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7100" windowHeight="9792"/>
  </bookViews>
  <sheets>
    <sheet name="Sheet" sheetId="1" r:id="rId1"/>
  </sheets>
  <definedNames>
    <definedName name="_xlnm._FilterDatabase" localSheetId="0" hidden="1">Sheet!$A$30:$F$57</definedName>
  </definedNames>
  <calcPr calcId="145621"/>
</workbook>
</file>

<file path=xl/calcChain.xml><?xml version="1.0" encoding="utf-8"?>
<calcChain xmlns="http://schemas.openxmlformats.org/spreadsheetml/2006/main">
  <c r="F33" i="1" l="1"/>
  <c r="F46" i="1" l="1"/>
  <c r="F38" i="1"/>
  <c r="E44" i="1"/>
  <c r="D50" i="1"/>
  <c r="D28" i="1" l="1"/>
  <c r="F18" i="1"/>
  <c r="C8" i="1"/>
  <c r="C9" i="1"/>
</calcChain>
</file>

<file path=xl/sharedStrings.xml><?xml version="1.0" encoding="utf-8"?>
<sst xmlns="http://schemas.openxmlformats.org/spreadsheetml/2006/main" count="113" uniqueCount="99">
  <si>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</si>
  <si>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</si>
  <si>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Результат исполнения бюджета (дефицит '--', профицит '+')</t>
  </si>
  <si>
    <t>Код дохода по КД</t>
  </si>
  <si>
    <t>10000000000000000</t>
  </si>
  <si>
    <t>10100000000000000</t>
  </si>
  <si>
    <t>10300000000000000</t>
  </si>
  <si>
    <t>10500000000000000</t>
  </si>
  <si>
    <t>10600000000000000</t>
  </si>
  <si>
    <t>10700000000000000</t>
  </si>
  <si>
    <t>10800000000000000</t>
  </si>
  <si>
    <t>10900000000000000</t>
  </si>
  <si>
    <t>11100000000000000</t>
  </si>
  <si>
    <t>11200000000000000</t>
  </si>
  <si>
    <t>11300000000000000</t>
  </si>
  <si>
    <t>11400000000000000</t>
  </si>
  <si>
    <t>11500000000000000</t>
  </si>
  <si>
    <t>11600000000000000</t>
  </si>
  <si>
    <t>11700000000000000</t>
  </si>
  <si>
    <t>20000000000000000</t>
  </si>
  <si>
    <t>20200000000000000</t>
  </si>
  <si>
    <t>20300000000000000</t>
  </si>
  <si>
    <t>20400000000000000</t>
  </si>
  <si>
    <t>20700000000000000</t>
  </si>
  <si>
    <t>21800000000000000</t>
  </si>
  <si>
    <t>21900000000000000</t>
  </si>
  <si>
    <t>85000000000000000</t>
  </si>
  <si>
    <t>01000000000000000</t>
  </si>
  <si>
    <t>01000000000000251</t>
  </si>
  <si>
    <t>02000000000000000</t>
  </si>
  <si>
    <t>02000000000000251</t>
  </si>
  <si>
    <t>03000000000000000</t>
  </si>
  <si>
    <t>03000000000000251</t>
  </si>
  <si>
    <t>04000000000000000</t>
  </si>
  <si>
    <t>04000000000000251</t>
  </si>
  <si>
    <t>05000000000000000</t>
  </si>
  <si>
    <t>05000000000000251</t>
  </si>
  <si>
    <t>06000000000000000</t>
  </si>
  <si>
    <t>06000000000000251</t>
  </si>
  <si>
    <t>07000000000000000</t>
  </si>
  <si>
    <t>07000000000000251</t>
  </si>
  <si>
    <t>08000000000000000</t>
  </si>
  <si>
    <t>08000000000000251</t>
  </si>
  <si>
    <t>09000000000000000</t>
  </si>
  <si>
    <t>09000000000000251</t>
  </si>
  <si>
    <t>10000000000000251</t>
  </si>
  <si>
    <t>11000000000000000</t>
  </si>
  <si>
    <t>11000000000000251</t>
  </si>
  <si>
    <t>12000000000000000</t>
  </si>
  <si>
    <t>13000000000000000</t>
  </si>
  <si>
    <t>14000000000000000</t>
  </si>
  <si>
    <t>14000000000000251</t>
  </si>
  <si>
    <t>96000000000000000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</si>
  <si>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</si>
  <si>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</si>
  <si>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</si>
  <si>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</si>
  <si>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</si>
  <si>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</si>
  <si>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</si>
  <si>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</si>
  <si>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</si>
  <si>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</si>
  <si>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</si>
  <si>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</si>
  <si>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</si>
  <si>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</si>
  <si>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</si>
  <si>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</si>
  <si>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</si>
  <si>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</si>
  <si>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</si>
  <si>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</si>
  <si>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</si>
  <si>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ОБЩЕГОСУДАРСТВЕННЫЕ ВОПРОСЫ</t>
  </si>
  <si>
    <t>Перечисления другим бюджетам бюджетной системы Российской Федерации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</si>
  <si>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</si>
  <si>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</si>
  <si>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</si>
  <si>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</si>
  <si>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</si>
  <si>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</si>
  <si>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</si>
  <si>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</si>
  <si>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</si>
  <si>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</si>
  <si>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</si>
  <si>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</si>
  <si>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</si>
  <si>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ОТЧЕТ ОБ ИСПОЛНЕНИИ КОНСОЛИДИРОВАННОГО БЮДЖЕТА РЕСПУБЛИКИ ТАТАРСТАН и БЮДЖЕТА РЕСПУБЛИКИ ТАТАРСТАН</t>
  </si>
  <si>
    <t xml:space="preserve">Единица измерения: тыс. руб </t>
  </si>
  <si>
    <t xml:space="preserve"> Наименование показателя</t>
  </si>
  <si>
    <t>на 1 января 2019 года</t>
  </si>
  <si>
    <t>Расходы бюджета - Всего</t>
  </si>
  <si>
    <t>79000000000000000</t>
  </si>
  <si>
    <t>Консолидированный бюджет Республики Татарстан</t>
  </si>
  <si>
    <t>Бюджет Республики Татарстан</t>
  </si>
  <si>
    <t>план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</si>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</sst>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0" fillId="0" borderId="0" xfId="0" applyFill="1"/>
    <xf numFmtId="0" fontId="2" fillId="0" borderId="0" xfId="2" applyFont="1" applyFill="1" applyAlignment="1"/>
    <xf numFmtId="164" fontId="2" fillId="0" borderId="0" xfId="2" applyNumberFormat="1" applyFont="1" applyFill="1" applyAlignment="1"/>
    <xf numFmtId="0" fontId="2" fillId="0" borderId="0" xfId="0" applyNumberFormat="1" applyFont="1" applyFill="1" applyBorder="1" applyAlignment="1" applyProtection="1">
      <alignment vertical="top" wrapText="1"/>
    </xf>
    <xf numFmtId="164" fontId="2" fillId="0" borderId="0" xfId="0" applyNumberFormat="1" applyFont="1" applyFill="1" applyBorder="1" applyAlignment="1" applyProtection="1">
      <alignment vertical="top" wrapText="1"/>
    </xf>
    <xf numFmtId="164" fontId="4" fillId="0" borderId="0" xfId="2" applyNumberFormat="1" applyFont="1" applyFill="1" applyAlignment="1"/>
    <xf numFmtId="0" fontId="2" fillId="0" borderId="0" xfId="2" applyFont="1" applyFill="1" applyAlignment="1">
      <alignment wrapText="1"/>
    </xf>
    <xf numFmtId="164" fontId="2" fillId="0" borderId="2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2" fillId="0" borderId="1" xfId="2" applyNumberFormat="1" applyFont="1" applyFill="1" applyBorder="1" applyAlignment="1" applyProtection="1">
      <alignment horizontal="left" vertical="center" wrapText="1"/>
    </xf>
    <xf numFmtId="49" fontId="2" fillId="0" borderId="1" xfId="2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center"/>
    </xf>
    <xf numFmtId="164" fontId="4" fillId="0" borderId="4" xfId="0" applyNumberFormat="1" applyFont="1" applyFill="1" applyBorder="1" applyAlignment="1" applyProtection="1">
      <alignment horizontal="right" vertical="center"/>
    </xf>
    <xf numFmtId="49" fontId="2" fillId="0" borderId="2" xfId="2" applyNumberFormat="1" applyFont="1" applyFill="1" applyBorder="1" applyAlignment="1" applyProtection="1">
      <alignment vertical="center"/>
    </xf>
    <xf numFmtId="0" fontId="2" fillId="0" borderId="5" xfId="2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wrapText="1"/>
    </xf>
    <xf numFmtId="164" fontId="2" fillId="0" borderId="0" xfId="1" applyNumberFormat="1" applyFont="1" applyFill="1" applyAlignment="1"/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F5F5"/>
      <rgbColor rgb="00F0F0F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zoomScale="60" zoomScaleNormal="60" workbookViewId="0">
      <selection activeCell="D4" sqref="D4"/>
    </sheetView>
  </sheetViews>
  <sheetFormatPr defaultRowHeight="13.2" x14ac:dyDescent="0.25"/>
  <cols>
    <col min="1" max="1" width="60.44140625" style="9" customWidth="1"/>
    <col min="2" max="2" width="37.88671875" style="1" customWidth="1"/>
    <col min="3" max="3" width="33.44140625" style="1" customWidth="1"/>
    <col min="4" max="4" width="30.88671875" style="1" customWidth="1"/>
    <col min="5" max="5" width="25.77734375" style="1" customWidth="1"/>
    <col min="6" max="6" width="29.109375" style="1" customWidth="1"/>
    <col min="7" max="16384" width="8.88671875" style="1"/>
  </cols>
  <sheetData>
    <row r="1" spans="1:9" ht="71.400000000000006" customHeight="1" x14ac:dyDescent="0.4">
      <c r="A1" s="33" t="s">
        <v>89</v>
      </c>
      <c r="B1" s="33"/>
      <c r="C1" s="33"/>
      <c r="D1" s="33"/>
      <c r="E1" s="33"/>
      <c r="F1" s="33"/>
      <c r="G1" s="33"/>
      <c r="H1" s="33"/>
      <c r="I1" s="33"/>
    </row>
    <row r="2" spans="1:9" ht="24.6" x14ac:dyDescent="0.4">
      <c r="A2" s="7"/>
      <c r="B2" s="2"/>
      <c r="C2" s="34" t="s">
        <v>92</v>
      </c>
      <c r="D2" s="34"/>
      <c r="E2" s="3"/>
      <c r="F2" s="3"/>
    </row>
    <row r="3" spans="1:9" ht="24.6" x14ac:dyDescent="0.25">
      <c r="A3" s="4"/>
      <c r="B3" s="4"/>
      <c r="C3" s="5"/>
      <c r="D3" s="5"/>
      <c r="E3" s="5"/>
      <c r="F3" s="5"/>
    </row>
    <row r="4" spans="1:9" ht="25.2" x14ac:dyDescent="0.45">
      <c r="A4" s="25" t="s">
        <v>90</v>
      </c>
      <c r="B4" s="25"/>
      <c r="C4" s="6"/>
      <c r="D4" s="6"/>
      <c r="E4" s="6"/>
      <c r="F4" s="6"/>
    </row>
    <row r="5" spans="1:9" ht="48" customHeight="1" x14ac:dyDescent="0.25">
      <c r="A5" s="26" t="s">
        <v>91</v>
      </c>
      <c r="B5" s="27" t="s">
        <v>3</v>
      </c>
      <c r="C5" s="28" t="s">
        <v>95</v>
      </c>
      <c r="D5" s="29"/>
      <c r="E5" s="28" t="s">
        <v>96</v>
      </c>
      <c r="F5" s="29"/>
    </row>
    <row r="6" spans="1:9" ht="54.6" customHeight="1" x14ac:dyDescent="0.25">
      <c r="A6" s="30"/>
      <c r="B6" s="31"/>
      <c r="C6" s="32" t="s">
        <v>97</v>
      </c>
      <c r="D6" s="32" t="s">
        <v>98</v>
      </c>
      <c r="E6" s="32" t="s">
        <v>97</v>
      </c>
      <c r="F6" s="32" t="s">
        <v>98</v>
      </c>
    </row>
    <row r="7" spans="1:9" ht="36.6" customHeight="1" x14ac:dyDescent="0.25">
      <c r="A7" s="10" t="s">
        <v>1</v>
      </c>
      <c r="B7" s="11" t="s">
        <v>26</v>
      </c>
      <c r="C7" s="17">
        <v>314306874.56510001</v>
      </c>
      <c r="D7" s="17">
        <v>324919328.42189997</v>
      </c>
      <c r="E7" s="17">
        <v>272033570.72839999</v>
      </c>
      <c r="F7" s="17">
        <v>279311067.48189998</v>
      </c>
    </row>
    <row r="8" spans="1:9" ht="50.4" x14ac:dyDescent="0.25">
      <c r="A8" s="12" t="s">
        <v>53</v>
      </c>
      <c r="B8" s="13" t="s">
        <v>4</v>
      </c>
      <c r="C8" s="14">
        <f>271303733.3417+0.1</f>
        <v>271303733.44170004</v>
      </c>
      <c r="D8" s="14">
        <v>281304394.09490001</v>
      </c>
      <c r="E8" s="14">
        <v>228546232.69999999</v>
      </c>
      <c r="F8" s="14">
        <v>235235607.27950001</v>
      </c>
    </row>
    <row r="9" spans="1:9" ht="50.4" x14ac:dyDescent="0.25">
      <c r="A9" s="12" t="s">
        <v>54</v>
      </c>
      <c r="B9" s="13" t="s">
        <v>5</v>
      </c>
      <c r="C9" s="14">
        <f>172851298.2485+0.1</f>
        <v>172851298.34849998</v>
      </c>
      <c r="D9" s="14">
        <v>179252938.74399999</v>
      </c>
      <c r="E9" s="14">
        <v>151300000</v>
      </c>
      <c r="F9" s="14">
        <v>156226725.7746</v>
      </c>
    </row>
    <row r="10" spans="1:9" ht="100.8" x14ac:dyDescent="0.25">
      <c r="A10" s="12" t="s">
        <v>55</v>
      </c>
      <c r="B10" s="13" t="s">
        <v>6</v>
      </c>
      <c r="C10" s="14">
        <v>31376300</v>
      </c>
      <c r="D10" s="14">
        <v>32374921.166299999</v>
      </c>
      <c r="E10" s="14">
        <v>30500000</v>
      </c>
      <c r="F10" s="14">
        <v>31434301.407900002</v>
      </c>
    </row>
    <row r="11" spans="1:9" ht="50.4" x14ac:dyDescent="0.25">
      <c r="A11" s="12" t="s">
        <v>56</v>
      </c>
      <c r="B11" s="13" t="s">
        <v>7</v>
      </c>
      <c r="C11" s="14">
        <v>10622766.147299999</v>
      </c>
      <c r="D11" s="14">
        <v>10860287.2741</v>
      </c>
      <c r="E11" s="14">
        <v>6100000</v>
      </c>
      <c r="F11" s="14">
        <v>6193299.8634000001</v>
      </c>
    </row>
    <row r="12" spans="1:9" ht="25.2" x14ac:dyDescent="0.25">
      <c r="A12" s="12" t="s">
        <v>57</v>
      </c>
      <c r="B12" s="13" t="s">
        <v>8</v>
      </c>
      <c r="C12" s="14">
        <v>40188046.294500001</v>
      </c>
      <c r="D12" s="14">
        <v>41428295.885399997</v>
      </c>
      <c r="E12" s="14">
        <v>30916000</v>
      </c>
      <c r="F12" s="14">
        <v>31533939.905999999</v>
      </c>
    </row>
    <row r="13" spans="1:9" ht="100.8" x14ac:dyDescent="0.25">
      <c r="A13" s="12" t="s">
        <v>58</v>
      </c>
      <c r="B13" s="13" t="s">
        <v>9</v>
      </c>
      <c r="C13" s="14">
        <v>73312.166800000006</v>
      </c>
      <c r="D13" s="14">
        <v>86305.760299999994</v>
      </c>
      <c r="E13" s="14">
        <v>9100</v>
      </c>
      <c r="F13" s="14">
        <v>9789.2132000000001</v>
      </c>
    </row>
    <row r="14" spans="1:9" ht="25.2" x14ac:dyDescent="0.25">
      <c r="A14" s="12" t="s">
        <v>59</v>
      </c>
      <c r="B14" s="13" t="s">
        <v>10</v>
      </c>
      <c r="C14" s="14">
        <v>1379681.3181</v>
      </c>
      <c r="D14" s="14">
        <v>1431723.8843</v>
      </c>
      <c r="E14" s="14">
        <v>890000</v>
      </c>
      <c r="F14" s="14">
        <v>897037.90319999994</v>
      </c>
    </row>
    <row r="15" spans="1:9" ht="126" x14ac:dyDescent="0.25">
      <c r="A15" s="12" t="s">
        <v>60</v>
      </c>
      <c r="B15" s="13" t="s">
        <v>11</v>
      </c>
      <c r="C15" s="14">
        <v>525.64829999999995</v>
      </c>
      <c r="D15" s="14">
        <v>2129.3074000000001</v>
      </c>
      <c r="E15" s="14">
        <v>462</v>
      </c>
      <c r="F15" s="14">
        <v>566.52629999999999</v>
      </c>
    </row>
    <row r="16" spans="1:9" ht="126" x14ac:dyDescent="0.25">
      <c r="A16" s="12" t="s">
        <v>61</v>
      </c>
      <c r="B16" s="13" t="s">
        <v>12</v>
      </c>
      <c r="C16" s="14">
        <v>5317001.1893999996</v>
      </c>
      <c r="D16" s="14">
        <v>5648477.2211999996</v>
      </c>
      <c r="E16" s="14">
        <v>1689227.8</v>
      </c>
      <c r="F16" s="14">
        <v>1813408.4979000001</v>
      </c>
    </row>
    <row r="17" spans="1:6" ht="50.4" x14ac:dyDescent="0.25">
      <c r="A17" s="12" t="s">
        <v>62</v>
      </c>
      <c r="B17" s="13" t="s">
        <v>13</v>
      </c>
      <c r="C17" s="14">
        <v>648558.0871</v>
      </c>
      <c r="D17" s="14">
        <v>666673.64789999998</v>
      </c>
      <c r="E17" s="14">
        <v>458564</v>
      </c>
      <c r="F17" s="14">
        <v>460898.02789999999</v>
      </c>
    </row>
    <row r="18" spans="1:6" ht="100.8" x14ac:dyDescent="0.25">
      <c r="A18" s="12" t="s">
        <v>63</v>
      </c>
      <c r="B18" s="13" t="s">
        <v>14</v>
      </c>
      <c r="C18" s="14">
        <v>1685530.4040000001</v>
      </c>
      <c r="D18" s="14">
        <v>2028901.4944</v>
      </c>
      <c r="E18" s="14">
        <v>1169531.6000000001</v>
      </c>
      <c r="F18" s="14">
        <f>1152770.6453+0.1</f>
        <v>1152770.7453000001</v>
      </c>
    </row>
    <row r="19" spans="1:6" ht="75.599999999999994" x14ac:dyDescent="0.25">
      <c r="A19" s="12" t="s">
        <v>64</v>
      </c>
      <c r="B19" s="13" t="s">
        <v>15</v>
      </c>
      <c r="C19" s="14">
        <v>2252678.9956</v>
      </c>
      <c r="D19" s="14">
        <v>2550030.5112000001</v>
      </c>
      <c r="E19" s="14">
        <v>1378405.3</v>
      </c>
      <c r="F19" s="14">
        <v>1386716.8946</v>
      </c>
    </row>
    <row r="20" spans="1:6" ht="50.4" x14ac:dyDescent="0.25">
      <c r="A20" s="12" t="s">
        <v>65</v>
      </c>
      <c r="B20" s="13" t="s">
        <v>16</v>
      </c>
      <c r="C20" s="14">
        <v>1368</v>
      </c>
      <c r="D20" s="14">
        <v>1357.3834999999999</v>
      </c>
      <c r="E20" s="14">
        <v>1368</v>
      </c>
      <c r="F20" s="14">
        <v>1357.3834999999999</v>
      </c>
    </row>
    <row r="21" spans="1:6" ht="50.4" x14ac:dyDescent="0.25">
      <c r="A21" s="12" t="s">
        <v>66</v>
      </c>
      <c r="B21" s="13" t="s">
        <v>17</v>
      </c>
      <c r="C21" s="14">
        <v>3580526.0910999998</v>
      </c>
      <c r="D21" s="14">
        <v>3618696.1102</v>
      </c>
      <c r="E21" s="14">
        <v>3022503</v>
      </c>
      <c r="F21" s="14">
        <v>3014053.01</v>
      </c>
    </row>
    <row r="22" spans="1:6" ht="50.4" x14ac:dyDescent="0.25">
      <c r="A22" s="12" t="s">
        <v>67</v>
      </c>
      <c r="B22" s="13" t="s">
        <v>18</v>
      </c>
      <c r="C22" s="14">
        <v>1326140.7509000001</v>
      </c>
      <c r="D22" s="14">
        <v>1353655.7046999999</v>
      </c>
      <c r="E22" s="14">
        <v>1111071</v>
      </c>
      <c r="F22" s="14">
        <v>1110742.2257000001</v>
      </c>
    </row>
    <row r="23" spans="1:6" ht="50.4" x14ac:dyDescent="0.25">
      <c r="A23" s="12" t="s">
        <v>68</v>
      </c>
      <c r="B23" s="13" t="s">
        <v>19</v>
      </c>
      <c r="C23" s="14">
        <v>43003141.223399997</v>
      </c>
      <c r="D23" s="14">
        <v>43614934.327</v>
      </c>
      <c r="E23" s="14">
        <v>43487338.028399996</v>
      </c>
      <c r="F23" s="14">
        <v>44075460.202399999</v>
      </c>
    </row>
    <row r="24" spans="1:6" ht="126" x14ac:dyDescent="0.25">
      <c r="A24" s="12" t="s">
        <v>69</v>
      </c>
      <c r="B24" s="13" t="s">
        <v>20</v>
      </c>
      <c r="C24" s="14">
        <v>41882214.268100001</v>
      </c>
      <c r="D24" s="14">
        <v>42439939.412699997</v>
      </c>
      <c r="E24" s="14">
        <v>41954610.968099996</v>
      </c>
      <c r="F24" s="14">
        <v>42512336.1127</v>
      </c>
    </row>
    <row r="25" spans="1:6" ht="126" x14ac:dyDescent="0.25">
      <c r="A25" s="12" t="s">
        <v>70</v>
      </c>
      <c r="B25" s="13" t="s">
        <v>21</v>
      </c>
      <c r="C25" s="14">
        <v>-322696.95699999999</v>
      </c>
      <c r="D25" s="14">
        <v>-322696.95699999999</v>
      </c>
      <c r="E25" s="14">
        <v>-322696.95699999999</v>
      </c>
      <c r="F25" s="14">
        <v>-322696.95699999999</v>
      </c>
    </row>
    <row r="26" spans="1:6" ht="100.8" x14ac:dyDescent="0.25">
      <c r="A26" s="12" t="s">
        <v>71</v>
      </c>
      <c r="B26" s="13" t="s">
        <v>22</v>
      </c>
      <c r="C26" s="14">
        <v>612595.33109999995</v>
      </c>
      <c r="D26" s="14">
        <v>571043.70900000003</v>
      </c>
      <c r="E26" s="14">
        <v>611499.33109999995</v>
      </c>
      <c r="F26" s="14">
        <v>569893.45900000003</v>
      </c>
    </row>
    <row r="27" spans="1:6" ht="50.4" x14ac:dyDescent="0.25">
      <c r="A27" s="12" t="s">
        <v>72</v>
      </c>
      <c r="B27" s="13" t="s">
        <v>23</v>
      </c>
      <c r="C27" s="14">
        <v>695199.94400000002</v>
      </c>
      <c r="D27" s="14">
        <v>771760.58149999997</v>
      </c>
      <c r="E27" s="14">
        <v>554979.69999999995</v>
      </c>
      <c r="F27" s="14">
        <v>625192.86300000001</v>
      </c>
    </row>
    <row r="28" spans="1:6" ht="302.39999999999998" x14ac:dyDescent="0.25">
      <c r="A28" s="12" t="s">
        <v>0</v>
      </c>
      <c r="B28" s="13" t="s">
        <v>24</v>
      </c>
      <c r="C28" s="14">
        <v>153010.36170000001</v>
      </c>
      <c r="D28" s="14">
        <f>177335.8477+0.1</f>
        <v>177335.94770000002</v>
      </c>
      <c r="E28" s="14">
        <v>706126.7108</v>
      </c>
      <c r="F28" s="14">
        <v>713182.9915</v>
      </c>
    </row>
    <row r="29" spans="1:6" ht="151.19999999999999" x14ac:dyDescent="0.25">
      <c r="A29" s="18" t="s">
        <v>73</v>
      </c>
      <c r="B29" s="15" t="s">
        <v>25</v>
      </c>
      <c r="C29" s="16">
        <v>-17181.724600000001</v>
      </c>
      <c r="D29" s="16">
        <v>-22448.266899999999</v>
      </c>
      <c r="E29" s="16">
        <v>-17181.724600000001</v>
      </c>
      <c r="F29" s="16">
        <v>-22448.266899999999</v>
      </c>
    </row>
    <row r="30" spans="1:6" ht="55.8" customHeight="1" x14ac:dyDescent="0.25">
      <c r="A30" s="10" t="s">
        <v>93</v>
      </c>
      <c r="B30" s="24" t="s">
        <v>52</v>
      </c>
      <c r="C30" s="8">
        <v>329926176.72039998</v>
      </c>
      <c r="D30" s="8">
        <v>319388456.34200001</v>
      </c>
      <c r="E30" s="8">
        <v>282089256.28560001</v>
      </c>
      <c r="F30" s="8">
        <v>274704238.87330002</v>
      </c>
    </row>
    <row r="31" spans="1:6" ht="50.4" x14ac:dyDescent="0.25">
      <c r="A31" s="21" t="s">
        <v>74</v>
      </c>
      <c r="B31" s="22" t="s">
        <v>27</v>
      </c>
      <c r="C31" s="23">
        <v>19062704.536200002</v>
      </c>
      <c r="D31" s="23">
        <v>18213725.429900002</v>
      </c>
      <c r="E31" s="23">
        <v>10688014.1995</v>
      </c>
      <c r="F31" s="23">
        <v>10035270.816099999</v>
      </c>
    </row>
    <row r="32" spans="1:6" ht="75.599999999999994" x14ac:dyDescent="0.25">
      <c r="A32" s="12" t="s">
        <v>75</v>
      </c>
      <c r="B32" s="13" t="s">
        <v>28</v>
      </c>
      <c r="C32" s="14">
        <v>37130.352200000001</v>
      </c>
      <c r="D32" s="14">
        <v>36519.9</v>
      </c>
      <c r="E32" s="14">
        <v>683043.5013</v>
      </c>
      <c r="F32" s="14">
        <v>667534.90639999998</v>
      </c>
    </row>
    <row r="33" spans="1:6" ht="25.2" x14ac:dyDescent="0.25">
      <c r="A33" s="12" t="s">
        <v>76</v>
      </c>
      <c r="B33" s="13" t="s">
        <v>29</v>
      </c>
      <c r="C33" s="14">
        <v>148696.7046</v>
      </c>
      <c r="D33" s="14">
        <v>147600.1434</v>
      </c>
      <c r="E33" s="14">
        <v>148696.7046</v>
      </c>
      <c r="F33" s="14">
        <f>147600.1434+0.1</f>
        <v>147600.24340000001</v>
      </c>
    </row>
    <row r="34" spans="1:6" ht="75.599999999999994" x14ac:dyDescent="0.25">
      <c r="A34" s="12" t="s">
        <v>75</v>
      </c>
      <c r="B34" s="13" t="s">
        <v>30</v>
      </c>
      <c r="C34" s="14">
        <v>0</v>
      </c>
      <c r="D34" s="14">
        <v>0</v>
      </c>
      <c r="E34" s="14">
        <v>85303.7</v>
      </c>
      <c r="F34" s="14">
        <v>85303.7</v>
      </c>
    </row>
    <row r="35" spans="1:6" ht="100.8" x14ac:dyDescent="0.25">
      <c r="A35" s="12" t="s">
        <v>77</v>
      </c>
      <c r="B35" s="13" t="s">
        <v>31</v>
      </c>
      <c r="C35" s="14">
        <v>2435209.2096000002</v>
      </c>
      <c r="D35" s="14">
        <v>2393454.8843</v>
      </c>
      <c r="E35" s="14">
        <v>1795887.3123000001</v>
      </c>
      <c r="F35" s="14">
        <v>1768703.6503000001</v>
      </c>
    </row>
    <row r="36" spans="1:6" ht="75.599999999999994" x14ac:dyDescent="0.25">
      <c r="A36" s="12" t="s">
        <v>75</v>
      </c>
      <c r="B36" s="13" t="s">
        <v>32</v>
      </c>
      <c r="C36" s="14">
        <v>0</v>
      </c>
      <c r="D36" s="14">
        <v>0</v>
      </c>
      <c r="E36" s="14">
        <v>39506</v>
      </c>
      <c r="F36" s="14">
        <v>39506</v>
      </c>
    </row>
    <row r="37" spans="1:6" ht="25.2" x14ac:dyDescent="0.25">
      <c r="A37" s="12" t="s">
        <v>78</v>
      </c>
      <c r="B37" s="13" t="s">
        <v>33</v>
      </c>
      <c r="C37" s="14">
        <v>91330232.659600005</v>
      </c>
      <c r="D37" s="14">
        <v>89159231.204899997</v>
      </c>
      <c r="E37" s="14">
        <v>85178929.581</v>
      </c>
      <c r="F37" s="14">
        <v>83336387.830599993</v>
      </c>
    </row>
    <row r="38" spans="1:6" ht="75.599999999999994" x14ac:dyDescent="0.25">
      <c r="A38" s="12" t="s">
        <v>75</v>
      </c>
      <c r="B38" s="13" t="s">
        <v>34</v>
      </c>
      <c r="C38" s="14">
        <v>0</v>
      </c>
      <c r="D38" s="14">
        <v>0</v>
      </c>
      <c r="E38" s="14">
        <v>807182.32779999997</v>
      </c>
      <c r="F38" s="14">
        <f>736845.4504-0.1</f>
        <v>736845.3504</v>
      </c>
    </row>
    <row r="39" spans="1:6" ht="50.4" x14ac:dyDescent="0.25">
      <c r="A39" s="12" t="s">
        <v>79</v>
      </c>
      <c r="B39" s="13" t="s">
        <v>35</v>
      </c>
      <c r="C39" s="14">
        <v>22081438.074700002</v>
      </c>
      <c r="D39" s="14">
        <v>19917561.730999999</v>
      </c>
      <c r="E39" s="14">
        <v>16580160.614499999</v>
      </c>
      <c r="F39" s="14">
        <v>14725203.8014</v>
      </c>
    </row>
    <row r="40" spans="1:6" ht="75.599999999999994" x14ac:dyDescent="0.25">
      <c r="A40" s="12" t="s">
        <v>75</v>
      </c>
      <c r="B40" s="13" t="s">
        <v>36</v>
      </c>
      <c r="C40" s="14">
        <v>1941.62</v>
      </c>
      <c r="D40" s="14">
        <v>0</v>
      </c>
      <c r="E40" s="14">
        <v>1973930.9908</v>
      </c>
      <c r="F40" s="14">
        <v>1966546.5915999999</v>
      </c>
    </row>
    <row r="41" spans="1:6" ht="50.4" x14ac:dyDescent="0.25">
      <c r="A41" s="12" t="s">
        <v>80</v>
      </c>
      <c r="B41" s="13" t="s">
        <v>37</v>
      </c>
      <c r="C41" s="14">
        <v>796028.6923</v>
      </c>
      <c r="D41" s="14">
        <v>631146.36600000004</v>
      </c>
      <c r="E41" s="14">
        <v>509065.88589999999</v>
      </c>
      <c r="F41" s="14">
        <v>504190.81020000001</v>
      </c>
    </row>
    <row r="42" spans="1:6" ht="75.599999999999994" x14ac:dyDescent="0.25">
      <c r="A42" s="12" t="s">
        <v>75</v>
      </c>
      <c r="B42" s="13" t="s">
        <v>38</v>
      </c>
      <c r="C42" s="14">
        <v>0</v>
      </c>
      <c r="D42" s="14">
        <v>0</v>
      </c>
      <c r="E42" s="14">
        <v>74275.570000000007</v>
      </c>
      <c r="F42" s="14">
        <v>74275.570000000007</v>
      </c>
    </row>
    <row r="43" spans="1:6" ht="25.2" x14ac:dyDescent="0.25">
      <c r="A43" s="12" t="s">
        <v>81</v>
      </c>
      <c r="B43" s="13" t="s">
        <v>39</v>
      </c>
      <c r="C43" s="14">
        <v>104220110.4946</v>
      </c>
      <c r="D43" s="14">
        <v>101700759.37100001</v>
      </c>
      <c r="E43" s="14">
        <v>72106914.004199997</v>
      </c>
      <c r="F43" s="14">
        <v>71280680.259299994</v>
      </c>
    </row>
    <row r="44" spans="1:6" ht="75.599999999999994" x14ac:dyDescent="0.25">
      <c r="A44" s="12" t="s">
        <v>75</v>
      </c>
      <c r="B44" s="13" t="s">
        <v>40</v>
      </c>
      <c r="C44" s="14">
        <v>1423.6823999999999</v>
      </c>
      <c r="D44" s="14">
        <v>0</v>
      </c>
      <c r="E44" s="14">
        <f>25482743.6584-0.1</f>
        <v>25482743.558399998</v>
      </c>
      <c r="F44" s="14">
        <v>25421569.2744</v>
      </c>
    </row>
    <row r="45" spans="1:6" ht="25.2" x14ac:dyDescent="0.25">
      <c r="A45" s="12" t="s">
        <v>82</v>
      </c>
      <c r="B45" s="13" t="s">
        <v>41</v>
      </c>
      <c r="C45" s="14">
        <v>14251722.0678</v>
      </c>
      <c r="D45" s="14">
        <v>13824154.949999999</v>
      </c>
      <c r="E45" s="14">
        <v>8440755.7670000009</v>
      </c>
      <c r="F45" s="14">
        <v>8182493.9387999997</v>
      </c>
    </row>
    <row r="46" spans="1:6" ht="75.599999999999994" x14ac:dyDescent="0.25">
      <c r="A46" s="12" t="s">
        <v>75</v>
      </c>
      <c r="B46" s="13" t="s">
        <v>42</v>
      </c>
      <c r="C46" s="14">
        <v>7700</v>
      </c>
      <c r="D46" s="14">
        <v>0</v>
      </c>
      <c r="E46" s="14">
        <v>523175.8921</v>
      </c>
      <c r="F46" s="14">
        <f>512423.154-0.1</f>
        <v>512423.054</v>
      </c>
    </row>
    <row r="47" spans="1:6" ht="25.2" x14ac:dyDescent="0.25">
      <c r="A47" s="12" t="s">
        <v>83</v>
      </c>
      <c r="B47" s="13" t="s">
        <v>43</v>
      </c>
      <c r="C47" s="14">
        <v>25058652.587000001</v>
      </c>
      <c r="D47" s="14">
        <v>24082049.244899999</v>
      </c>
      <c r="E47" s="14">
        <v>25047261.930599999</v>
      </c>
      <c r="F47" s="14">
        <v>24073304.504299998</v>
      </c>
    </row>
    <row r="48" spans="1:6" ht="75.599999999999994" x14ac:dyDescent="0.25">
      <c r="A48" s="12" t="s">
        <v>75</v>
      </c>
      <c r="B48" s="13" t="s">
        <v>44</v>
      </c>
      <c r="C48" s="14">
        <v>8092351.7756000003</v>
      </c>
      <c r="D48" s="14">
        <v>8087365.5756000001</v>
      </c>
      <c r="E48" s="14">
        <v>8149633.3755999999</v>
      </c>
      <c r="F48" s="14">
        <v>8144647.1755999997</v>
      </c>
    </row>
    <row r="49" spans="1:6" ht="25.2" x14ac:dyDescent="0.25">
      <c r="A49" s="12" t="s">
        <v>84</v>
      </c>
      <c r="B49" s="13" t="s">
        <v>4</v>
      </c>
      <c r="C49" s="14">
        <v>40412448.3336</v>
      </c>
      <c r="D49" s="14">
        <v>39420231.488200001</v>
      </c>
      <c r="E49" s="14">
        <v>38751772.513999999</v>
      </c>
      <c r="F49" s="14">
        <v>38016531.178900003</v>
      </c>
    </row>
    <row r="50" spans="1:6" ht="75.599999999999994" x14ac:dyDescent="0.25">
      <c r="A50" s="12" t="s">
        <v>75</v>
      </c>
      <c r="B50" s="13" t="s">
        <v>45</v>
      </c>
      <c r="C50" s="14">
        <v>168408.63829999999</v>
      </c>
      <c r="D50" s="14">
        <f>166712.962-0.1</f>
        <v>166712.86199999999</v>
      </c>
      <c r="E50" s="14">
        <v>1641307.4797</v>
      </c>
      <c r="F50" s="14">
        <v>1639534.7815</v>
      </c>
    </row>
    <row r="51" spans="1:6" ht="50.4" x14ac:dyDescent="0.25">
      <c r="A51" s="12" t="s">
        <v>85</v>
      </c>
      <c r="B51" s="13" t="s">
        <v>46</v>
      </c>
      <c r="C51" s="14">
        <v>8083521.7023999998</v>
      </c>
      <c r="D51" s="14">
        <v>7893410.3751999997</v>
      </c>
      <c r="E51" s="14">
        <v>6810135.0303999996</v>
      </c>
      <c r="F51" s="14">
        <v>6643595.7396</v>
      </c>
    </row>
    <row r="52" spans="1:6" ht="75.599999999999994" x14ac:dyDescent="0.25">
      <c r="A52" s="12" t="s">
        <v>75</v>
      </c>
      <c r="B52" s="13" t="s">
        <v>47</v>
      </c>
      <c r="C52" s="14">
        <v>449.20949999999999</v>
      </c>
      <c r="D52" s="14">
        <v>0</v>
      </c>
      <c r="E52" s="14">
        <v>111047.69</v>
      </c>
      <c r="F52" s="14">
        <v>99359.144400000005</v>
      </c>
    </row>
    <row r="53" spans="1:6" ht="50.4" x14ac:dyDescent="0.25">
      <c r="A53" s="12" t="s">
        <v>86</v>
      </c>
      <c r="B53" s="13" t="s">
        <v>48</v>
      </c>
      <c r="C53" s="14">
        <v>1688930.3182000001</v>
      </c>
      <c r="D53" s="14">
        <v>1648649.8193999999</v>
      </c>
      <c r="E53" s="14">
        <v>1655150.871</v>
      </c>
      <c r="F53" s="14">
        <v>1616631.7072000001</v>
      </c>
    </row>
    <row r="54" spans="1:6" ht="75.599999999999994" x14ac:dyDescent="0.25">
      <c r="A54" s="12" t="s">
        <v>87</v>
      </c>
      <c r="B54" s="13" t="s">
        <v>49</v>
      </c>
      <c r="C54" s="14">
        <v>356481.33970000001</v>
      </c>
      <c r="D54" s="14">
        <v>356481.33390000003</v>
      </c>
      <c r="E54" s="14">
        <v>84846.1</v>
      </c>
      <c r="F54" s="14">
        <v>84846.094100000002</v>
      </c>
    </row>
    <row r="55" spans="1:6" ht="126" x14ac:dyDescent="0.25">
      <c r="A55" s="12" t="s">
        <v>88</v>
      </c>
      <c r="B55" s="13" t="s">
        <v>50</v>
      </c>
      <c r="C55" s="14">
        <v>0</v>
      </c>
      <c r="D55" s="14">
        <v>0</v>
      </c>
      <c r="E55" s="14">
        <v>14291665.7706</v>
      </c>
      <c r="F55" s="14">
        <v>14288798.3991</v>
      </c>
    </row>
    <row r="56" spans="1:6" ht="75.599999999999994" x14ac:dyDescent="0.25">
      <c r="A56" s="12" t="s">
        <v>75</v>
      </c>
      <c r="B56" s="13" t="s">
        <v>51</v>
      </c>
      <c r="C56" s="14">
        <v>0</v>
      </c>
      <c r="D56" s="14">
        <v>0</v>
      </c>
      <c r="E56" s="14">
        <v>14291665.7706</v>
      </c>
      <c r="F56" s="14">
        <v>14288798.3991</v>
      </c>
    </row>
    <row r="57" spans="1:6" ht="49.2" x14ac:dyDescent="0.25">
      <c r="A57" s="19" t="s">
        <v>2</v>
      </c>
      <c r="B57" s="20" t="s">
        <v>94</v>
      </c>
      <c r="C57" s="17">
        <v>-14960695.8257</v>
      </c>
      <c r="D57" s="17">
        <v>5530872.0799000002</v>
      </c>
      <c r="E57" s="17">
        <v>-9397079.2274999991</v>
      </c>
      <c r="F57" s="17">
        <v>4606828.6085000001</v>
      </c>
    </row>
  </sheetData>
  <mergeCells count="6">
    <mergeCell ref="B5:B6"/>
    <mergeCell ref="A4:B4"/>
    <mergeCell ref="A5:A6"/>
    <mergeCell ref="C5:D5"/>
    <mergeCell ref="E5:F5"/>
    <mergeCell ref="A1:I1"/>
  </mergeCells>
  <pageMargins left="0.35433070866141736" right="0.35433070866141736" top="0.39370078740157483" bottom="0.39370078740157483" header="0.51181102362204722" footer="0.51181102362204722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Тимуршина Резеда Каримовна</dc:creator>
  <cp:lastModifiedBy>Тимуршина Резеда Каримовна</cp:lastModifiedBy>
  <cp:lastPrinted>2019-01-25T15:19:44Z</cp:lastPrinted>
  <dcterms:created xsi:type="dcterms:W3CDTF">2019-01-21T11:18:42Z</dcterms:created>
  <dcterms:modified xsi:type="dcterms:W3CDTF">2019-01-25T15:21:15Z</dcterms:modified>
</cp:coreProperties>
</file>