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1680" windowWidth="27795" windowHeight="11670"/>
  </bookViews>
  <sheets>
    <sheet name="Лист1 (4)" sheetId="8" r:id="rId1"/>
  </sheets>
  <definedNames>
    <definedName name="_xlnm.Print_Area" localSheetId="0">'Лист1 (4)'!$A$1:$H$31</definedName>
  </definedNames>
  <calcPr calcId="145621"/>
</workbook>
</file>

<file path=xl/calcChain.xml><?xml version="1.0" encoding="utf-8"?>
<calcChain xmlns="http://schemas.openxmlformats.org/spreadsheetml/2006/main">
  <c r="C7" i="8" l="1"/>
  <c r="B7" i="8" l="1"/>
  <c r="E22" i="8"/>
  <c r="H31" i="8"/>
  <c r="G31" i="8"/>
  <c r="E31" i="8"/>
  <c r="H30" i="8"/>
  <c r="G30" i="8"/>
  <c r="E30" i="8"/>
  <c r="H29" i="8"/>
  <c r="G29" i="8"/>
  <c r="E29" i="8"/>
  <c r="H28" i="8"/>
  <c r="G28" i="8"/>
  <c r="F28" i="8"/>
  <c r="E28" i="8"/>
  <c r="G27" i="8"/>
  <c r="E27" i="8"/>
  <c r="H26" i="8"/>
  <c r="G26" i="8"/>
  <c r="E26" i="8"/>
  <c r="H25" i="8"/>
  <c r="G25" i="8"/>
  <c r="F25" i="8"/>
  <c r="E25" i="8"/>
  <c r="H24" i="8"/>
  <c r="G24" i="8"/>
  <c r="F24" i="8"/>
  <c r="E24" i="8"/>
  <c r="H23" i="8"/>
  <c r="G23" i="8"/>
  <c r="F23" i="8"/>
  <c r="E23" i="8"/>
  <c r="H22" i="8"/>
  <c r="G22" i="8"/>
  <c r="G21" i="8" s="1"/>
  <c r="D21" i="8"/>
  <c r="H21" i="8" s="1"/>
  <c r="C21" i="8"/>
  <c r="B21" i="8"/>
  <c r="F21" i="8" s="1"/>
  <c r="E21" i="8" l="1"/>
  <c r="E10" i="8" l="1"/>
  <c r="C9" i="8" l="1"/>
  <c r="D9" i="8"/>
  <c r="E18" i="8" l="1"/>
  <c r="F18" i="8"/>
  <c r="G18" i="8"/>
  <c r="H18" i="8"/>
  <c r="E20" i="8" l="1"/>
  <c r="B9" i="8" l="1"/>
  <c r="F10" i="8" l="1"/>
  <c r="F11" i="8"/>
  <c r="F12" i="8"/>
  <c r="F13" i="8"/>
  <c r="F14" i="8"/>
  <c r="F15" i="8"/>
  <c r="F16" i="8"/>
  <c r="F17" i="8"/>
  <c r="F19" i="8"/>
  <c r="F20" i="8"/>
  <c r="E11" i="8"/>
  <c r="E12" i="8"/>
  <c r="E13" i="8"/>
  <c r="E14" i="8"/>
  <c r="E15" i="8"/>
  <c r="E16" i="8"/>
  <c r="E17" i="8"/>
  <c r="E19" i="8"/>
  <c r="E9" i="8" l="1"/>
  <c r="E7" i="8" s="1"/>
  <c r="H10" i="8"/>
  <c r="H11" i="8"/>
  <c r="H12" i="8"/>
  <c r="H13" i="8"/>
  <c r="H14" i="8"/>
  <c r="H15" i="8"/>
  <c r="H16" i="8"/>
  <c r="H17" i="8"/>
  <c r="H19" i="8"/>
  <c r="H20" i="8"/>
  <c r="G11" i="8"/>
  <c r="G12" i="8"/>
  <c r="G13" i="8"/>
  <c r="G14" i="8"/>
  <c r="G15" i="8"/>
  <c r="G16" i="8"/>
  <c r="G17" i="8"/>
  <c r="G19" i="8"/>
  <c r="G20" i="8"/>
  <c r="G10" i="8"/>
  <c r="H9" i="8" l="1"/>
  <c r="F9" i="8"/>
  <c r="G9" i="8"/>
  <c r="G7" i="8" s="1"/>
</calcChain>
</file>

<file path=xl/sharedStrings.xml><?xml version="1.0" encoding="utf-8"?>
<sst xmlns="http://schemas.openxmlformats.org/spreadsheetml/2006/main" count="36" uniqueCount="34">
  <si>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</si>
  <si>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</si>
  <si>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</si>
  <si>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</si>
  <si>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</si>
  <si>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</si>
  <si>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</si>
  <si>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</si>
  <si>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Исполнено с начала года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</si>
  <si>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</si>
  <si>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</si>
  <si>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</si>
  <si>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</si>
  <si>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</si>
  <si>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</si>
  <si>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</si>
  <si>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</si>
  <si>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</si>
  <si>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</si>
  <si>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Отклонение между фактическими  поступлениями и  первоначально утвержденным  планом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</si>
  <si>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</si>
  <si>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</si>
  <si>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</si>
  <si>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</si>
  <si>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</si>
  <si>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</si>
  <si>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Безвозмездные поступления от негосударственных организаций 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</si>
  <si>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</si>
  <si>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</si>
  <si>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Сборы за пользование объектами животного мира и за пользование объектами водных биологических ресурсов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</si>
  <si>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</si>
  <si>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Первоначальный план на 2018 год</t>
  </si>
  <si>
    <t>Уточненный план на 2018 год</t>
  </si>
  <si>
    <t>Сведения о фактических поступлениях доходов по видам доходов в сравнении с первоначально утвержденными  законом о бюджете значениями и с уточненными значениями   с учетом внесенных изменений в соответствии с проектом Закона Республики Татарстан "Об исполнении бюджета Республики Татарстан за  2018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</si>
</sst>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164" fontId="1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Fill="1" applyBorder="1"/>
    <xf numFmtId="16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2" fillId="2" borderId="1" xfId="0" applyNumberFormat="1" applyFont="1" applyFill="1" applyBorder="1"/>
    <xf numFmtId="164" fontId="7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1" fillId="0" borderId="0" xfId="0" applyFont="1" applyBorder="1"/>
    <xf numFmtId="164" fontId="4" fillId="0" borderId="4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tabSelected="1" view="pageBreakPreview" zoomScale="90" zoomScaleNormal="100" zoomScaleSheetLayoutView="90" workbookViewId="0">
      <selection activeCell="E18" sqref="E18"/>
    </sheetView>
  </sheetViews>
  <sheetFormatPr defaultRowHeight="15" x14ac:dyDescent="0.25"/>
  <cols>
    <col min="1" max="1" width="59.5703125" style="1" customWidth="1"/>
    <col min="2" max="2" width="24" style="1" customWidth="1"/>
    <col min="3" max="3" width="21.85546875" style="1" customWidth="1"/>
    <col min="4" max="4" width="25.28515625" style="1" customWidth="1"/>
    <col min="5" max="5" width="19.42578125" style="1" customWidth="1"/>
    <col min="6" max="6" width="13.28515625" style="1" customWidth="1"/>
    <col min="7" max="7" width="18.5703125" style="1" customWidth="1"/>
    <col min="8" max="8" width="12.85546875" style="1" customWidth="1"/>
    <col min="9" max="10" width="9.140625" style="1"/>
    <col min="11" max="11" width="11.5703125" style="1" bestFit="1" customWidth="1"/>
    <col min="12" max="16384" width="9.140625" style="1"/>
  </cols>
  <sheetData>
    <row r="2" spans="1:8" ht="64.5" customHeight="1" x14ac:dyDescent="0.25">
      <c r="A2" s="13" t="s">
        <v>33</v>
      </c>
      <c r="B2" s="13"/>
      <c r="C2" s="13"/>
      <c r="D2" s="13"/>
      <c r="E2" s="13"/>
      <c r="F2" s="13"/>
      <c r="G2" s="13"/>
      <c r="H2" s="13"/>
    </row>
    <row r="3" spans="1:8" x14ac:dyDescent="0.25">
      <c r="C3" s="24"/>
      <c r="D3" s="24"/>
    </row>
    <row r="4" spans="1:8" ht="15.75" x14ac:dyDescent="0.25">
      <c r="C4" s="25"/>
      <c r="D4" s="25"/>
      <c r="E4" s="2"/>
      <c r="F4" s="2"/>
      <c r="G4" s="2"/>
      <c r="H4" s="2" t="s">
        <v>4</v>
      </c>
    </row>
    <row r="5" spans="1:8" ht="48" customHeight="1" x14ac:dyDescent="0.25">
      <c r="A5" s="3" t="s">
        <v>7</v>
      </c>
      <c r="B5" s="4" t="s">
        <v>31</v>
      </c>
      <c r="C5" s="4" t="s">
        <v>32</v>
      </c>
      <c r="D5" s="4" t="s">
        <v>8</v>
      </c>
      <c r="E5" s="14" t="s">
        <v>19</v>
      </c>
      <c r="F5" s="15"/>
      <c r="G5" s="14" t="s">
        <v>18</v>
      </c>
      <c r="H5" s="15"/>
    </row>
    <row r="6" spans="1:8" x14ac:dyDescent="0.25">
      <c r="A6" s="3"/>
      <c r="B6" s="4"/>
      <c r="C6" s="4"/>
      <c r="D6" s="4"/>
      <c r="E6" s="4" t="s">
        <v>16</v>
      </c>
      <c r="F6" s="4" t="s">
        <v>17</v>
      </c>
      <c r="G6" s="4" t="s">
        <v>16</v>
      </c>
      <c r="H6" s="4" t="s">
        <v>17</v>
      </c>
    </row>
    <row r="7" spans="1:8" ht="18.75" x14ac:dyDescent="0.3">
      <c r="A7" s="5" t="s">
        <v>5</v>
      </c>
      <c r="B7" s="9">
        <f>B9+B21</f>
        <v>202683850.40000001</v>
      </c>
      <c r="C7" s="9">
        <f>C9+C21</f>
        <v>272033570.69999999</v>
      </c>
      <c r="D7" s="9">
        <v>279311067.5</v>
      </c>
      <c r="E7" s="9">
        <f>E9+E21</f>
        <v>76627217.099999964</v>
      </c>
      <c r="F7" s="9">
        <v>136.57330718431456</v>
      </c>
      <c r="G7" s="9">
        <f>G9+G21</f>
        <v>7277496.799999997</v>
      </c>
      <c r="H7" s="9">
        <v>101.25893149551892</v>
      </c>
    </row>
    <row r="8" spans="1:8" ht="18.75" x14ac:dyDescent="0.3">
      <c r="A8" s="20"/>
      <c r="B8" s="21"/>
      <c r="C8" s="22"/>
      <c r="D8" s="23"/>
      <c r="E8" s="9"/>
      <c r="F8" s="9"/>
      <c r="G8" s="9"/>
      <c r="H8" s="9"/>
    </row>
    <row r="9" spans="1:8" ht="15.75" x14ac:dyDescent="0.25">
      <c r="A9" s="10" t="s">
        <v>3</v>
      </c>
      <c r="B9" s="9">
        <f>SUM(B10:B20)</f>
        <v>183816532.40000001</v>
      </c>
      <c r="C9" s="9">
        <f>SUM(C10:C20)</f>
        <v>228546232.69999999</v>
      </c>
      <c r="D9" s="9">
        <f>SUM(D10:D20)</f>
        <v>235235607.30000004</v>
      </c>
      <c r="E9" s="9">
        <f>SUM(E10:E20)</f>
        <v>51419074.899999976</v>
      </c>
      <c r="F9" s="9">
        <f>D9/B9*100</f>
        <v>127.97304150429073</v>
      </c>
      <c r="G9" s="9">
        <f>SUM(G10:G20)</f>
        <v>6689374.599999995</v>
      </c>
      <c r="H9" s="9">
        <f>D9/C9*100</f>
        <v>102.92692402800654</v>
      </c>
    </row>
    <row r="10" spans="1:8" ht="15.75" x14ac:dyDescent="0.25">
      <c r="A10" s="8" t="s">
        <v>13</v>
      </c>
      <c r="B10" s="6">
        <v>71100000</v>
      </c>
      <c r="C10" s="6">
        <v>99500000</v>
      </c>
      <c r="D10" s="6">
        <v>103743819.8</v>
      </c>
      <c r="E10" s="6">
        <f>D10-B10</f>
        <v>32643819.799999997</v>
      </c>
      <c r="F10" s="6">
        <f t="shared" ref="F10:F31" si="0">D10/B10*100</f>
        <v>145.91254542897326</v>
      </c>
      <c r="G10" s="6">
        <f>D10-C10</f>
        <v>4243819.799999997</v>
      </c>
      <c r="H10" s="6">
        <f t="shared" ref="H10:H31" si="1">D10/C10*100</f>
        <v>104.2651455276382</v>
      </c>
    </row>
    <row r="11" spans="1:8" ht="15.75" x14ac:dyDescent="0.25">
      <c r="A11" s="8" t="s">
        <v>0</v>
      </c>
      <c r="B11" s="6">
        <v>49409000.899999999</v>
      </c>
      <c r="C11" s="6">
        <v>51800000</v>
      </c>
      <c r="D11" s="6">
        <v>52482905.899999999</v>
      </c>
      <c r="E11" s="6">
        <f t="shared" ref="E11:E19" si="2">D11-B11</f>
        <v>3073905</v>
      </c>
      <c r="F11" s="6">
        <f t="shared" si="0"/>
        <v>106.22134620010095</v>
      </c>
      <c r="G11" s="6">
        <f t="shared" ref="G11:G20" si="3">D11-C11</f>
        <v>682905.89999999851</v>
      </c>
      <c r="H11" s="6">
        <f t="shared" si="1"/>
        <v>101.31835115830114</v>
      </c>
    </row>
    <row r="12" spans="1:8" ht="45" x14ac:dyDescent="0.25">
      <c r="A12" s="8" t="s">
        <v>12</v>
      </c>
      <c r="B12" s="6">
        <v>24704300</v>
      </c>
      <c r="C12" s="6">
        <v>30500000</v>
      </c>
      <c r="D12" s="6">
        <v>31434301.399999999</v>
      </c>
      <c r="E12" s="6">
        <f t="shared" si="2"/>
        <v>6730001.3999999985</v>
      </c>
      <c r="F12" s="6">
        <f t="shared" si="0"/>
        <v>127.24222665689777</v>
      </c>
      <c r="G12" s="6">
        <f t="shared" si="3"/>
        <v>934301.39999999851</v>
      </c>
      <c r="H12" s="6">
        <f t="shared" si="1"/>
        <v>103.06328327868852</v>
      </c>
    </row>
    <row r="13" spans="1:8" ht="30" x14ac:dyDescent="0.25">
      <c r="A13" s="11" t="s">
        <v>10</v>
      </c>
      <c r="B13" s="6">
        <v>4993345</v>
      </c>
      <c r="C13" s="6">
        <v>6100000</v>
      </c>
      <c r="D13" s="6">
        <v>6193299.9000000004</v>
      </c>
      <c r="E13" s="6">
        <f t="shared" si="2"/>
        <v>1199954.9000000004</v>
      </c>
      <c r="F13" s="6">
        <f t="shared" si="0"/>
        <v>124.03108337196809</v>
      </c>
      <c r="G13" s="6">
        <f t="shared" si="3"/>
        <v>93299.900000000373</v>
      </c>
      <c r="H13" s="6">
        <f t="shared" si="1"/>
        <v>101.52950655737705</v>
      </c>
    </row>
    <row r="14" spans="1:8" ht="15.75" x14ac:dyDescent="0.25">
      <c r="A14" s="8" t="s">
        <v>1</v>
      </c>
      <c r="B14" s="6">
        <v>23995300</v>
      </c>
      <c r="C14" s="6">
        <v>26000000</v>
      </c>
      <c r="D14" s="6">
        <v>26483005.300000001</v>
      </c>
      <c r="E14" s="6">
        <f t="shared" si="2"/>
        <v>2487705.3000000007</v>
      </c>
      <c r="F14" s="6">
        <f t="shared" si="0"/>
        <v>110.36746904602151</v>
      </c>
      <c r="G14" s="6">
        <f t="shared" si="3"/>
        <v>483005.30000000075</v>
      </c>
      <c r="H14" s="6">
        <f t="shared" si="1"/>
        <v>101.8577126923077</v>
      </c>
    </row>
    <row r="15" spans="1:8" ht="15.75" x14ac:dyDescent="0.25">
      <c r="A15" s="8" t="s">
        <v>11</v>
      </c>
      <c r="B15" s="6">
        <v>4250000</v>
      </c>
      <c r="C15" s="6">
        <v>4900000</v>
      </c>
      <c r="D15" s="6">
        <v>5033988.8</v>
      </c>
      <c r="E15" s="6">
        <f t="shared" si="2"/>
        <v>783988.79999999981</v>
      </c>
      <c r="F15" s="6">
        <f t="shared" si="0"/>
        <v>118.44679529411763</v>
      </c>
      <c r="G15" s="6">
        <f t="shared" si="3"/>
        <v>133988.79999999981</v>
      </c>
      <c r="H15" s="6">
        <f t="shared" si="1"/>
        <v>102.73446530612244</v>
      </c>
    </row>
    <row r="16" spans="1:8" ht="15.75" x14ac:dyDescent="0.25">
      <c r="A16" s="8" t="s">
        <v>2</v>
      </c>
      <c r="B16" s="6">
        <v>8711</v>
      </c>
      <c r="C16" s="6">
        <v>16000</v>
      </c>
      <c r="D16" s="6">
        <v>16945.8</v>
      </c>
      <c r="E16" s="6">
        <f t="shared" si="2"/>
        <v>8234.7999999999993</v>
      </c>
      <c r="F16" s="6">
        <f t="shared" si="0"/>
        <v>194.53334863965102</v>
      </c>
      <c r="G16" s="6">
        <f t="shared" si="3"/>
        <v>945.79999999999927</v>
      </c>
      <c r="H16" s="6">
        <f t="shared" si="1"/>
        <v>105.91125</v>
      </c>
    </row>
    <row r="17" spans="1:11" ht="15.75" x14ac:dyDescent="0.25">
      <c r="A17" s="8" t="s">
        <v>9</v>
      </c>
      <c r="B17" s="6">
        <v>5500</v>
      </c>
      <c r="C17" s="6">
        <v>7300</v>
      </c>
      <c r="D17" s="6">
        <v>7788</v>
      </c>
      <c r="E17" s="6">
        <f t="shared" si="2"/>
        <v>2288</v>
      </c>
      <c r="F17" s="6">
        <f t="shared" si="0"/>
        <v>141.6</v>
      </c>
      <c r="G17" s="6">
        <f t="shared" si="3"/>
        <v>488</v>
      </c>
      <c r="H17" s="6">
        <f t="shared" si="1"/>
        <v>106.68493150684932</v>
      </c>
    </row>
    <row r="18" spans="1:11" ht="30" x14ac:dyDescent="0.25">
      <c r="A18" s="8" t="s">
        <v>29</v>
      </c>
      <c r="B18" s="6">
        <v>1000</v>
      </c>
      <c r="C18" s="6">
        <v>1800</v>
      </c>
      <c r="D18" s="6">
        <v>2001.3</v>
      </c>
      <c r="E18" s="6">
        <f t="shared" ref="E18" si="4">D18-B18</f>
        <v>1001.3</v>
      </c>
      <c r="F18" s="6">
        <f t="shared" ref="F18" si="5">D18/B18*100</f>
        <v>200.13</v>
      </c>
      <c r="G18" s="6">
        <f t="shared" ref="G18" si="6">D18-C18</f>
        <v>201.29999999999995</v>
      </c>
      <c r="H18" s="6">
        <f t="shared" ref="H18" si="7">D18/C18*100</f>
        <v>111.18333333333332</v>
      </c>
    </row>
    <row r="19" spans="1:11" ht="15.75" x14ac:dyDescent="0.25">
      <c r="A19" s="8" t="s">
        <v>14</v>
      </c>
      <c r="B19" s="6">
        <v>820221</v>
      </c>
      <c r="C19" s="6">
        <v>890462</v>
      </c>
      <c r="D19" s="6">
        <v>897604.4</v>
      </c>
      <c r="E19" s="6">
        <f t="shared" si="2"/>
        <v>77383.400000000023</v>
      </c>
      <c r="F19" s="6">
        <f t="shared" si="0"/>
        <v>109.43445729870365</v>
      </c>
      <c r="G19" s="6">
        <f t="shared" si="3"/>
        <v>7142.4000000000233</v>
      </c>
      <c r="H19" s="6">
        <f t="shared" si="1"/>
        <v>100.8021004826708</v>
      </c>
    </row>
    <row r="20" spans="1:11" ht="15.75" x14ac:dyDescent="0.25">
      <c r="A20" s="8" t="s">
        <v>15</v>
      </c>
      <c r="B20" s="6">
        <v>4529154.5</v>
      </c>
      <c r="C20" s="6">
        <v>8830670.6999999993</v>
      </c>
      <c r="D20" s="6">
        <v>8939946.6999999993</v>
      </c>
      <c r="E20" s="6">
        <f>D20-B20</f>
        <v>4410792.1999999993</v>
      </c>
      <c r="F20" s="6">
        <f t="shared" si="0"/>
        <v>197.38665792920068</v>
      </c>
      <c r="G20" s="6">
        <f t="shared" si="3"/>
        <v>109276</v>
      </c>
      <c r="H20" s="6">
        <f t="shared" si="1"/>
        <v>101.2374598001939</v>
      </c>
      <c r="K20" s="12"/>
    </row>
    <row r="21" spans="1:11" ht="15.75" x14ac:dyDescent="0.25">
      <c r="A21" s="26" t="s">
        <v>6</v>
      </c>
      <c r="B21" s="23">
        <f>SUM(B22:B31)</f>
        <v>18867318</v>
      </c>
      <c r="C21" s="23">
        <f>SUM(C22:C31)</f>
        <v>43487337.999999993</v>
      </c>
      <c r="D21" s="23">
        <f>SUM(D22:D31)</f>
        <v>44075460.200000003</v>
      </c>
      <c r="E21" s="23">
        <f t="shared" ref="E21:G21" si="8">SUM(E22:E31)</f>
        <v>25208142.199999996</v>
      </c>
      <c r="F21" s="23">
        <f t="shared" si="0"/>
        <v>233.60744860504289</v>
      </c>
      <c r="G21" s="23">
        <f t="shared" si="8"/>
        <v>588122.20000000251</v>
      </c>
      <c r="H21" s="23">
        <f t="shared" si="1"/>
        <v>101.35239871431084</v>
      </c>
      <c r="K21" s="12"/>
    </row>
    <row r="22" spans="1:11" ht="30" x14ac:dyDescent="0.25">
      <c r="A22" s="8" t="s">
        <v>20</v>
      </c>
      <c r="B22" s="16">
        <v>0</v>
      </c>
      <c r="C22" s="16">
        <v>5879202</v>
      </c>
      <c r="D22" s="16">
        <v>6569223</v>
      </c>
      <c r="E22" s="17">
        <f>D22-B22</f>
        <v>6569223</v>
      </c>
      <c r="F22" s="18"/>
      <c r="G22" s="18">
        <f>D22-C22</f>
        <v>690021</v>
      </c>
      <c r="H22" s="18">
        <f t="shared" si="1"/>
        <v>111.73664385064504</v>
      </c>
    </row>
    <row r="23" spans="1:11" ht="30" x14ac:dyDescent="0.25">
      <c r="A23" s="8" t="s">
        <v>21</v>
      </c>
      <c r="B23" s="16">
        <v>9456814.0999999996</v>
      </c>
      <c r="C23" s="16">
        <v>7778886.4000000004</v>
      </c>
      <c r="D23" s="16">
        <v>7722698.5999999996</v>
      </c>
      <c r="E23" s="17">
        <f>D23-B23</f>
        <v>-1734115.5</v>
      </c>
      <c r="F23" s="18">
        <f t="shared" si="0"/>
        <v>81.662793815519748</v>
      </c>
      <c r="G23" s="18">
        <f t="shared" ref="G23:G31" si="9">D23-C23</f>
        <v>-56187.800000000745</v>
      </c>
      <c r="H23" s="18">
        <f t="shared" si="1"/>
        <v>99.277688384805302</v>
      </c>
    </row>
    <row r="24" spans="1:11" ht="30" x14ac:dyDescent="0.25">
      <c r="A24" s="8" t="s">
        <v>22</v>
      </c>
      <c r="B24" s="16">
        <v>6345278.4000000004</v>
      </c>
      <c r="C24" s="16">
        <v>7186810.7999999998</v>
      </c>
      <c r="D24" s="16">
        <v>6754769.5</v>
      </c>
      <c r="E24" s="17">
        <f t="shared" ref="E24:E31" si="10">D24-B24</f>
        <v>409491.09999999963</v>
      </c>
      <c r="F24" s="18">
        <f t="shared" si="0"/>
        <v>106.45347728162722</v>
      </c>
      <c r="G24" s="18">
        <f t="shared" si="9"/>
        <v>-432041.29999999981</v>
      </c>
      <c r="H24" s="18">
        <f t="shared" si="1"/>
        <v>93.988414165571186</v>
      </c>
    </row>
    <row r="25" spans="1:11" x14ac:dyDescent="0.25">
      <c r="A25" s="8" t="s">
        <v>23</v>
      </c>
      <c r="B25" s="16">
        <v>2851262.2</v>
      </c>
      <c r="C25" s="16">
        <v>21109514.899999999</v>
      </c>
      <c r="D25" s="16">
        <v>21465428.100000001</v>
      </c>
      <c r="E25" s="17">
        <f t="shared" si="10"/>
        <v>18614165.900000002</v>
      </c>
      <c r="F25" s="18">
        <f t="shared" si="0"/>
        <v>752.8395003447946</v>
      </c>
      <c r="G25" s="18">
        <f t="shared" si="9"/>
        <v>355913.20000000298</v>
      </c>
      <c r="H25" s="18">
        <f t="shared" si="1"/>
        <v>101.68603211246699</v>
      </c>
    </row>
    <row r="26" spans="1:11" ht="30" x14ac:dyDescent="0.25">
      <c r="A26" s="19" t="s">
        <v>24</v>
      </c>
      <c r="B26" s="16"/>
      <c r="C26" s="16">
        <v>196.8</v>
      </c>
      <c r="D26" s="16">
        <v>216.9</v>
      </c>
      <c r="E26" s="17">
        <f t="shared" si="10"/>
        <v>216.9</v>
      </c>
      <c r="F26" s="18"/>
      <c r="G26" s="18">
        <f t="shared" si="9"/>
        <v>20.099999999999994</v>
      </c>
      <c r="H26" s="18">
        <f t="shared" si="1"/>
        <v>110.21341463414633</v>
      </c>
    </row>
    <row r="27" spans="1:11" ht="30" x14ac:dyDescent="0.25">
      <c r="A27" s="8" t="s">
        <v>25</v>
      </c>
      <c r="B27" s="16"/>
      <c r="C27" s="16">
        <v>-322697</v>
      </c>
      <c r="D27" s="18">
        <v>-322697</v>
      </c>
      <c r="E27" s="17">
        <f t="shared" si="10"/>
        <v>-322697</v>
      </c>
      <c r="F27" s="18"/>
      <c r="G27" s="18">
        <f t="shared" si="9"/>
        <v>0</v>
      </c>
      <c r="H27" s="18"/>
    </row>
    <row r="28" spans="1:11" ht="30" x14ac:dyDescent="0.25">
      <c r="A28" s="19" t="s">
        <v>26</v>
      </c>
      <c r="B28" s="16">
        <v>213963.3</v>
      </c>
      <c r="C28" s="16">
        <v>611499.4</v>
      </c>
      <c r="D28" s="18">
        <v>569893.5</v>
      </c>
      <c r="E28" s="17">
        <f t="shared" si="10"/>
        <v>355930.2</v>
      </c>
      <c r="F28" s="18">
        <f t="shared" si="0"/>
        <v>266.35105179252707</v>
      </c>
      <c r="G28" s="18">
        <f t="shared" si="9"/>
        <v>-41605.900000000023</v>
      </c>
      <c r="H28" s="18">
        <f t="shared" si="1"/>
        <v>93.196084902127453</v>
      </c>
    </row>
    <row r="29" spans="1:11" x14ac:dyDescent="0.25">
      <c r="A29" s="8" t="s">
        <v>27</v>
      </c>
      <c r="B29" s="16"/>
      <c r="C29" s="16">
        <v>554979.69999999995</v>
      </c>
      <c r="D29" s="18">
        <v>625192.9</v>
      </c>
      <c r="E29" s="17">
        <f t="shared" si="10"/>
        <v>625192.9</v>
      </c>
      <c r="F29" s="18"/>
      <c r="G29" s="18">
        <f t="shared" si="9"/>
        <v>70213.20000000007</v>
      </c>
      <c r="H29" s="18">
        <f t="shared" si="1"/>
        <v>112.65148977521162</v>
      </c>
    </row>
    <row r="30" spans="1:11" ht="75" x14ac:dyDescent="0.25">
      <c r="A30" s="8" t="s">
        <v>30</v>
      </c>
      <c r="B30" s="16"/>
      <c r="C30" s="16">
        <v>706126.7</v>
      </c>
      <c r="D30" s="18">
        <v>713183</v>
      </c>
      <c r="E30" s="17">
        <f t="shared" si="10"/>
        <v>713183</v>
      </c>
      <c r="F30" s="18"/>
      <c r="G30" s="18">
        <f t="shared" si="9"/>
        <v>7056.3000000000466</v>
      </c>
      <c r="H30" s="18">
        <f t="shared" si="1"/>
        <v>100.99929658515958</v>
      </c>
    </row>
    <row r="31" spans="1:11" ht="45" x14ac:dyDescent="0.25">
      <c r="A31" s="8" t="s">
        <v>28</v>
      </c>
      <c r="B31" s="16"/>
      <c r="C31" s="16">
        <v>-17181.7</v>
      </c>
      <c r="D31" s="18">
        <v>-22448.3</v>
      </c>
      <c r="E31" s="17">
        <f t="shared" si="10"/>
        <v>-22448.3</v>
      </c>
      <c r="F31" s="18"/>
      <c r="G31" s="18">
        <f t="shared" si="9"/>
        <v>-5266.5999999999985</v>
      </c>
      <c r="H31" s="18">
        <f t="shared" si="1"/>
        <v>130.6523801486465</v>
      </c>
    </row>
    <row r="32" spans="1:11" ht="15.75" x14ac:dyDescent="0.25">
      <c r="A32" s="8"/>
      <c r="B32" s="16"/>
      <c r="C32" s="16"/>
      <c r="D32" s="18"/>
      <c r="E32" s="7"/>
      <c r="F32" s="7"/>
      <c r="G32" s="6"/>
      <c r="H32" s="6"/>
    </row>
  </sheetData>
  <mergeCells count="3">
    <mergeCell ref="A2:H2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62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Elvira.Fatihova</cp:lastModifiedBy>
  <cp:lastPrinted>2018-05-22T12:36:39Z</cp:lastPrinted>
  <dcterms:created xsi:type="dcterms:W3CDTF">2016-02-09T08:26:29Z</dcterms:created>
  <dcterms:modified xsi:type="dcterms:W3CDTF">2019-05-16T07:05:21Z</dcterms:modified>
</cp:coreProperties>
</file>