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27795" windowHeight="11325" activeTab="2"/>
  </bookViews>
  <sheets>
    <sheet name="свод" sheetId="1" r:id="rId1"/>
    <sheet name="дотации" sheetId="2" r:id="rId2"/>
    <sheet name="субвенции" sheetId="3" r:id="rId3"/>
    <sheet name="субсидии" sheetId="4" r:id="rId4"/>
    <sheet name="иные" sheetId="5" r:id="rId5"/>
  </sheets>
  <definedNames>
    <definedName name="_xlnm.Print_Titles" localSheetId="4">иные!$A:$A</definedName>
    <definedName name="_xlnm.Print_Titles" localSheetId="2">субвенции!$A:$A</definedName>
    <definedName name="_xlnm.Print_Titles" localSheetId="3">субсидии!$A:$A</definedName>
    <definedName name="_xlnm.Print_Area" localSheetId="1">дотации!$A$2:$F$53</definedName>
    <definedName name="_xlnm.Print_Area" localSheetId="4">иные!$A$1:$BD$53</definedName>
    <definedName name="_xlnm.Print_Area" localSheetId="0">свод!$A$2:$F$53</definedName>
    <definedName name="_xlnm.Print_Area" localSheetId="2">субвенции!$A$2:$DG$53</definedName>
    <definedName name="_xlnm.Print_Area" localSheetId="3">субсидии!$A$2:$EZ$53</definedName>
  </definedNames>
  <calcPr calcId="145621"/>
</workbook>
</file>

<file path=xl/calcChain.xml><?xml version="1.0" encoding="utf-8"?>
<calcChain xmlns="http://schemas.openxmlformats.org/spreadsheetml/2006/main">
  <c r="E8" i="5" l="1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F7" i="5"/>
  <c r="E7" i="5"/>
  <c r="B8" i="5"/>
  <c r="C8" i="5"/>
  <c r="D8" i="5"/>
  <c r="B9" i="5"/>
  <c r="C9" i="5"/>
  <c r="D9" i="5"/>
  <c r="B10" i="5"/>
  <c r="C10" i="5"/>
  <c r="D10" i="5"/>
  <c r="B11" i="5"/>
  <c r="C11" i="5"/>
  <c r="D11" i="5"/>
  <c r="B12" i="5"/>
  <c r="C12" i="5"/>
  <c r="D12" i="5"/>
  <c r="B13" i="5"/>
  <c r="C13" i="5"/>
  <c r="D13" i="5"/>
  <c r="B14" i="5"/>
  <c r="C14" i="5"/>
  <c r="D14" i="5"/>
  <c r="B15" i="5"/>
  <c r="C15" i="5"/>
  <c r="D15" i="5"/>
  <c r="B16" i="5"/>
  <c r="C16" i="5"/>
  <c r="D16" i="5"/>
  <c r="B17" i="5"/>
  <c r="C17" i="5"/>
  <c r="D17" i="5"/>
  <c r="B18" i="5"/>
  <c r="C18" i="5"/>
  <c r="D18" i="5"/>
  <c r="B19" i="5"/>
  <c r="C19" i="5"/>
  <c r="D19" i="5"/>
  <c r="B20" i="5"/>
  <c r="C20" i="5"/>
  <c r="D20" i="5"/>
  <c r="B21" i="5"/>
  <c r="C21" i="5"/>
  <c r="D21" i="5"/>
  <c r="B22" i="5"/>
  <c r="C22" i="5"/>
  <c r="D22" i="5"/>
  <c r="B23" i="5"/>
  <c r="C23" i="5"/>
  <c r="D23" i="5"/>
  <c r="B24" i="5"/>
  <c r="C24" i="5"/>
  <c r="D24" i="5"/>
  <c r="B25" i="5"/>
  <c r="C25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B33" i="5"/>
  <c r="C33" i="5"/>
  <c r="D33" i="5"/>
  <c r="B34" i="5"/>
  <c r="C34" i="5"/>
  <c r="D34" i="5"/>
  <c r="B35" i="5"/>
  <c r="C35" i="5"/>
  <c r="D35" i="5"/>
  <c r="B36" i="5"/>
  <c r="C36" i="5"/>
  <c r="D36" i="5"/>
  <c r="B37" i="5"/>
  <c r="C37" i="5"/>
  <c r="D37" i="5"/>
  <c r="B38" i="5"/>
  <c r="C38" i="5"/>
  <c r="D38" i="5"/>
  <c r="B39" i="5"/>
  <c r="C39" i="5"/>
  <c r="D39" i="5"/>
  <c r="B40" i="5"/>
  <c r="C40" i="5"/>
  <c r="D40" i="5"/>
  <c r="B41" i="5"/>
  <c r="C41" i="5"/>
  <c r="D41" i="5"/>
  <c r="B42" i="5"/>
  <c r="C42" i="5"/>
  <c r="D42" i="5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0" i="5"/>
  <c r="C50" i="5"/>
  <c r="D50" i="5"/>
  <c r="B51" i="5"/>
  <c r="C51" i="5"/>
  <c r="D51" i="5"/>
  <c r="B52" i="5"/>
  <c r="C52" i="5"/>
  <c r="D52" i="5"/>
  <c r="C7" i="5"/>
  <c r="D7" i="5"/>
  <c r="B7" i="5"/>
  <c r="B8" i="4"/>
  <c r="C8" i="4"/>
  <c r="D8" i="4"/>
  <c r="B9" i="4"/>
  <c r="C9" i="4"/>
  <c r="D9" i="4"/>
  <c r="B10" i="4"/>
  <c r="C10" i="4"/>
  <c r="D10" i="4"/>
  <c r="B11" i="4"/>
  <c r="C11" i="4"/>
  <c r="D11" i="4"/>
  <c r="B12" i="4"/>
  <c r="C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B18" i="4"/>
  <c r="C18" i="4"/>
  <c r="D18" i="4"/>
  <c r="B19" i="4"/>
  <c r="C19" i="4"/>
  <c r="D19" i="4"/>
  <c r="B20" i="4"/>
  <c r="C20" i="4"/>
  <c r="D20" i="4"/>
  <c r="B21" i="4"/>
  <c r="C21" i="4"/>
  <c r="D21" i="4"/>
  <c r="B22" i="4"/>
  <c r="C22" i="4"/>
  <c r="D22" i="4"/>
  <c r="B23" i="4"/>
  <c r="C23" i="4"/>
  <c r="D23" i="4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B40" i="4"/>
  <c r="C40" i="4"/>
  <c r="D40" i="4"/>
  <c r="B41" i="4"/>
  <c r="C41" i="4"/>
  <c r="D41" i="4"/>
  <c r="B42" i="4"/>
  <c r="C42" i="4"/>
  <c r="D42" i="4"/>
  <c r="B43" i="4"/>
  <c r="C43" i="4"/>
  <c r="D43" i="4"/>
  <c r="B44" i="4"/>
  <c r="C44" i="4"/>
  <c r="D44" i="4"/>
  <c r="B45" i="4"/>
  <c r="C45" i="4"/>
  <c r="D45" i="4"/>
  <c r="B46" i="4"/>
  <c r="C46" i="4"/>
  <c r="D46" i="4"/>
  <c r="B47" i="4"/>
  <c r="C47" i="4"/>
  <c r="D47" i="4"/>
  <c r="B48" i="4"/>
  <c r="C48" i="4"/>
  <c r="D48" i="4"/>
  <c r="B49" i="4"/>
  <c r="C49" i="4"/>
  <c r="D49" i="4"/>
  <c r="B50" i="4"/>
  <c r="C50" i="4"/>
  <c r="D50" i="4"/>
  <c r="B51" i="4"/>
  <c r="C51" i="4"/>
  <c r="D51" i="4"/>
  <c r="B52" i="4"/>
  <c r="C52" i="4"/>
  <c r="D52" i="4"/>
  <c r="C7" i="4"/>
  <c r="D7" i="4"/>
  <c r="B7" i="4"/>
  <c r="F9" i="4" l="1"/>
  <c r="F11" i="4"/>
  <c r="F12" i="4"/>
  <c r="E12" i="4"/>
  <c r="F13" i="4"/>
  <c r="F15" i="4"/>
  <c r="E16" i="4"/>
  <c r="F17" i="4"/>
  <c r="F19" i="4"/>
  <c r="F20" i="4"/>
  <c r="E20" i="4"/>
  <c r="F23" i="4"/>
  <c r="F24" i="4"/>
  <c r="E24" i="4"/>
  <c r="F25" i="4"/>
  <c r="F27" i="4"/>
  <c r="E28" i="4"/>
  <c r="F29" i="4"/>
  <c r="F31" i="4"/>
  <c r="F32" i="4"/>
  <c r="E32" i="4"/>
  <c r="F33" i="4"/>
  <c r="E34" i="4"/>
  <c r="F35" i="4"/>
  <c r="E36" i="4"/>
  <c r="F37" i="4"/>
  <c r="E39" i="4"/>
  <c r="F41" i="4"/>
  <c r="E43" i="4"/>
  <c r="E44" i="4"/>
  <c r="E45" i="4"/>
  <c r="E46" i="4"/>
  <c r="E47" i="4"/>
  <c r="E48" i="4"/>
  <c r="E49" i="4"/>
  <c r="E50" i="4"/>
  <c r="E52" i="4"/>
  <c r="B53" i="4"/>
  <c r="C53" i="4"/>
  <c r="F7" i="4"/>
  <c r="E8" i="4"/>
  <c r="ED51" i="4"/>
  <c r="E51" i="4" s="1"/>
  <c r="EC51" i="4"/>
  <c r="F43" i="4" l="1"/>
  <c r="E35" i="4"/>
  <c r="E29" i="4"/>
  <c r="E17" i="4"/>
  <c r="F8" i="4"/>
  <c r="F49" i="4"/>
  <c r="F45" i="4"/>
  <c r="F42" i="4"/>
  <c r="F38" i="4"/>
  <c r="F30" i="4"/>
  <c r="F26" i="4"/>
  <c r="E22" i="4"/>
  <c r="E18" i="4"/>
  <c r="E14" i="4"/>
  <c r="F10" i="4"/>
  <c r="E41" i="4"/>
  <c r="E33" i="4"/>
  <c r="F28" i="4"/>
  <c r="E23" i="4"/>
  <c r="F16" i="4"/>
  <c r="E11" i="4"/>
  <c r="E37" i="4"/>
  <c r="E27" i="4"/>
  <c r="E15" i="4"/>
  <c r="E9" i="4"/>
  <c r="F47" i="4"/>
  <c r="F36" i="4"/>
  <c r="E31" i="4"/>
  <c r="E25" i="4"/>
  <c r="E19" i="4"/>
  <c r="E13" i="4"/>
  <c r="F52" i="4"/>
  <c r="F39" i="4"/>
  <c r="F34" i="4"/>
  <c r="F18" i="4"/>
  <c r="F14" i="4"/>
  <c r="F40" i="4"/>
  <c r="E7" i="4"/>
  <c r="F50" i="4"/>
  <c r="F48" i="4"/>
  <c r="F46" i="4"/>
  <c r="F44" i="4"/>
  <c r="E42" i="4"/>
  <c r="E30" i="4"/>
  <c r="E26" i="4"/>
  <c r="E10" i="4"/>
  <c r="E21" i="4"/>
  <c r="E40" i="4"/>
  <c r="F51" i="4"/>
  <c r="E38" i="4"/>
  <c r="F22" i="4"/>
  <c r="F21" i="4"/>
  <c r="D53" i="4"/>
  <c r="EY52" i="4" l="1"/>
  <c r="EZ52" i="4"/>
  <c r="DP52" i="4" l="1"/>
  <c r="DQ52" i="4"/>
  <c r="EE52" i="4"/>
  <c r="EF52" i="4"/>
  <c r="DF8" i="4" l="1"/>
  <c r="DG8" i="4"/>
  <c r="DF9" i="4"/>
  <c r="DG9" i="4"/>
  <c r="DF10" i="4"/>
  <c r="DG10" i="4"/>
  <c r="DF11" i="4"/>
  <c r="DG11" i="4"/>
  <c r="DF12" i="4"/>
  <c r="DG12" i="4"/>
  <c r="DF13" i="4"/>
  <c r="DG13" i="4"/>
  <c r="DF14" i="4"/>
  <c r="DG14" i="4"/>
  <c r="DF15" i="4"/>
  <c r="DG15" i="4"/>
  <c r="DF16" i="4"/>
  <c r="DG16" i="4"/>
  <c r="DF17" i="4"/>
  <c r="DG17" i="4"/>
  <c r="DF18" i="4"/>
  <c r="DG18" i="4"/>
  <c r="DF19" i="4"/>
  <c r="DG19" i="4"/>
  <c r="DF20" i="4"/>
  <c r="DG20" i="4"/>
  <c r="DF21" i="4"/>
  <c r="DG21" i="4"/>
  <c r="DF22" i="4"/>
  <c r="DG22" i="4"/>
  <c r="DF23" i="4"/>
  <c r="DG23" i="4"/>
  <c r="DF24" i="4"/>
  <c r="DG24" i="4"/>
  <c r="DF25" i="4"/>
  <c r="DG25" i="4"/>
  <c r="DF26" i="4"/>
  <c r="DG26" i="4"/>
  <c r="DF27" i="4"/>
  <c r="DG27" i="4"/>
  <c r="DF28" i="4"/>
  <c r="DG28" i="4"/>
  <c r="DF29" i="4"/>
  <c r="DG29" i="4"/>
  <c r="DF30" i="4"/>
  <c r="DG30" i="4"/>
  <c r="DF31" i="4"/>
  <c r="DG31" i="4"/>
  <c r="DF32" i="4"/>
  <c r="DG32" i="4"/>
  <c r="DF33" i="4"/>
  <c r="DG33" i="4"/>
  <c r="DF34" i="4"/>
  <c r="DG34" i="4"/>
  <c r="DF35" i="4"/>
  <c r="DG35" i="4"/>
  <c r="DF36" i="4"/>
  <c r="DG36" i="4"/>
  <c r="DF37" i="4"/>
  <c r="DG37" i="4"/>
  <c r="DF38" i="4"/>
  <c r="DG38" i="4"/>
  <c r="DF39" i="4"/>
  <c r="DG39" i="4"/>
  <c r="DF40" i="4"/>
  <c r="DG40" i="4"/>
  <c r="DF41" i="4"/>
  <c r="DG41" i="4"/>
  <c r="DF42" i="4"/>
  <c r="DG42" i="4"/>
  <c r="DF43" i="4"/>
  <c r="DG43" i="4"/>
  <c r="DF44" i="4"/>
  <c r="DG44" i="4"/>
  <c r="DF45" i="4"/>
  <c r="DG45" i="4"/>
  <c r="DF46" i="4"/>
  <c r="DG46" i="4"/>
  <c r="DF47" i="4"/>
  <c r="DG47" i="4"/>
  <c r="DF48" i="4"/>
  <c r="DG48" i="4"/>
  <c r="DF49" i="4"/>
  <c r="DG49" i="4"/>
  <c r="DF50" i="4"/>
  <c r="DG50" i="4"/>
  <c r="DF51" i="4"/>
  <c r="DG51" i="4"/>
  <c r="DF52" i="4"/>
  <c r="DG52" i="4"/>
  <c r="DG7" i="4"/>
  <c r="DF7" i="4"/>
  <c r="DE53" i="4"/>
  <c r="DD53" i="4"/>
  <c r="DC53" i="4"/>
  <c r="DG53" i="4" l="1"/>
  <c r="DF53" i="4"/>
  <c r="CG52" i="4" l="1"/>
  <c r="CH52" i="4"/>
  <c r="AI52" i="4" l="1"/>
  <c r="AJ52" i="4"/>
  <c r="B8" i="3" l="1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B49" i="3"/>
  <c r="C49" i="3"/>
  <c r="D49" i="3"/>
  <c r="B50" i="3"/>
  <c r="C50" i="3"/>
  <c r="D50" i="3"/>
  <c r="B51" i="3"/>
  <c r="C51" i="3"/>
  <c r="D51" i="3"/>
  <c r="B52" i="3"/>
  <c r="C52" i="3"/>
  <c r="D52" i="3"/>
  <c r="C7" i="3"/>
  <c r="D7" i="3"/>
  <c r="B7" i="3"/>
  <c r="CP53" i="3"/>
  <c r="CO53" i="3"/>
  <c r="CN53" i="3"/>
  <c r="CQ8" i="3"/>
  <c r="CR8" i="3"/>
  <c r="CQ9" i="3"/>
  <c r="CR9" i="3"/>
  <c r="CQ10" i="3"/>
  <c r="CR10" i="3"/>
  <c r="CQ11" i="3"/>
  <c r="CR11" i="3"/>
  <c r="CQ12" i="3"/>
  <c r="CR12" i="3"/>
  <c r="CQ13" i="3"/>
  <c r="CR13" i="3"/>
  <c r="CQ14" i="3"/>
  <c r="CR14" i="3"/>
  <c r="CQ15" i="3"/>
  <c r="CR15" i="3"/>
  <c r="CQ16" i="3"/>
  <c r="CR16" i="3"/>
  <c r="CQ17" i="3"/>
  <c r="CR17" i="3"/>
  <c r="CQ18" i="3"/>
  <c r="CR18" i="3"/>
  <c r="CQ19" i="3"/>
  <c r="CR19" i="3"/>
  <c r="CQ20" i="3"/>
  <c r="CR20" i="3"/>
  <c r="CQ21" i="3"/>
  <c r="CR21" i="3"/>
  <c r="CQ22" i="3"/>
  <c r="CR22" i="3"/>
  <c r="CQ23" i="3"/>
  <c r="CR23" i="3"/>
  <c r="CQ24" i="3"/>
  <c r="CR24" i="3"/>
  <c r="CQ25" i="3"/>
  <c r="CR25" i="3"/>
  <c r="CQ26" i="3"/>
  <c r="CR26" i="3"/>
  <c r="CQ27" i="3"/>
  <c r="CR27" i="3"/>
  <c r="CQ28" i="3"/>
  <c r="CR28" i="3"/>
  <c r="CQ29" i="3"/>
  <c r="CR29" i="3"/>
  <c r="CQ30" i="3"/>
  <c r="CR30" i="3"/>
  <c r="CQ31" i="3"/>
  <c r="CR31" i="3"/>
  <c r="CQ32" i="3"/>
  <c r="CR32" i="3"/>
  <c r="CQ33" i="3"/>
  <c r="CR33" i="3"/>
  <c r="CQ34" i="3"/>
  <c r="CR34" i="3"/>
  <c r="CQ35" i="3"/>
  <c r="CR35" i="3"/>
  <c r="CQ36" i="3"/>
  <c r="CR36" i="3"/>
  <c r="CQ37" i="3"/>
  <c r="CR37" i="3"/>
  <c r="CQ38" i="3"/>
  <c r="CR38" i="3"/>
  <c r="CQ39" i="3"/>
  <c r="CR39" i="3"/>
  <c r="CQ40" i="3"/>
  <c r="CR40" i="3"/>
  <c r="CQ41" i="3"/>
  <c r="CR41" i="3"/>
  <c r="CQ42" i="3"/>
  <c r="CR42" i="3"/>
  <c r="CQ43" i="3"/>
  <c r="CR43" i="3"/>
  <c r="CQ44" i="3"/>
  <c r="CR44" i="3"/>
  <c r="CQ45" i="3"/>
  <c r="CR45" i="3"/>
  <c r="CQ46" i="3"/>
  <c r="CR46" i="3"/>
  <c r="CQ47" i="3"/>
  <c r="CR47" i="3"/>
  <c r="CQ48" i="3"/>
  <c r="CR48" i="3"/>
  <c r="CQ49" i="3"/>
  <c r="CR49" i="3"/>
  <c r="CQ50" i="3"/>
  <c r="CR50" i="3"/>
  <c r="CQ51" i="3"/>
  <c r="CR51" i="3"/>
  <c r="CQ52" i="3"/>
  <c r="CR52" i="3"/>
  <c r="CR7" i="3"/>
  <c r="CR53" i="3" s="1"/>
  <c r="CQ7" i="3"/>
  <c r="ET14" i="4"/>
  <c r="ET15" i="4"/>
  <c r="ET16" i="4"/>
  <c r="ET17" i="4"/>
  <c r="ET18" i="4"/>
  <c r="ET19" i="4"/>
  <c r="ET20" i="4"/>
  <c r="ET21" i="4"/>
  <c r="ET22" i="4"/>
  <c r="ET23" i="4"/>
  <c r="ET24" i="4"/>
  <c r="ET25" i="4"/>
  <c r="ET26" i="4"/>
  <c r="ET27" i="4"/>
  <c r="ET28" i="4"/>
  <c r="ET29" i="4"/>
  <c r="ET30" i="4"/>
  <c r="ET31" i="4"/>
  <c r="ET32" i="4"/>
  <c r="ET33" i="4"/>
  <c r="ET34" i="4"/>
  <c r="CQ53" i="3" l="1"/>
  <c r="BB53" i="5"/>
  <c r="BA53" i="5"/>
  <c r="AZ53" i="5"/>
  <c r="AV53" i="5"/>
  <c r="AU53" i="5"/>
  <c r="AR53" i="5"/>
  <c r="AQ53" i="5"/>
  <c r="AP53" i="5"/>
  <c r="AM53" i="5"/>
  <c r="AL53" i="5"/>
  <c r="AK53" i="5"/>
  <c r="AH53" i="5"/>
  <c r="AG53" i="5"/>
  <c r="AF53" i="5"/>
  <c r="AC53" i="5"/>
  <c r="AB53" i="5"/>
  <c r="AA53" i="5"/>
  <c r="X53" i="5"/>
  <c r="W53" i="5"/>
  <c r="V53" i="5"/>
  <c r="S53" i="5"/>
  <c r="R53" i="5"/>
  <c r="Q53" i="5"/>
  <c r="N53" i="5"/>
  <c r="M53" i="5"/>
  <c r="I53" i="5"/>
  <c r="H53" i="5"/>
  <c r="G53" i="5"/>
  <c r="AE52" i="5"/>
  <c r="AD52" i="5"/>
  <c r="Z52" i="5"/>
  <c r="Y52" i="5"/>
  <c r="P52" i="5"/>
  <c r="L53" i="5"/>
  <c r="K52" i="5"/>
  <c r="J52" i="5"/>
  <c r="C52" i="1"/>
  <c r="BD51" i="5"/>
  <c r="BC51" i="5"/>
  <c r="AX51" i="5"/>
  <c r="AT51" i="5"/>
  <c r="AS51" i="5"/>
  <c r="AO51" i="5"/>
  <c r="AN51" i="5"/>
  <c r="AJ51" i="5"/>
  <c r="AI51" i="5"/>
  <c r="AE51" i="5"/>
  <c r="AD51" i="5"/>
  <c r="Z51" i="5"/>
  <c r="Y51" i="5"/>
  <c r="U51" i="5"/>
  <c r="T51" i="5"/>
  <c r="P51" i="5"/>
  <c r="O51" i="5"/>
  <c r="K51" i="5"/>
  <c r="J51" i="5"/>
  <c r="C51" i="1"/>
  <c r="BD50" i="5"/>
  <c r="BC50" i="5"/>
  <c r="AY50" i="5"/>
  <c r="AX50" i="5"/>
  <c r="AT50" i="5"/>
  <c r="AS50" i="5"/>
  <c r="AO50" i="5"/>
  <c r="AN50" i="5"/>
  <c r="AJ50" i="5"/>
  <c r="AI50" i="5"/>
  <c r="AE50" i="5"/>
  <c r="AD50" i="5"/>
  <c r="Z50" i="5"/>
  <c r="Y50" i="5"/>
  <c r="U50" i="5"/>
  <c r="T50" i="5"/>
  <c r="P50" i="5"/>
  <c r="O50" i="5"/>
  <c r="K50" i="5"/>
  <c r="J50" i="5"/>
  <c r="D50" i="1"/>
  <c r="C50" i="1"/>
  <c r="BD49" i="5"/>
  <c r="BC49" i="5"/>
  <c r="AY49" i="5"/>
  <c r="AX49" i="5"/>
  <c r="AT49" i="5"/>
  <c r="AS49" i="5"/>
  <c r="AO49" i="5"/>
  <c r="AN49" i="5"/>
  <c r="AJ49" i="5"/>
  <c r="AI49" i="5"/>
  <c r="AE49" i="5"/>
  <c r="AD49" i="5"/>
  <c r="Z49" i="5"/>
  <c r="Y49" i="5"/>
  <c r="U49" i="5"/>
  <c r="T49" i="5"/>
  <c r="P49" i="5"/>
  <c r="O49" i="5"/>
  <c r="K49" i="5"/>
  <c r="J49" i="5"/>
  <c r="C49" i="1"/>
  <c r="BD48" i="5"/>
  <c r="BC48" i="5"/>
  <c r="AY48" i="5"/>
  <c r="AX48" i="5"/>
  <c r="AT48" i="5"/>
  <c r="AS48" i="5"/>
  <c r="AO48" i="5"/>
  <c r="AN48" i="5"/>
  <c r="AJ48" i="5"/>
  <c r="AI48" i="5"/>
  <c r="AE48" i="5"/>
  <c r="AD48" i="5"/>
  <c r="Z48" i="5"/>
  <c r="Y48" i="5"/>
  <c r="U48" i="5"/>
  <c r="T48" i="5"/>
  <c r="P48" i="5"/>
  <c r="O48" i="5"/>
  <c r="K48" i="5"/>
  <c r="J48" i="5"/>
  <c r="C48" i="1"/>
  <c r="BD47" i="5"/>
  <c r="BC47" i="5"/>
  <c r="AY47" i="5"/>
  <c r="AX47" i="5"/>
  <c r="AT47" i="5"/>
  <c r="AS47" i="5"/>
  <c r="AO47" i="5"/>
  <c r="AN47" i="5"/>
  <c r="AJ47" i="5"/>
  <c r="AI47" i="5"/>
  <c r="AE47" i="5"/>
  <c r="AD47" i="5"/>
  <c r="Z47" i="5"/>
  <c r="Y47" i="5"/>
  <c r="U47" i="5"/>
  <c r="T47" i="5"/>
  <c r="P47" i="5"/>
  <c r="O47" i="5"/>
  <c r="K47" i="5"/>
  <c r="J47" i="5"/>
  <c r="C47" i="1"/>
  <c r="BD46" i="5"/>
  <c r="BC46" i="5"/>
  <c r="AY46" i="5"/>
  <c r="AX46" i="5"/>
  <c r="AT46" i="5"/>
  <c r="AS46" i="5"/>
  <c r="AO46" i="5"/>
  <c r="AN46" i="5"/>
  <c r="AJ46" i="5"/>
  <c r="AI46" i="5"/>
  <c r="AE46" i="5"/>
  <c r="AD46" i="5"/>
  <c r="Z46" i="5"/>
  <c r="Y46" i="5"/>
  <c r="U46" i="5"/>
  <c r="T46" i="5"/>
  <c r="P46" i="5"/>
  <c r="O46" i="5"/>
  <c r="K46" i="5"/>
  <c r="J46" i="5"/>
  <c r="C46" i="1"/>
  <c r="BD45" i="5"/>
  <c r="BC45" i="5"/>
  <c r="AY45" i="5"/>
  <c r="AX45" i="5"/>
  <c r="AT45" i="5"/>
  <c r="AS45" i="5"/>
  <c r="AO45" i="5"/>
  <c r="AN45" i="5"/>
  <c r="AJ45" i="5"/>
  <c r="AI45" i="5"/>
  <c r="AE45" i="5"/>
  <c r="AD45" i="5"/>
  <c r="Z45" i="5"/>
  <c r="Y45" i="5"/>
  <c r="U45" i="5"/>
  <c r="T45" i="5"/>
  <c r="P45" i="5"/>
  <c r="O45" i="5"/>
  <c r="K45" i="5"/>
  <c r="J45" i="5"/>
  <c r="BD44" i="5"/>
  <c r="BC44" i="5"/>
  <c r="AY44" i="5"/>
  <c r="AX44" i="5"/>
  <c r="AT44" i="5"/>
  <c r="AS44" i="5"/>
  <c r="AO44" i="5"/>
  <c r="AN44" i="5"/>
  <c r="AJ44" i="5"/>
  <c r="AI44" i="5"/>
  <c r="AE44" i="5"/>
  <c r="AD44" i="5"/>
  <c r="Z44" i="5"/>
  <c r="Y44" i="5"/>
  <c r="U44" i="5"/>
  <c r="T44" i="5"/>
  <c r="P44" i="5"/>
  <c r="O44" i="5"/>
  <c r="K44" i="5"/>
  <c r="J44" i="5"/>
  <c r="BD43" i="5"/>
  <c r="BC43" i="5"/>
  <c r="AY43" i="5"/>
  <c r="AX43" i="5"/>
  <c r="AT43" i="5"/>
  <c r="AS43" i="5"/>
  <c r="AO43" i="5"/>
  <c r="AN43" i="5"/>
  <c r="AJ43" i="5"/>
  <c r="AI43" i="5"/>
  <c r="AE43" i="5"/>
  <c r="AD43" i="5"/>
  <c r="Z43" i="5"/>
  <c r="Y43" i="5"/>
  <c r="U43" i="5"/>
  <c r="T43" i="5"/>
  <c r="P43" i="5"/>
  <c r="O43" i="5"/>
  <c r="K43" i="5"/>
  <c r="J43" i="5"/>
  <c r="BD42" i="5"/>
  <c r="BC42" i="5"/>
  <c r="AY42" i="5"/>
  <c r="AX42" i="5"/>
  <c r="AT42" i="5"/>
  <c r="AS42" i="5"/>
  <c r="AO42" i="5"/>
  <c r="AN42" i="5"/>
  <c r="AJ42" i="5"/>
  <c r="AI42" i="5"/>
  <c r="AE42" i="5"/>
  <c r="AD42" i="5"/>
  <c r="Z42" i="5"/>
  <c r="Y42" i="5"/>
  <c r="U42" i="5"/>
  <c r="T42" i="5"/>
  <c r="P42" i="5"/>
  <c r="O42" i="5"/>
  <c r="K42" i="5"/>
  <c r="J42" i="5"/>
  <c r="C42" i="1"/>
  <c r="BD41" i="5"/>
  <c r="BC41" i="5"/>
  <c r="AY41" i="5"/>
  <c r="AX41" i="5"/>
  <c r="AT41" i="5"/>
  <c r="AS41" i="5"/>
  <c r="AO41" i="5"/>
  <c r="AN41" i="5"/>
  <c r="AJ41" i="5"/>
  <c r="AI41" i="5"/>
  <c r="AE41" i="5"/>
  <c r="AD41" i="5"/>
  <c r="Z41" i="5"/>
  <c r="Y41" i="5"/>
  <c r="U41" i="5"/>
  <c r="T41" i="5"/>
  <c r="P41" i="5"/>
  <c r="O41" i="5"/>
  <c r="K41" i="5"/>
  <c r="J41" i="5"/>
  <c r="C41" i="1"/>
  <c r="BD40" i="5"/>
  <c r="BC40" i="5"/>
  <c r="AY40" i="5"/>
  <c r="AX40" i="5"/>
  <c r="AT40" i="5"/>
  <c r="AS40" i="5"/>
  <c r="AO40" i="5"/>
  <c r="AN40" i="5"/>
  <c r="AJ40" i="5"/>
  <c r="AI40" i="5"/>
  <c r="AE40" i="5"/>
  <c r="AD40" i="5"/>
  <c r="Z40" i="5"/>
  <c r="Y40" i="5"/>
  <c r="U40" i="5"/>
  <c r="T40" i="5"/>
  <c r="P40" i="5"/>
  <c r="O40" i="5"/>
  <c r="K40" i="5"/>
  <c r="J40" i="5"/>
  <c r="C40" i="1"/>
  <c r="BD39" i="5"/>
  <c r="BC39" i="5"/>
  <c r="AY39" i="5"/>
  <c r="AX39" i="5"/>
  <c r="AT39" i="5"/>
  <c r="AS39" i="5"/>
  <c r="AO39" i="5"/>
  <c r="AN39" i="5"/>
  <c r="AJ39" i="5"/>
  <c r="AI39" i="5"/>
  <c r="AE39" i="5"/>
  <c r="AD39" i="5"/>
  <c r="Z39" i="5"/>
  <c r="Y39" i="5"/>
  <c r="U39" i="5"/>
  <c r="T39" i="5"/>
  <c r="P39" i="5"/>
  <c r="O39" i="5"/>
  <c r="K39" i="5"/>
  <c r="J39" i="5"/>
  <c r="C39" i="1"/>
  <c r="BD38" i="5"/>
  <c r="BC38" i="5"/>
  <c r="AY38" i="5"/>
  <c r="AX38" i="5"/>
  <c r="AT38" i="5"/>
  <c r="AS38" i="5"/>
  <c r="AO38" i="5"/>
  <c r="AN38" i="5"/>
  <c r="AJ38" i="5"/>
  <c r="AI38" i="5"/>
  <c r="AE38" i="5"/>
  <c r="AD38" i="5"/>
  <c r="Z38" i="5"/>
  <c r="Y38" i="5"/>
  <c r="U38" i="5"/>
  <c r="T38" i="5"/>
  <c r="P38" i="5"/>
  <c r="O38" i="5"/>
  <c r="K38" i="5"/>
  <c r="J38" i="5"/>
  <c r="C38" i="1"/>
  <c r="BD37" i="5"/>
  <c r="BC37" i="5"/>
  <c r="AY37" i="5"/>
  <c r="AX37" i="5"/>
  <c r="AT37" i="5"/>
  <c r="AS37" i="5"/>
  <c r="AO37" i="5"/>
  <c r="AN37" i="5"/>
  <c r="AJ37" i="5"/>
  <c r="AI37" i="5"/>
  <c r="AE37" i="5"/>
  <c r="AD37" i="5"/>
  <c r="Z37" i="5"/>
  <c r="Y37" i="5"/>
  <c r="U37" i="5"/>
  <c r="T37" i="5"/>
  <c r="P37" i="5"/>
  <c r="O37" i="5"/>
  <c r="K37" i="5"/>
  <c r="J37" i="5"/>
  <c r="C37" i="1"/>
  <c r="BD36" i="5"/>
  <c r="BC36" i="5"/>
  <c r="AY36" i="5"/>
  <c r="AX36" i="5"/>
  <c r="AT36" i="5"/>
  <c r="AS36" i="5"/>
  <c r="AO36" i="5"/>
  <c r="AN36" i="5"/>
  <c r="AJ36" i="5"/>
  <c r="AI36" i="5"/>
  <c r="AE36" i="5"/>
  <c r="AD36" i="5"/>
  <c r="Z36" i="5"/>
  <c r="Y36" i="5"/>
  <c r="U36" i="5"/>
  <c r="T36" i="5"/>
  <c r="P36" i="5"/>
  <c r="O36" i="5"/>
  <c r="K36" i="5"/>
  <c r="J36" i="5"/>
  <c r="D36" i="1"/>
  <c r="BD35" i="5"/>
  <c r="BC35" i="5"/>
  <c r="AY35" i="5"/>
  <c r="AX35" i="5"/>
  <c r="AT35" i="5"/>
  <c r="AS35" i="5"/>
  <c r="AO35" i="5"/>
  <c r="AN35" i="5"/>
  <c r="AJ35" i="5"/>
  <c r="AI35" i="5"/>
  <c r="AE35" i="5"/>
  <c r="AD35" i="5"/>
  <c r="Z35" i="5"/>
  <c r="Y35" i="5"/>
  <c r="U35" i="5"/>
  <c r="T35" i="5"/>
  <c r="P35" i="5"/>
  <c r="O35" i="5"/>
  <c r="K35" i="5"/>
  <c r="J35" i="5"/>
  <c r="C35" i="1"/>
  <c r="BD34" i="5"/>
  <c r="BC34" i="5"/>
  <c r="AY34" i="5"/>
  <c r="AX34" i="5"/>
  <c r="AT34" i="5"/>
  <c r="AS34" i="5"/>
  <c r="AO34" i="5"/>
  <c r="AN34" i="5"/>
  <c r="AJ34" i="5"/>
  <c r="AI34" i="5"/>
  <c r="AE34" i="5"/>
  <c r="AD34" i="5"/>
  <c r="Z34" i="5"/>
  <c r="Y34" i="5"/>
  <c r="U34" i="5"/>
  <c r="T34" i="5"/>
  <c r="P34" i="5"/>
  <c r="O34" i="5"/>
  <c r="K34" i="5"/>
  <c r="J34" i="5"/>
  <c r="D34" i="1"/>
  <c r="BD33" i="5"/>
  <c r="BC33" i="5"/>
  <c r="AY33" i="5"/>
  <c r="AX33" i="5"/>
  <c r="AT33" i="5"/>
  <c r="AS33" i="5"/>
  <c r="AO33" i="5"/>
  <c r="AN33" i="5"/>
  <c r="AJ33" i="5"/>
  <c r="AI33" i="5"/>
  <c r="AE33" i="5"/>
  <c r="AD33" i="5"/>
  <c r="Z33" i="5"/>
  <c r="Y33" i="5"/>
  <c r="U33" i="5"/>
  <c r="T33" i="5"/>
  <c r="P33" i="5"/>
  <c r="O33" i="5"/>
  <c r="K33" i="5"/>
  <c r="J33" i="5"/>
  <c r="C33" i="1"/>
  <c r="BD32" i="5"/>
  <c r="BC32" i="5"/>
  <c r="AY32" i="5"/>
  <c r="AX32" i="5"/>
  <c r="AT32" i="5"/>
  <c r="AS32" i="5"/>
  <c r="AO32" i="5"/>
  <c r="AN32" i="5"/>
  <c r="AJ32" i="5"/>
  <c r="AI32" i="5"/>
  <c r="AE32" i="5"/>
  <c r="AD32" i="5"/>
  <c r="Z32" i="5"/>
  <c r="Y32" i="5"/>
  <c r="U32" i="5"/>
  <c r="T32" i="5"/>
  <c r="P32" i="5"/>
  <c r="O32" i="5"/>
  <c r="K32" i="5"/>
  <c r="J32" i="5"/>
  <c r="D32" i="1"/>
  <c r="BD31" i="5"/>
  <c r="BC31" i="5"/>
  <c r="AY31" i="5"/>
  <c r="AX31" i="5"/>
  <c r="AT31" i="5"/>
  <c r="AS31" i="5"/>
  <c r="AO31" i="5"/>
  <c r="AN31" i="5"/>
  <c r="AJ31" i="5"/>
  <c r="AI31" i="5"/>
  <c r="AE31" i="5"/>
  <c r="AD31" i="5"/>
  <c r="Z31" i="5"/>
  <c r="Y31" i="5"/>
  <c r="U31" i="5"/>
  <c r="T31" i="5"/>
  <c r="P31" i="5"/>
  <c r="O31" i="5"/>
  <c r="K31" i="5"/>
  <c r="J31" i="5"/>
  <c r="C31" i="1"/>
  <c r="BD30" i="5"/>
  <c r="BC30" i="5"/>
  <c r="AY30" i="5"/>
  <c r="AX30" i="5"/>
  <c r="AT30" i="5"/>
  <c r="AS30" i="5"/>
  <c r="AO30" i="5"/>
  <c r="AN30" i="5"/>
  <c r="AJ30" i="5"/>
  <c r="AI30" i="5"/>
  <c r="AE30" i="5"/>
  <c r="AD30" i="5"/>
  <c r="Z30" i="5"/>
  <c r="Y30" i="5"/>
  <c r="U30" i="5"/>
  <c r="T30" i="5"/>
  <c r="P30" i="5"/>
  <c r="O30" i="5"/>
  <c r="K30" i="5"/>
  <c r="J30" i="5"/>
  <c r="D30" i="1"/>
  <c r="BD29" i="5"/>
  <c r="BC29" i="5"/>
  <c r="AY29" i="5"/>
  <c r="AX29" i="5"/>
  <c r="AT29" i="5"/>
  <c r="AS29" i="5"/>
  <c r="AO29" i="5"/>
  <c r="AN29" i="5"/>
  <c r="AJ29" i="5"/>
  <c r="AI29" i="5"/>
  <c r="AE29" i="5"/>
  <c r="AD29" i="5"/>
  <c r="Z29" i="5"/>
  <c r="Y29" i="5"/>
  <c r="U29" i="5"/>
  <c r="T29" i="5"/>
  <c r="P29" i="5"/>
  <c r="O29" i="5"/>
  <c r="K29" i="5"/>
  <c r="J29" i="5"/>
  <c r="C29" i="1"/>
  <c r="BD28" i="5"/>
  <c r="BC28" i="5"/>
  <c r="AY28" i="5"/>
  <c r="AX28" i="5"/>
  <c r="AT28" i="5"/>
  <c r="AS28" i="5"/>
  <c r="AO28" i="5"/>
  <c r="AN28" i="5"/>
  <c r="AJ28" i="5"/>
  <c r="AI28" i="5"/>
  <c r="AE28" i="5"/>
  <c r="AD28" i="5"/>
  <c r="Z28" i="5"/>
  <c r="Y28" i="5"/>
  <c r="U28" i="5"/>
  <c r="T28" i="5"/>
  <c r="P28" i="5"/>
  <c r="O28" i="5"/>
  <c r="K28" i="5"/>
  <c r="J28" i="5"/>
  <c r="D28" i="1"/>
  <c r="BD27" i="5"/>
  <c r="BC27" i="5"/>
  <c r="AY27" i="5"/>
  <c r="AX27" i="5"/>
  <c r="AT27" i="5"/>
  <c r="AS27" i="5"/>
  <c r="AO27" i="5"/>
  <c r="AN27" i="5"/>
  <c r="AJ27" i="5"/>
  <c r="AI27" i="5"/>
  <c r="AE27" i="5"/>
  <c r="AD27" i="5"/>
  <c r="Z27" i="5"/>
  <c r="Y27" i="5"/>
  <c r="U27" i="5"/>
  <c r="T27" i="5"/>
  <c r="P27" i="5"/>
  <c r="O27" i="5"/>
  <c r="K27" i="5"/>
  <c r="J27" i="5"/>
  <c r="C27" i="1"/>
  <c r="BD26" i="5"/>
  <c r="BC26" i="5"/>
  <c r="AY26" i="5"/>
  <c r="AX26" i="5"/>
  <c r="AT26" i="5"/>
  <c r="AS26" i="5"/>
  <c r="AO26" i="5"/>
  <c r="AN26" i="5"/>
  <c r="AJ26" i="5"/>
  <c r="AI26" i="5"/>
  <c r="AE26" i="5"/>
  <c r="AD26" i="5"/>
  <c r="Z26" i="5"/>
  <c r="Y26" i="5"/>
  <c r="U26" i="5"/>
  <c r="T26" i="5"/>
  <c r="P26" i="5"/>
  <c r="O26" i="5"/>
  <c r="K26" i="5"/>
  <c r="J26" i="5"/>
  <c r="D26" i="1"/>
  <c r="BD25" i="5"/>
  <c r="BC25" i="5"/>
  <c r="AY25" i="5"/>
  <c r="AX25" i="5"/>
  <c r="AT25" i="5"/>
  <c r="AS25" i="5"/>
  <c r="AO25" i="5"/>
  <c r="AN25" i="5"/>
  <c r="AJ25" i="5"/>
  <c r="AI25" i="5"/>
  <c r="AE25" i="5"/>
  <c r="AD25" i="5"/>
  <c r="Z25" i="5"/>
  <c r="Y25" i="5"/>
  <c r="U25" i="5"/>
  <c r="T25" i="5"/>
  <c r="P25" i="5"/>
  <c r="O25" i="5"/>
  <c r="K25" i="5"/>
  <c r="J25" i="5"/>
  <c r="C25" i="1"/>
  <c r="BD24" i="5"/>
  <c r="BC24" i="5"/>
  <c r="AY24" i="5"/>
  <c r="AX24" i="5"/>
  <c r="AT24" i="5"/>
  <c r="AS24" i="5"/>
  <c r="AO24" i="5"/>
  <c r="AN24" i="5"/>
  <c r="AJ24" i="5"/>
  <c r="AI24" i="5"/>
  <c r="AE24" i="5"/>
  <c r="AD24" i="5"/>
  <c r="Z24" i="5"/>
  <c r="Y24" i="5"/>
  <c r="U24" i="5"/>
  <c r="T24" i="5"/>
  <c r="P24" i="5"/>
  <c r="O24" i="5"/>
  <c r="K24" i="5"/>
  <c r="J24" i="5"/>
  <c r="D24" i="1"/>
  <c r="BD23" i="5"/>
  <c r="BC23" i="5"/>
  <c r="AY23" i="5"/>
  <c r="AX23" i="5"/>
  <c r="AT23" i="5"/>
  <c r="AS23" i="5"/>
  <c r="AO23" i="5"/>
  <c r="AN23" i="5"/>
  <c r="AJ23" i="5"/>
  <c r="AI23" i="5"/>
  <c r="AE23" i="5"/>
  <c r="AD23" i="5"/>
  <c r="Z23" i="5"/>
  <c r="Y23" i="5"/>
  <c r="U23" i="5"/>
  <c r="T23" i="5"/>
  <c r="P23" i="5"/>
  <c r="O23" i="5"/>
  <c r="K23" i="5"/>
  <c r="J23" i="5"/>
  <c r="C23" i="1"/>
  <c r="BD22" i="5"/>
  <c r="BC22" i="5"/>
  <c r="AY22" i="5"/>
  <c r="AX22" i="5"/>
  <c r="AT22" i="5"/>
  <c r="AS22" i="5"/>
  <c r="AO22" i="5"/>
  <c r="AN22" i="5"/>
  <c r="AJ22" i="5"/>
  <c r="AI22" i="5"/>
  <c r="AE22" i="5"/>
  <c r="AD22" i="5"/>
  <c r="Z22" i="5"/>
  <c r="Y22" i="5"/>
  <c r="U22" i="5"/>
  <c r="T22" i="5"/>
  <c r="P22" i="5"/>
  <c r="O22" i="5"/>
  <c r="K22" i="5"/>
  <c r="J22" i="5"/>
  <c r="BD21" i="5"/>
  <c r="BC21" i="5"/>
  <c r="AY21" i="5"/>
  <c r="AX21" i="5"/>
  <c r="AT21" i="5"/>
  <c r="AS21" i="5"/>
  <c r="AO21" i="5"/>
  <c r="AN21" i="5"/>
  <c r="AJ21" i="5"/>
  <c r="AI21" i="5"/>
  <c r="AE21" i="5"/>
  <c r="AD21" i="5"/>
  <c r="Z21" i="5"/>
  <c r="Y21" i="5"/>
  <c r="U21" i="5"/>
  <c r="T21" i="5"/>
  <c r="P21" i="5"/>
  <c r="O21" i="5"/>
  <c r="K21" i="5"/>
  <c r="J21" i="5"/>
  <c r="C21" i="1"/>
  <c r="BD20" i="5"/>
  <c r="BC20" i="5"/>
  <c r="AY20" i="5"/>
  <c r="AX20" i="5"/>
  <c r="AT20" i="5"/>
  <c r="AS20" i="5"/>
  <c r="AO20" i="5"/>
  <c r="AN20" i="5"/>
  <c r="AJ20" i="5"/>
  <c r="AI20" i="5"/>
  <c r="AE20" i="5"/>
  <c r="AD20" i="5"/>
  <c r="Z20" i="5"/>
  <c r="Y20" i="5"/>
  <c r="U20" i="5"/>
  <c r="T20" i="5"/>
  <c r="P20" i="5"/>
  <c r="O20" i="5"/>
  <c r="K20" i="5"/>
  <c r="J20" i="5"/>
  <c r="D20" i="1"/>
  <c r="BD19" i="5"/>
  <c r="BC19" i="5"/>
  <c r="AY19" i="5"/>
  <c r="AX19" i="5"/>
  <c r="AT19" i="5"/>
  <c r="AS19" i="5"/>
  <c r="AO19" i="5"/>
  <c r="AN19" i="5"/>
  <c r="AJ19" i="5"/>
  <c r="AI19" i="5"/>
  <c r="AE19" i="5"/>
  <c r="AD19" i="5"/>
  <c r="Z19" i="5"/>
  <c r="Y19" i="5"/>
  <c r="U19" i="5"/>
  <c r="T19" i="5"/>
  <c r="P19" i="5"/>
  <c r="O19" i="5"/>
  <c r="K19" i="5"/>
  <c r="J19" i="5"/>
  <c r="C19" i="1"/>
  <c r="BD18" i="5"/>
  <c r="BC18" i="5"/>
  <c r="AY18" i="5"/>
  <c r="AX18" i="5"/>
  <c r="AT18" i="5"/>
  <c r="AS18" i="5"/>
  <c r="AO18" i="5"/>
  <c r="AN18" i="5"/>
  <c r="AJ18" i="5"/>
  <c r="AI18" i="5"/>
  <c r="AE18" i="5"/>
  <c r="AD18" i="5"/>
  <c r="Z18" i="5"/>
  <c r="Y18" i="5"/>
  <c r="U18" i="5"/>
  <c r="T18" i="5"/>
  <c r="P18" i="5"/>
  <c r="O18" i="5"/>
  <c r="K18" i="5"/>
  <c r="J18" i="5"/>
  <c r="C18" i="1"/>
  <c r="BD17" i="5"/>
  <c r="BC17" i="5"/>
  <c r="AY17" i="5"/>
  <c r="AX17" i="5"/>
  <c r="AT17" i="5"/>
  <c r="AS17" i="5"/>
  <c r="AO17" i="5"/>
  <c r="AN17" i="5"/>
  <c r="AJ17" i="5"/>
  <c r="AI17" i="5"/>
  <c r="AE17" i="5"/>
  <c r="AD17" i="5"/>
  <c r="Z17" i="5"/>
  <c r="Y17" i="5"/>
  <c r="U17" i="5"/>
  <c r="T17" i="5"/>
  <c r="P17" i="5"/>
  <c r="O17" i="5"/>
  <c r="K17" i="5"/>
  <c r="J17" i="5"/>
  <c r="C17" i="1"/>
  <c r="BD16" i="5"/>
  <c r="BC16" i="5"/>
  <c r="AY16" i="5"/>
  <c r="AX16" i="5"/>
  <c r="AT16" i="5"/>
  <c r="AS16" i="5"/>
  <c r="AO16" i="5"/>
  <c r="AN16" i="5"/>
  <c r="AJ16" i="5"/>
  <c r="AI16" i="5"/>
  <c r="AE16" i="5"/>
  <c r="AD16" i="5"/>
  <c r="Z16" i="5"/>
  <c r="Y16" i="5"/>
  <c r="U16" i="5"/>
  <c r="T16" i="5"/>
  <c r="P16" i="5"/>
  <c r="O16" i="5"/>
  <c r="K16" i="5"/>
  <c r="J16" i="5"/>
  <c r="D16" i="1"/>
  <c r="C16" i="1"/>
  <c r="BD15" i="5"/>
  <c r="BC15" i="5"/>
  <c r="AY15" i="5"/>
  <c r="AX15" i="5"/>
  <c r="AT15" i="5"/>
  <c r="AS15" i="5"/>
  <c r="AO15" i="5"/>
  <c r="AN15" i="5"/>
  <c r="AJ15" i="5"/>
  <c r="AI15" i="5"/>
  <c r="AE15" i="5"/>
  <c r="AD15" i="5"/>
  <c r="Z15" i="5"/>
  <c r="Y15" i="5"/>
  <c r="U15" i="5"/>
  <c r="T15" i="5"/>
  <c r="P15" i="5"/>
  <c r="O15" i="5"/>
  <c r="K15" i="5"/>
  <c r="J15" i="5"/>
  <c r="C15" i="1"/>
  <c r="BD14" i="5"/>
  <c r="BC14" i="5"/>
  <c r="AY14" i="5"/>
  <c r="AX14" i="5"/>
  <c r="AT14" i="5"/>
  <c r="AS14" i="5"/>
  <c r="AO14" i="5"/>
  <c r="AN14" i="5"/>
  <c r="AJ14" i="5"/>
  <c r="AI14" i="5"/>
  <c r="AE14" i="5"/>
  <c r="AD14" i="5"/>
  <c r="Z14" i="5"/>
  <c r="Y14" i="5"/>
  <c r="U14" i="5"/>
  <c r="T14" i="5"/>
  <c r="P14" i="5"/>
  <c r="O14" i="5"/>
  <c r="K14" i="5"/>
  <c r="J14" i="5"/>
  <c r="D14" i="1"/>
  <c r="C14" i="1"/>
  <c r="BD13" i="5"/>
  <c r="BC13" i="5"/>
  <c r="AY13" i="5"/>
  <c r="AX13" i="5"/>
  <c r="AT13" i="5"/>
  <c r="AS13" i="5"/>
  <c r="AO13" i="5"/>
  <c r="AN13" i="5"/>
  <c r="AJ13" i="5"/>
  <c r="AI13" i="5"/>
  <c r="AE13" i="5"/>
  <c r="AD13" i="5"/>
  <c r="Z13" i="5"/>
  <c r="Y13" i="5"/>
  <c r="U13" i="5"/>
  <c r="T13" i="5"/>
  <c r="P13" i="5"/>
  <c r="O13" i="5"/>
  <c r="K13" i="5"/>
  <c r="J13" i="5"/>
  <c r="C13" i="1"/>
  <c r="BD12" i="5"/>
  <c r="BC12" i="5"/>
  <c r="AY12" i="5"/>
  <c r="AX12" i="5"/>
  <c r="AT12" i="5"/>
  <c r="AS12" i="5"/>
  <c r="AO12" i="5"/>
  <c r="AN12" i="5"/>
  <c r="AJ12" i="5"/>
  <c r="AI12" i="5"/>
  <c r="AE12" i="5"/>
  <c r="AD12" i="5"/>
  <c r="Z12" i="5"/>
  <c r="Y12" i="5"/>
  <c r="U12" i="5"/>
  <c r="T12" i="5"/>
  <c r="P12" i="5"/>
  <c r="O12" i="5"/>
  <c r="K12" i="5"/>
  <c r="J12" i="5"/>
  <c r="D12" i="1"/>
  <c r="C12" i="1"/>
  <c r="BD11" i="5"/>
  <c r="BC11" i="5"/>
  <c r="AY11" i="5"/>
  <c r="AX11" i="5"/>
  <c r="AT11" i="5"/>
  <c r="AS11" i="5"/>
  <c r="AO11" i="5"/>
  <c r="AN11" i="5"/>
  <c r="AJ11" i="5"/>
  <c r="AI11" i="5"/>
  <c r="AE11" i="5"/>
  <c r="AD11" i="5"/>
  <c r="Z11" i="5"/>
  <c r="Y11" i="5"/>
  <c r="U11" i="5"/>
  <c r="T11" i="5"/>
  <c r="P11" i="5"/>
  <c r="O11" i="5"/>
  <c r="K11" i="5"/>
  <c r="J11" i="5"/>
  <c r="C11" i="1"/>
  <c r="B11" i="1"/>
  <c r="BD10" i="5"/>
  <c r="BC10" i="5"/>
  <c r="AY10" i="5"/>
  <c r="AX10" i="5"/>
  <c r="AT10" i="5"/>
  <c r="AS10" i="5"/>
  <c r="AO10" i="5"/>
  <c r="AN10" i="5"/>
  <c r="AJ10" i="5"/>
  <c r="AI10" i="5"/>
  <c r="AE10" i="5"/>
  <c r="AD10" i="5"/>
  <c r="Z10" i="5"/>
  <c r="Y10" i="5"/>
  <c r="U10" i="5"/>
  <c r="T10" i="5"/>
  <c r="P10" i="5"/>
  <c r="O10" i="5"/>
  <c r="K10" i="5"/>
  <c r="J10" i="5"/>
  <c r="D10" i="1"/>
  <c r="C10" i="1"/>
  <c r="BD9" i="5"/>
  <c r="BC9" i="5"/>
  <c r="AY9" i="5"/>
  <c r="AX9" i="5"/>
  <c r="AT9" i="5"/>
  <c r="AS9" i="5"/>
  <c r="AO9" i="5"/>
  <c r="AN9" i="5"/>
  <c r="AJ9" i="5"/>
  <c r="AI9" i="5"/>
  <c r="AE9" i="5"/>
  <c r="AD9" i="5"/>
  <c r="Z9" i="5"/>
  <c r="Y9" i="5"/>
  <c r="U9" i="5"/>
  <c r="T9" i="5"/>
  <c r="P9" i="5"/>
  <c r="O9" i="5"/>
  <c r="K9" i="5"/>
  <c r="J9" i="5"/>
  <c r="C9" i="1"/>
  <c r="BD8" i="5"/>
  <c r="BC8" i="5"/>
  <c r="AY8" i="5"/>
  <c r="AX8" i="5"/>
  <c r="AT8" i="5"/>
  <c r="AS8" i="5"/>
  <c r="AO8" i="5"/>
  <c r="AN8" i="5"/>
  <c r="AJ8" i="5"/>
  <c r="AI8" i="5"/>
  <c r="AE8" i="5"/>
  <c r="AD8" i="5"/>
  <c r="Z8" i="5"/>
  <c r="Y8" i="5"/>
  <c r="U8" i="5"/>
  <c r="T8" i="5"/>
  <c r="P8" i="5"/>
  <c r="O8" i="5"/>
  <c r="K8" i="5"/>
  <c r="J8" i="5"/>
  <c r="D8" i="1"/>
  <c r="C8" i="1"/>
  <c r="BD7" i="5"/>
  <c r="BC7" i="5"/>
  <c r="AY7" i="5"/>
  <c r="AX7" i="5"/>
  <c r="AT7" i="5"/>
  <c r="AS7" i="5"/>
  <c r="AO7" i="5"/>
  <c r="AN7" i="5"/>
  <c r="AJ7" i="5"/>
  <c r="AI7" i="5"/>
  <c r="AE7" i="5"/>
  <c r="AD7" i="5"/>
  <c r="Z7" i="5"/>
  <c r="Y7" i="5"/>
  <c r="U7" i="5"/>
  <c r="T7" i="5"/>
  <c r="P7" i="5"/>
  <c r="O7" i="5"/>
  <c r="K7" i="5"/>
  <c r="J7" i="5"/>
  <c r="C7" i="1"/>
  <c r="B7" i="1"/>
  <c r="EX53" i="4"/>
  <c r="EW53" i="4"/>
  <c r="EV53" i="4"/>
  <c r="ES53" i="4"/>
  <c r="ER53" i="4"/>
  <c r="EQ53" i="4"/>
  <c r="EN53" i="4"/>
  <c r="EM53" i="4"/>
  <c r="EL53" i="4"/>
  <c r="EI53" i="4"/>
  <c r="EH53" i="4"/>
  <c r="EG53" i="4"/>
  <c r="ED53" i="4"/>
  <c r="EC53" i="4"/>
  <c r="EB53" i="4"/>
  <c r="DY53" i="4"/>
  <c r="DX53" i="4"/>
  <c r="DW53" i="4"/>
  <c r="DT53" i="4"/>
  <c r="DS53" i="4"/>
  <c r="DR53" i="4"/>
  <c r="DO53" i="4"/>
  <c r="DN53" i="4"/>
  <c r="DM53" i="4"/>
  <c r="DJ53" i="4"/>
  <c r="DI53" i="4"/>
  <c r="DH53" i="4"/>
  <c r="CZ53" i="4"/>
  <c r="CX53" i="4"/>
  <c r="CS53" i="4"/>
  <c r="CP53" i="4"/>
  <c r="CO53" i="4"/>
  <c r="CN53" i="4"/>
  <c r="CK53" i="4"/>
  <c r="CJ53" i="4"/>
  <c r="CI53" i="4"/>
  <c r="CF53" i="4"/>
  <c r="CE53" i="4"/>
  <c r="CD53" i="4"/>
  <c r="CA53" i="4"/>
  <c r="BZ53" i="4"/>
  <c r="BY53" i="4"/>
  <c r="BV53" i="4"/>
  <c r="BU53" i="4"/>
  <c r="BT53" i="4"/>
  <c r="BQ53" i="4"/>
  <c r="BP53" i="4"/>
  <c r="BO53" i="4"/>
  <c r="BL53" i="4"/>
  <c r="BK53" i="4"/>
  <c r="BJ53" i="4"/>
  <c r="BG53" i="4"/>
  <c r="BF53" i="4"/>
  <c r="BE53" i="4"/>
  <c r="BB53" i="4"/>
  <c r="BA53" i="4"/>
  <c r="AZ53" i="4"/>
  <c r="AW53" i="4"/>
  <c r="AV53" i="4"/>
  <c r="AU53" i="4"/>
  <c r="AR53" i="4"/>
  <c r="AQ53" i="4"/>
  <c r="AP53" i="4"/>
  <c r="AM53" i="4"/>
  <c r="AK53" i="4"/>
  <c r="AH53" i="4"/>
  <c r="AG53" i="4"/>
  <c r="AF53" i="4"/>
  <c r="AC53" i="4"/>
  <c r="AB53" i="4"/>
  <c r="AA53" i="4"/>
  <c r="X53" i="4"/>
  <c r="W53" i="4"/>
  <c r="V53" i="4"/>
  <c r="S53" i="4"/>
  <c r="R53" i="4"/>
  <c r="Q53" i="4"/>
  <c r="N53" i="4"/>
  <c r="M53" i="4"/>
  <c r="L53" i="4"/>
  <c r="I53" i="4"/>
  <c r="H53" i="4"/>
  <c r="G53" i="4"/>
  <c r="EU52" i="4"/>
  <c r="ET52" i="4"/>
  <c r="EP52" i="4"/>
  <c r="EO52" i="4"/>
  <c r="DL52" i="4"/>
  <c r="DK52" i="4"/>
  <c r="CR52" i="4"/>
  <c r="CC52" i="4"/>
  <c r="CB52" i="4"/>
  <c r="BX52" i="4"/>
  <c r="BW52" i="4"/>
  <c r="BS52" i="4"/>
  <c r="BR52" i="4"/>
  <c r="BI52" i="4"/>
  <c r="BH52" i="4"/>
  <c r="BD52" i="4"/>
  <c r="BC52" i="4"/>
  <c r="AE52" i="4"/>
  <c r="EZ51" i="4"/>
  <c r="EY51" i="4"/>
  <c r="EU51" i="4"/>
  <c r="ET51" i="4"/>
  <c r="EP51" i="4"/>
  <c r="EO51" i="4"/>
  <c r="EK51" i="4"/>
  <c r="EJ51" i="4"/>
  <c r="EF51" i="4"/>
  <c r="EE51" i="4"/>
  <c r="EA51" i="4"/>
  <c r="DZ51" i="4"/>
  <c r="DV51" i="4"/>
  <c r="DU51" i="4"/>
  <c r="DQ51" i="4"/>
  <c r="DP51" i="4"/>
  <c r="DL51" i="4"/>
  <c r="DK51" i="4"/>
  <c r="DB51" i="4"/>
  <c r="DA51" i="4"/>
  <c r="CW51" i="4"/>
  <c r="CV51" i="4"/>
  <c r="CR51" i="4"/>
  <c r="CQ51" i="4"/>
  <c r="CM51" i="4"/>
  <c r="CL51" i="4"/>
  <c r="CH51" i="4"/>
  <c r="CG51" i="4"/>
  <c r="CC51" i="4"/>
  <c r="CB51" i="4"/>
  <c r="BX51" i="4"/>
  <c r="BW51" i="4"/>
  <c r="BS51" i="4"/>
  <c r="BR51" i="4"/>
  <c r="BN51" i="4"/>
  <c r="BM51" i="4"/>
  <c r="BI51" i="4"/>
  <c r="BH51" i="4"/>
  <c r="BD51" i="4"/>
  <c r="BC51" i="4"/>
  <c r="AY51" i="4"/>
  <c r="AX51" i="4"/>
  <c r="AT51" i="4"/>
  <c r="AS51" i="4"/>
  <c r="AO51" i="4"/>
  <c r="AN51" i="4"/>
  <c r="AJ51" i="4"/>
  <c r="AI51" i="4"/>
  <c r="AE51" i="4"/>
  <c r="AD51" i="4"/>
  <c r="Z51" i="4"/>
  <c r="Y51" i="4"/>
  <c r="U51" i="4"/>
  <c r="T51" i="4"/>
  <c r="P51" i="4"/>
  <c r="O51" i="4"/>
  <c r="K51" i="4"/>
  <c r="J51" i="4"/>
  <c r="EZ50" i="4"/>
  <c r="EY50" i="4"/>
  <c r="EU50" i="4"/>
  <c r="ET50" i="4"/>
  <c r="EP50" i="4"/>
  <c r="EO50" i="4"/>
  <c r="EK50" i="4"/>
  <c r="EJ50" i="4"/>
  <c r="EF50" i="4"/>
  <c r="EE50" i="4"/>
  <c r="EA50" i="4"/>
  <c r="DZ50" i="4"/>
  <c r="DV50" i="4"/>
  <c r="DU50" i="4"/>
  <c r="DQ50" i="4"/>
  <c r="DP50" i="4"/>
  <c r="DL50" i="4"/>
  <c r="DK50" i="4"/>
  <c r="DB50" i="4"/>
  <c r="DA50" i="4"/>
  <c r="CW50" i="4"/>
  <c r="CV50" i="4"/>
  <c r="CR50" i="4"/>
  <c r="CQ50" i="4"/>
  <c r="CM50" i="4"/>
  <c r="CL50" i="4"/>
  <c r="CH50" i="4"/>
  <c r="CG50" i="4"/>
  <c r="CC50" i="4"/>
  <c r="CB50" i="4"/>
  <c r="BX50" i="4"/>
  <c r="BW50" i="4"/>
  <c r="BS50" i="4"/>
  <c r="BR50" i="4"/>
  <c r="BN50" i="4"/>
  <c r="BM50" i="4"/>
  <c r="BI50" i="4"/>
  <c r="BH50" i="4"/>
  <c r="BD50" i="4"/>
  <c r="BC50" i="4"/>
  <c r="AY50" i="4"/>
  <c r="AX50" i="4"/>
  <c r="AT50" i="4"/>
  <c r="AS50" i="4"/>
  <c r="AO50" i="4"/>
  <c r="AN50" i="4"/>
  <c r="AJ50" i="4"/>
  <c r="AI50" i="4"/>
  <c r="AE50" i="4"/>
  <c r="AD50" i="4"/>
  <c r="Z50" i="4"/>
  <c r="Y50" i="4"/>
  <c r="U50" i="4"/>
  <c r="T50" i="4"/>
  <c r="P50" i="4"/>
  <c r="O50" i="4"/>
  <c r="K50" i="4"/>
  <c r="J50" i="4"/>
  <c r="EZ49" i="4"/>
  <c r="EY49" i="4"/>
  <c r="EU49" i="4"/>
  <c r="ET49" i="4"/>
  <c r="EP49" i="4"/>
  <c r="EO49" i="4"/>
  <c r="EK49" i="4"/>
  <c r="EJ49" i="4"/>
  <c r="EF49" i="4"/>
  <c r="EE49" i="4"/>
  <c r="EA49" i="4"/>
  <c r="DZ49" i="4"/>
  <c r="DV49" i="4"/>
  <c r="DU49" i="4"/>
  <c r="DQ49" i="4"/>
  <c r="DP49" i="4"/>
  <c r="DL49" i="4"/>
  <c r="DK49" i="4"/>
  <c r="DB49" i="4"/>
  <c r="DA49" i="4"/>
  <c r="CW49" i="4"/>
  <c r="CV49" i="4"/>
  <c r="CR49" i="4"/>
  <c r="CQ49" i="4"/>
  <c r="CM49" i="4"/>
  <c r="CL49" i="4"/>
  <c r="CH49" i="4"/>
  <c r="CG49" i="4"/>
  <c r="CC49" i="4"/>
  <c r="CB49" i="4"/>
  <c r="BX49" i="4"/>
  <c r="BW49" i="4"/>
  <c r="BS49" i="4"/>
  <c r="BR49" i="4"/>
  <c r="BN49" i="4"/>
  <c r="BM49" i="4"/>
  <c r="BI49" i="4"/>
  <c r="BH49" i="4"/>
  <c r="BD49" i="4"/>
  <c r="BC49" i="4"/>
  <c r="AY49" i="4"/>
  <c r="AX49" i="4"/>
  <c r="AT49" i="4"/>
  <c r="AS49" i="4"/>
  <c r="AO49" i="4"/>
  <c r="AN49" i="4"/>
  <c r="AJ49" i="4"/>
  <c r="AI49" i="4"/>
  <c r="AE49" i="4"/>
  <c r="AD49" i="4"/>
  <c r="Z49" i="4"/>
  <c r="Y49" i="4"/>
  <c r="U49" i="4"/>
  <c r="T49" i="4"/>
  <c r="P49" i="4"/>
  <c r="O49" i="4"/>
  <c r="K49" i="4"/>
  <c r="J49" i="4"/>
  <c r="EZ48" i="4"/>
  <c r="EY48" i="4"/>
  <c r="EU48" i="4"/>
  <c r="ET48" i="4"/>
  <c r="EP48" i="4"/>
  <c r="EO48" i="4"/>
  <c r="EK48" i="4"/>
  <c r="EJ48" i="4"/>
  <c r="EF48" i="4"/>
  <c r="EE48" i="4"/>
  <c r="EA48" i="4"/>
  <c r="DZ48" i="4"/>
  <c r="DV48" i="4"/>
  <c r="DU48" i="4"/>
  <c r="DQ48" i="4"/>
  <c r="DP48" i="4"/>
  <c r="DL48" i="4"/>
  <c r="DK48" i="4"/>
  <c r="DB48" i="4"/>
  <c r="DA48" i="4"/>
  <c r="CW48" i="4"/>
  <c r="CV48" i="4"/>
  <c r="CR48" i="4"/>
  <c r="CQ48" i="4"/>
  <c r="CM48" i="4"/>
  <c r="CL48" i="4"/>
  <c r="CH48" i="4"/>
  <c r="CG48" i="4"/>
  <c r="CC48" i="4"/>
  <c r="CB48" i="4"/>
  <c r="BX48" i="4"/>
  <c r="BW48" i="4"/>
  <c r="BS48" i="4"/>
  <c r="BR48" i="4"/>
  <c r="BN48" i="4"/>
  <c r="BM48" i="4"/>
  <c r="BI48" i="4"/>
  <c r="BH48" i="4"/>
  <c r="BD48" i="4"/>
  <c r="BC48" i="4"/>
  <c r="AY48" i="4"/>
  <c r="AX48" i="4"/>
  <c r="AT48" i="4"/>
  <c r="AS48" i="4"/>
  <c r="AO48" i="4"/>
  <c r="AN48" i="4"/>
  <c r="AJ48" i="4"/>
  <c r="AI48" i="4"/>
  <c r="AE48" i="4"/>
  <c r="AD48" i="4"/>
  <c r="Z48" i="4"/>
  <c r="Y48" i="4"/>
  <c r="U48" i="4"/>
  <c r="T48" i="4"/>
  <c r="P48" i="4"/>
  <c r="O48" i="4"/>
  <c r="K48" i="4"/>
  <c r="J48" i="4"/>
  <c r="EZ47" i="4"/>
  <c r="EY47" i="4"/>
  <c r="EU47" i="4"/>
  <c r="ET47" i="4"/>
  <c r="EP47" i="4"/>
  <c r="EO47" i="4"/>
  <c r="EK47" i="4"/>
  <c r="EJ47" i="4"/>
  <c r="EF47" i="4"/>
  <c r="EE47" i="4"/>
  <c r="EA47" i="4"/>
  <c r="DZ47" i="4"/>
  <c r="DV47" i="4"/>
  <c r="DU47" i="4"/>
  <c r="DQ47" i="4"/>
  <c r="DP47" i="4"/>
  <c r="DL47" i="4"/>
  <c r="DK47" i="4"/>
  <c r="DB47" i="4"/>
  <c r="DA47" i="4"/>
  <c r="CW47" i="4"/>
  <c r="CV47" i="4"/>
  <c r="CR47" i="4"/>
  <c r="CQ47" i="4"/>
  <c r="CM47" i="4"/>
  <c r="CL47" i="4"/>
  <c r="CH47" i="4"/>
  <c r="CG47" i="4"/>
  <c r="CC47" i="4"/>
  <c r="CB47" i="4"/>
  <c r="BX47" i="4"/>
  <c r="BW47" i="4"/>
  <c r="BS47" i="4"/>
  <c r="BR47" i="4"/>
  <c r="BN47" i="4"/>
  <c r="BM47" i="4"/>
  <c r="BI47" i="4"/>
  <c r="BH47" i="4"/>
  <c r="BD47" i="4"/>
  <c r="BC47" i="4"/>
  <c r="AY47" i="4"/>
  <c r="AX47" i="4"/>
  <c r="AT47" i="4"/>
  <c r="AS47" i="4"/>
  <c r="AO47" i="4"/>
  <c r="AN47" i="4"/>
  <c r="AJ47" i="4"/>
  <c r="AI47" i="4"/>
  <c r="AE47" i="4"/>
  <c r="AD47" i="4"/>
  <c r="Z47" i="4"/>
  <c r="Y47" i="4"/>
  <c r="U47" i="4"/>
  <c r="T47" i="4"/>
  <c r="P47" i="4"/>
  <c r="O47" i="4"/>
  <c r="K47" i="4"/>
  <c r="J47" i="4"/>
  <c r="D47" i="1"/>
  <c r="EZ46" i="4"/>
  <c r="EY46" i="4"/>
  <c r="EU46" i="4"/>
  <c r="ET46" i="4"/>
  <c r="EP46" i="4"/>
  <c r="EO46" i="4"/>
  <c r="EK46" i="4"/>
  <c r="EJ46" i="4"/>
  <c r="EF46" i="4"/>
  <c r="EE46" i="4"/>
  <c r="EA46" i="4"/>
  <c r="DZ46" i="4"/>
  <c r="DV46" i="4"/>
  <c r="DU46" i="4"/>
  <c r="DQ46" i="4"/>
  <c r="DP46" i="4"/>
  <c r="DL46" i="4"/>
  <c r="DK46" i="4"/>
  <c r="DB46" i="4"/>
  <c r="DA46" i="4"/>
  <c r="CW46" i="4"/>
  <c r="CV46" i="4"/>
  <c r="CR46" i="4"/>
  <c r="CQ46" i="4"/>
  <c r="CM46" i="4"/>
  <c r="CL46" i="4"/>
  <c r="CH46" i="4"/>
  <c r="CG46" i="4"/>
  <c r="CC46" i="4"/>
  <c r="CB46" i="4"/>
  <c r="BX46" i="4"/>
  <c r="BW46" i="4"/>
  <c r="BS46" i="4"/>
  <c r="BR46" i="4"/>
  <c r="BN46" i="4"/>
  <c r="BM46" i="4"/>
  <c r="BI46" i="4"/>
  <c r="BH46" i="4"/>
  <c r="BD46" i="4"/>
  <c r="BC46" i="4"/>
  <c r="AY46" i="4"/>
  <c r="AX46" i="4"/>
  <c r="AT46" i="4"/>
  <c r="AS46" i="4"/>
  <c r="AO46" i="4"/>
  <c r="AN46" i="4"/>
  <c r="AJ46" i="4"/>
  <c r="AI46" i="4"/>
  <c r="AE46" i="4"/>
  <c r="AD46" i="4"/>
  <c r="Z46" i="4"/>
  <c r="Y46" i="4"/>
  <c r="U46" i="4"/>
  <c r="T46" i="4"/>
  <c r="P46" i="4"/>
  <c r="O46" i="4"/>
  <c r="K46" i="4"/>
  <c r="J46" i="4"/>
  <c r="EZ45" i="4"/>
  <c r="EY45" i="4"/>
  <c r="EU45" i="4"/>
  <c r="ET45" i="4"/>
  <c r="EP45" i="4"/>
  <c r="EO45" i="4"/>
  <c r="EK45" i="4"/>
  <c r="EJ45" i="4"/>
  <c r="EF45" i="4"/>
  <c r="EE45" i="4"/>
  <c r="EA45" i="4"/>
  <c r="DZ45" i="4"/>
  <c r="DV45" i="4"/>
  <c r="DU45" i="4"/>
  <c r="DQ45" i="4"/>
  <c r="DP45" i="4"/>
  <c r="DL45" i="4"/>
  <c r="DK45" i="4"/>
  <c r="DB45" i="4"/>
  <c r="DA45" i="4"/>
  <c r="CW45" i="4"/>
  <c r="CV45" i="4"/>
  <c r="CR45" i="4"/>
  <c r="CQ45" i="4"/>
  <c r="CM45" i="4"/>
  <c r="CL45" i="4"/>
  <c r="CH45" i="4"/>
  <c r="CG45" i="4"/>
  <c r="CC45" i="4"/>
  <c r="CB45" i="4"/>
  <c r="BX45" i="4"/>
  <c r="BW45" i="4"/>
  <c r="BS45" i="4"/>
  <c r="BR45" i="4"/>
  <c r="BN45" i="4"/>
  <c r="BM45" i="4"/>
  <c r="BI45" i="4"/>
  <c r="BH45" i="4"/>
  <c r="BD45" i="4"/>
  <c r="BC45" i="4"/>
  <c r="AY45" i="4"/>
  <c r="AX45" i="4"/>
  <c r="AT45" i="4"/>
  <c r="AS45" i="4"/>
  <c r="AO45" i="4"/>
  <c r="AN45" i="4"/>
  <c r="AJ45" i="4"/>
  <c r="AI45" i="4"/>
  <c r="AE45" i="4"/>
  <c r="AD45" i="4"/>
  <c r="Z45" i="4"/>
  <c r="Y45" i="4"/>
  <c r="U45" i="4"/>
  <c r="T45" i="4"/>
  <c r="P45" i="4"/>
  <c r="O45" i="4"/>
  <c r="K45" i="4"/>
  <c r="J45" i="4"/>
  <c r="EZ44" i="4"/>
  <c r="EY44" i="4"/>
  <c r="EU44" i="4"/>
  <c r="ET44" i="4"/>
  <c r="EP44" i="4"/>
  <c r="EO44" i="4"/>
  <c r="EK44" i="4"/>
  <c r="EJ44" i="4"/>
  <c r="EF44" i="4"/>
  <c r="EE44" i="4"/>
  <c r="EA44" i="4"/>
  <c r="DZ44" i="4"/>
  <c r="DV44" i="4"/>
  <c r="DU44" i="4"/>
  <c r="DQ44" i="4"/>
  <c r="DP44" i="4"/>
  <c r="DL44" i="4"/>
  <c r="DK44" i="4"/>
  <c r="DB44" i="4"/>
  <c r="DA44" i="4"/>
  <c r="CW44" i="4"/>
  <c r="CV44" i="4"/>
  <c r="CR44" i="4"/>
  <c r="CQ44" i="4"/>
  <c r="CM44" i="4"/>
  <c r="CL44" i="4"/>
  <c r="CH44" i="4"/>
  <c r="CG44" i="4"/>
  <c r="CC44" i="4"/>
  <c r="CB44" i="4"/>
  <c r="BX44" i="4"/>
  <c r="BW44" i="4"/>
  <c r="BS44" i="4"/>
  <c r="BR44" i="4"/>
  <c r="BN44" i="4"/>
  <c r="BM44" i="4"/>
  <c r="BI44" i="4"/>
  <c r="BH44" i="4"/>
  <c r="BD44" i="4"/>
  <c r="BC44" i="4"/>
  <c r="AY44" i="4"/>
  <c r="AX44" i="4"/>
  <c r="AT44" i="4"/>
  <c r="AS44" i="4"/>
  <c r="AO44" i="4"/>
  <c r="AN44" i="4"/>
  <c r="AJ44" i="4"/>
  <c r="AI44" i="4"/>
  <c r="AE44" i="4"/>
  <c r="AD44" i="4"/>
  <c r="Z44" i="4"/>
  <c r="Y44" i="4"/>
  <c r="U44" i="4"/>
  <c r="T44" i="4"/>
  <c r="P44" i="4"/>
  <c r="O44" i="4"/>
  <c r="K44" i="4"/>
  <c r="J44" i="4"/>
  <c r="C44" i="1"/>
  <c r="EZ43" i="4"/>
  <c r="EY43" i="4"/>
  <c r="EU43" i="4"/>
  <c r="ET43" i="4"/>
  <c r="EP43" i="4"/>
  <c r="EO43" i="4"/>
  <c r="EK43" i="4"/>
  <c r="EJ43" i="4"/>
  <c r="EF43" i="4"/>
  <c r="EE43" i="4"/>
  <c r="EA43" i="4"/>
  <c r="DZ43" i="4"/>
  <c r="DV43" i="4"/>
  <c r="DU43" i="4"/>
  <c r="DQ43" i="4"/>
  <c r="DP43" i="4"/>
  <c r="DL43" i="4"/>
  <c r="DK43" i="4"/>
  <c r="DB43" i="4"/>
  <c r="DA43" i="4"/>
  <c r="CW43" i="4"/>
  <c r="CV43" i="4"/>
  <c r="CR43" i="4"/>
  <c r="CQ43" i="4"/>
  <c r="CM43" i="4"/>
  <c r="CL43" i="4"/>
  <c r="CH43" i="4"/>
  <c r="CG43" i="4"/>
  <c r="CC43" i="4"/>
  <c r="CB43" i="4"/>
  <c r="BX43" i="4"/>
  <c r="BW43" i="4"/>
  <c r="BS43" i="4"/>
  <c r="BR43" i="4"/>
  <c r="BN43" i="4"/>
  <c r="BM43" i="4"/>
  <c r="BI43" i="4"/>
  <c r="BH43" i="4"/>
  <c r="BD43" i="4"/>
  <c r="BC43" i="4"/>
  <c r="AY43" i="4"/>
  <c r="AX43" i="4"/>
  <c r="AT43" i="4"/>
  <c r="AS43" i="4"/>
  <c r="AO43" i="4"/>
  <c r="AN43" i="4"/>
  <c r="AJ43" i="4"/>
  <c r="AI43" i="4"/>
  <c r="AE43" i="4"/>
  <c r="AD43" i="4"/>
  <c r="Z43" i="4"/>
  <c r="Y43" i="4"/>
  <c r="U43" i="4"/>
  <c r="T43" i="4"/>
  <c r="P43" i="4"/>
  <c r="O43" i="4"/>
  <c r="K43" i="4"/>
  <c r="J43" i="4"/>
  <c r="D43" i="1"/>
  <c r="EZ42" i="4"/>
  <c r="EY42" i="4"/>
  <c r="EU42" i="4"/>
  <c r="ET42" i="4"/>
  <c r="EP42" i="4"/>
  <c r="EO42" i="4"/>
  <c r="EK42" i="4"/>
  <c r="EJ42" i="4"/>
  <c r="EF42" i="4"/>
  <c r="EE42" i="4"/>
  <c r="EA42" i="4"/>
  <c r="DZ42" i="4"/>
  <c r="DV42" i="4"/>
  <c r="DU42" i="4"/>
  <c r="DQ42" i="4"/>
  <c r="DP42" i="4"/>
  <c r="DL42" i="4"/>
  <c r="DK42" i="4"/>
  <c r="DB42" i="4"/>
  <c r="DA42" i="4"/>
  <c r="CW42" i="4"/>
  <c r="CV42" i="4"/>
  <c r="CR42" i="4"/>
  <c r="CQ42" i="4"/>
  <c r="CM42" i="4"/>
  <c r="CL42" i="4"/>
  <c r="CH42" i="4"/>
  <c r="CG42" i="4"/>
  <c r="CC42" i="4"/>
  <c r="CB42" i="4"/>
  <c r="BX42" i="4"/>
  <c r="BW42" i="4"/>
  <c r="BS42" i="4"/>
  <c r="BR42" i="4"/>
  <c r="BN42" i="4"/>
  <c r="BM42" i="4"/>
  <c r="BI42" i="4"/>
  <c r="BH42" i="4"/>
  <c r="BD42" i="4"/>
  <c r="BC42" i="4"/>
  <c r="AY42" i="4"/>
  <c r="AX42" i="4"/>
  <c r="AT42" i="4"/>
  <c r="AS42" i="4"/>
  <c r="AO42" i="4"/>
  <c r="AN42" i="4"/>
  <c r="AJ42" i="4"/>
  <c r="AI42" i="4"/>
  <c r="AE42" i="4"/>
  <c r="AD42" i="4"/>
  <c r="Z42" i="4"/>
  <c r="Y42" i="4"/>
  <c r="U42" i="4"/>
  <c r="T42" i="4"/>
  <c r="P42" i="4"/>
  <c r="O42" i="4"/>
  <c r="K42" i="4"/>
  <c r="J42" i="4"/>
  <c r="EZ41" i="4"/>
  <c r="EY41" i="4"/>
  <c r="EU41" i="4"/>
  <c r="ET41" i="4"/>
  <c r="EP41" i="4"/>
  <c r="EO41" i="4"/>
  <c r="EK41" i="4"/>
  <c r="EJ41" i="4"/>
  <c r="EF41" i="4"/>
  <c r="EE41" i="4"/>
  <c r="EA41" i="4"/>
  <c r="DZ41" i="4"/>
  <c r="DV41" i="4"/>
  <c r="DU41" i="4"/>
  <c r="DQ41" i="4"/>
  <c r="DP41" i="4"/>
  <c r="DL41" i="4"/>
  <c r="DK41" i="4"/>
  <c r="DB41" i="4"/>
  <c r="DA41" i="4"/>
  <c r="CW41" i="4"/>
  <c r="CV41" i="4"/>
  <c r="CR41" i="4"/>
  <c r="CQ41" i="4"/>
  <c r="CM41" i="4"/>
  <c r="CL41" i="4"/>
  <c r="CH41" i="4"/>
  <c r="CG41" i="4"/>
  <c r="CC41" i="4"/>
  <c r="CB41" i="4"/>
  <c r="BX41" i="4"/>
  <c r="BW41" i="4"/>
  <c r="BS41" i="4"/>
  <c r="BR41" i="4"/>
  <c r="BN41" i="4"/>
  <c r="BM41" i="4"/>
  <c r="BI41" i="4"/>
  <c r="BH41" i="4"/>
  <c r="BD41" i="4"/>
  <c r="BC41" i="4"/>
  <c r="AY41" i="4"/>
  <c r="AX41" i="4"/>
  <c r="AT41" i="4"/>
  <c r="AS41" i="4"/>
  <c r="AO41" i="4"/>
  <c r="AN41" i="4"/>
  <c r="AJ41" i="4"/>
  <c r="AI41" i="4"/>
  <c r="AE41" i="4"/>
  <c r="AD41" i="4"/>
  <c r="Z41" i="4"/>
  <c r="Y41" i="4"/>
  <c r="U41" i="4"/>
  <c r="T41" i="4"/>
  <c r="P41" i="4"/>
  <c r="O41" i="4"/>
  <c r="K41" i="4"/>
  <c r="J41" i="4"/>
  <c r="EZ40" i="4"/>
  <c r="EY40" i="4"/>
  <c r="EU40" i="4"/>
  <c r="ET40" i="4"/>
  <c r="EP40" i="4"/>
  <c r="EO40" i="4"/>
  <c r="EK40" i="4"/>
  <c r="EJ40" i="4"/>
  <c r="EF40" i="4"/>
  <c r="EE40" i="4"/>
  <c r="EA40" i="4"/>
  <c r="DZ40" i="4"/>
  <c r="DV40" i="4"/>
  <c r="DU40" i="4"/>
  <c r="DQ40" i="4"/>
  <c r="DP40" i="4"/>
  <c r="DL40" i="4"/>
  <c r="DK40" i="4"/>
  <c r="DB40" i="4"/>
  <c r="DA40" i="4"/>
  <c r="CW40" i="4"/>
  <c r="CV40" i="4"/>
  <c r="CR40" i="4"/>
  <c r="CQ40" i="4"/>
  <c r="CM40" i="4"/>
  <c r="CL40" i="4"/>
  <c r="CH40" i="4"/>
  <c r="CG40" i="4"/>
  <c r="CC40" i="4"/>
  <c r="CB40" i="4"/>
  <c r="BX40" i="4"/>
  <c r="BW40" i="4"/>
  <c r="BS40" i="4"/>
  <c r="BR40" i="4"/>
  <c r="BN40" i="4"/>
  <c r="BM40" i="4"/>
  <c r="BI40" i="4"/>
  <c r="BH40" i="4"/>
  <c r="BD40" i="4"/>
  <c r="BC40" i="4"/>
  <c r="AY40" i="4"/>
  <c r="AX40" i="4"/>
  <c r="AT40" i="4"/>
  <c r="AS40" i="4"/>
  <c r="AO40" i="4"/>
  <c r="AN40" i="4"/>
  <c r="AJ40" i="4"/>
  <c r="AI40" i="4"/>
  <c r="AE40" i="4"/>
  <c r="AD40" i="4"/>
  <c r="Z40" i="4"/>
  <c r="Y40" i="4"/>
  <c r="U40" i="4"/>
  <c r="T40" i="4"/>
  <c r="P40" i="4"/>
  <c r="O40" i="4"/>
  <c r="K40" i="4"/>
  <c r="J40" i="4"/>
  <c r="EZ39" i="4"/>
  <c r="EY39" i="4"/>
  <c r="EU39" i="4"/>
  <c r="ET39" i="4"/>
  <c r="EP39" i="4"/>
  <c r="EO39" i="4"/>
  <c r="EK39" i="4"/>
  <c r="EJ39" i="4"/>
  <c r="EF39" i="4"/>
  <c r="EE39" i="4"/>
  <c r="EA39" i="4"/>
  <c r="DZ39" i="4"/>
  <c r="DV39" i="4"/>
  <c r="DU39" i="4"/>
  <c r="DQ39" i="4"/>
  <c r="DP39" i="4"/>
  <c r="DL39" i="4"/>
  <c r="DK39" i="4"/>
  <c r="DB39" i="4"/>
  <c r="DA39" i="4"/>
  <c r="CW39" i="4"/>
  <c r="CV39" i="4"/>
  <c r="CR39" i="4"/>
  <c r="CQ39" i="4"/>
  <c r="CM39" i="4"/>
  <c r="CL39" i="4"/>
  <c r="CH39" i="4"/>
  <c r="CG39" i="4"/>
  <c r="CC39" i="4"/>
  <c r="CB39" i="4"/>
  <c r="BX39" i="4"/>
  <c r="BW39" i="4"/>
  <c r="BS39" i="4"/>
  <c r="BR39" i="4"/>
  <c r="BN39" i="4"/>
  <c r="BM39" i="4"/>
  <c r="BI39" i="4"/>
  <c r="BH39" i="4"/>
  <c r="BD39" i="4"/>
  <c r="BC39" i="4"/>
  <c r="AY39" i="4"/>
  <c r="AX39" i="4"/>
  <c r="AT39" i="4"/>
  <c r="AS39" i="4"/>
  <c r="AO39" i="4"/>
  <c r="AN39" i="4"/>
  <c r="AJ39" i="4"/>
  <c r="AI39" i="4"/>
  <c r="AE39" i="4"/>
  <c r="AD39" i="4"/>
  <c r="Z39" i="4"/>
  <c r="Y39" i="4"/>
  <c r="U39" i="4"/>
  <c r="T39" i="4"/>
  <c r="P39" i="4"/>
  <c r="O39" i="4"/>
  <c r="K39" i="4"/>
  <c r="J39" i="4"/>
  <c r="D39" i="1"/>
  <c r="EZ38" i="4"/>
  <c r="EY38" i="4"/>
  <c r="EU38" i="4"/>
  <c r="ET38" i="4"/>
  <c r="EP38" i="4"/>
  <c r="EO38" i="4"/>
  <c r="EK38" i="4"/>
  <c r="EJ38" i="4"/>
  <c r="EF38" i="4"/>
  <c r="EE38" i="4"/>
  <c r="EA38" i="4"/>
  <c r="DZ38" i="4"/>
  <c r="DV38" i="4"/>
  <c r="DU38" i="4"/>
  <c r="DQ38" i="4"/>
  <c r="DP38" i="4"/>
  <c r="DL38" i="4"/>
  <c r="DK38" i="4"/>
  <c r="DB38" i="4"/>
  <c r="DA38" i="4"/>
  <c r="CW38" i="4"/>
  <c r="CV38" i="4"/>
  <c r="CR38" i="4"/>
  <c r="CQ38" i="4"/>
  <c r="CM38" i="4"/>
  <c r="CL38" i="4"/>
  <c r="CH38" i="4"/>
  <c r="CG38" i="4"/>
  <c r="CC38" i="4"/>
  <c r="CB38" i="4"/>
  <c r="BX38" i="4"/>
  <c r="BW38" i="4"/>
  <c r="BS38" i="4"/>
  <c r="BR38" i="4"/>
  <c r="BN38" i="4"/>
  <c r="BM38" i="4"/>
  <c r="BI38" i="4"/>
  <c r="BH38" i="4"/>
  <c r="BD38" i="4"/>
  <c r="BC38" i="4"/>
  <c r="AY38" i="4"/>
  <c r="AX38" i="4"/>
  <c r="AT38" i="4"/>
  <c r="AS38" i="4"/>
  <c r="AO38" i="4"/>
  <c r="AN38" i="4"/>
  <c r="AJ38" i="4"/>
  <c r="AI38" i="4"/>
  <c r="AE38" i="4"/>
  <c r="AD38" i="4"/>
  <c r="Z38" i="4"/>
  <c r="Y38" i="4"/>
  <c r="U38" i="4"/>
  <c r="T38" i="4"/>
  <c r="P38" i="4"/>
  <c r="O38" i="4"/>
  <c r="K38" i="4"/>
  <c r="J38" i="4"/>
  <c r="EZ37" i="4"/>
  <c r="EY37" i="4"/>
  <c r="EU37" i="4"/>
  <c r="ET37" i="4"/>
  <c r="EP37" i="4"/>
  <c r="EO37" i="4"/>
  <c r="EK37" i="4"/>
  <c r="EJ37" i="4"/>
  <c r="EF37" i="4"/>
  <c r="EE37" i="4"/>
  <c r="EA37" i="4"/>
  <c r="DZ37" i="4"/>
  <c r="DV37" i="4"/>
  <c r="DU37" i="4"/>
  <c r="DQ37" i="4"/>
  <c r="DP37" i="4"/>
  <c r="DL37" i="4"/>
  <c r="DK37" i="4"/>
  <c r="DB37" i="4"/>
  <c r="DA37" i="4"/>
  <c r="CW37" i="4"/>
  <c r="CV37" i="4"/>
  <c r="CR37" i="4"/>
  <c r="CQ37" i="4"/>
  <c r="CM37" i="4"/>
  <c r="CL37" i="4"/>
  <c r="CH37" i="4"/>
  <c r="CG37" i="4"/>
  <c r="CC37" i="4"/>
  <c r="CB37" i="4"/>
  <c r="BX37" i="4"/>
  <c r="BW37" i="4"/>
  <c r="BS37" i="4"/>
  <c r="BR37" i="4"/>
  <c r="BN37" i="4"/>
  <c r="BM37" i="4"/>
  <c r="BI37" i="4"/>
  <c r="BH37" i="4"/>
  <c r="BD37" i="4"/>
  <c r="BC37" i="4"/>
  <c r="AY37" i="4"/>
  <c r="AX37" i="4"/>
  <c r="AT37" i="4"/>
  <c r="AS37" i="4"/>
  <c r="AO37" i="4"/>
  <c r="AN37" i="4"/>
  <c r="AJ37" i="4"/>
  <c r="AI37" i="4"/>
  <c r="AE37" i="4"/>
  <c r="AD37" i="4"/>
  <c r="Z37" i="4"/>
  <c r="Y37" i="4"/>
  <c r="U37" i="4"/>
  <c r="T37" i="4"/>
  <c r="P37" i="4"/>
  <c r="O37" i="4"/>
  <c r="K37" i="4"/>
  <c r="J37" i="4"/>
  <c r="EZ36" i="4"/>
  <c r="EY36" i="4"/>
  <c r="EU36" i="4"/>
  <c r="ET36" i="4"/>
  <c r="EP36" i="4"/>
  <c r="EO36" i="4"/>
  <c r="EK36" i="4"/>
  <c r="EJ36" i="4"/>
  <c r="EF36" i="4"/>
  <c r="EE36" i="4"/>
  <c r="EA36" i="4"/>
  <c r="DZ36" i="4"/>
  <c r="DV36" i="4"/>
  <c r="DU36" i="4"/>
  <c r="DQ36" i="4"/>
  <c r="DP36" i="4"/>
  <c r="DL36" i="4"/>
  <c r="DK36" i="4"/>
  <c r="DB36" i="4"/>
  <c r="DA36" i="4"/>
  <c r="CW36" i="4"/>
  <c r="CV36" i="4"/>
  <c r="CR36" i="4"/>
  <c r="CQ36" i="4"/>
  <c r="CM36" i="4"/>
  <c r="CL36" i="4"/>
  <c r="CH36" i="4"/>
  <c r="CG36" i="4"/>
  <c r="CC36" i="4"/>
  <c r="CB36" i="4"/>
  <c r="BX36" i="4"/>
  <c r="BW36" i="4"/>
  <c r="BS36" i="4"/>
  <c r="BR36" i="4"/>
  <c r="BN36" i="4"/>
  <c r="BM36" i="4"/>
  <c r="BI36" i="4"/>
  <c r="BH36" i="4"/>
  <c r="BD36" i="4"/>
  <c r="BC36" i="4"/>
  <c r="AY36" i="4"/>
  <c r="AX36" i="4"/>
  <c r="AT36" i="4"/>
  <c r="AS36" i="4"/>
  <c r="AO36" i="4"/>
  <c r="AN36" i="4"/>
  <c r="AJ36" i="4"/>
  <c r="AI36" i="4"/>
  <c r="AE36" i="4"/>
  <c r="AD36" i="4"/>
  <c r="Z36" i="4"/>
  <c r="Y36" i="4"/>
  <c r="U36" i="4"/>
  <c r="T36" i="4"/>
  <c r="P36" i="4"/>
  <c r="O36" i="4"/>
  <c r="K36" i="4"/>
  <c r="J36" i="4"/>
  <c r="C36" i="1"/>
  <c r="EZ35" i="4"/>
  <c r="EY35" i="4"/>
  <c r="EU35" i="4"/>
  <c r="ET35" i="4"/>
  <c r="EP35" i="4"/>
  <c r="EO35" i="4"/>
  <c r="EK35" i="4"/>
  <c r="EJ35" i="4"/>
  <c r="EF35" i="4"/>
  <c r="EE35" i="4"/>
  <c r="EA35" i="4"/>
  <c r="DZ35" i="4"/>
  <c r="DV35" i="4"/>
  <c r="DU35" i="4"/>
  <c r="DQ35" i="4"/>
  <c r="DP35" i="4"/>
  <c r="DL35" i="4"/>
  <c r="DK35" i="4"/>
  <c r="DB35" i="4"/>
  <c r="DA35" i="4"/>
  <c r="CW35" i="4"/>
  <c r="CV35" i="4"/>
  <c r="CR35" i="4"/>
  <c r="CQ35" i="4"/>
  <c r="CM35" i="4"/>
  <c r="CL35" i="4"/>
  <c r="CH35" i="4"/>
  <c r="CG35" i="4"/>
  <c r="CC35" i="4"/>
  <c r="CB35" i="4"/>
  <c r="BX35" i="4"/>
  <c r="BW35" i="4"/>
  <c r="BS35" i="4"/>
  <c r="BR35" i="4"/>
  <c r="BN35" i="4"/>
  <c r="BM35" i="4"/>
  <c r="BI35" i="4"/>
  <c r="BH35" i="4"/>
  <c r="BD35" i="4"/>
  <c r="BC35" i="4"/>
  <c r="AY35" i="4"/>
  <c r="AX35" i="4"/>
  <c r="AT35" i="4"/>
  <c r="AS35" i="4"/>
  <c r="AO35" i="4"/>
  <c r="AN35" i="4"/>
  <c r="AJ35" i="4"/>
  <c r="AI35" i="4"/>
  <c r="AE35" i="4"/>
  <c r="AD35" i="4"/>
  <c r="Z35" i="4"/>
  <c r="Y35" i="4"/>
  <c r="U35" i="4"/>
  <c r="T35" i="4"/>
  <c r="P35" i="4"/>
  <c r="O35" i="4"/>
  <c r="K35" i="4"/>
  <c r="J35" i="4"/>
  <c r="D35" i="1"/>
  <c r="EZ34" i="4"/>
  <c r="EY34" i="4"/>
  <c r="EU34" i="4"/>
  <c r="EP34" i="4"/>
  <c r="EO34" i="4"/>
  <c r="EK34" i="4"/>
  <c r="EJ34" i="4"/>
  <c r="EF34" i="4"/>
  <c r="EE34" i="4"/>
  <c r="EA34" i="4"/>
  <c r="DZ34" i="4"/>
  <c r="DV34" i="4"/>
  <c r="DU34" i="4"/>
  <c r="DQ34" i="4"/>
  <c r="DP34" i="4"/>
  <c r="DL34" i="4"/>
  <c r="DK34" i="4"/>
  <c r="DB34" i="4"/>
  <c r="DA34" i="4"/>
  <c r="CW34" i="4"/>
  <c r="CV34" i="4"/>
  <c r="CR34" i="4"/>
  <c r="CQ34" i="4"/>
  <c r="CM34" i="4"/>
  <c r="CL34" i="4"/>
  <c r="CH34" i="4"/>
  <c r="CG34" i="4"/>
  <c r="CC34" i="4"/>
  <c r="CB34" i="4"/>
  <c r="BX34" i="4"/>
  <c r="BW34" i="4"/>
  <c r="BS34" i="4"/>
  <c r="BR34" i="4"/>
  <c r="BN34" i="4"/>
  <c r="BM34" i="4"/>
  <c r="BI34" i="4"/>
  <c r="BH34" i="4"/>
  <c r="BD34" i="4"/>
  <c r="BC34" i="4"/>
  <c r="AY34" i="4"/>
  <c r="AX34" i="4"/>
  <c r="AT34" i="4"/>
  <c r="AS34" i="4"/>
  <c r="AO34" i="4"/>
  <c r="AN34" i="4"/>
  <c r="AJ34" i="4"/>
  <c r="AI34" i="4"/>
  <c r="AE34" i="4"/>
  <c r="AD34" i="4"/>
  <c r="Z34" i="4"/>
  <c r="Y34" i="4"/>
  <c r="U34" i="4"/>
  <c r="T34" i="4"/>
  <c r="P34" i="4"/>
  <c r="O34" i="4"/>
  <c r="K34" i="4"/>
  <c r="J34" i="4"/>
  <c r="EZ33" i="4"/>
  <c r="EY33" i="4"/>
  <c r="EU33" i="4"/>
  <c r="EP33" i="4"/>
  <c r="EO33" i="4"/>
  <c r="EK33" i="4"/>
  <c r="EJ33" i="4"/>
  <c r="EF33" i="4"/>
  <c r="EE33" i="4"/>
  <c r="EA33" i="4"/>
  <c r="DZ33" i="4"/>
  <c r="DV33" i="4"/>
  <c r="DU33" i="4"/>
  <c r="DQ33" i="4"/>
  <c r="DP33" i="4"/>
  <c r="DL33" i="4"/>
  <c r="DK33" i="4"/>
  <c r="DB33" i="4"/>
  <c r="DA33" i="4"/>
  <c r="CW33" i="4"/>
  <c r="CV33" i="4"/>
  <c r="CR33" i="4"/>
  <c r="CQ33" i="4"/>
  <c r="CM33" i="4"/>
  <c r="CL33" i="4"/>
  <c r="CH33" i="4"/>
  <c r="CG33" i="4"/>
  <c r="CC33" i="4"/>
  <c r="CB33" i="4"/>
  <c r="BX33" i="4"/>
  <c r="BW33" i="4"/>
  <c r="BS33" i="4"/>
  <c r="BR33" i="4"/>
  <c r="BN33" i="4"/>
  <c r="BM33" i="4"/>
  <c r="BI33" i="4"/>
  <c r="BH33" i="4"/>
  <c r="BD33" i="4"/>
  <c r="BC33" i="4"/>
  <c r="AY33" i="4"/>
  <c r="AX33" i="4"/>
  <c r="AT33" i="4"/>
  <c r="AS33" i="4"/>
  <c r="AO33" i="4"/>
  <c r="AN33" i="4"/>
  <c r="AJ33" i="4"/>
  <c r="AI33" i="4"/>
  <c r="AE33" i="4"/>
  <c r="AD33" i="4"/>
  <c r="Z33" i="4"/>
  <c r="Y33" i="4"/>
  <c r="U33" i="4"/>
  <c r="T33" i="4"/>
  <c r="P33" i="4"/>
  <c r="O33" i="4"/>
  <c r="K33" i="4"/>
  <c r="J33" i="4"/>
  <c r="EZ32" i="4"/>
  <c r="EY32" i="4"/>
  <c r="EU32" i="4"/>
  <c r="EP32" i="4"/>
  <c r="EO32" i="4"/>
  <c r="EK32" i="4"/>
  <c r="EJ32" i="4"/>
  <c r="EF32" i="4"/>
  <c r="EE32" i="4"/>
  <c r="EA32" i="4"/>
  <c r="DZ32" i="4"/>
  <c r="DV32" i="4"/>
  <c r="DU32" i="4"/>
  <c r="DQ32" i="4"/>
  <c r="DP32" i="4"/>
  <c r="DL32" i="4"/>
  <c r="DK32" i="4"/>
  <c r="DB32" i="4"/>
  <c r="DA32" i="4"/>
  <c r="CW32" i="4"/>
  <c r="CV32" i="4"/>
  <c r="CR32" i="4"/>
  <c r="CQ32" i="4"/>
  <c r="CM32" i="4"/>
  <c r="CL32" i="4"/>
  <c r="CH32" i="4"/>
  <c r="CG32" i="4"/>
  <c r="CC32" i="4"/>
  <c r="CB32" i="4"/>
  <c r="BX32" i="4"/>
  <c r="BW32" i="4"/>
  <c r="BS32" i="4"/>
  <c r="BR32" i="4"/>
  <c r="BN32" i="4"/>
  <c r="BM32" i="4"/>
  <c r="BI32" i="4"/>
  <c r="BH32" i="4"/>
  <c r="BD32" i="4"/>
  <c r="BC32" i="4"/>
  <c r="AY32" i="4"/>
  <c r="AX32" i="4"/>
  <c r="AT32" i="4"/>
  <c r="AS32" i="4"/>
  <c r="AO32" i="4"/>
  <c r="AN32" i="4"/>
  <c r="AJ32" i="4"/>
  <c r="AI32" i="4"/>
  <c r="AE32" i="4"/>
  <c r="AD32" i="4"/>
  <c r="Z32" i="4"/>
  <c r="Y32" i="4"/>
  <c r="U32" i="4"/>
  <c r="T32" i="4"/>
  <c r="P32" i="4"/>
  <c r="O32" i="4"/>
  <c r="K32" i="4"/>
  <c r="J32" i="4"/>
  <c r="EZ31" i="4"/>
  <c r="EY31" i="4"/>
  <c r="EU31" i="4"/>
  <c r="EP31" i="4"/>
  <c r="EO31" i="4"/>
  <c r="EK31" i="4"/>
  <c r="EJ31" i="4"/>
  <c r="EF31" i="4"/>
  <c r="EE31" i="4"/>
  <c r="EA31" i="4"/>
  <c r="DZ31" i="4"/>
  <c r="DV31" i="4"/>
  <c r="DU31" i="4"/>
  <c r="DQ31" i="4"/>
  <c r="DP31" i="4"/>
  <c r="DL31" i="4"/>
  <c r="DK31" i="4"/>
  <c r="DB31" i="4"/>
  <c r="DA31" i="4"/>
  <c r="CW31" i="4"/>
  <c r="CV31" i="4"/>
  <c r="CR31" i="4"/>
  <c r="CQ31" i="4"/>
  <c r="CM31" i="4"/>
  <c r="CL31" i="4"/>
  <c r="CH31" i="4"/>
  <c r="CG31" i="4"/>
  <c r="CC31" i="4"/>
  <c r="CB31" i="4"/>
  <c r="BX31" i="4"/>
  <c r="BW31" i="4"/>
  <c r="BS31" i="4"/>
  <c r="BR31" i="4"/>
  <c r="BN31" i="4"/>
  <c r="BM31" i="4"/>
  <c r="BI31" i="4"/>
  <c r="BH31" i="4"/>
  <c r="BD31" i="4"/>
  <c r="BC31" i="4"/>
  <c r="AY31" i="4"/>
  <c r="AX31" i="4"/>
  <c r="AT31" i="4"/>
  <c r="AS31" i="4"/>
  <c r="AO31" i="4"/>
  <c r="AN31" i="4"/>
  <c r="AJ31" i="4"/>
  <c r="AI31" i="4"/>
  <c r="AE31" i="4"/>
  <c r="AD31" i="4"/>
  <c r="Z31" i="4"/>
  <c r="Y31" i="4"/>
  <c r="U31" i="4"/>
  <c r="T31" i="4"/>
  <c r="P31" i="4"/>
  <c r="O31" i="4"/>
  <c r="K31" i="4"/>
  <c r="J31" i="4"/>
  <c r="D31" i="1"/>
  <c r="EZ30" i="4"/>
  <c r="EY30" i="4"/>
  <c r="EU30" i="4"/>
  <c r="EP30" i="4"/>
  <c r="EO30" i="4"/>
  <c r="EK30" i="4"/>
  <c r="EJ30" i="4"/>
  <c r="EF30" i="4"/>
  <c r="EE30" i="4"/>
  <c r="EA30" i="4"/>
  <c r="DZ30" i="4"/>
  <c r="DV30" i="4"/>
  <c r="DU30" i="4"/>
  <c r="DQ30" i="4"/>
  <c r="DP30" i="4"/>
  <c r="DL30" i="4"/>
  <c r="DK30" i="4"/>
  <c r="DB30" i="4"/>
  <c r="DA30" i="4"/>
  <c r="CW30" i="4"/>
  <c r="CV30" i="4"/>
  <c r="CR30" i="4"/>
  <c r="CQ30" i="4"/>
  <c r="CM30" i="4"/>
  <c r="CL30" i="4"/>
  <c r="CH30" i="4"/>
  <c r="CG30" i="4"/>
  <c r="CC30" i="4"/>
  <c r="CB30" i="4"/>
  <c r="BX30" i="4"/>
  <c r="BW30" i="4"/>
  <c r="BS30" i="4"/>
  <c r="BR30" i="4"/>
  <c r="BN30" i="4"/>
  <c r="BM30" i="4"/>
  <c r="BI30" i="4"/>
  <c r="BH30" i="4"/>
  <c r="BD30" i="4"/>
  <c r="BC30" i="4"/>
  <c r="AY30" i="4"/>
  <c r="AX30" i="4"/>
  <c r="AT30" i="4"/>
  <c r="AS30" i="4"/>
  <c r="AO30" i="4"/>
  <c r="AN30" i="4"/>
  <c r="AJ30" i="4"/>
  <c r="AI30" i="4"/>
  <c r="AE30" i="4"/>
  <c r="AD30" i="4"/>
  <c r="Z30" i="4"/>
  <c r="Y30" i="4"/>
  <c r="U30" i="4"/>
  <c r="T30" i="4"/>
  <c r="P30" i="4"/>
  <c r="O30" i="4"/>
  <c r="K30" i="4"/>
  <c r="J30" i="4"/>
  <c r="EZ29" i="4"/>
  <c r="EY29" i="4"/>
  <c r="EU29" i="4"/>
  <c r="EP29" i="4"/>
  <c r="EO29" i="4"/>
  <c r="EK29" i="4"/>
  <c r="EJ29" i="4"/>
  <c r="EF29" i="4"/>
  <c r="EE29" i="4"/>
  <c r="EA29" i="4"/>
  <c r="DZ29" i="4"/>
  <c r="DV29" i="4"/>
  <c r="DU29" i="4"/>
  <c r="DQ29" i="4"/>
  <c r="DP29" i="4"/>
  <c r="DL29" i="4"/>
  <c r="DK29" i="4"/>
  <c r="DB29" i="4"/>
  <c r="DA29" i="4"/>
  <c r="CW29" i="4"/>
  <c r="CV29" i="4"/>
  <c r="CR29" i="4"/>
  <c r="CQ29" i="4"/>
  <c r="CM29" i="4"/>
  <c r="CL29" i="4"/>
  <c r="CH29" i="4"/>
  <c r="CG29" i="4"/>
  <c r="CC29" i="4"/>
  <c r="CB29" i="4"/>
  <c r="BX29" i="4"/>
  <c r="BW29" i="4"/>
  <c r="BS29" i="4"/>
  <c r="BR29" i="4"/>
  <c r="BN29" i="4"/>
  <c r="BM29" i="4"/>
  <c r="BI29" i="4"/>
  <c r="BH29" i="4"/>
  <c r="BD29" i="4"/>
  <c r="BC29" i="4"/>
  <c r="AY29" i="4"/>
  <c r="AX29" i="4"/>
  <c r="AT29" i="4"/>
  <c r="AS29" i="4"/>
  <c r="AO29" i="4"/>
  <c r="AN29" i="4"/>
  <c r="AJ29" i="4"/>
  <c r="AI29" i="4"/>
  <c r="AE29" i="4"/>
  <c r="AD29" i="4"/>
  <c r="Z29" i="4"/>
  <c r="Y29" i="4"/>
  <c r="U29" i="4"/>
  <c r="T29" i="4"/>
  <c r="P29" i="4"/>
  <c r="O29" i="4"/>
  <c r="K29" i="4"/>
  <c r="J29" i="4"/>
  <c r="EZ28" i="4"/>
  <c r="EY28" i="4"/>
  <c r="EU28" i="4"/>
  <c r="EP28" i="4"/>
  <c r="EO28" i="4"/>
  <c r="EK28" i="4"/>
  <c r="EJ28" i="4"/>
  <c r="EF28" i="4"/>
  <c r="EE28" i="4"/>
  <c r="EA28" i="4"/>
  <c r="DZ28" i="4"/>
  <c r="DV28" i="4"/>
  <c r="DU28" i="4"/>
  <c r="DQ28" i="4"/>
  <c r="DP28" i="4"/>
  <c r="DL28" i="4"/>
  <c r="DK28" i="4"/>
  <c r="DB28" i="4"/>
  <c r="DA28" i="4"/>
  <c r="CW28" i="4"/>
  <c r="CV28" i="4"/>
  <c r="CR28" i="4"/>
  <c r="CQ28" i="4"/>
  <c r="CM28" i="4"/>
  <c r="CL28" i="4"/>
  <c r="CH28" i="4"/>
  <c r="CG28" i="4"/>
  <c r="CC28" i="4"/>
  <c r="CB28" i="4"/>
  <c r="BX28" i="4"/>
  <c r="BW28" i="4"/>
  <c r="BS28" i="4"/>
  <c r="BR28" i="4"/>
  <c r="BN28" i="4"/>
  <c r="BM28" i="4"/>
  <c r="BI28" i="4"/>
  <c r="BH28" i="4"/>
  <c r="BD28" i="4"/>
  <c r="BC28" i="4"/>
  <c r="AY28" i="4"/>
  <c r="AX28" i="4"/>
  <c r="AT28" i="4"/>
  <c r="AS28" i="4"/>
  <c r="AO28" i="4"/>
  <c r="AN28" i="4"/>
  <c r="AJ28" i="4"/>
  <c r="AI28" i="4"/>
  <c r="AE28" i="4"/>
  <c r="AD28" i="4"/>
  <c r="Z28" i="4"/>
  <c r="Y28" i="4"/>
  <c r="U28" i="4"/>
  <c r="T28" i="4"/>
  <c r="P28" i="4"/>
  <c r="O28" i="4"/>
  <c r="K28" i="4"/>
  <c r="J28" i="4"/>
  <c r="EZ27" i="4"/>
  <c r="EY27" i="4"/>
  <c r="EU27" i="4"/>
  <c r="EP27" i="4"/>
  <c r="EO27" i="4"/>
  <c r="EK27" i="4"/>
  <c r="EJ27" i="4"/>
  <c r="EF27" i="4"/>
  <c r="EE27" i="4"/>
  <c r="EA27" i="4"/>
  <c r="DZ27" i="4"/>
  <c r="DV27" i="4"/>
  <c r="DU27" i="4"/>
  <c r="DQ27" i="4"/>
  <c r="DP27" i="4"/>
  <c r="DL27" i="4"/>
  <c r="DK27" i="4"/>
  <c r="DB27" i="4"/>
  <c r="DA27" i="4"/>
  <c r="CW27" i="4"/>
  <c r="CV27" i="4"/>
  <c r="CR27" i="4"/>
  <c r="CQ27" i="4"/>
  <c r="CM27" i="4"/>
  <c r="CL27" i="4"/>
  <c r="CH27" i="4"/>
  <c r="CG27" i="4"/>
  <c r="CC27" i="4"/>
  <c r="CB27" i="4"/>
  <c r="BX27" i="4"/>
  <c r="BW27" i="4"/>
  <c r="BS27" i="4"/>
  <c r="BR27" i="4"/>
  <c r="BN27" i="4"/>
  <c r="BM27" i="4"/>
  <c r="BI27" i="4"/>
  <c r="BH27" i="4"/>
  <c r="BD27" i="4"/>
  <c r="BC27" i="4"/>
  <c r="AY27" i="4"/>
  <c r="AX27" i="4"/>
  <c r="AT27" i="4"/>
  <c r="AS27" i="4"/>
  <c r="AO27" i="4"/>
  <c r="AN27" i="4"/>
  <c r="AJ27" i="4"/>
  <c r="AI27" i="4"/>
  <c r="AE27" i="4"/>
  <c r="AD27" i="4"/>
  <c r="Z27" i="4"/>
  <c r="Y27" i="4"/>
  <c r="U27" i="4"/>
  <c r="T27" i="4"/>
  <c r="P27" i="4"/>
  <c r="O27" i="4"/>
  <c r="K27" i="4"/>
  <c r="J27" i="4"/>
  <c r="D27" i="1"/>
  <c r="EZ26" i="4"/>
  <c r="EY26" i="4"/>
  <c r="EU26" i="4"/>
  <c r="EP26" i="4"/>
  <c r="EO26" i="4"/>
  <c r="EK26" i="4"/>
  <c r="EJ26" i="4"/>
  <c r="EF26" i="4"/>
  <c r="EE26" i="4"/>
  <c r="EA26" i="4"/>
  <c r="DZ26" i="4"/>
  <c r="DV26" i="4"/>
  <c r="DU26" i="4"/>
  <c r="DQ26" i="4"/>
  <c r="DP26" i="4"/>
  <c r="DL26" i="4"/>
  <c r="DK26" i="4"/>
  <c r="DB26" i="4"/>
  <c r="DA26" i="4"/>
  <c r="CW26" i="4"/>
  <c r="CV26" i="4"/>
  <c r="CR26" i="4"/>
  <c r="CQ26" i="4"/>
  <c r="CM26" i="4"/>
  <c r="CL26" i="4"/>
  <c r="CH26" i="4"/>
  <c r="CG26" i="4"/>
  <c r="CC26" i="4"/>
  <c r="CB26" i="4"/>
  <c r="BX26" i="4"/>
  <c r="BW26" i="4"/>
  <c r="BS26" i="4"/>
  <c r="BR26" i="4"/>
  <c r="BN26" i="4"/>
  <c r="BM26" i="4"/>
  <c r="BI26" i="4"/>
  <c r="BH26" i="4"/>
  <c r="BD26" i="4"/>
  <c r="BC26" i="4"/>
  <c r="AY26" i="4"/>
  <c r="AX26" i="4"/>
  <c r="AT26" i="4"/>
  <c r="AS26" i="4"/>
  <c r="AO26" i="4"/>
  <c r="AN26" i="4"/>
  <c r="AJ26" i="4"/>
  <c r="AI26" i="4"/>
  <c r="AE26" i="4"/>
  <c r="AD26" i="4"/>
  <c r="Z26" i="4"/>
  <c r="Y26" i="4"/>
  <c r="U26" i="4"/>
  <c r="T26" i="4"/>
  <c r="P26" i="4"/>
  <c r="O26" i="4"/>
  <c r="K26" i="4"/>
  <c r="J26" i="4"/>
  <c r="EZ25" i="4"/>
  <c r="EY25" i="4"/>
  <c r="EU25" i="4"/>
  <c r="EP25" i="4"/>
  <c r="EO25" i="4"/>
  <c r="EK25" i="4"/>
  <c r="EJ25" i="4"/>
  <c r="EF25" i="4"/>
  <c r="EE25" i="4"/>
  <c r="EA25" i="4"/>
  <c r="DZ25" i="4"/>
  <c r="DV25" i="4"/>
  <c r="DU25" i="4"/>
  <c r="DQ25" i="4"/>
  <c r="DP25" i="4"/>
  <c r="DL25" i="4"/>
  <c r="DK25" i="4"/>
  <c r="DB25" i="4"/>
  <c r="DA25" i="4"/>
  <c r="CW25" i="4"/>
  <c r="CV25" i="4"/>
  <c r="CR25" i="4"/>
  <c r="CQ25" i="4"/>
  <c r="CM25" i="4"/>
  <c r="CL25" i="4"/>
  <c r="CH25" i="4"/>
  <c r="CG25" i="4"/>
  <c r="CC25" i="4"/>
  <c r="CB25" i="4"/>
  <c r="BX25" i="4"/>
  <c r="BW25" i="4"/>
  <c r="BS25" i="4"/>
  <c r="BR25" i="4"/>
  <c r="BN25" i="4"/>
  <c r="BM25" i="4"/>
  <c r="BI25" i="4"/>
  <c r="BH25" i="4"/>
  <c r="BD25" i="4"/>
  <c r="BC25" i="4"/>
  <c r="AY25" i="4"/>
  <c r="AX25" i="4"/>
  <c r="AT25" i="4"/>
  <c r="AS25" i="4"/>
  <c r="AO25" i="4"/>
  <c r="AN25" i="4"/>
  <c r="AJ25" i="4"/>
  <c r="AI25" i="4"/>
  <c r="AE25" i="4"/>
  <c r="AD25" i="4"/>
  <c r="Z25" i="4"/>
  <c r="Y25" i="4"/>
  <c r="U25" i="4"/>
  <c r="T25" i="4"/>
  <c r="P25" i="4"/>
  <c r="O25" i="4"/>
  <c r="K25" i="4"/>
  <c r="J25" i="4"/>
  <c r="EZ24" i="4"/>
  <c r="EY24" i="4"/>
  <c r="EU24" i="4"/>
  <c r="EP24" i="4"/>
  <c r="EO24" i="4"/>
  <c r="EK24" i="4"/>
  <c r="EJ24" i="4"/>
  <c r="EF24" i="4"/>
  <c r="EE24" i="4"/>
  <c r="EA24" i="4"/>
  <c r="DZ24" i="4"/>
  <c r="DV24" i="4"/>
  <c r="DU24" i="4"/>
  <c r="DQ24" i="4"/>
  <c r="DP24" i="4"/>
  <c r="DL24" i="4"/>
  <c r="DK24" i="4"/>
  <c r="DB24" i="4"/>
  <c r="DA24" i="4"/>
  <c r="CW24" i="4"/>
  <c r="CV24" i="4"/>
  <c r="CR24" i="4"/>
  <c r="CQ24" i="4"/>
  <c r="CM24" i="4"/>
  <c r="CL24" i="4"/>
  <c r="CH24" i="4"/>
  <c r="CG24" i="4"/>
  <c r="CC24" i="4"/>
  <c r="CB24" i="4"/>
  <c r="BX24" i="4"/>
  <c r="BW24" i="4"/>
  <c r="BS24" i="4"/>
  <c r="BR24" i="4"/>
  <c r="BN24" i="4"/>
  <c r="BM24" i="4"/>
  <c r="BI24" i="4"/>
  <c r="BH24" i="4"/>
  <c r="BD24" i="4"/>
  <c r="BC24" i="4"/>
  <c r="AY24" i="4"/>
  <c r="AX24" i="4"/>
  <c r="AT24" i="4"/>
  <c r="AS24" i="4"/>
  <c r="AO24" i="4"/>
  <c r="AN24" i="4"/>
  <c r="AJ24" i="4"/>
  <c r="AI24" i="4"/>
  <c r="AE24" i="4"/>
  <c r="AD24" i="4"/>
  <c r="Z24" i="4"/>
  <c r="Y24" i="4"/>
  <c r="U24" i="4"/>
  <c r="T24" i="4"/>
  <c r="P24" i="4"/>
  <c r="O24" i="4"/>
  <c r="K24" i="4"/>
  <c r="J24" i="4"/>
  <c r="EZ23" i="4"/>
  <c r="EY23" i="4"/>
  <c r="EU23" i="4"/>
  <c r="EP23" i="4"/>
  <c r="EO23" i="4"/>
  <c r="EK23" i="4"/>
  <c r="EJ23" i="4"/>
  <c r="EF23" i="4"/>
  <c r="EE23" i="4"/>
  <c r="EA23" i="4"/>
  <c r="DZ23" i="4"/>
  <c r="DV23" i="4"/>
  <c r="DU23" i="4"/>
  <c r="DQ23" i="4"/>
  <c r="DP23" i="4"/>
  <c r="DL23" i="4"/>
  <c r="DK23" i="4"/>
  <c r="DB23" i="4"/>
  <c r="DA23" i="4"/>
  <c r="CW23" i="4"/>
  <c r="CV23" i="4"/>
  <c r="CR23" i="4"/>
  <c r="CQ23" i="4"/>
  <c r="CM23" i="4"/>
  <c r="CL23" i="4"/>
  <c r="CH23" i="4"/>
  <c r="CG23" i="4"/>
  <c r="CC23" i="4"/>
  <c r="CB23" i="4"/>
  <c r="BX23" i="4"/>
  <c r="BW23" i="4"/>
  <c r="BS23" i="4"/>
  <c r="BR23" i="4"/>
  <c r="BN23" i="4"/>
  <c r="BM23" i="4"/>
  <c r="BI23" i="4"/>
  <c r="BH23" i="4"/>
  <c r="BD23" i="4"/>
  <c r="BC23" i="4"/>
  <c r="AY23" i="4"/>
  <c r="AX23" i="4"/>
  <c r="AT23" i="4"/>
  <c r="AS23" i="4"/>
  <c r="AO23" i="4"/>
  <c r="AN23" i="4"/>
  <c r="AJ23" i="4"/>
  <c r="AI23" i="4"/>
  <c r="AE23" i="4"/>
  <c r="AD23" i="4"/>
  <c r="Z23" i="4"/>
  <c r="Y23" i="4"/>
  <c r="U23" i="4"/>
  <c r="T23" i="4"/>
  <c r="P23" i="4"/>
  <c r="O23" i="4"/>
  <c r="K23" i="4"/>
  <c r="J23" i="4"/>
  <c r="D23" i="1"/>
  <c r="EZ22" i="4"/>
  <c r="EY22" i="4"/>
  <c r="EU22" i="4"/>
  <c r="EP22" i="4"/>
  <c r="EO22" i="4"/>
  <c r="EK22" i="4"/>
  <c r="EJ22" i="4"/>
  <c r="EF22" i="4"/>
  <c r="EE22" i="4"/>
  <c r="EA22" i="4"/>
  <c r="DZ22" i="4"/>
  <c r="DV22" i="4"/>
  <c r="DU22" i="4"/>
  <c r="DQ22" i="4"/>
  <c r="DP22" i="4"/>
  <c r="DL22" i="4"/>
  <c r="DK22" i="4"/>
  <c r="DA22" i="4"/>
  <c r="CY53" i="4"/>
  <c r="CW22" i="4"/>
  <c r="CV22" i="4"/>
  <c r="CR22" i="4"/>
  <c r="CQ22" i="4"/>
  <c r="CM22" i="4"/>
  <c r="CL22" i="4"/>
  <c r="CH22" i="4"/>
  <c r="CG22" i="4"/>
  <c r="CC22" i="4"/>
  <c r="CB22" i="4"/>
  <c r="BX22" i="4"/>
  <c r="BW22" i="4"/>
  <c r="BS22" i="4"/>
  <c r="BR22" i="4"/>
  <c r="BN22" i="4"/>
  <c r="BM22" i="4"/>
  <c r="BI22" i="4"/>
  <c r="BH22" i="4"/>
  <c r="BD22" i="4"/>
  <c r="BC22" i="4"/>
  <c r="AY22" i="4"/>
  <c r="AX22" i="4"/>
  <c r="AT22" i="4"/>
  <c r="AS22" i="4"/>
  <c r="AO22" i="4"/>
  <c r="AN22" i="4"/>
  <c r="AJ22" i="4"/>
  <c r="AI22" i="4"/>
  <c r="AE22" i="4"/>
  <c r="AD22" i="4"/>
  <c r="Z22" i="4"/>
  <c r="Y22" i="4"/>
  <c r="U22" i="4"/>
  <c r="T22" i="4"/>
  <c r="P22" i="4"/>
  <c r="O22" i="4"/>
  <c r="K22" i="4"/>
  <c r="J22" i="4"/>
  <c r="EZ21" i="4"/>
  <c r="EY21" i="4"/>
  <c r="EU21" i="4"/>
  <c r="EP21" i="4"/>
  <c r="EO21" i="4"/>
  <c r="EK21" i="4"/>
  <c r="EJ21" i="4"/>
  <c r="EF21" i="4"/>
  <c r="EE21" i="4"/>
  <c r="EA21" i="4"/>
  <c r="DZ21" i="4"/>
  <c r="DV21" i="4"/>
  <c r="DU21" i="4"/>
  <c r="DQ21" i="4"/>
  <c r="DP21" i="4"/>
  <c r="DL21" i="4"/>
  <c r="DK21" i="4"/>
  <c r="DB21" i="4"/>
  <c r="DA21" i="4"/>
  <c r="CW21" i="4"/>
  <c r="CV21" i="4"/>
  <c r="CR21" i="4"/>
  <c r="CQ21" i="4"/>
  <c r="CM21" i="4"/>
  <c r="CL21" i="4"/>
  <c r="CH21" i="4"/>
  <c r="CG21" i="4"/>
  <c r="CC21" i="4"/>
  <c r="CB21" i="4"/>
  <c r="BX21" i="4"/>
  <c r="BW21" i="4"/>
  <c r="BS21" i="4"/>
  <c r="BR21" i="4"/>
  <c r="BN21" i="4"/>
  <c r="BM21" i="4"/>
  <c r="BI21" i="4"/>
  <c r="BH21" i="4"/>
  <c r="BD21" i="4"/>
  <c r="BC21" i="4"/>
  <c r="AY21" i="4"/>
  <c r="AX21" i="4"/>
  <c r="AT21" i="4"/>
  <c r="AS21" i="4"/>
  <c r="AO21" i="4"/>
  <c r="AN21" i="4"/>
  <c r="AJ21" i="4"/>
  <c r="AI21" i="4"/>
  <c r="AE21" i="4"/>
  <c r="AD21" i="4"/>
  <c r="Z21" i="4"/>
  <c r="Y21" i="4"/>
  <c r="U21" i="4"/>
  <c r="T21" i="4"/>
  <c r="P21" i="4"/>
  <c r="O21" i="4"/>
  <c r="K21" i="4"/>
  <c r="J21" i="4"/>
  <c r="EZ20" i="4"/>
  <c r="EY20" i="4"/>
  <c r="EU20" i="4"/>
  <c r="EP20" i="4"/>
  <c r="EO20" i="4"/>
  <c r="EK20" i="4"/>
  <c r="EJ20" i="4"/>
  <c r="EF20" i="4"/>
  <c r="EE20" i="4"/>
  <c r="EA20" i="4"/>
  <c r="DZ20" i="4"/>
  <c r="DV20" i="4"/>
  <c r="DU20" i="4"/>
  <c r="DQ20" i="4"/>
  <c r="DP20" i="4"/>
  <c r="DL20" i="4"/>
  <c r="DK20" i="4"/>
  <c r="DB20" i="4"/>
  <c r="DA20" i="4"/>
  <c r="CW20" i="4"/>
  <c r="CV20" i="4"/>
  <c r="CR20" i="4"/>
  <c r="CQ20" i="4"/>
  <c r="CM20" i="4"/>
  <c r="CL20" i="4"/>
  <c r="CH20" i="4"/>
  <c r="CG20" i="4"/>
  <c r="CC20" i="4"/>
  <c r="CB20" i="4"/>
  <c r="BX20" i="4"/>
  <c r="BW20" i="4"/>
  <c r="BS20" i="4"/>
  <c r="BR20" i="4"/>
  <c r="BN20" i="4"/>
  <c r="BM20" i="4"/>
  <c r="BI20" i="4"/>
  <c r="BH20" i="4"/>
  <c r="BD20" i="4"/>
  <c r="BC20" i="4"/>
  <c r="AY20" i="4"/>
  <c r="AX20" i="4"/>
  <c r="AT20" i="4"/>
  <c r="AS20" i="4"/>
  <c r="AO20" i="4"/>
  <c r="AN20" i="4"/>
  <c r="AJ20" i="4"/>
  <c r="AI20" i="4"/>
  <c r="AE20" i="4"/>
  <c r="AD20" i="4"/>
  <c r="Z20" i="4"/>
  <c r="Y20" i="4"/>
  <c r="U20" i="4"/>
  <c r="T20" i="4"/>
  <c r="P20" i="4"/>
  <c r="O20" i="4"/>
  <c r="K20" i="4"/>
  <c r="J20" i="4"/>
  <c r="EZ19" i="4"/>
  <c r="EY19" i="4"/>
  <c r="EU19" i="4"/>
  <c r="EP19" i="4"/>
  <c r="EO19" i="4"/>
  <c r="EK19" i="4"/>
  <c r="EJ19" i="4"/>
  <c r="EF19" i="4"/>
  <c r="EE19" i="4"/>
  <c r="EA19" i="4"/>
  <c r="DZ19" i="4"/>
  <c r="DV19" i="4"/>
  <c r="DU19" i="4"/>
  <c r="DQ19" i="4"/>
  <c r="DP19" i="4"/>
  <c r="DL19" i="4"/>
  <c r="DK19" i="4"/>
  <c r="DB19" i="4"/>
  <c r="DA19" i="4"/>
  <c r="CW19" i="4"/>
  <c r="CV19" i="4"/>
  <c r="CR19" i="4"/>
  <c r="CQ19" i="4"/>
  <c r="CM19" i="4"/>
  <c r="CL19" i="4"/>
  <c r="CH19" i="4"/>
  <c r="CG19" i="4"/>
  <c r="CC19" i="4"/>
  <c r="CB19" i="4"/>
  <c r="BX19" i="4"/>
  <c r="BW19" i="4"/>
  <c r="BS19" i="4"/>
  <c r="BR19" i="4"/>
  <c r="BN19" i="4"/>
  <c r="BM19" i="4"/>
  <c r="BI19" i="4"/>
  <c r="BH19" i="4"/>
  <c r="BD19" i="4"/>
  <c r="BC19" i="4"/>
  <c r="AY19" i="4"/>
  <c r="AX19" i="4"/>
  <c r="AT19" i="4"/>
  <c r="AS19" i="4"/>
  <c r="AO19" i="4"/>
  <c r="AN19" i="4"/>
  <c r="AJ19" i="4"/>
  <c r="AI19" i="4"/>
  <c r="AE19" i="4"/>
  <c r="AD19" i="4"/>
  <c r="Z19" i="4"/>
  <c r="Y19" i="4"/>
  <c r="U19" i="4"/>
  <c r="T19" i="4"/>
  <c r="P19" i="4"/>
  <c r="O19" i="4"/>
  <c r="K19" i="4"/>
  <c r="J19" i="4"/>
  <c r="EZ18" i="4"/>
  <c r="EY18" i="4"/>
  <c r="EU18" i="4"/>
  <c r="EP18" i="4"/>
  <c r="EO18" i="4"/>
  <c r="EK18" i="4"/>
  <c r="EJ18" i="4"/>
  <c r="EF18" i="4"/>
  <c r="EE18" i="4"/>
  <c r="EA18" i="4"/>
  <c r="DZ18" i="4"/>
  <c r="DV18" i="4"/>
  <c r="DU18" i="4"/>
  <c r="DQ18" i="4"/>
  <c r="DP18" i="4"/>
  <c r="DL18" i="4"/>
  <c r="DK18" i="4"/>
  <c r="DB18" i="4"/>
  <c r="DA18" i="4"/>
  <c r="CW18" i="4"/>
  <c r="CV18" i="4"/>
  <c r="CR18" i="4"/>
  <c r="CQ18" i="4"/>
  <c r="CM18" i="4"/>
  <c r="CL18" i="4"/>
  <c r="CH18" i="4"/>
  <c r="CG18" i="4"/>
  <c r="CC18" i="4"/>
  <c r="CB18" i="4"/>
  <c r="BX18" i="4"/>
  <c r="BW18" i="4"/>
  <c r="BS18" i="4"/>
  <c r="BR18" i="4"/>
  <c r="BN18" i="4"/>
  <c r="BM18" i="4"/>
  <c r="BI18" i="4"/>
  <c r="BH18" i="4"/>
  <c r="BD18" i="4"/>
  <c r="BC18" i="4"/>
  <c r="AY18" i="4"/>
  <c r="AX18" i="4"/>
  <c r="AT18" i="4"/>
  <c r="AS18" i="4"/>
  <c r="AN18" i="4"/>
  <c r="AO18" i="4"/>
  <c r="AL53" i="4"/>
  <c r="AJ18" i="4"/>
  <c r="AI18" i="4"/>
  <c r="AE18" i="4"/>
  <c r="AD18" i="4"/>
  <c r="Z18" i="4"/>
  <c r="Y18" i="4"/>
  <c r="U18" i="4"/>
  <c r="T18" i="4"/>
  <c r="P18" i="4"/>
  <c r="O18" i="4"/>
  <c r="K18" i="4"/>
  <c r="J18" i="4"/>
  <c r="EZ17" i="4"/>
  <c r="EY17" i="4"/>
  <c r="EU17" i="4"/>
  <c r="EP17" i="4"/>
  <c r="EO17" i="4"/>
  <c r="EK17" i="4"/>
  <c r="EJ17" i="4"/>
  <c r="EF17" i="4"/>
  <c r="EE17" i="4"/>
  <c r="EA17" i="4"/>
  <c r="DZ17" i="4"/>
  <c r="DV17" i="4"/>
  <c r="DU17" i="4"/>
  <c r="DQ17" i="4"/>
  <c r="DP17" i="4"/>
  <c r="DL17" i="4"/>
  <c r="DK17" i="4"/>
  <c r="DB17" i="4"/>
  <c r="DA17" i="4"/>
  <c r="CW17" i="4"/>
  <c r="CV17" i="4"/>
  <c r="CR17" i="4"/>
  <c r="CQ17" i="4"/>
  <c r="CM17" i="4"/>
  <c r="CL17" i="4"/>
  <c r="CH17" i="4"/>
  <c r="CG17" i="4"/>
  <c r="CC17" i="4"/>
  <c r="CB17" i="4"/>
  <c r="BX17" i="4"/>
  <c r="BW17" i="4"/>
  <c r="BS17" i="4"/>
  <c r="BR17" i="4"/>
  <c r="BN17" i="4"/>
  <c r="BM17" i="4"/>
  <c r="BI17" i="4"/>
  <c r="BH17" i="4"/>
  <c r="BD17" i="4"/>
  <c r="BC17" i="4"/>
  <c r="AY17" i="4"/>
  <c r="AX17" i="4"/>
  <c r="AT17" i="4"/>
  <c r="AS17" i="4"/>
  <c r="AO17" i="4"/>
  <c r="AN17" i="4"/>
  <c r="AJ17" i="4"/>
  <c r="AI17" i="4"/>
  <c r="AE17" i="4"/>
  <c r="AD17" i="4"/>
  <c r="Z17" i="4"/>
  <c r="Y17" i="4"/>
  <c r="U17" i="4"/>
  <c r="T17" i="4"/>
  <c r="P17" i="4"/>
  <c r="O17" i="4"/>
  <c r="K17" i="4"/>
  <c r="J17" i="4"/>
  <c r="EZ16" i="4"/>
  <c r="EY16" i="4"/>
  <c r="EU16" i="4"/>
  <c r="EP16" i="4"/>
  <c r="EO16" i="4"/>
  <c r="EK16" i="4"/>
  <c r="EJ16" i="4"/>
  <c r="EF16" i="4"/>
  <c r="EE16" i="4"/>
  <c r="EA16" i="4"/>
  <c r="DZ16" i="4"/>
  <c r="DV16" i="4"/>
  <c r="DU16" i="4"/>
  <c r="DQ16" i="4"/>
  <c r="DP16" i="4"/>
  <c r="DL16" i="4"/>
  <c r="DK16" i="4"/>
  <c r="DB16" i="4"/>
  <c r="DA16" i="4"/>
  <c r="CW16" i="4"/>
  <c r="CV16" i="4"/>
  <c r="CR16" i="4"/>
  <c r="CQ16" i="4"/>
  <c r="CM16" i="4"/>
  <c r="CL16" i="4"/>
  <c r="CH16" i="4"/>
  <c r="CG16" i="4"/>
  <c r="CC16" i="4"/>
  <c r="CB16" i="4"/>
  <c r="BX16" i="4"/>
  <c r="BW16" i="4"/>
  <c r="BS16" i="4"/>
  <c r="BR16" i="4"/>
  <c r="BN16" i="4"/>
  <c r="BM16" i="4"/>
  <c r="BI16" i="4"/>
  <c r="BH16" i="4"/>
  <c r="BD16" i="4"/>
  <c r="BC16" i="4"/>
  <c r="AY16" i="4"/>
  <c r="AX16" i="4"/>
  <c r="AT16" i="4"/>
  <c r="AS16" i="4"/>
  <c r="AO16" i="4"/>
  <c r="AN16" i="4"/>
  <c r="AJ16" i="4"/>
  <c r="AI16" i="4"/>
  <c r="AE16" i="4"/>
  <c r="AD16" i="4"/>
  <c r="Z16" i="4"/>
  <c r="Y16" i="4"/>
  <c r="U16" i="4"/>
  <c r="T16" i="4"/>
  <c r="P16" i="4"/>
  <c r="O16" i="4"/>
  <c r="K16" i="4"/>
  <c r="J16" i="4"/>
  <c r="EZ15" i="4"/>
  <c r="EY15" i="4"/>
  <c r="EU15" i="4"/>
  <c r="EP15" i="4"/>
  <c r="EO15" i="4"/>
  <c r="EK15" i="4"/>
  <c r="EJ15" i="4"/>
  <c r="EF15" i="4"/>
  <c r="EE15" i="4"/>
  <c r="EA15" i="4"/>
  <c r="DZ15" i="4"/>
  <c r="DV15" i="4"/>
  <c r="DU15" i="4"/>
  <c r="DQ15" i="4"/>
  <c r="DP15" i="4"/>
  <c r="DL15" i="4"/>
  <c r="DK15" i="4"/>
  <c r="DB15" i="4"/>
  <c r="DA15" i="4"/>
  <c r="CW15" i="4"/>
  <c r="CV15" i="4"/>
  <c r="CR15" i="4"/>
  <c r="CQ15" i="4"/>
  <c r="CM15" i="4"/>
  <c r="CL15" i="4"/>
  <c r="CH15" i="4"/>
  <c r="CG15" i="4"/>
  <c r="CC15" i="4"/>
  <c r="CB15" i="4"/>
  <c r="BX15" i="4"/>
  <c r="BW15" i="4"/>
  <c r="BS15" i="4"/>
  <c r="BR15" i="4"/>
  <c r="BN15" i="4"/>
  <c r="BM15" i="4"/>
  <c r="BI15" i="4"/>
  <c r="BH15" i="4"/>
  <c r="BD15" i="4"/>
  <c r="BC15" i="4"/>
  <c r="AY15" i="4"/>
  <c r="AX15" i="4"/>
  <c r="AT15" i="4"/>
  <c r="AS15" i="4"/>
  <c r="AO15" i="4"/>
  <c r="AN15" i="4"/>
  <c r="AJ15" i="4"/>
  <c r="AI15" i="4"/>
  <c r="AE15" i="4"/>
  <c r="AD15" i="4"/>
  <c r="Z15" i="4"/>
  <c r="Y15" i="4"/>
  <c r="U15" i="4"/>
  <c r="T15" i="4"/>
  <c r="P15" i="4"/>
  <c r="O15" i="4"/>
  <c r="K15" i="4"/>
  <c r="J15" i="4"/>
  <c r="D15" i="1"/>
  <c r="EZ14" i="4"/>
  <c r="EY14" i="4"/>
  <c r="EU14" i="4"/>
  <c r="EP14" i="4"/>
  <c r="EO14" i="4"/>
  <c r="EK14" i="4"/>
  <c r="EJ14" i="4"/>
  <c r="EF14" i="4"/>
  <c r="EE14" i="4"/>
  <c r="EA14" i="4"/>
  <c r="DZ14" i="4"/>
  <c r="DV14" i="4"/>
  <c r="DU14" i="4"/>
  <c r="DQ14" i="4"/>
  <c r="DP14" i="4"/>
  <c r="DL14" i="4"/>
  <c r="DK14" i="4"/>
  <c r="DB14" i="4"/>
  <c r="DA14" i="4"/>
  <c r="CW14" i="4"/>
  <c r="CV14" i="4"/>
  <c r="CR14" i="4"/>
  <c r="CQ14" i="4"/>
  <c r="CM14" i="4"/>
  <c r="CL14" i="4"/>
  <c r="CH14" i="4"/>
  <c r="CG14" i="4"/>
  <c r="CC14" i="4"/>
  <c r="CB14" i="4"/>
  <c r="BX14" i="4"/>
  <c r="BW14" i="4"/>
  <c r="BS14" i="4"/>
  <c r="BR14" i="4"/>
  <c r="BN14" i="4"/>
  <c r="BM14" i="4"/>
  <c r="BI14" i="4"/>
  <c r="BH14" i="4"/>
  <c r="BD14" i="4"/>
  <c r="BC14" i="4"/>
  <c r="AY14" i="4"/>
  <c r="AX14" i="4"/>
  <c r="AT14" i="4"/>
  <c r="AS14" i="4"/>
  <c r="AO14" i="4"/>
  <c r="AN14" i="4"/>
  <c r="AJ14" i="4"/>
  <c r="AI14" i="4"/>
  <c r="AE14" i="4"/>
  <c r="AD14" i="4"/>
  <c r="Z14" i="4"/>
  <c r="Y14" i="4"/>
  <c r="U14" i="4"/>
  <c r="T14" i="4"/>
  <c r="P14" i="4"/>
  <c r="O14" i="4"/>
  <c r="K14" i="4"/>
  <c r="J14" i="4"/>
  <c r="EZ13" i="4"/>
  <c r="EY13" i="4"/>
  <c r="EU13" i="4"/>
  <c r="ET13" i="4"/>
  <c r="EP13" i="4"/>
  <c r="EO13" i="4"/>
  <c r="EK13" i="4"/>
  <c r="EJ13" i="4"/>
  <c r="EF13" i="4"/>
  <c r="EE13" i="4"/>
  <c r="EA13" i="4"/>
  <c r="DZ13" i="4"/>
  <c r="DV13" i="4"/>
  <c r="DU13" i="4"/>
  <c r="DQ13" i="4"/>
  <c r="DP13" i="4"/>
  <c r="DL13" i="4"/>
  <c r="DK13" i="4"/>
  <c r="DB13" i="4"/>
  <c r="DA13" i="4"/>
  <c r="CV13" i="4"/>
  <c r="CW13" i="4"/>
  <c r="CR13" i="4"/>
  <c r="CQ13" i="4"/>
  <c r="CM13" i="4"/>
  <c r="CL13" i="4"/>
  <c r="CH13" i="4"/>
  <c r="CG13" i="4"/>
  <c r="CC13" i="4"/>
  <c r="CB13" i="4"/>
  <c r="BX13" i="4"/>
  <c r="BW13" i="4"/>
  <c r="BS13" i="4"/>
  <c r="BR13" i="4"/>
  <c r="BN13" i="4"/>
  <c r="BM13" i="4"/>
  <c r="BI13" i="4"/>
  <c r="BH13" i="4"/>
  <c r="BD13" i="4"/>
  <c r="BC13" i="4"/>
  <c r="AY13" i="4"/>
  <c r="AX13" i="4"/>
  <c r="AT13" i="4"/>
  <c r="AS13" i="4"/>
  <c r="AO13" i="4"/>
  <c r="AN13" i="4"/>
  <c r="AJ13" i="4"/>
  <c r="AI13" i="4"/>
  <c r="AE13" i="4"/>
  <c r="AD13" i="4"/>
  <c r="Z13" i="4"/>
  <c r="Y13" i="4"/>
  <c r="U13" i="4"/>
  <c r="T13" i="4"/>
  <c r="P13" i="4"/>
  <c r="O13" i="4"/>
  <c r="K13" i="4"/>
  <c r="J13" i="4"/>
  <c r="EZ12" i="4"/>
  <c r="EY12" i="4"/>
  <c r="EU12" i="4"/>
  <c r="ET12" i="4"/>
  <c r="EP12" i="4"/>
  <c r="EO12" i="4"/>
  <c r="EK12" i="4"/>
  <c r="EJ12" i="4"/>
  <c r="EF12" i="4"/>
  <c r="EE12" i="4"/>
  <c r="EA12" i="4"/>
  <c r="DZ12" i="4"/>
  <c r="DV12" i="4"/>
  <c r="DU12" i="4"/>
  <c r="DQ12" i="4"/>
  <c r="DP12" i="4"/>
  <c r="DL12" i="4"/>
  <c r="DK12" i="4"/>
  <c r="DB12" i="4"/>
  <c r="DA12" i="4"/>
  <c r="CW12" i="4"/>
  <c r="CV12" i="4"/>
  <c r="CR12" i="4"/>
  <c r="CQ12" i="4"/>
  <c r="CM12" i="4"/>
  <c r="CL12" i="4"/>
  <c r="CH12" i="4"/>
  <c r="CG12" i="4"/>
  <c r="CC12" i="4"/>
  <c r="CB12" i="4"/>
  <c r="BX12" i="4"/>
  <c r="BW12" i="4"/>
  <c r="BS12" i="4"/>
  <c r="BR12" i="4"/>
  <c r="BN12" i="4"/>
  <c r="BM12" i="4"/>
  <c r="BI12" i="4"/>
  <c r="BH12" i="4"/>
  <c r="BD12" i="4"/>
  <c r="BC12" i="4"/>
  <c r="AY12" i="4"/>
  <c r="AX12" i="4"/>
  <c r="AT12" i="4"/>
  <c r="AS12" i="4"/>
  <c r="AO12" i="4"/>
  <c r="AN12" i="4"/>
  <c r="AJ12" i="4"/>
  <c r="AI12" i="4"/>
  <c r="AE12" i="4"/>
  <c r="AD12" i="4"/>
  <c r="Z12" i="4"/>
  <c r="Y12" i="4"/>
  <c r="U12" i="4"/>
  <c r="T12" i="4"/>
  <c r="P12" i="4"/>
  <c r="O12" i="4"/>
  <c r="K12" i="4"/>
  <c r="J12" i="4"/>
  <c r="EZ11" i="4"/>
  <c r="EY11" i="4"/>
  <c r="EU11" i="4"/>
  <c r="ET11" i="4"/>
  <c r="EP11" i="4"/>
  <c r="EO11" i="4"/>
  <c r="EK11" i="4"/>
  <c r="EJ11" i="4"/>
  <c r="EF11" i="4"/>
  <c r="EE11" i="4"/>
  <c r="EA11" i="4"/>
  <c r="DZ11" i="4"/>
  <c r="DV11" i="4"/>
  <c r="DU11" i="4"/>
  <c r="DQ11" i="4"/>
  <c r="DP11" i="4"/>
  <c r="DL11" i="4"/>
  <c r="DK11" i="4"/>
  <c r="DB11" i="4"/>
  <c r="DA11" i="4"/>
  <c r="CW11" i="4"/>
  <c r="CV11" i="4"/>
  <c r="CR11" i="4"/>
  <c r="CQ11" i="4"/>
  <c r="CM11" i="4"/>
  <c r="CL11" i="4"/>
  <c r="CH11" i="4"/>
  <c r="CG11" i="4"/>
  <c r="CC11" i="4"/>
  <c r="CB11" i="4"/>
  <c r="BX11" i="4"/>
  <c r="BW11" i="4"/>
  <c r="BS11" i="4"/>
  <c r="BR11" i="4"/>
  <c r="BN11" i="4"/>
  <c r="BM11" i="4"/>
  <c r="BI11" i="4"/>
  <c r="BH11" i="4"/>
  <c r="BD11" i="4"/>
  <c r="BC11" i="4"/>
  <c r="AY11" i="4"/>
  <c r="AX11" i="4"/>
  <c r="AT11" i="4"/>
  <c r="AS11" i="4"/>
  <c r="AO11" i="4"/>
  <c r="AN11" i="4"/>
  <c r="AJ11" i="4"/>
  <c r="AI11" i="4"/>
  <c r="AE11" i="4"/>
  <c r="AD11" i="4"/>
  <c r="Z11" i="4"/>
  <c r="Y11" i="4"/>
  <c r="U11" i="4"/>
  <c r="T11" i="4"/>
  <c r="P11" i="4"/>
  <c r="O11" i="4"/>
  <c r="K11" i="4"/>
  <c r="J11" i="4"/>
  <c r="EZ10" i="4"/>
  <c r="EY10" i="4"/>
  <c r="EU10" i="4"/>
  <c r="ET10" i="4"/>
  <c r="EP10" i="4"/>
  <c r="EO10" i="4"/>
  <c r="EK10" i="4"/>
  <c r="EJ10" i="4"/>
  <c r="EF10" i="4"/>
  <c r="EE10" i="4"/>
  <c r="EA10" i="4"/>
  <c r="DZ10" i="4"/>
  <c r="DV10" i="4"/>
  <c r="DU10" i="4"/>
  <c r="DQ10" i="4"/>
  <c r="DP10" i="4"/>
  <c r="DL10" i="4"/>
  <c r="DK10" i="4"/>
  <c r="DB10" i="4"/>
  <c r="DA10" i="4"/>
  <c r="CW10" i="4"/>
  <c r="CV10" i="4"/>
  <c r="CR10" i="4"/>
  <c r="CQ10" i="4"/>
  <c r="CM10" i="4"/>
  <c r="CL10" i="4"/>
  <c r="CH10" i="4"/>
  <c r="CG10" i="4"/>
  <c r="CC10" i="4"/>
  <c r="CB10" i="4"/>
  <c r="BX10" i="4"/>
  <c r="BW10" i="4"/>
  <c r="BS10" i="4"/>
  <c r="BR10" i="4"/>
  <c r="BN10" i="4"/>
  <c r="BM10" i="4"/>
  <c r="BI10" i="4"/>
  <c r="BH10" i="4"/>
  <c r="BD10" i="4"/>
  <c r="BC10" i="4"/>
  <c r="AY10" i="4"/>
  <c r="AX10" i="4"/>
  <c r="AT10" i="4"/>
  <c r="AS10" i="4"/>
  <c r="AO10" i="4"/>
  <c r="AN10" i="4"/>
  <c r="AJ10" i="4"/>
  <c r="AI10" i="4"/>
  <c r="AE10" i="4"/>
  <c r="AD10" i="4"/>
  <c r="Z10" i="4"/>
  <c r="Y10" i="4"/>
  <c r="U10" i="4"/>
  <c r="T10" i="4"/>
  <c r="P10" i="4"/>
  <c r="O10" i="4"/>
  <c r="K10" i="4"/>
  <c r="J10" i="4"/>
  <c r="EZ9" i="4"/>
  <c r="EY9" i="4"/>
  <c r="EU9" i="4"/>
  <c r="ET9" i="4"/>
  <c r="EP9" i="4"/>
  <c r="EO9" i="4"/>
  <c r="EK9" i="4"/>
  <c r="EJ9" i="4"/>
  <c r="EF9" i="4"/>
  <c r="EE9" i="4"/>
  <c r="EA9" i="4"/>
  <c r="DZ9" i="4"/>
  <c r="DV9" i="4"/>
  <c r="DU9" i="4"/>
  <c r="DQ9" i="4"/>
  <c r="DP9" i="4"/>
  <c r="DL9" i="4"/>
  <c r="DK9" i="4"/>
  <c r="DB9" i="4"/>
  <c r="DA9" i="4"/>
  <c r="CW9" i="4"/>
  <c r="CV9" i="4"/>
  <c r="CR9" i="4"/>
  <c r="CQ9" i="4"/>
  <c r="CM9" i="4"/>
  <c r="CL9" i="4"/>
  <c r="CH9" i="4"/>
  <c r="CG9" i="4"/>
  <c r="CC9" i="4"/>
  <c r="CB9" i="4"/>
  <c r="BX9" i="4"/>
  <c r="BW9" i="4"/>
  <c r="BS9" i="4"/>
  <c r="BR9" i="4"/>
  <c r="BN9" i="4"/>
  <c r="BM9" i="4"/>
  <c r="BI9" i="4"/>
  <c r="BH9" i="4"/>
  <c r="BD9" i="4"/>
  <c r="BC9" i="4"/>
  <c r="AY9" i="4"/>
  <c r="AX9" i="4"/>
  <c r="AT9" i="4"/>
  <c r="AS9" i="4"/>
  <c r="AO9" i="4"/>
  <c r="AN9" i="4"/>
  <c r="AJ9" i="4"/>
  <c r="AI9" i="4"/>
  <c r="AE9" i="4"/>
  <c r="AD9" i="4"/>
  <c r="Z9" i="4"/>
  <c r="Y9" i="4"/>
  <c r="U9" i="4"/>
  <c r="T9" i="4"/>
  <c r="P9" i="4"/>
  <c r="O9" i="4"/>
  <c r="K9" i="4"/>
  <c r="J9" i="4"/>
  <c r="EZ8" i="4"/>
  <c r="EY8" i="4"/>
  <c r="EU8" i="4"/>
  <c r="ET8" i="4"/>
  <c r="EP8" i="4"/>
  <c r="EO8" i="4"/>
  <c r="EK8" i="4"/>
  <c r="EJ8" i="4"/>
  <c r="EF8" i="4"/>
  <c r="EE8" i="4"/>
  <c r="EA8" i="4"/>
  <c r="DZ8" i="4"/>
  <c r="DV8" i="4"/>
  <c r="DU8" i="4"/>
  <c r="DQ8" i="4"/>
  <c r="DP8" i="4"/>
  <c r="DL8" i="4"/>
  <c r="DK8" i="4"/>
  <c r="DB8" i="4"/>
  <c r="DA8" i="4"/>
  <c r="CW8" i="4"/>
  <c r="CV8" i="4"/>
  <c r="CR8" i="4"/>
  <c r="CQ8" i="4"/>
  <c r="CM8" i="4"/>
  <c r="CL8" i="4"/>
  <c r="CH8" i="4"/>
  <c r="CG8" i="4"/>
  <c r="CC8" i="4"/>
  <c r="CB8" i="4"/>
  <c r="BX8" i="4"/>
  <c r="BW8" i="4"/>
  <c r="BS8" i="4"/>
  <c r="BR8" i="4"/>
  <c r="BN8" i="4"/>
  <c r="BM8" i="4"/>
  <c r="BI8" i="4"/>
  <c r="BH8" i="4"/>
  <c r="BD8" i="4"/>
  <c r="BC8" i="4"/>
  <c r="AY8" i="4"/>
  <c r="AX8" i="4"/>
  <c r="AT8" i="4"/>
  <c r="AS8" i="4"/>
  <c r="AO8" i="4"/>
  <c r="AN8" i="4"/>
  <c r="AJ8" i="4"/>
  <c r="AI8" i="4"/>
  <c r="AE8" i="4"/>
  <c r="AD8" i="4"/>
  <c r="Z8" i="4"/>
  <c r="Y8" i="4"/>
  <c r="U8" i="4"/>
  <c r="T8" i="4"/>
  <c r="P8" i="4"/>
  <c r="O8" i="4"/>
  <c r="K8" i="4"/>
  <c r="J8" i="4"/>
  <c r="EZ7" i="4"/>
  <c r="EY7" i="4"/>
  <c r="EU7" i="4"/>
  <c r="ET7" i="4"/>
  <c r="EP7" i="4"/>
  <c r="EO7" i="4"/>
  <c r="EK7" i="4"/>
  <c r="EJ7" i="4"/>
  <c r="EF7" i="4"/>
  <c r="EE7" i="4"/>
  <c r="EA7" i="4"/>
  <c r="DZ7" i="4"/>
  <c r="DV7" i="4"/>
  <c r="DU7" i="4"/>
  <c r="DQ7" i="4"/>
  <c r="DP7" i="4"/>
  <c r="DL7" i="4"/>
  <c r="DK7" i="4"/>
  <c r="DB7" i="4"/>
  <c r="DA7" i="4"/>
  <c r="CW7" i="4"/>
  <c r="CV7" i="4"/>
  <c r="CR7" i="4"/>
  <c r="CQ7" i="4"/>
  <c r="CM7" i="4"/>
  <c r="CL7" i="4"/>
  <c r="CH7" i="4"/>
  <c r="CG7" i="4"/>
  <c r="CC7" i="4"/>
  <c r="CB7" i="4"/>
  <c r="BX7" i="4"/>
  <c r="BW7" i="4"/>
  <c r="BS7" i="4"/>
  <c r="BR7" i="4"/>
  <c r="BN7" i="4"/>
  <c r="BM7" i="4"/>
  <c r="BI7" i="4"/>
  <c r="BH7" i="4"/>
  <c r="BD7" i="4"/>
  <c r="BC7" i="4"/>
  <c r="AY7" i="4"/>
  <c r="AX7" i="4"/>
  <c r="AT7" i="4"/>
  <c r="AS7" i="4"/>
  <c r="AO7" i="4"/>
  <c r="AN7" i="4"/>
  <c r="AJ7" i="4"/>
  <c r="AI7" i="4"/>
  <c r="AE7" i="4"/>
  <c r="AD7" i="4"/>
  <c r="Z7" i="4"/>
  <c r="Y7" i="4"/>
  <c r="U7" i="4"/>
  <c r="T7" i="4"/>
  <c r="P7" i="4"/>
  <c r="O7" i="4"/>
  <c r="K7" i="4"/>
  <c r="J7" i="4"/>
  <c r="DE53" i="3"/>
  <c r="DD53" i="3"/>
  <c r="DC53" i="3"/>
  <c r="CZ53" i="3"/>
  <c r="CY53" i="3"/>
  <c r="CX53" i="3"/>
  <c r="CU53" i="3"/>
  <c r="CT53" i="3"/>
  <c r="CS53" i="3"/>
  <c r="CK53" i="3"/>
  <c r="CJ53" i="3"/>
  <c r="CI53" i="3"/>
  <c r="CF53" i="3"/>
  <c r="CE53" i="3"/>
  <c r="CD53" i="3"/>
  <c r="CA53" i="3"/>
  <c r="BZ53" i="3"/>
  <c r="BY53" i="3"/>
  <c r="BV53" i="3"/>
  <c r="BU53" i="3"/>
  <c r="BT53" i="3"/>
  <c r="BQ53" i="3"/>
  <c r="BP53" i="3"/>
  <c r="BO53" i="3"/>
  <c r="BL53" i="3"/>
  <c r="BK53" i="3"/>
  <c r="BJ53" i="3"/>
  <c r="BG53" i="3"/>
  <c r="BF53" i="3"/>
  <c r="BE53" i="3"/>
  <c r="BB53" i="3"/>
  <c r="BA53" i="3"/>
  <c r="AZ53" i="3"/>
  <c r="AW53" i="3"/>
  <c r="AV53" i="3"/>
  <c r="AU53" i="3"/>
  <c r="AR53" i="3"/>
  <c r="AQ53" i="3"/>
  <c r="AP53" i="3"/>
  <c r="AM53" i="3"/>
  <c r="AL53" i="3"/>
  <c r="AK53" i="3"/>
  <c r="AH53" i="3"/>
  <c r="AG53" i="3"/>
  <c r="AF53" i="3"/>
  <c r="AC53" i="3"/>
  <c r="AB53" i="3"/>
  <c r="AA53" i="3"/>
  <c r="X53" i="3"/>
  <c r="W53" i="3"/>
  <c r="V53" i="3"/>
  <c r="S53" i="3"/>
  <c r="R53" i="3"/>
  <c r="Q53" i="3"/>
  <c r="N53" i="3"/>
  <c r="M53" i="3"/>
  <c r="L53" i="3"/>
  <c r="I53" i="3"/>
  <c r="H53" i="3"/>
  <c r="G53" i="3"/>
  <c r="DG51" i="3"/>
  <c r="DF51" i="3"/>
  <c r="DB51" i="3"/>
  <c r="DA51" i="3"/>
  <c r="CW51" i="3"/>
  <c r="CV51" i="3"/>
  <c r="CM51" i="3"/>
  <c r="CL51" i="3"/>
  <c r="CH51" i="3"/>
  <c r="CG51" i="3"/>
  <c r="CC51" i="3"/>
  <c r="CB51" i="3"/>
  <c r="BX51" i="3"/>
  <c r="BW51" i="3"/>
  <c r="BS51" i="3"/>
  <c r="BR51" i="3"/>
  <c r="BN51" i="3"/>
  <c r="BM51" i="3"/>
  <c r="BI51" i="3"/>
  <c r="BH51" i="3"/>
  <c r="BD51" i="3"/>
  <c r="BC51" i="3"/>
  <c r="AY51" i="3"/>
  <c r="AX51" i="3"/>
  <c r="AT51" i="3"/>
  <c r="AS51" i="3"/>
  <c r="AO51" i="3"/>
  <c r="AN51" i="3"/>
  <c r="AJ51" i="3"/>
  <c r="AI51" i="3"/>
  <c r="AE51" i="3"/>
  <c r="AD51" i="3"/>
  <c r="Z51" i="3"/>
  <c r="Y51" i="3"/>
  <c r="U51" i="3"/>
  <c r="T51" i="3"/>
  <c r="P51" i="3"/>
  <c r="O51" i="3"/>
  <c r="K51" i="3"/>
  <c r="J51" i="3"/>
  <c r="DG50" i="3"/>
  <c r="DF50" i="3"/>
  <c r="DB50" i="3"/>
  <c r="DA50" i="3"/>
  <c r="CW50" i="3"/>
  <c r="CV50" i="3"/>
  <c r="CM50" i="3"/>
  <c r="CL50" i="3"/>
  <c r="CH50" i="3"/>
  <c r="CG50" i="3"/>
  <c r="CC50" i="3"/>
  <c r="CB50" i="3"/>
  <c r="BX50" i="3"/>
  <c r="BW50" i="3"/>
  <c r="BS50" i="3"/>
  <c r="BR50" i="3"/>
  <c r="BN50" i="3"/>
  <c r="BM50" i="3"/>
  <c r="BI50" i="3"/>
  <c r="BH50" i="3"/>
  <c r="BD50" i="3"/>
  <c r="BC50" i="3"/>
  <c r="AY50" i="3"/>
  <c r="AX50" i="3"/>
  <c r="AT50" i="3"/>
  <c r="AS50" i="3"/>
  <c r="AO50" i="3"/>
  <c r="AN50" i="3"/>
  <c r="AJ50" i="3"/>
  <c r="AI50" i="3"/>
  <c r="AE50" i="3"/>
  <c r="AD50" i="3"/>
  <c r="Z50" i="3"/>
  <c r="Y50" i="3"/>
  <c r="U50" i="3"/>
  <c r="T50" i="3"/>
  <c r="P50" i="3"/>
  <c r="O50" i="3"/>
  <c r="K50" i="3"/>
  <c r="J50" i="3"/>
  <c r="DG49" i="3"/>
  <c r="DF49" i="3"/>
  <c r="DB49" i="3"/>
  <c r="DA49" i="3"/>
  <c r="CW49" i="3"/>
  <c r="CV49" i="3"/>
  <c r="CM49" i="3"/>
  <c r="CL49" i="3"/>
  <c r="CH49" i="3"/>
  <c r="CG49" i="3"/>
  <c r="CC49" i="3"/>
  <c r="CB49" i="3"/>
  <c r="BX49" i="3"/>
  <c r="BW49" i="3"/>
  <c r="BS49" i="3"/>
  <c r="BR49" i="3"/>
  <c r="BN49" i="3"/>
  <c r="BM49" i="3"/>
  <c r="BI49" i="3"/>
  <c r="BH49" i="3"/>
  <c r="BD49" i="3"/>
  <c r="BC49" i="3"/>
  <c r="AY49" i="3"/>
  <c r="AX49" i="3"/>
  <c r="AT49" i="3"/>
  <c r="AS49" i="3"/>
  <c r="AO49" i="3"/>
  <c r="AN49" i="3"/>
  <c r="AJ49" i="3"/>
  <c r="AI49" i="3"/>
  <c r="AE49" i="3"/>
  <c r="AD49" i="3"/>
  <c r="Z49" i="3"/>
  <c r="Y49" i="3"/>
  <c r="U49" i="3"/>
  <c r="T49" i="3"/>
  <c r="P49" i="3"/>
  <c r="O49" i="3"/>
  <c r="K49" i="3"/>
  <c r="J49" i="3"/>
  <c r="DG48" i="3"/>
  <c r="DF48" i="3"/>
  <c r="DB48" i="3"/>
  <c r="DA48" i="3"/>
  <c r="CW48" i="3"/>
  <c r="CV48" i="3"/>
  <c r="CM48" i="3"/>
  <c r="CL48" i="3"/>
  <c r="CH48" i="3"/>
  <c r="CG48" i="3"/>
  <c r="CC48" i="3"/>
  <c r="CB48" i="3"/>
  <c r="BX48" i="3"/>
  <c r="BW48" i="3"/>
  <c r="BS48" i="3"/>
  <c r="BR48" i="3"/>
  <c r="BN48" i="3"/>
  <c r="BM48" i="3"/>
  <c r="BI48" i="3"/>
  <c r="BH48" i="3"/>
  <c r="BD48" i="3"/>
  <c r="BC48" i="3"/>
  <c r="AY48" i="3"/>
  <c r="AX48" i="3"/>
  <c r="AT48" i="3"/>
  <c r="AS48" i="3"/>
  <c r="AO48" i="3"/>
  <c r="AN48" i="3"/>
  <c r="AJ48" i="3"/>
  <c r="AI48" i="3"/>
  <c r="AE48" i="3"/>
  <c r="AD48" i="3"/>
  <c r="Z48" i="3"/>
  <c r="Y48" i="3"/>
  <c r="U48" i="3"/>
  <c r="T48" i="3"/>
  <c r="P48" i="3"/>
  <c r="O48" i="3"/>
  <c r="K48" i="3"/>
  <c r="J48" i="3"/>
  <c r="DG47" i="3"/>
  <c r="DF47" i="3"/>
  <c r="DB47" i="3"/>
  <c r="DA47" i="3"/>
  <c r="CW47" i="3"/>
  <c r="CV47" i="3"/>
  <c r="CM47" i="3"/>
  <c r="CL47" i="3"/>
  <c r="CH47" i="3"/>
  <c r="CG47" i="3"/>
  <c r="CC47" i="3"/>
  <c r="CB47" i="3"/>
  <c r="BX47" i="3"/>
  <c r="BW47" i="3"/>
  <c r="BS47" i="3"/>
  <c r="BR47" i="3"/>
  <c r="BN47" i="3"/>
  <c r="BM47" i="3"/>
  <c r="BI47" i="3"/>
  <c r="BH47" i="3"/>
  <c r="BD47" i="3"/>
  <c r="BC47" i="3"/>
  <c r="AY47" i="3"/>
  <c r="AX47" i="3"/>
  <c r="AT47" i="3"/>
  <c r="AS47" i="3"/>
  <c r="AO47" i="3"/>
  <c r="AN47" i="3"/>
  <c r="AJ47" i="3"/>
  <c r="AI47" i="3"/>
  <c r="AE47" i="3"/>
  <c r="AD47" i="3"/>
  <c r="Z47" i="3"/>
  <c r="Y47" i="3"/>
  <c r="U47" i="3"/>
  <c r="T47" i="3"/>
  <c r="P47" i="3"/>
  <c r="O47" i="3"/>
  <c r="K47" i="3"/>
  <c r="J47" i="3"/>
  <c r="DG46" i="3"/>
  <c r="DF46" i="3"/>
  <c r="DB46" i="3"/>
  <c r="DA46" i="3"/>
  <c r="CW46" i="3"/>
  <c r="CV46" i="3"/>
  <c r="CM46" i="3"/>
  <c r="CL46" i="3"/>
  <c r="CH46" i="3"/>
  <c r="CG46" i="3"/>
  <c r="CC46" i="3"/>
  <c r="CB46" i="3"/>
  <c r="BX46" i="3"/>
  <c r="BW46" i="3"/>
  <c r="BS46" i="3"/>
  <c r="BR46" i="3"/>
  <c r="BN46" i="3"/>
  <c r="BM46" i="3"/>
  <c r="BI46" i="3"/>
  <c r="BH46" i="3"/>
  <c r="BD46" i="3"/>
  <c r="BC46" i="3"/>
  <c r="AY46" i="3"/>
  <c r="AX46" i="3"/>
  <c r="AT46" i="3"/>
  <c r="AS46" i="3"/>
  <c r="AO46" i="3"/>
  <c r="AN46" i="3"/>
  <c r="AJ46" i="3"/>
  <c r="AI46" i="3"/>
  <c r="AE46" i="3"/>
  <c r="AD46" i="3"/>
  <c r="Z46" i="3"/>
  <c r="Y46" i="3"/>
  <c r="U46" i="3"/>
  <c r="T46" i="3"/>
  <c r="P46" i="3"/>
  <c r="O46" i="3"/>
  <c r="K46" i="3"/>
  <c r="J46" i="3"/>
  <c r="DG45" i="3"/>
  <c r="DF45" i="3"/>
  <c r="DB45" i="3"/>
  <c r="DA45" i="3"/>
  <c r="CW45" i="3"/>
  <c r="CV45" i="3"/>
  <c r="CM45" i="3"/>
  <c r="CL45" i="3"/>
  <c r="CH45" i="3"/>
  <c r="CG45" i="3"/>
  <c r="CC45" i="3"/>
  <c r="CB45" i="3"/>
  <c r="BX45" i="3"/>
  <c r="BW45" i="3"/>
  <c r="BS45" i="3"/>
  <c r="BR45" i="3"/>
  <c r="BN45" i="3"/>
  <c r="BM45" i="3"/>
  <c r="BI45" i="3"/>
  <c r="BH45" i="3"/>
  <c r="BD45" i="3"/>
  <c r="BC45" i="3"/>
  <c r="AY45" i="3"/>
  <c r="AX45" i="3"/>
  <c r="AT45" i="3"/>
  <c r="AS45" i="3"/>
  <c r="AO45" i="3"/>
  <c r="AN45" i="3"/>
  <c r="AJ45" i="3"/>
  <c r="AI45" i="3"/>
  <c r="AE45" i="3"/>
  <c r="AD45" i="3"/>
  <c r="Z45" i="3"/>
  <c r="Y45" i="3"/>
  <c r="U45" i="3"/>
  <c r="T45" i="3"/>
  <c r="P45" i="3"/>
  <c r="O45" i="3"/>
  <c r="K45" i="3"/>
  <c r="J45" i="3"/>
  <c r="DG44" i="3"/>
  <c r="DF44" i="3"/>
  <c r="DB44" i="3"/>
  <c r="DA44" i="3"/>
  <c r="CW44" i="3"/>
  <c r="CV44" i="3"/>
  <c r="CM44" i="3"/>
  <c r="CL44" i="3"/>
  <c r="CH44" i="3"/>
  <c r="CG44" i="3"/>
  <c r="CC44" i="3"/>
  <c r="CB44" i="3"/>
  <c r="BX44" i="3"/>
  <c r="BW44" i="3"/>
  <c r="BS44" i="3"/>
  <c r="BR44" i="3"/>
  <c r="BN44" i="3"/>
  <c r="BM44" i="3"/>
  <c r="BI44" i="3"/>
  <c r="BH44" i="3"/>
  <c r="BD44" i="3"/>
  <c r="BC44" i="3"/>
  <c r="AY44" i="3"/>
  <c r="AX44" i="3"/>
  <c r="AT44" i="3"/>
  <c r="AS44" i="3"/>
  <c r="AO44" i="3"/>
  <c r="AN44" i="3"/>
  <c r="AJ44" i="3"/>
  <c r="AI44" i="3"/>
  <c r="AE44" i="3"/>
  <c r="AD44" i="3"/>
  <c r="Z44" i="3"/>
  <c r="Y44" i="3"/>
  <c r="U44" i="3"/>
  <c r="T44" i="3"/>
  <c r="P44" i="3"/>
  <c r="O44" i="3"/>
  <c r="K44" i="3"/>
  <c r="J44" i="3"/>
  <c r="DG43" i="3"/>
  <c r="DF43" i="3"/>
  <c r="DB43" i="3"/>
  <c r="DA43" i="3"/>
  <c r="CW43" i="3"/>
  <c r="CV43" i="3"/>
  <c r="CM43" i="3"/>
  <c r="CL43" i="3"/>
  <c r="CH43" i="3"/>
  <c r="CG43" i="3"/>
  <c r="CC43" i="3"/>
  <c r="CB43" i="3"/>
  <c r="BX43" i="3"/>
  <c r="BW43" i="3"/>
  <c r="BS43" i="3"/>
  <c r="BR43" i="3"/>
  <c r="BN43" i="3"/>
  <c r="BM43" i="3"/>
  <c r="BI43" i="3"/>
  <c r="BH43" i="3"/>
  <c r="BD43" i="3"/>
  <c r="BC43" i="3"/>
  <c r="AY43" i="3"/>
  <c r="AX43" i="3"/>
  <c r="AT43" i="3"/>
  <c r="AS43" i="3"/>
  <c r="AO43" i="3"/>
  <c r="AN43" i="3"/>
  <c r="AJ43" i="3"/>
  <c r="AI43" i="3"/>
  <c r="AE43" i="3"/>
  <c r="AD43" i="3"/>
  <c r="Z43" i="3"/>
  <c r="Y43" i="3"/>
  <c r="U43" i="3"/>
  <c r="T43" i="3"/>
  <c r="P43" i="3"/>
  <c r="O43" i="3"/>
  <c r="K43" i="3"/>
  <c r="J43" i="3"/>
  <c r="DG42" i="3"/>
  <c r="DF42" i="3"/>
  <c r="DB42" i="3"/>
  <c r="DA42" i="3"/>
  <c r="CW42" i="3"/>
  <c r="CV42" i="3"/>
  <c r="CM42" i="3"/>
  <c r="CL42" i="3"/>
  <c r="CH42" i="3"/>
  <c r="CG42" i="3"/>
  <c r="CC42" i="3"/>
  <c r="CB42" i="3"/>
  <c r="BX42" i="3"/>
  <c r="BW42" i="3"/>
  <c r="BS42" i="3"/>
  <c r="BR42" i="3"/>
  <c r="BN42" i="3"/>
  <c r="BM42" i="3"/>
  <c r="BI42" i="3"/>
  <c r="BH42" i="3"/>
  <c r="BD42" i="3"/>
  <c r="BC42" i="3"/>
  <c r="AY42" i="3"/>
  <c r="AX42" i="3"/>
  <c r="AT42" i="3"/>
  <c r="AS42" i="3"/>
  <c r="AO42" i="3"/>
  <c r="AN42" i="3"/>
  <c r="AJ42" i="3"/>
  <c r="AI42" i="3"/>
  <c r="AE42" i="3"/>
  <c r="AD42" i="3"/>
  <c r="Z42" i="3"/>
  <c r="Y42" i="3"/>
  <c r="U42" i="3"/>
  <c r="T42" i="3"/>
  <c r="P42" i="3"/>
  <c r="O42" i="3"/>
  <c r="K42" i="3"/>
  <c r="J42" i="3"/>
  <c r="DG41" i="3"/>
  <c r="DF41" i="3"/>
  <c r="DB41" i="3"/>
  <c r="DA41" i="3"/>
  <c r="CW41" i="3"/>
  <c r="CV41" i="3"/>
  <c r="CM41" i="3"/>
  <c r="CL41" i="3"/>
  <c r="CH41" i="3"/>
  <c r="CG41" i="3"/>
  <c r="CC41" i="3"/>
  <c r="CB41" i="3"/>
  <c r="BX41" i="3"/>
  <c r="BW41" i="3"/>
  <c r="BS41" i="3"/>
  <c r="BR41" i="3"/>
  <c r="BN41" i="3"/>
  <c r="BM41" i="3"/>
  <c r="BI41" i="3"/>
  <c r="BH41" i="3"/>
  <c r="BD41" i="3"/>
  <c r="BC41" i="3"/>
  <c r="AY41" i="3"/>
  <c r="AX41" i="3"/>
  <c r="AT41" i="3"/>
  <c r="AS41" i="3"/>
  <c r="AO41" i="3"/>
  <c r="AN41" i="3"/>
  <c r="AJ41" i="3"/>
  <c r="AI41" i="3"/>
  <c r="AE41" i="3"/>
  <c r="AD41" i="3"/>
  <c r="Z41" i="3"/>
  <c r="Y41" i="3"/>
  <c r="U41" i="3"/>
  <c r="T41" i="3"/>
  <c r="P41" i="3"/>
  <c r="O41" i="3"/>
  <c r="K41" i="3"/>
  <c r="J41" i="3"/>
  <c r="DG40" i="3"/>
  <c r="DF40" i="3"/>
  <c r="DB40" i="3"/>
  <c r="DA40" i="3"/>
  <c r="CW40" i="3"/>
  <c r="CV40" i="3"/>
  <c r="CM40" i="3"/>
  <c r="CL40" i="3"/>
  <c r="CH40" i="3"/>
  <c r="CG40" i="3"/>
  <c r="CC40" i="3"/>
  <c r="CB40" i="3"/>
  <c r="BX40" i="3"/>
  <c r="BW40" i="3"/>
  <c r="BS40" i="3"/>
  <c r="BR40" i="3"/>
  <c r="BN40" i="3"/>
  <c r="BM40" i="3"/>
  <c r="BI40" i="3"/>
  <c r="BH40" i="3"/>
  <c r="BD40" i="3"/>
  <c r="BC40" i="3"/>
  <c r="AY40" i="3"/>
  <c r="AX40" i="3"/>
  <c r="AT40" i="3"/>
  <c r="AS40" i="3"/>
  <c r="AO40" i="3"/>
  <c r="AN40" i="3"/>
  <c r="AJ40" i="3"/>
  <c r="AI40" i="3"/>
  <c r="AE40" i="3"/>
  <c r="AD40" i="3"/>
  <c r="Z40" i="3"/>
  <c r="Y40" i="3"/>
  <c r="U40" i="3"/>
  <c r="T40" i="3"/>
  <c r="P40" i="3"/>
  <c r="O40" i="3"/>
  <c r="K40" i="3"/>
  <c r="J40" i="3"/>
  <c r="DG39" i="3"/>
  <c r="DF39" i="3"/>
  <c r="DB39" i="3"/>
  <c r="DA39" i="3"/>
  <c r="CW39" i="3"/>
  <c r="CV39" i="3"/>
  <c r="CM39" i="3"/>
  <c r="CL39" i="3"/>
  <c r="CH39" i="3"/>
  <c r="CG39" i="3"/>
  <c r="CC39" i="3"/>
  <c r="CB39" i="3"/>
  <c r="BX39" i="3"/>
  <c r="BW39" i="3"/>
  <c r="BS39" i="3"/>
  <c r="BR39" i="3"/>
  <c r="BN39" i="3"/>
  <c r="BM39" i="3"/>
  <c r="BI39" i="3"/>
  <c r="BH39" i="3"/>
  <c r="BD39" i="3"/>
  <c r="BC39" i="3"/>
  <c r="AY39" i="3"/>
  <c r="AX39" i="3"/>
  <c r="AT39" i="3"/>
  <c r="AS39" i="3"/>
  <c r="AO39" i="3"/>
  <c r="AN39" i="3"/>
  <c r="AJ39" i="3"/>
  <c r="AI39" i="3"/>
  <c r="AE39" i="3"/>
  <c r="AD39" i="3"/>
  <c r="Z39" i="3"/>
  <c r="Y39" i="3"/>
  <c r="U39" i="3"/>
  <c r="T39" i="3"/>
  <c r="P39" i="3"/>
  <c r="O39" i="3"/>
  <c r="K39" i="3"/>
  <c r="J39" i="3"/>
  <c r="DG38" i="3"/>
  <c r="DF38" i="3"/>
  <c r="DB38" i="3"/>
  <c r="DA38" i="3"/>
  <c r="CW38" i="3"/>
  <c r="CV38" i="3"/>
  <c r="CM38" i="3"/>
  <c r="CL38" i="3"/>
  <c r="CH38" i="3"/>
  <c r="CG38" i="3"/>
  <c r="CC38" i="3"/>
  <c r="CB38" i="3"/>
  <c r="BX38" i="3"/>
  <c r="BW38" i="3"/>
  <c r="BS38" i="3"/>
  <c r="BR38" i="3"/>
  <c r="BN38" i="3"/>
  <c r="BM38" i="3"/>
  <c r="BI38" i="3"/>
  <c r="BH38" i="3"/>
  <c r="BD38" i="3"/>
  <c r="BC38" i="3"/>
  <c r="AY38" i="3"/>
  <c r="AX38" i="3"/>
  <c r="AT38" i="3"/>
  <c r="AS38" i="3"/>
  <c r="AO38" i="3"/>
  <c r="AN38" i="3"/>
  <c r="AJ38" i="3"/>
  <c r="AI38" i="3"/>
  <c r="AE38" i="3"/>
  <c r="AD38" i="3"/>
  <c r="Z38" i="3"/>
  <c r="Y38" i="3"/>
  <c r="U38" i="3"/>
  <c r="T38" i="3"/>
  <c r="P38" i="3"/>
  <c r="O38" i="3"/>
  <c r="K38" i="3"/>
  <c r="J38" i="3"/>
  <c r="DG37" i="3"/>
  <c r="DF37" i="3"/>
  <c r="DB37" i="3"/>
  <c r="DA37" i="3"/>
  <c r="CW37" i="3"/>
  <c r="CV37" i="3"/>
  <c r="CM37" i="3"/>
  <c r="CL37" i="3"/>
  <c r="CH37" i="3"/>
  <c r="CG37" i="3"/>
  <c r="CC37" i="3"/>
  <c r="CB37" i="3"/>
  <c r="BX37" i="3"/>
  <c r="BW37" i="3"/>
  <c r="BS37" i="3"/>
  <c r="BR37" i="3"/>
  <c r="BN37" i="3"/>
  <c r="BM37" i="3"/>
  <c r="BI37" i="3"/>
  <c r="BH37" i="3"/>
  <c r="BD37" i="3"/>
  <c r="BC37" i="3"/>
  <c r="AY37" i="3"/>
  <c r="AX37" i="3"/>
  <c r="AT37" i="3"/>
  <c r="AS37" i="3"/>
  <c r="AO37" i="3"/>
  <c r="AN37" i="3"/>
  <c r="AJ37" i="3"/>
  <c r="AI37" i="3"/>
  <c r="AE37" i="3"/>
  <c r="AD37" i="3"/>
  <c r="Z37" i="3"/>
  <c r="Y37" i="3"/>
  <c r="U37" i="3"/>
  <c r="T37" i="3"/>
  <c r="P37" i="3"/>
  <c r="O37" i="3"/>
  <c r="K37" i="3"/>
  <c r="J37" i="3"/>
  <c r="D37" i="1"/>
  <c r="DG36" i="3"/>
  <c r="DF36" i="3"/>
  <c r="DB36" i="3"/>
  <c r="DA36" i="3"/>
  <c r="CW36" i="3"/>
  <c r="CV36" i="3"/>
  <c r="CM36" i="3"/>
  <c r="CL36" i="3"/>
  <c r="CH36" i="3"/>
  <c r="CG36" i="3"/>
  <c r="CC36" i="3"/>
  <c r="CB36" i="3"/>
  <c r="BX36" i="3"/>
  <c r="BW36" i="3"/>
  <c r="BS36" i="3"/>
  <c r="BR36" i="3"/>
  <c r="BN36" i="3"/>
  <c r="BM36" i="3"/>
  <c r="BI36" i="3"/>
  <c r="BH36" i="3"/>
  <c r="BD36" i="3"/>
  <c r="BC36" i="3"/>
  <c r="AY36" i="3"/>
  <c r="AX36" i="3"/>
  <c r="AT36" i="3"/>
  <c r="AS36" i="3"/>
  <c r="AO36" i="3"/>
  <c r="AN36" i="3"/>
  <c r="AJ36" i="3"/>
  <c r="AI36" i="3"/>
  <c r="AE36" i="3"/>
  <c r="AD36" i="3"/>
  <c r="Z36" i="3"/>
  <c r="Y36" i="3"/>
  <c r="U36" i="3"/>
  <c r="T36" i="3"/>
  <c r="P36" i="3"/>
  <c r="O36" i="3"/>
  <c r="K36" i="3"/>
  <c r="J36" i="3"/>
  <c r="DG35" i="3"/>
  <c r="DF35" i="3"/>
  <c r="DB35" i="3"/>
  <c r="DA35" i="3"/>
  <c r="CW35" i="3"/>
  <c r="CV35" i="3"/>
  <c r="CM35" i="3"/>
  <c r="CL35" i="3"/>
  <c r="CH35" i="3"/>
  <c r="CG35" i="3"/>
  <c r="CC35" i="3"/>
  <c r="CB35" i="3"/>
  <c r="BX35" i="3"/>
  <c r="BW35" i="3"/>
  <c r="BS35" i="3"/>
  <c r="BR35" i="3"/>
  <c r="BN35" i="3"/>
  <c r="BM35" i="3"/>
  <c r="BI35" i="3"/>
  <c r="BH35" i="3"/>
  <c r="BD35" i="3"/>
  <c r="BC35" i="3"/>
  <c r="AY35" i="3"/>
  <c r="AX35" i="3"/>
  <c r="AT35" i="3"/>
  <c r="AS35" i="3"/>
  <c r="AO35" i="3"/>
  <c r="AN35" i="3"/>
  <c r="AJ35" i="3"/>
  <c r="AI35" i="3"/>
  <c r="AE35" i="3"/>
  <c r="AD35" i="3"/>
  <c r="Z35" i="3"/>
  <c r="Y35" i="3"/>
  <c r="U35" i="3"/>
  <c r="T35" i="3"/>
  <c r="P35" i="3"/>
  <c r="O35" i="3"/>
  <c r="K35" i="3"/>
  <c r="J35" i="3"/>
  <c r="DG34" i="3"/>
  <c r="DF34" i="3"/>
  <c r="DB34" i="3"/>
  <c r="DA34" i="3"/>
  <c r="CW34" i="3"/>
  <c r="CV34" i="3"/>
  <c r="CM34" i="3"/>
  <c r="CL34" i="3"/>
  <c r="CH34" i="3"/>
  <c r="CG34" i="3"/>
  <c r="CC34" i="3"/>
  <c r="CB34" i="3"/>
  <c r="BX34" i="3"/>
  <c r="BW34" i="3"/>
  <c r="BS34" i="3"/>
  <c r="BR34" i="3"/>
  <c r="BN34" i="3"/>
  <c r="BM34" i="3"/>
  <c r="BI34" i="3"/>
  <c r="BH34" i="3"/>
  <c r="BD34" i="3"/>
  <c r="BC34" i="3"/>
  <c r="AY34" i="3"/>
  <c r="AX34" i="3"/>
  <c r="AT34" i="3"/>
  <c r="AS34" i="3"/>
  <c r="AO34" i="3"/>
  <c r="AN34" i="3"/>
  <c r="AJ34" i="3"/>
  <c r="AI34" i="3"/>
  <c r="AE34" i="3"/>
  <c r="AD34" i="3"/>
  <c r="Z34" i="3"/>
  <c r="Y34" i="3"/>
  <c r="U34" i="3"/>
  <c r="T34" i="3"/>
  <c r="P34" i="3"/>
  <c r="O34" i="3"/>
  <c r="K34" i="3"/>
  <c r="J34" i="3"/>
  <c r="DG33" i="3"/>
  <c r="DF33" i="3"/>
  <c r="DB33" i="3"/>
  <c r="DA33" i="3"/>
  <c r="CW33" i="3"/>
  <c r="CV33" i="3"/>
  <c r="CM33" i="3"/>
  <c r="CL33" i="3"/>
  <c r="CH33" i="3"/>
  <c r="CG33" i="3"/>
  <c r="CC33" i="3"/>
  <c r="CB33" i="3"/>
  <c r="BX33" i="3"/>
  <c r="BW33" i="3"/>
  <c r="BS33" i="3"/>
  <c r="BR33" i="3"/>
  <c r="BN33" i="3"/>
  <c r="BM33" i="3"/>
  <c r="BI33" i="3"/>
  <c r="BH33" i="3"/>
  <c r="BD33" i="3"/>
  <c r="BC33" i="3"/>
  <c r="AY33" i="3"/>
  <c r="AX33" i="3"/>
  <c r="AT33" i="3"/>
  <c r="AS33" i="3"/>
  <c r="AO33" i="3"/>
  <c r="AN33" i="3"/>
  <c r="AJ33" i="3"/>
  <c r="AI33" i="3"/>
  <c r="AE33" i="3"/>
  <c r="AD33" i="3"/>
  <c r="Z33" i="3"/>
  <c r="Y33" i="3"/>
  <c r="U33" i="3"/>
  <c r="T33" i="3"/>
  <c r="P33" i="3"/>
  <c r="O33" i="3"/>
  <c r="K33" i="3"/>
  <c r="J33" i="3"/>
  <c r="DG32" i="3"/>
  <c r="DF32" i="3"/>
  <c r="DB32" i="3"/>
  <c r="DA32" i="3"/>
  <c r="CW32" i="3"/>
  <c r="CV32" i="3"/>
  <c r="CM32" i="3"/>
  <c r="CL32" i="3"/>
  <c r="CH32" i="3"/>
  <c r="CG32" i="3"/>
  <c r="CC32" i="3"/>
  <c r="CB32" i="3"/>
  <c r="BX32" i="3"/>
  <c r="BW32" i="3"/>
  <c r="BS32" i="3"/>
  <c r="BR32" i="3"/>
  <c r="BN32" i="3"/>
  <c r="BM32" i="3"/>
  <c r="BI32" i="3"/>
  <c r="BH32" i="3"/>
  <c r="BD32" i="3"/>
  <c r="BC32" i="3"/>
  <c r="AY32" i="3"/>
  <c r="AX32" i="3"/>
  <c r="AT32" i="3"/>
  <c r="AS32" i="3"/>
  <c r="AO32" i="3"/>
  <c r="AN32" i="3"/>
  <c r="AJ32" i="3"/>
  <c r="AI32" i="3"/>
  <c r="AE32" i="3"/>
  <c r="AD32" i="3"/>
  <c r="Z32" i="3"/>
  <c r="Y32" i="3"/>
  <c r="U32" i="3"/>
  <c r="T32" i="3"/>
  <c r="P32" i="3"/>
  <c r="O32" i="3"/>
  <c r="K32" i="3"/>
  <c r="J32" i="3"/>
  <c r="DG31" i="3"/>
  <c r="DF31" i="3"/>
  <c r="DB31" i="3"/>
  <c r="DA31" i="3"/>
  <c r="CW31" i="3"/>
  <c r="CV31" i="3"/>
  <c r="CM31" i="3"/>
  <c r="CL31" i="3"/>
  <c r="CH31" i="3"/>
  <c r="CG31" i="3"/>
  <c r="CC31" i="3"/>
  <c r="CB31" i="3"/>
  <c r="BX31" i="3"/>
  <c r="BW31" i="3"/>
  <c r="BS31" i="3"/>
  <c r="BR31" i="3"/>
  <c r="BN31" i="3"/>
  <c r="BM31" i="3"/>
  <c r="BI31" i="3"/>
  <c r="BH31" i="3"/>
  <c r="BD31" i="3"/>
  <c r="BC31" i="3"/>
  <c r="AY31" i="3"/>
  <c r="AX31" i="3"/>
  <c r="AT31" i="3"/>
  <c r="AS31" i="3"/>
  <c r="AO31" i="3"/>
  <c r="AN31" i="3"/>
  <c r="AJ31" i="3"/>
  <c r="AI31" i="3"/>
  <c r="AE31" i="3"/>
  <c r="AD31" i="3"/>
  <c r="Z31" i="3"/>
  <c r="Y31" i="3"/>
  <c r="U31" i="3"/>
  <c r="T31" i="3"/>
  <c r="P31" i="3"/>
  <c r="O31" i="3"/>
  <c r="K31" i="3"/>
  <c r="J31" i="3"/>
  <c r="DG30" i="3"/>
  <c r="DF30" i="3"/>
  <c r="DB30" i="3"/>
  <c r="DA30" i="3"/>
  <c r="CW30" i="3"/>
  <c r="CV30" i="3"/>
  <c r="CM30" i="3"/>
  <c r="CL30" i="3"/>
  <c r="CH30" i="3"/>
  <c r="CG30" i="3"/>
  <c r="CC30" i="3"/>
  <c r="CB30" i="3"/>
  <c r="BX30" i="3"/>
  <c r="BW30" i="3"/>
  <c r="BS30" i="3"/>
  <c r="BR30" i="3"/>
  <c r="BN30" i="3"/>
  <c r="BM30" i="3"/>
  <c r="BI30" i="3"/>
  <c r="BH30" i="3"/>
  <c r="BD30" i="3"/>
  <c r="BC30" i="3"/>
  <c r="AY30" i="3"/>
  <c r="AX30" i="3"/>
  <c r="AT30" i="3"/>
  <c r="AS30" i="3"/>
  <c r="AO30" i="3"/>
  <c r="AN30" i="3"/>
  <c r="AJ30" i="3"/>
  <c r="AI30" i="3"/>
  <c r="AE30" i="3"/>
  <c r="AD30" i="3"/>
  <c r="Z30" i="3"/>
  <c r="Y30" i="3"/>
  <c r="U30" i="3"/>
  <c r="T30" i="3"/>
  <c r="P30" i="3"/>
  <c r="O30" i="3"/>
  <c r="K30" i="3"/>
  <c r="J30" i="3"/>
  <c r="DG29" i="3"/>
  <c r="DF29" i="3"/>
  <c r="DB29" i="3"/>
  <c r="DA29" i="3"/>
  <c r="CW29" i="3"/>
  <c r="CV29" i="3"/>
  <c r="CM29" i="3"/>
  <c r="CL29" i="3"/>
  <c r="CH29" i="3"/>
  <c r="CG29" i="3"/>
  <c r="CC29" i="3"/>
  <c r="CB29" i="3"/>
  <c r="BX29" i="3"/>
  <c r="BW29" i="3"/>
  <c r="BS29" i="3"/>
  <c r="BR29" i="3"/>
  <c r="BN29" i="3"/>
  <c r="BM29" i="3"/>
  <c r="BI29" i="3"/>
  <c r="BH29" i="3"/>
  <c r="BD29" i="3"/>
  <c r="BC29" i="3"/>
  <c r="AY29" i="3"/>
  <c r="AX29" i="3"/>
  <c r="AT29" i="3"/>
  <c r="AS29" i="3"/>
  <c r="AO29" i="3"/>
  <c r="AN29" i="3"/>
  <c r="AJ29" i="3"/>
  <c r="AI29" i="3"/>
  <c r="AE29" i="3"/>
  <c r="AD29" i="3"/>
  <c r="Z29" i="3"/>
  <c r="Y29" i="3"/>
  <c r="U29" i="3"/>
  <c r="T29" i="3"/>
  <c r="P29" i="3"/>
  <c r="O29" i="3"/>
  <c r="K29" i="3"/>
  <c r="J29" i="3"/>
  <c r="DG28" i="3"/>
  <c r="DF28" i="3"/>
  <c r="DB28" i="3"/>
  <c r="DA28" i="3"/>
  <c r="CW28" i="3"/>
  <c r="CV28" i="3"/>
  <c r="CM28" i="3"/>
  <c r="CL28" i="3"/>
  <c r="CH28" i="3"/>
  <c r="CG28" i="3"/>
  <c r="CC28" i="3"/>
  <c r="CB28" i="3"/>
  <c r="BX28" i="3"/>
  <c r="BW28" i="3"/>
  <c r="BS28" i="3"/>
  <c r="BR28" i="3"/>
  <c r="BN28" i="3"/>
  <c r="BM28" i="3"/>
  <c r="BI28" i="3"/>
  <c r="BH28" i="3"/>
  <c r="BD28" i="3"/>
  <c r="BC28" i="3"/>
  <c r="AY28" i="3"/>
  <c r="AX28" i="3"/>
  <c r="AT28" i="3"/>
  <c r="AS28" i="3"/>
  <c r="AO28" i="3"/>
  <c r="AN28" i="3"/>
  <c r="AJ28" i="3"/>
  <c r="AI28" i="3"/>
  <c r="AE28" i="3"/>
  <c r="AD28" i="3"/>
  <c r="Z28" i="3"/>
  <c r="Y28" i="3"/>
  <c r="U28" i="3"/>
  <c r="T28" i="3"/>
  <c r="P28" i="3"/>
  <c r="O28" i="3"/>
  <c r="K28" i="3"/>
  <c r="J28" i="3"/>
  <c r="DG27" i="3"/>
  <c r="DF27" i="3"/>
  <c r="DB27" i="3"/>
  <c r="DA27" i="3"/>
  <c r="CW27" i="3"/>
  <c r="CV27" i="3"/>
  <c r="CM27" i="3"/>
  <c r="CL27" i="3"/>
  <c r="CH27" i="3"/>
  <c r="CG27" i="3"/>
  <c r="CC27" i="3"/>
  <c r="CB27" i="3"/>
  <c r="BX27" i="3"/>
  <c r="BW27" i="3"/>
  <c r="BS27" i="3"/>
  <c r="BR27" i="3"/>
  <c r="BN27" i="3"/>
  <c r="BM27" i="3"/>
  <c r="BI27" i="3"/>
  <c r="BH27" i="3"/>
  <c r="BD27" i="3"/>
  <c r="BC27" i="3"/>
  <c r="AY27" i="3"/>
  <c r="AX27" i="3"/>
  <c r="AT27" i="3"/>
  <c r="AS27" i="3"/>
  <c r="AO27" i="3"/>
  <c r="AN27" i="3"/>
  <c r="AJ27" i="3"/>
  <c r="AI27" i="3"/>
  <c r="AE27" i="3"/>
  <c r="AD27" i="3"/>
  <c r="Z27" i="3"/>
  <c r="Y27" i="3"/>
  <c r="U27" i="3"/>
  <c r="T27" i="3"/>
  <c r="P27" i="3"/>
  <c r="O27" i="3"/>
  <c r="K27" i="3"/>
  <c r="J27" i="3"/>
  <c r="DG26" i="3"/>
  <c r="DF26" i="3"/>
  <c r="DB26" i="3"/>
  <c r="DA26" i="3"/>
  <c r="CW26" i="3"/>
  <c r="CV26" i="3"/>
  <c r="CM26" i="3"/>
  <c r="CL26" i="3"/>
  <c r="CH26" i="3"/>
  <c r="CG26" i="3"/>
  <c r="CC26" i="3"/>
  <c r="CB26" i="3"/>
  <c r="BX26" i="3"/>
  <c r="BW26" i="3"/>
  <c r="BS26" i="3"/>
  <c r="BR26" i="3"/>
  <c r="BN26" i="3"/>
  <c r="BM26" i="3"/>
  <c r="BI26" i="3"/>
  <c r="BH26" i="3"/>
  <c r="BD26" i="3"/>
  <c r="BC26" i="3"/>
  <c r="AY26" i="3"/>
  <c r="AX26" i="3"/>
  <c r="AT26" i="3"/>
  <c r="AS26" i="3"/>
  <c r="AO26" i="3"/>
  <c r="AN26" i="3"/>
  <c r="AJ26" i="3"/>
  <c r="AI26" i="3"/>
  <c r="AE26" i="3"/>
  <c r="AD26" i="3"/>
  <c r="Z26" i="3"/>
  <c r="Y26" i="3"/>
  <c r="U26" i="3"/>
  <c r="T26" i="3"/>
  <c r="P26" i="3"/>
  <c r="O26" i="3"/>
  <c r="K26" i="3"/>
  <c r="J26" i="3"/>
  <c r="DG25" i="3"/>
  <c r="DF25" i="3"/>
  <c r="DB25" i="3"/>
  <c r="DA25" i="3"/>
  <c r="CW25" i="3"/>
  <c r="CV25" i="3"/>
  <c r="CM25" i="3"/>
  <c r="CL25" i="3"/>
  <c r="CH25" i="3"/>
  <c r="CG25" i="3"/>
  <c r="CC25" i="3"/>
  <c r="CB25" i="3"/>
  <c r="BX25" i="3"/>
  <c r="BW25" i="3"/>
  <c r="BS25" i="3"/>
  <c r="BR25" i="3"/>
  <c r="BN25" i="3"/>
  <c r="BM25" i="3"/>
  <c r="BI25" i="3"/>
  <c r="BH25" i="3"/>
  <c r="BD25" i="3"/>
  <c r="BC25" i="3"/>
  <c r="AY25" i="3"/>
  <c r="AX25" i="3"/>
  <c r="AT25" i="3"/>
  <c r="AS25" i="3"/>
  <c r="AO25" i="3"/>
  <c r="AN25" i="3"/>
  <c r="AJ25" i="3"/>
  <c r="AI25" i="3"/>
  <c r="AE25" i="3"/>
  <c r="AD25" i="3"/>
  <c r="Z25" i="3"/>
  <c r="Y25" i="3"/>
  <c r="U25" i="3"/>
  <c r="T25" i="3"/>
  <c r="P25" i="3"/>
  <c r="O25" i="3"/>
  <c r="K25" i="3"/>
  <c r="J25" i="3"/>
  <c r="DG24" i="3"/>
  <c r="DF24" i="3"/>
  <c r="DB24" i="3"/>
  <c r="DA24" i="3"/>
  <c r="CW24" i="3"/>
  <c r="CV24" i="3"/>
  <c r="CM24" i="3"/>
  <c r="CL24" i="3"/>
  <c r="CH24" i="3"/>
  <c r="CG24" i="3"/>
  <c r="CC24" i="3"/>
  <c r="CB24" i="3"/>
  <c r="BX24" i="3"/>
  <c r="BW24" i="3"/>
  <c r="BS24" i="3"/>
  <c r="BR24" i="3"/>
  <c r="BN24" i="3"/>
  <c r="BM24" i="3"/>
  <c r="BI24" i="3"/>
  <c r="BH24" i="3"/>
  <c r="BD24" i="3"/>
  <c r="BC24" i="3"/>
  <c r="AY24" i="3"/>
  <c r="AX24" i="3"/>
  <c r="AT24" i="3"/>
  <c r="AS24" i="3"/>
  <c r="AO24" i="3"/>
  <c r="AN24" i="3"/>
  <c r="AJ24" i="3"/>
  <c r="AI24" i="3"/>
  <c r="AE24" i="3"/>
  <c r="AD24" i="3"/>
  <c r="Z24" i="3"/>
  <c r="Y24" i="3"/>
  <c r="U24" i="3"/>
  <c r="T24" i="3"/>
  <c r="P24" i="3"/>
  <c r="O24" i="3"/>
  <c r="K24" i="3"/>
  <c r="J24" i="3"/>
  <c r="DG23" i="3"/>
  <c r="DF23" i="3"/>
  <c r="DB23" i="3"/>
  <c r="DA23" i="3"/>
  <c r="CW23" i="3"/>
  <c r="CV23" i="3"/>
  <c r="CM23" i="3"/>
  <c r="CL23" i="3"/>
  <c r="CH23" i="3"/>
  <c r="CG23" i="3"/>
  <c r="CC23" i="3"/>
  <c r="CB23" i="3"/>
  <c r="BX23" i="3"/>
  <c r="BW23" i="3"/>
  <c r="BS23" i="3"/>
  <c r="BR23" i="3"/>
  <c r="BN23" i="3"/>
  <c r="BM23" i="3"/>
  <c r="BI23" i="3"/>
  <c r="BH23" i="3"/>
  <c r="BD23" i="3"/>
  <c r="BC23" i="3"/>
  <c r="AY23" i="3"/>
  <c r="AX23" i="3"/>
  <c r="AT23" i="3"/>
  <c r="AS23" i="3"/>
  <c r="AO23" i="3"/>
  <c r="AN23" i="3"/>
  <c r="AJ23" i="3"/>
  <c r="AI23" i="3"/>
  <c r="AE23" i="3"/>
  <c r="AD23" i="3"/>
  <c r="Z23" i="3"/>
  <c r="Y23" i="3"/>
  <c r="U23" i="3"/>
  <c r="T23" i="3"/>
  <c r="P23" i="3"/>
  <c r="O23" i="3"/>
  <c r="K23" i="3"/>
  <c r="J23" i="3"/>
  <c r="DG22" i="3"/>
  <c r="DF22" i="3"/>
  <c r="DB22" i="3"/>
  <c r="DA22" i="3"/>
  <c r="CW22" i="3"/>
  <c r="CV22" i="3"/>
  <c r="CM22" i="3"/>
  <c r="CL22" i="3"/>
  <c r="CH22" i="3"/>
  <c r="CG22" i="3"/>
  <c r="CC22" i="3"/>
  <c r="CB22" i="3"/>
  <c r="BX22" i="3"/>
  <c r="BW22" i="3"/>
  <c r="BS22" i="3"/>
  <c r="BR22" i="3"/>
  <c r="BN22" i="3"/>
  <c r="BM22" i="3"/>
  <c r="BI22" i="3"/>
  <c r="BH22" i="3"/>
  <c r="BD22" i="3"/>
  <c r="BC22" i="3"/>
  <c r="AY22" i="3"/>
  <c r="AX22" i="3"/>
  <c r="AT22" i="3"/>
  <c r="AS22" i="3"/>
  <c r="AO22" i="3"/>
  <c r="AN22" i="3"/>
  <c r="AJ22" i="3"/>
  <c r="AI22" i="3"/>
  <c r="AE22" i="3"/>
  <c r="AD22" i="3"/>
  <c r="Z22" i="3"/>
  <c r="Y22" i="3"/>
  <c r="U22" i="3"/>
  <c r="T22" i="3"/>
  <c r="P22" i="3"/>
  <c r="O22" i="3"/>
  <c r="K22" i="3"/>
  <c r="J22" i="3"/>
  <c r="DG21" i="3"/>
  <c r="DF21" i="3"/>
  <c r="DB21" i="3"/>
  <c r="DA21" i="3"/>
  <c r="CW21" i="3"/>
  <c r="CV21" i="3"/>
  <c r="CM21" i="3"/>
  <c r="CL21" i="3"/>
  <c r="CH21" i="3"/>
  <c r="CG21" i="3"/>
  <c r="CC21" i="3"/>
  <c r="CB21" i="3"/>
  <c r="BX21" i="3"/>
  <c r="BW21" i="3"/>
  <c r="BS21" i="3"/>
  <c r="BR21" i="3"/>
  <c r="BN21" i="3"/>
  <c r="BM21" i="3"/>
  <c r="BI21" i="3"/>
  <c r="BH21" i="3"/>
  <c r="BD21" i="3"/>
  <c r="BC21" i="3"/>
  <c r="AY21" i="3"/>
  <c r="AX21" i="3"/>
  <c r="AT21" i="3"/>
  <c r="AS21" i="3"/>
  <c r="AO21" i="3"/>
  <c r="AN21" i="3"/>
  <c r="AJ21" i="3"/>
  <c r="AI21" i="3"/>
  <c r="AE21" i="3"/>
  <c r="AD21" i="3"/>
  <c r="Z21" i="3"/>
  <c r="Y21" i="3"/>
  <c r="U21" i="3"/>
  <c r="T21" i="3"/>
  <c r="P21" i="3"/>
  <c r="O21" i="3"/>
  <c r="K21" i="3"/>
  <c r="J21" i="3"/>
  <c r="DG20" i="3"/>
  <c r="DF20" i="3"/>
  <c r="DB20" i="3"/>
  <c r="DA20" i="3"/>
  <c r="CW20" i="3"/>
  <c r="CV20" i="3"/>
  <c r="CM20" i="3"/>
  <c r="CL20" i="3"/>
  <c r="CH20" i="3"/>
  <c r="CG20" i="3"/>
  <c r="CC20" i="3"/>
  <c r="CB20" i="3"/>
  <c r="BX20" i="3"/>
  <c r="BW20" i="3"/>
  <c r="BS20" i="3"/>
  <c r="BR20" i="3"/>
  <c r="BN20" i="3"/>
  <c r="BM20" i="3"/>
  <c r="BI20" i="3"/>
  <c r="BH20" i="3"/>
  <c r="BD20" i="3"/>
  <c r="BC20" i="3"/>
  <c r="AY20" i="3"/>
  <c r="AX20" i="3"/>
  <c r="AT20" i="3"/>
  <c r="AS20" i="3"/>
  <c r="AO20" i="3"/>
  <c r="AN20" i="3"/>
  <c r="AJ20" i="3"/>
  <c r="AI20" i="3"/>
  <c r="AE20" i="3"/>
  <c r="AD20" i="3"/>
  <c r="Z20" i="3"/>
  <c r="Y20" i="3"/>
  <c r="U20" i="3"/>
  <c r="T20" i="3"/>
  <c r="P20" i="3"/>
  <c r="O20" i="3"/>
  <c r="K20" i="3"/>
  <c r="J20" i="3"/>
  <c r="DG19" i="3"/>
  <c r="DF19" i="3"/>
  <c r="DB19" i="3"/>
  <c r="DA19" i="3"/>
  <c r="CW19" i="3"/>
  <c r="CV19" i="3"/>
  <c r="CM19" i="3"/>
  <c r="CL19" i="3"/>
  <c r="CH19" i="3"/>
  <c r="CG19" i="3"/>
  <c r="CC19" i="3"/>
  <c r="CB19" i="3"/>
  <c r="BX19" i="3"/>
  <c r="BW19" i="3"/>
  <c r="BS19" i="3"/>
  <c r="BR19" i="3"/>
  <c r="BN19" i="3"/>
  <c r="BM19" i="3"/>
  <c r="BI19" i="3"/>
  <c r="BH19" i="3"/>
  <c r="BD19" i="3"/>
  <c r="BC19" i="3"/>
  <c r="AY19" i="3"/>
  <c r="AX19" i="3"/>
  <c r="AT19" i="3"/>
  <c r="AS19" i="3"/>
  <c r="AO19" i="3"/>
  <c r="AN19" i="3"/>
  <c r="AJ19" i="3"/>
  <c r="AI19" i="3"/>
  <c r="AE19" i="3"/>
  <c r="AD19" i="3"/>
  <c r="Z19" i="3"/>
  <c r="Y19" i="3"/>
  <c r="U19" i="3"/>
  <c r="T19" i="3"/>
  <c r="P19" i="3"/>
  <c r="O19" i="3"/>
  <c r="K19" i="3"/>
  <c r="J19" i="3"/>
  <c r="DG18" i="3"/>
  <c r="DF18" i="3"/>
  <c r="DB18" i="3"/>
  <c r="DA18" i="3"/>
  <c r="CW18" i="3"/>
  <c r="CV18" i="3"/>
  <c r="CM18" i="3"/>
  <c r="CL18" i="3"/>
  <c r="CH18" i="3"/>
  <c r="CG18" i="3"/>
  <c r="CC18" i="3"/>
  <c r="CB18" i="3"/>
  <c r="BX18" i="3"/>
  <c r="BW18" i="3"/>
  <c r="BS18" i="3"/>
  <c r="BR18" i="3"/>
  <c r="BN18" i="3"/>
  <c r="BM18" i="3"/>
  <c r="BI18" i="3"/>
  <c r="BH18" i="3"/>
  <c r="BD18" i="3"/>
  <c r="BC18" i="3"/>
  <c r="AY18" i="3"/>
  <c r="AX18" i="3"/>
  <c r="AT18" i="3"/>
  <c r="AS18" i="3"/>
  <c r="AO18" i="3"/>
  <c r="AN18" i="3"/>
  <c r="AJ18" i="3"/>
  <c r="AI18" i="3"/>
  <c r="AE18" i="3"/>
  <c r="AD18" i="3"/>
  <c r="Z18" i="3"/>
  <c r="Y18" i="3"/>
  <c r="U18" i="3"/>
  <c r="T18" i="3"/>
  <c r="P18" i="3"/>
  <c r="O18" i="3"/>
  <c r="K18" i="3"/>
  <c r="J18" i="3"/>
  <c r="DG17" i="3"/>
  <c r="DF17" i="3"/>
  <c r="DB17" i="3"/>
  <c r="DA17" i="3"/>
  <c r="CW17" i="3"/>
  <c r="CV17" i="3"/>
  <c r="CM17" i="3"/>
  <c r="CL17" i="3"/>
  <c r="CH17" i="3"/>
  <c r="CG17" i="3"/>
  <c r="CC17" i="3"/>
  <c r="CB17" i="3"/>
  <c r="BX17" i="3"/>
  <c r="BW17" i="3"/>
  <c r="BS17" i="3"/>
  <c r="BR17" i="3"/>
  <c r="BN17" i="3"/>
  <c r="BM17" i="3"/>
  <c r="BI17" i="3"/>
  <c r="BH17" i="3"/>
  <c r="BD17" i="3"/>
  <c r="BC17" i="3"/>
  <c r="AY17" i="3"/>
  <c r="AX17" i="3"/>
  <c r="AT17" i="3"/>
  <c r="AS17" i="3"/>
  <c r="AO17" i="3"/>
  <c r="AN17" i="3"/>
  <c r="AJ17" i="3"/>
  <c r="AI17" i="3"/>
  <c r="AE17" i="3"/>
  <c r="AD17" i="3"/>
  <c r="Z17" i="3"/>
  <c r="Y17" i="3"/>
  <c r="U17" i="3"/>
  <c r="T17" i="3"/>
  <c r="P17" i="3"/>
  <c r="O17" i="3"/>
  <c r="K17" i="3"/>
  <c r="J17" i="3"/>
  <c r="DG16" i="3"/>
  <c r="DF16" i="3"/>
  <c r="DB16" i="3"/>
  <c r="DA16" i="3"/>
  <c r="CW16" i="3"/>
  <c r="CV16" i="3"/>
  <c r="CM16" i="3"/>
  <c r="CL16" i="3"/>
  <c r="CH16" i="3"/>
  <c r="CG16" i="3"/>
  <c r="CC16" i="3"/>
  <c r="CB16" i="3"/>
  <c r="BX16" i="3"/>
  <c r="BW16" i="3"/>
  <c r="BS16" i="3"/>
  <c r="BR16" i="3"/>
  <c r="BN16" i="3"/>
  <c r="BM16" i="3"/>
  <c r="BI16" i="3"/>
  <c r="BH16" i="3"/>
  <c r="BD16" i="3"/>
  <c r="BC16" i="3"/>
  <c r="AY16" i="3"/>
  <c r="AX16" i="3"/>
  <c r="AT16" i="3"/>
  <c r="AS16" i="3"/>
  <c r="AO16" i="3"/>
  <c r="AN16" i="3"/>
  <c r="AJ16" i="3"/>
  <c r="AI16" i="3"/>
  <c r="AE16" i="3"/>
  <c r="AD16" i="3"/>
  <c r="Z16" i="3"/>
  <c r="Y16" i="3"/>
  <c r="U16" i="3"/>
  <c r="T16" i="3"/>
  <c r="P16" i="3"/>
  <c r="O16" i="3"/>
  <c r="K16" i="3"/>
  <c r="J16" i="3"/>
  <c r="DG15" i="3"/>
  <c r="DF15" i="3"/>
  <c r="DB15" i="3"/>
  <c r="DA15" i="3"/>
  <c r="CW15" i="3"/>
  <c r="CV15" i="3"/>
  <c r="CM15" i="3"/>
  <c r="CL15" i="3"/>
  <c r="CH15" i="3"/>
  <c r="CG15" i="3"/>
  <c r="CC15" i="3"/>
  <c r="CB15" i="3"/>
  <c r="BX15" i="3"/>
  <c r="BW15" i="3"/>
  <c r="BS15" i="3"/>
  <c r="BR15" i="3"/>
  <c r="BN15" i="3"/>
  <c r="BM15" i="3"/>
  <c r="BI15" i="3"/>
  <c r="BH15" i="3"/>
  <c r="BD15" i="3"/>
  <c r="BC15" i="3"/>
  <c r="AY15" i="3"/>
  <c r="AX15" i="3"/>
  <c r="AT15" i="3"/>
  <c r="AS15" i="3"/>
  <c r="AO15" i="3"/>
  <c r="AN15" i="3"/>
  <c r="AJ15" i="3"/>
  <c r="AI15" i="3"/>
  <c r="AE15" i="3"/>
  <c r="AD15" i="3"/>
  <c r="Z15" i="3"/>
  <c r="Y15" i="3"/>
  <c r="U15" i="3"/>
  <c r="T15" i="3"/>
  <c r="P15" i="3"/>
  <c r="O15" i="3"/>
  <c r="K15" i="3"/>
  <c r="J15" i="3"/>
  <c r="DG14" i="3"/>
  <c r="DF14" i="3"/>
  <c r="DB14" i="3"/>
  <c r="DA14" i="3"/>
  <c r="CW14" i="3"/>
  <c r="CV14" i="3"/>
  <c r="CM14" i="3"/>
  <c r="CL14" i="3"/>
  <c r="CH14" i="3"/>
  <c r="CG14" i="3"/>
  <c r="CC14" i="3"/>
  <c r="CB14" i="3"/>
  <c r="BX14" i="3"/>
  <c r="BW14" i="3"/>
  <c r="BS14" i="3"/>
  <c r="BR14" i="3"/>
  <c r="BN14" i="3"/>
  <c r="BM14" i="3"/>
  <c r="BI14" i="3"/>
  <c r="BH14" i="3"/>
  <c r="BD14" i="3"/>
  <c r="BC14" i="3"/>
  <c r="AY14" i="3"/>
  <c r="AX14" i="3"/>
  <c r="AT14" i="3"/>
  <c r="AS14" i="3"/>
  <c r="AO14" i="3"/>
  <c r="AN14" i="3"/>
  <c r="AJ14" i="3"/>
  <c r="AI14" i="3"/>
  <c r="AE14" i="3"/>
  <c r="AD14" i="3"/>
  <c r="Z14" i="3"/>
  <c r="Y14" i="3"/>
  <c r="U14" i="3"/>
  <c r="T14" i="3"/>
  <c r="P14" i="3"/>
  <c r="O14" i="3"/>
  <c r="K14" i="3"/>
  <c r="J14" i="3"/>
  <c r="DG13" i="3"/>
  <c r="DF13" i="3"/>
  <c r="DB13" i="3"/>
  <c r="DA13" i="3"/>
  <c r="CW13" i="3"/>
  <c r="CV13" i="3"/>
  <c r="CM13" i="3"/>
  <c r="CL13" i="3"/>
  <c r="CH13" i="3"/>
  <c r="CG13" i="3"/>
  <c r="CC13" i="3"/>
  <c r="CB13" i="3"/>
  <c r="BX13" i="3"/>
  <c r="BW13" i="3"/>
  <c r="BS13" i="3"/>
  <c r="BR13" i="3"/>
  <c r="BN13" i="3"/>
  <c r="BM13" i="3"/>
  <c r="BI13" i="3"/>
  <c r="BH13" i="3"/>
  <c r="BD13" i="3"/>
  <c r="BC13" i="3"/>
  <c r="AY13" i="3"/>
  <c r="AX13" i="3"/>
  <c r="AT13" i="3"/>
  <c r="AS13" i="3"/>
  <c r="AO13" i="3"/>
  <c r="AN13" i="3"/>
  <c r="AJ13" i="3"/>
  <c r="AI13" i="3"/>
  <c r="AE13" i="3"/>
  <c r="AD13" i="3"/>
  <c r="Z13" i="3"/>
  <c r="Y13" i="3"/>
  <c r="U13" i="3"/>
  <c r="T13" i="3"/>
  <c r="P13" i="3"/>
  <c r="O13" i="3"/>
  <c r="K13" i="3"/>
  <c r="J13" i="3"/>
  <c r="DG12" i="3"/>
  <c r="DF12" i="3"/>
  <c r="DB12" i="3"/>
  <c r="DA12" i="3"/>
  <c r="CW12" i="3"/>
  <c r="CV12" i="3"/>
  <c r="CM12" i="3"/>
  <c r="CL12" i="3"/>
  <c r="CH12" i="3"/>
  <c r="CG12" i="3"/>
  <c r="CC12" i="3"/>
  <c r="CB12" i="3"/>
  <c r="BX12" i="3"/>
  <c r="BW12" i="3"/>
  <c r="BS12" i="3"/>
  <c r="BR12" i="3"/>
  <c r="BN12" i="3"/>
  <c r="BM12" i="3"/>
  <c r="BI12" i="3"/>
  <c r="BH12" i="3"/>
  <c r="BD12" i="3"/>
  <c r="BC12" i="3"/>
  <c r="AY12" i="3"/>
  <c r="AX12" i="3"/>
  <c r="AT12" i="3"/>
  <c r="AS12" i="3"/>
  <c r="AO12" i="3"/>
  <c r="AN12" i="3"/>
  <c r="AJ12" i="3"/>
  <c r="AI12" i="3"/>
  <c r="AE12" i="3"/>
  <c r="AD12" i="3"/>
  <c r="Z12" i="3"/>
  <c r="Y12" i="3"/>
  <c r="U12" i="3"/>
  <c r="T12" i="3"/>
  <c r="P12" i="3"/>
  <c r="O12" i="3"/>
  <c r="K12" i="3"/>
  <c r="J12" i="3"/>
  <c r="DG11" i="3"/>
  <c r="DF11" i="3"/>
  <c r="DB11" i="3"/>
  <c r="DA11" i="3"/>
  <c r="CW11" i="3"/>
  <c r="CV11" i="3"/>
  <c r="CM11" i="3"/>
  <c r="CL11" i="3"/>
  <c r="CH11" i="3"/>
  <c r="CG11" i="3"/>
  <c r="CC11" i="3"/>
  <c r="CB11" i="3"/>
  <c r="BX11" i="3"/>
  <c r="BW11" i="3"/>
  <c r="BS11" i="3"/>
  <c r="BR11" i="3"/>
  <c r="BN11" i="3"/>
  <c r="BM11" i="3"/>
  <c r="BI11" i="3"/>
  <c r="BH11" i="3"/>
  <c r="BD11" i="3"/>
  <c r="BC11" i="3"/>
  <c r="AY11" i="3"/>
  <c r="AX11" i="3"/>
  <c r="AT11" i="3"/>
  <c r="AS11" i="3"/>
  <c r="AO11" i="3"/>
  <c r="AN11" i="3"/>
  <c r="AJ11" i="3"/>
  <c r="AI11" i="3"/>
  <c r="AE11" i="3"/>
  <c r="AD11" i="3"/>
  <c r="Z11" i="3"/>
  <c r="Y11" i="3"/>
  <c r="U11" i="3"/>
  <c r="T11" i="3"/>
  <c r="P11" i="3"/>
  <c r="O11" i="3"/>
  <c r="K11" i="3"/>
  <c r="J11" i="3"/>
  <c r="DG10" i="3"/>
  <c r="DF10" i="3"/>
  <c r="DB10" i="3"/>
  <c r="DA10" i="3"/>
  <c r="CW10" i="3"/>
  <c r="CV10" i="3"/>
  <c r="CM10" i="3"/>
  <c r="CL10" i="3"/>
  <c r="CH10" i="3"/>
  <c r="CG10" i="3"/>
  <c r="CC10" i="3"/>
  <c r="CB10" i="3"/>
  <c r="BX10" i="3"/>
  <c r="BW10" i="3"/>
  <c r="BS10" i="3"/>
  <c r="BR10" i="3"/>
  <c r="BN10" i="3"/>
  <c r="BM10" i="3"/>
  <c r="BI10" i="3"/>
  <c r="BH10" i="3"/>
  <c r="BD10" i="3"/>
  <c r="BC10" i="3"/>
  <c r="AY10" i="3"/>
  <c r="AX10" i="3"/>
  <c r="AT10" i="3"/>
  <c r="AS10" i="3"/>
  <c r="AO10" i="3"/>
  <c r="AN10" i="3"/>
  <c r="AJ10" i="3"/>
  <c r="AI10" i="3"/>
  <c r="AE10" i="3"/>
  <c r="AD10" i="3"/>
  <c r="Z10" i="3"/>
  <c r="Y10" i="3"/>
  <c r="U10" i="3"/>
  <c r="T10" i="3"/>
  <c r="P10" i="3"/>
  <c r="O10" i="3"/>
  <c r="K10" i="3"/>
  <c r="J10" i="3"/>
  <c r="DG9" i="3"/>
  <c r="DF9" i="3"/>
  <c r="DB9" i="3"/>
  <c r="DA9" i="3"/>
  <c r="CW9" i="3"/>
  <c r="CV9" i="3"/>
  <c r="CM9" i="3"/>
  <c r="CL9" i="3"/>
  <c r="CH9" i="3"/>
  <c r="CG9" i="3"/>
  <c r="CC9" i="3"/>
  <c r="CB9" i="3"/>
  <c r="BX9" i="3"/>
  <c r="BW9" i="3"/>
  <c r="BS9" i="3"/>
  <c r="BR9" i="3"/>
  <c r="BN9" i="3"/>
  <c r="BM9" i="3"/>
  <c r="BI9" i="3"/>
  <c r="BH9" i="3"/>
  <c r="BD9" i="3"/>
  <c r="BC9" i="3"/>
  <c r="AY9" i="3"/>
  <c r="AX9" i="3"/>
  <c r="AT9" i="3"/>
  <c r="AS9" i="3"/>
  <c r="AO9" i="3"/>
  <c r="AN9" i="3"/>
  <c r="AJ9" i="3"/>
  <c r="AI9" i="3"/>
  <c r="AE9" i="3"/>
  <c r="AD9" i="3"/>
  <c r="Z9" i="3"/>
  <c r="Y9" i="3"/>
  <c r="U9" i="3"/>
  <c r="T9" i="3"/>
  <c r="P9" i="3"/>
  <c r="O9" i="3"/>
  <c r="K9" i="3"/>
  <c r="J9" i="3"/>
  <c r="DG8" i="3"/>
  <c r="DF8" i="3"/>
  <c r="DB8" i="3"/>
  <c r="DA8" i="3"/>
  <c r="CW8" i="3"/>
  <c r="CV8" i="3"/>
  <c r="CM8" i="3"/>
  <c r="CL8" i="3"/>
  <c r="CH8" i="3"/>
  <c r="CG8" i="3"/>
  <c r="CC8" i="3"/>
  <c r="CB8" i="3"/>
  <c r="BX8" i="3"/>
  <c r="BW8" i="3"/>
  <c r="BW53" i="3" s="1"/>
  <c r="BS8" i="3"/>
  <c r="BR8" i="3"/>
  <c r="BN8" i="3"/>
  <c r="BM8" i="3"/>
  <c r="BI8" i="3"/>
  <c r="BH8" i="3"/>
  <c r="BD8" i="3"/>
  <c r="BC8" i="3"/>
  <c r="AY8" i="3"/>
  <c r="AX8" i="3"/>
  <c r="AT8" i="3"/>
  <c r="AS8" i="3"/>
  <c r="AO8" i="3"/>
  <c r="AN8" i="3"/>
  <c r="AJ8" i="3"/>
  <c r="AI8" i="3"/>
  <c r="AE8" i="3"/>
  <c r="AD8" i="3"/>
  <c r="Z8" i="3"/>
  <c r="Y8" i="3"/>
  <c r="U8" i="3"/>
  <c r="T8" i="3"/>
  <c r="P8" i="3"/>
  <c r="O8" i="3"/>
  <c r="K8" i="3"/>
  <c r="J8" i="3"/>
  <c r="DG7" i="3"/>
  <c r="DG53" i="3" s="1"/>
  <c r="DF7" i="3"/>
  <c r="DB7" i="3"/>
  <c r="DA7" i="3"/>
  <c r="CW7" i="3"/>
  <c r="CV7" i="3"/>
  <c r="CM7" i="3"/>
  <c r="CL7" i="3"/>
  <c r="CH7" i="3"/>
  <c r="CH53" i="3" s="1"/>
  <c r="CG7" i="3"/>
  <c r="CC7" i="3"/>
  <c r="CB7" i="3"/>
  <c r="CB53" i="3" s="1"/>
  <c r="BX7" i="3"/>
  <c r="BX53" i="3" s="1"/>
  <c r="BW7" i="3"/>
  <c r="BS7" i="3"/>
  <c r="BR7" i="3"/>
  <c r="BN7" i="3"/>
  <c r="BM7" i="3"/>
  <c r="BI7" i="3"/>
  <c r="BH7" i="3"/>
  <c r="BD7" i="3"/>
  <c r="BC7" i="3"/>
  <c r="AY7" i="3"/>
  <c r="AY53" i="3" s="1"/>
  <c r="AX7" i="3"/>
  <c r="AT7" i="3"/>
  <c r="AS7" i="3"/>
  <c r="AO7" i="3"/>
  <c r="AN7" i="3"/>
  <c r="AJ7" i="3"/>
  <c r="AI7" i="3"/>
  <c r="AE7" i="3"/>
  <c r="AD7" i="3"/>
  <c r="Z7" i="3"/>
  <c r="Y7" i="3"/>
  <c r="U7" i="3"/>
  <c r="T7" i="3"/>
  <c r="T53" i="3" s="1"/>
  <c r="P7" i="3"/>
  <c r="O7" i="3"/>
  <c r="K7" i="3"/>
  <c r="J7" i="3"/>
  <c r="J53" i="3" s="1"/>
  <c r="D53" i="2"/>
  <c r="C53" i="2"/>
  <c r="B53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F53" i="2" s="1"/>
  <c r="E7" i="2"/>
  <c r="CW53" i="3" l="1"/>
  <c r="AJ53" i="5"/>
  <c r="BC53" i="5"/>
  <c r="T53" i="5"/>
  <c r="P53" i="5"/>
  <c r="AD53" i="5"/>
  <c r="AJ53" i="3"/>
  <c r="CC53" i="3"/>
  <c r="AO53" i="3"/>
  <c r="BS53" i="3"/>
  <c r="CV53" i="3"/>
  <c r="AT53" i="3"/>
  <c r="DF53" i="3"/>
  <c r="BN53" i="3"/>
  <c r="BM53" i="4"/>
  <c r="EP53" i="4"/>
  <c r="AY53" i="4"/>
  <c r="AO53" i="4"/>
  <c r="AN53" i="4"/>
  <c r="DK53" i="4"/>
  <c r="DZ53" i="4"/>
  <c r="CH53" i="4"/>
  <c r="K53" i="4"/>
  <c r="CM53" i="4"/>
  <c r="DQ53" i="4"/>
  <c r="ET53" i="4"/>
  <c r="DV53" i="4"/>
  <c r="EZ53" i="4"/>
  <c r="U53" i="4"/>
  <c r="F53" i="4"/>
  <c r="EE53" i="4"/>
  <c r="E53" i="4"/>
  <c r="EF53" i="4"/>
  <c r="DA53" i="4"/>
  <c r="CR53" i="4"/>
  <c r="CG53" i="4"/>
  <c r="D41" i="1"/>
  <c r="F41" i="1" s="1"/>
  <c r="D45" i="1"/>
  <c r="D17" i="1"/>
  <c r="F17" i="1" s="1"/>
  <c r="D25" i="1"/>
  <c r="F25" i="1" s="1"/>
  <c r="D29" i="1"/>
  <c r="F29" i="1" s="1"/>
  <c r="D33" i="1"/>
  <c r="F33" i="1" s="1"/>
  <c r="D49" i="1"/>
  <c r="F49" i="1" s="1"/>
  <c r="C45" i="1"/>
  <c r="C20" i="1"/>
  <c r="C22" i="1"/>
  <c r="C24" i="1"/>
  <c r="F24" i="1" s="1"/>
  <c r="C26" i="1"/>
  <c r="F26" i="1" s="1"/>
  <c r="C28" i="1"/>
  <c r="F28" i="1" s="1"/>
  <c r="C30" i="1"/>
  <c r="F30" i="1" s="1"/>
  <c r="C32" i="1"/>
  <c r="F32" i="1" s="1"/>
  <c r="C34" i="1"/>
  <c r="F34" i="1" s="1"/>
  <c r="C43" i="1"/>
  <c r="F43" i="1" s="1"/>
  <c r="CB53" i="4"/>
  <c r="BD53" i="4"/>
  <c r="AX53" i="4"/>
  <c r="AS53" i="4"/>
  <c r="AD53" i="4"/>
  <c r="D48" i="1"/>
  <c r="F48" i="1" s="1"/>
  <c r="D7" i="1"/>
  <c r="F7" i="1" s="1"/>
  <c r="D11" i="1"/>
  <c r="D52" i="1"/>
  <c r="F52" i="1" s="1"/>
  <c r="D40" i="1"/>
  <c r="D22" i="1"/>
  <c r="D44" i="1"/>
  <c r="F44" i="1" s="1"/>
  <c r="F39" i="1"/>
  <c r="D18" i="1"/>
  <c r="F18" i="1" s="1"/>
  <c r="D38" i="1"/>
  <c r="F38" i="1" s="1"/>
  <c r="F15" i="1"/>
  <c r="F23" i="1"/>
  <c r="F47" i="1"/>
  <c r="D42" i="1"/>
  <c r="D46" i="1"/>
  <c r="F46" i="1" s="1"/>
  <c r="D9" i="1"/>
  <c r="F9" i="1" s="1"/>
  <c r="D19" i="1"/>
  <c r="F19" i="1" s="1"/>
  <c r="D21" i="1"/>
  <c r="BW53" i="4"/>
  <c r="BR53" i="4"/>
  <c r="BH53" i="4"/>
  <c r="F12" i="1"/>
  <c r="F31" i="1"/>
  <c r="F14" i="1"/>
  <c r="F36" i="1"/>
  <c r="F8" i="1"/>
  <c r="F16" i="1"/>
  <c r="CG53" i="3"/>
  <c r="BC53" i="3"/>
  <c r="Y53" i="3"/>
  <c r="B37" i="1"/>
  <c r="E37" i="1" s="1"/>
  <c r="B41" i="1"/>
  <c r="B45" i="1"/>
  <c r="B49" i="1"/>
  <c r="B36" i="1"/>
  <c r="E36" i="1" s="1"/>
  <c r="B44" i="1"/>
  <c r="B12" i="1"/>
  <c r="E12" i="1" s="1"/>
  <c r="B9" i="1"/>
  <c r="B13" i="1"/>
  <c r="B14" i="1"/>
  <c r="E14" i="1" s="1"/>
  <c r="B15" i="1"/>
  <c r="E15" i="1" s="1"/>
  <c r="B16" i="1"/>
  <c r="E16" i="1" s="1"/>
  <c r="B17" i="1"/>
  <c r="B18" i="1"/>
  <c r="B38" i="1"/>
  <c r="B42" i="1"/>
  <c r="B46" i="1"/>
  <c r="B50" i="1"/>
  <c r="E50" i="1" s="1"/>
  <c r="B40" i="1"/>
  <c r="B48" i="1"/>
  <c r="B8" i="1"/>
  <c r="E8" i="1" s="1"/>
  <c r="B10" i="1"/>
  <c r="E10" i="1" s="1"/>
  <c r="B19" i="1"/>
  <c r="B20" i="1"/>
  <c r="E20" i="1" s="1"/>
  <c r="B21" i="1"/>
  <c r="B22" i="1"/>
  <c r="B23" i="1"/>
  <c r="E23" i="1" s="1"/>
  <c r="B24" i="1"/>
  <c r="E24" i="1" s="1"/>
  <c r="B25" i="1"/>
  <c r="B26" i="1"/>
  <c r="E26" i="1" s="1"/>
  <c r="B27" i="1"/>
  <c r="E27" i="1" s="1"/>
  <c r="B28" i="1"/>
  <c r="E28" i="1" s="1"/>
  <c r="B29" i="1"/>
  <c r="E29" i="1" s="1"/>
  <c r="B30" i="1"/>
  <c r="E30" i="1" s="1"/>
  <c r="B31" i="1"/>
  <c r="E31" i="1" s="1"/>
  <c r="B32" i="1"/>
  <c r="E32" i="1" s="1"/>
  <c r="B33" i="1"/>
  <c r="B34" i="1"/>
  <c r="E34" i="1" s="1"/>
  <c r="B35" i="1"/>
  <c r="E35" i="1" s="1"/>
  <c r="B39" i="1"/>
  <c r="E39" i="1" s="1"/>
  <c r="B43" i="1"/>
  <c r="E43" i="1" s="1"/>
  <c r="B47" i="1"/>
  <c r="E47" i="1" s="1"/>
  <c r="B51" i="1"/>
  <c r="O53" i="4"/>
  <c r="BD53" i="5"/>
  <c r="AX53" i="5"/>
  <c r="AT53" i="5"/>
  <c r="AS53" i="5"/>
  <c r="AO53" i="5"/>
  <c r="AN53" i="5"/>
  <c r="AI53" i="5"/>
  <c r="AE53" i="5"/>
  <c r="Y53" i="5"/>
  <c r="Z53" i="5"/>
  <c r="U53" i="5"/>
  <c r="K53" i="5"/>
  <c r="C53" i="5"/>
  <c r="EY53" i="4"/>
  <c r="EU53" i="4"/>
  <c r="EO53" i="4"/>
  <c r="EJ53" i="4"/>
  <c r="EK53" i="4"/>
  <c r="EA53" i="4"/>
  <c r="DU53" i="4"/>
  <c r="DP53" i="4"/>
  <c r="DL53" i="4"/>
  <c r="CV53" i="4"/>
  <c r="CQ53" i="4"/>
  <c r="CL53" i="4"/>
  <c r="CC53" i="4"/>
  <c r="BX53" i="4"/>
  <c r="BS53" i="4"/>
  <c r="BN53" i="4"/>
  <c r="BI53" i="4"/>
  <c r="BC53" i="4"/>
  <c r="AT53" i="4"/>
  <c r="AJ53" i="4"/>
  <c r="AI53" i="4"/>
  <c r="AE53" i="4"/>
  <c r="T53" i="4"/>
  <c r="Z53" i="4"/>
  <c r="Y53" i="4"/>
  <c r="P53" i="4"/>
  <c r="J53" i="4"/>
  <c r="DA53" i="3"/>
  <c r="DB53" i="3"/>
  <c r="CL53" i="3"/>
  <c r="CM53" i="3"/>
  <c r="BR53" i="3"/>
  <c r="BM53" i="3"/>
  <c r="BH53" i="3"/>
  <c r="BI53" i="3"/>
  <c r="BD53" i="3"/>
  <c r="AX53" i="3"/>
  <c r="AS53" i="3"/>
  <c r="AN53" i="3"/>
  <c r="E12" i="3"/>
  <c r="E20" i="3"/>
  <c r="E34" i="3"/>
  <c r="AI53" i="3"/>
  <c r="AD53" i="3"/>
  <c r="AE53" i="3"/>
  <c r="F20" i="3"/>
  <c r="F22" i="3"/>
  <c r="E36" i="3"/>
  <c r="E44" i="3"/>
  <c r="E48" i="3"/>
  <c r="F36" i="3"/>
  <c r="F38" i="3"/>
  <c r="E42" i="3"/>
  <c r="Z53" i="3"/>
  <c r="E28" i="3"/>
  <c r="E10" i="3"/>
  <c r="U53" i="3"/>
  <c r="F12" i="3"/>
  <c r="F14" i="3"/>
  <c r="E18" i="3"/>
  <c r="E32" i="3"/>
  <c r="F44" i="3"/>
  <c r="F46" i="3"/>
  <c r="E50" i="3"/>
  <c r="E8" i="3"/>
  <c r="E26" i="3"/>
  <c r="F28" i="3"/>
  <c r="F30" i="3"/>
  <c r="E24" i="3"/>
  <c r="E40" i="3"/>
  <c r="D53" i="3"/>
  <c r="P53" i="3"/>
  <c r="F11" i="3"/>
  <c r="F27" i="3"/>
  <c r="F43" i="3"/>
  <c r="E16" i="3"/>
  <c r="B53" i="3"/>
  <c r="O53" i="3"/>
  <c r="F19" i="3"/>
  <c r="F35" i="3"/>
  <c r="F51" i="3"/>
  <c r="E15" i="3"/>
  <c r="E17" i="3"/>
  <c r="E31" i="3"/>
  <c r="E33" i="3"/>
  <c r="E47" i="3"/>
  <c r="E49" i="3"/>
  <c r="K53" i="3"/>
  <c r="F8" i="3"/>
  <c r="F10" i="3"/>
  <c r="E11" i="3"/>
  <c r="E13" i="3"/>
  <c r="E14" i="3"/>
  <c r="F15" i="3"/>
  <c r="F24" i="3"/>
  <c r="F26" i="3"/>
  <c r="E27" i="3"/>
  <c r="E29" i="3"/>
  <c r="E30" i="3"/>
  <c r="F31" i="3"/>
  <c r="F40" i="3"/>
  <c r="F42" i="3"/>
  <c r="E43" i="3"/>
  <c r="E45" i="3"/>
  <c r="E46" i="3"/>
  <c r="F47" i="3"/>
  <c r="E9" i="3"/>
  <c r="E23" i="3"/>
  <c r="E25" i="3"/>
  <c r="E39" i="3"/>
  <c r="E41" i="3"/>
  <c r="F7" i="3"/>
  <c r="F16" i="3"/>
  <c r="F18" i="3"/>
  <c r="E19" i="3"/>
  <c r="E21" i="3"/>
  <c r="E22" i="3"/>
  <c r="F23" i="3"/>
  <c r="F32" i="3"/>
  <c r="F34" i="3"/>
  <c r="E35" i="3"/>
  <c r="E37" i="3"/>
  <c r="E38" i="3"/>
  <c r="F39" i="3"/>
  <c r="F48" i="3"/>
  <c r="F50" i="3"/>
  <c r="E51" i="3"/>
  <c r="E53" i="2"/>
  <c r="F10" i="1"/>
  <c r="F27" i="1"/>
  <c r="F35" i="1"/>
  <c r="F50" i="1"/>
  <c r="D53" i="5"/>
  <c r="B52" i="1"/>
  <c r="AY51" i="5"/>
  <c r="AY53" i="5" s="1"/>
  <c r="AW53" i="5"/>
  <c r="O52" i="5"/>
  <c r="J53" i="5"/>
  <c r="CW53" i="4"/>
  <c r="CT53" i="4"/>
  <c r="DB22" i="4"/>
  <c r="DB53" i="4" s="1"/>
  <c r="CU53" i="4"/>
  <c r="D13" i="1"/>
  <c r="F13" i="1" s="1"/>
  <c r="F9" i="3"/>
  <c r="F13" i="3"/>
  <c r="F17" i="3"/>
  <c r="F21" i="3"/>
  <c r="F25" i="3"/>
  <c r="F29" i="3"/>
  <c r="F33" i="3"/>
  <c r="F37" i="3"/>
  <c r="F41" i="3"/>
  <c r="F45" i="3"/>
  <c r="F49" i="3"/>
  <c r="C53" i="3"/>
  <c r="E7" i="3"/>
  <c r="F37" i="1"/>
  <c r="E17" i="1" l="1"/>
  <c r="F40" i="1"/>
  <c r="F42" i="1"/>
  <c r="F21" i="1"/>
  <c r="F11" i="1"/>
  <c r="F22" i="1"/>
  <c r="E45" i="1"/>
  <c r="E49" i="1"/>
  <c r="F45" i="1"/>
  <c r="E25" i="1"/>
  <c r="E41" i="1"/>
  <c r="C53" i="1"/>
  <c r="D51" i="1"/>
  <c r="F51" i="1" s="1"/>
  <c r="E33" i="1"/>
  <c r="E48" i="1"/>
  <c r="F20" i="1"/>
  <c r="E7" i="1"/>
  <c r="E40" i="1"/>
  <c r="E22" i="1"/>
  <c r="E19" i="1"/>
  <c r="E11" i="1"/>
  <c r="E38" i="1"/>
  <c r="E18" i="1"/>
  <c r="E52" i="1"/>
  <c r="E44" i="1"/>
  <c r="E21" i="1"/>
  <c r="E42" i="1"/>
  <c r="E46" i="1"/>
  <c r="E13" i="1"/>
  <c r="B53" i="5"/>
  <c r="B53" i="1"/>
  <c r="E9" i="1"/>
  <c r="F53" i="5"/>
  <c r="F53" i="3"/>
  <c r="E53" i="3"/>
  <c r="O53" i="5"/>
  <c r="E53" i="5"/>
  <c r="E51" i="1" l="1"/>
  <c r="E53" i="1" s="1"/>
  <c r="F53" i="1"/>
  <c r="D53" i="1"/>
</calcChain>
</file>

<file path=xl/sharedStrings.xml><?xml version="1.0" encoding="utf-8"?>
<sst xmlns="http://schemas.openxmlformats.org/spreadsheetml/2006/main" count="711" uniqueCount="125">
  <si>
    <t>тыс.руб.</t>
  </si>
  <si>
    <t>Районы, города</t>
  </si>
  <si>
    <t xml:space="preserve">Всего </t>
  </si>
  <si>
    <t>Первоначально утверждено Законом</t>
  </si>
  <si>
    <t>Уточненный Закон</t>
  </si>
  <si>
    <t>Фактические расходы</t>
  </si>
  <si>
    <t>отклонение фактических расходов</t>
  </si>
  <si>
    <t>от утвержденного Закона</t>
  </si>
  <si>
    <t>от уточненного Закона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</si>
  <si>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</si>
  <si>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</si>
  <si>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</si>
  <si>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</si>
  <si>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</si>
  <si>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</si>
  <si>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</si>
  <si>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</si>
  <si>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</si>
  <si>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</si>
  <si>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</si>
  <si>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</si>
  <si>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</si>
  <si>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</si>
  <si>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ВЕРХ.-УСЛОНСКИЙ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</si>
  <si>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</si>
  <si>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</si>
  <si>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</si>
  <si>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</si>
  <si>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</si>
  <si>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</si>
  <si>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</si>
  <si>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</si>
  <si>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</si>
  <si>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</si>
  <si>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</si>
  <si>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</si>
  <si>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</si>
  <si>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</si>
  <si>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</si>
  <si>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</si>
  <si>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</si>
  <si>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</si>
  <si>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</si>
  <si>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</si>
  <si>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</si>
  <si>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</si>
  <si>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</si>
  <si>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</si>
  <si>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</si>
  <si>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</si>
  <si>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</si>
  <si>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</si>
  <si>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</si>
  <si>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</si>
  <si>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не распределено</t>
  </si>
  <si>
    <t>Итого</t>
  </si>
  <si>
    <t xml:space="preserve"> Предоставление дотаций на выравнивание бюджетной обеспеченности муниципальных образований (1800380030)</t>
  </si>
  <si>
    <t>Всего субвенции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</si>
  <si>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 (0220825280)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</si>
  <si>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 (0210125370)</t>
  </si>
  <si>
    <t>Субвенции бюджетам муниципальных районов и городских округов на реализацию государственных полномочий в области образования  (0220825300)</t>
  </si>
  <si>
    <t>Субвенции бюджетам муниципальных районов и городских округов на реализацию государственных полномочий по образованию и организации деятельности комиссий по делам несовершеннолетних и защите их прав  (9900025260)</t>
  </si>
  <si>
    <t>Субвенции бюджетам муниципальных районов и городских округов на реализацию государственных полномочий по образованию и организации деятельности административных комиссий (9900025270)</t>
  </si>
  <si>
    <t>Субвенции бюджетам муниципальных районов и городских округов на реализацию государственных полномочий в области государственной молодежной политики (9900025240)</t>
  </si>
  <si>
    <t>Субвенции бюджетам муниципальных районов и городских округов на реализацию государственных полномочий в области архивного дела (9900025340)</t>
  </si>
  <si>
    <t>Субвенции бюджетам муниципальных районов и городских округов на реализацию государственных полномочий в области опеки и попечительства  (0350325330)</t>
  </si>
  <si>
    <t>Субвенции бюджетам муниципальных районов и городских округов на реализацию государственных полномочий по осуществлению государственного контроля и надзора в области долевого строительства многоквартирных домов и (или) иных объектов недвижимости  (9900025320)</t>
  </si>
  <si>
    <t>Субвенции бюджетам муниципальных районов и городских округов на реализацию государственных полномочий по определению перечня должностных лиц, уполномоченных составлять протоколы об административных правонарушениях  (9900025350)</t>
  </si>
  <si>
    <t>Субвенции бюджетам муниципальных районов и городских округов на реализацию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</si>
  <si>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Субвенции бюджету муниципального образования «город Набережные Челны» на реализацию государственных полномочий в области организации транспортного обслуживания населения  (9900025220)</t>
  </si>
  <si>
    <t>Субвенции бюджету муниципального образования города Казани на реализацию государственных полномочий в сфере обеспечения равной доступности услуг общественного транспорта на территории Республики Татарстан для отдельных категорий граждан (1340105370)</t>
  </si>
  <si>
    <t>Субвенции на реализацию полномочий по сбору информации от поселений, входящих в муниципальные районы, необходимой для ведения регистра муниципальных нормативных правовых актов Республики Татарстан  (2410125390)</t>
  </si>
  <si>
    <t>Субвенция на реализацию государственных полномочий по распоряжению земельными участками, государственная собственность на которые не разграничена  (9900025400)</t>
  </si>
  <si>
    <t>Субвенции бюджетам муниципальных районов и городских округов на реализацию государственных полномочий по государственной регистрации актов гражданского состояния  (9900059300)</t>
  </si>
  <si>
    <t>Субвенции бюджетам муниципальных районов на реализацию государственных полномочий по расчету и предоставлению субвенций бюджетам поселений, входящих в состав муниципального района, на реализацию полномочий по осуществлению первичного воинского учета на территориях, на которых отсутствуют военные комиссариаты  (9900051180)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</si>
  <si>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</si>
  <si>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от утвержд. Закона</t>
  </si>
  <si>
    <t>Всего субсидии</t>
  </si>
  <si>
    <t>Субсидии бюджетам муниципальных районов на выравнивание бюджетной обеспеченности и предоставление иных видов межбюджетных трансфертов бюджетам поселений, входящих в состав муниципального района (1800380040)</t>
  </si>
  <si>
    <t>Субсидии бюджетам муниципальных районов и городских округов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организацию предоставления дополнительного образования детей в муниципальных образовательных организациях, создание условий для осуществления присмотра и ухода за детьми, содержания детей в муниципальных образовательных организациях, а также организацию отдыха детей в каникулярное время (1800380050)</t>
  </si>
  <si>
    <t>Обеспечение мероприятий по переселению граждан из аварийного жилищного фонда (0440196020)</t>
  </si>
  <si>
    <t>Софинансируемые расходы на обеспечение жильем молодых семей в Республике Татарстан (04101R0200, 0410121780)</t>
  </si>
  <si>
    <t xml:space="preserve"> "Создание условий для сохранения, изучения и развития татарского, русского и других языков в Республике Татарстан, а также татарского языка за пределами республики" (2200110990)
</t>
  </si>
  <si>
    <t>Мероприятия в области образования, направленные на поддержку молодых специалистов (0220143620)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</si>
  <si>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(1010142330)</t>
  </si>
  <si>
    <t>Развитие детско-юношеского спорта (1010143650)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</si>
  <si>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</si>
  <si>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 (08301R5192)</t>
  </si>
  <si>
    <t xml:space="preserve"> "Сохранение и популяризация нематериального культурного наследия", гранты  (0870144050) 
</t>
  </si>
  <si>
    <t>Софинансируемые расходы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(11201R5270)</t>
  </si>
  <si>
    <t>Реализация мероприятий в области обращения с отходами производства и потребления (0920119200)</t>
  </si>
  <si>
    <t>Совершенствование системы расселения, застройки, развитие инженерной, транспортной инфраструктуры (1110172320)</t>
  </si>
  <si>
    <t>Субсидии на реализацию "дорожной карты" в части совершенствования системы оплаты труда работников образовательных организаций и учреждений культуры (9900025200)</t>
  </si>
  <si>
    <t xml:space="preserve">Компенсация дополнительных расходов на обеспечение деятельности автономных и бюджетных учреждений </t>
  </si>
  <si>
    <t xml:space="preserve">Средства, передаваемые для компенсации дополнительных расходов, возникших в результате решений, принятых органами власти другого уровня (9900025150)
</t>
  </si>
  <si>
    <t>Не распределено</t>
  </si>
  <si>
    <t xml:space="preserve">Всего иные межбюджетные трансферты </t>
  </si>
  <si>
    <t>Мероприятия по предупреждению и ликвидации последствий чрезвычайных ситуаций и стихийных бедствий (0720107420)</t>
  </si>
  <si>
    <t>Межбюджетные трансферты, передаваемые бюджетам муниципальных образований на решение вопросов местного значения, осуществляемое с привлечением средств самообложения граждан (9900025140)</t>
  </si>
  <si>
    <t>Межбюджетные трансферты, передаваемые бюджетам муниципальных образований  на предоставление грантов сельским поселениям Республики Татарстан (9900025190)</t>
  </si>
  <si>
    <t>Премирование победителей республиканского конкурса на звание "Самый благоустроенный населенный пункт Республики Татарстан" (0480414200)</t>
  </si>
  <si>
    <t>Премирование муниципальных образований - победителей Всероссийского конкурса "Лучшая муниципальная практика" за счет средств резервного фонда Правительства Российской Федерации (990005399F)</t>
  </si>
  <si>
    <t>Сведения за 2018 год о фактических расходах на предоставление межбюджетных трансфертов бюджетам муниципальных образований из бюджета Республики Татарстан</t>
  </si>
  <si>
    <t>Субвенции бюджетам муниципальных районов на осуществление государственных полномочий Республики Татарстан по расчету и предоставлению дотаций бюджетам городских, сельских поселений за счет средств бюджета Республики Татарстан (1800380060)</t>
  </si>
  <si>
    <t>Сведения за 2018 год о фактических расходах на предоставление межбюджетных трансфертов бюджетам муниципальных обрагований из бюджета Республики Татарстан</t>
  </si>
  <si>
    <t>Субвенции бюджетам муниципальных районов и городских округов на реализацию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  (1420925360)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</si>
  <si>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</t>
  </si>
  <si>
    <t>Мероприятия по организации отдыха детей и молодежи (1020121320)</t>
  </si>
  <si>
    <t>Мероприятия, направленные на развитие образования в Республике Татарстан (0210221110, 0220921110, 0240321110)</t>
  </si>
  <si>
    <t xml:space="preserve"> Грантовая поддержка местных инициатив граждан, проживающих в сельской местности
(14704R5670)</t>
  </si>
  <si>
    <t xml:space="preserve"> "Улучшение жилищных условий граждан, проживающих в сельской местности, в том числе молодых семей и молодых специалистов"  (14701R5670)
</t>
  </si>
  <si>
    <t xml:space="preserve">Реализация гос.национальной политики в РТ, цивилизованное развитие представителей народов, проживающих на территории РТ, сохранение межэтнического и межконфессионального мира и согласия, упрочение общероссийской гражданской идентичности (российской нации), успешная социокультурная адаптация и интеграция мигрантов
Реализация государственной национальной политики в РТ, цивилизованное развитие представителей народов, проживающих на территории РТ, сохранение межэтнического и межконфессионального мира и согласия, упрочение общероссийской гражданской идентичности (российской нации), успешная социокультурная адаптация и интеграция мигрантов (2000110990)
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</si>
  <si>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</si>
  <si>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Поддержка лучших работников муниципальных учреждений культуры, находящихся на территории сельских поселений (0870165193,08701R5193)</t>
  </si>
  <si>
    <t>Поддержка муниципальных учреждений культуры, находящихся на территории сельских поселений (0870165194, 08701R5194)</t>
  </si>
  <si>
    <t>Мероприятия в сфере культуры и кинематографии (08Ж0144100, 08Ж0144130)</t>
  </si>
  <si>
    <t>Проведение мероприятий для детей и молодежи (0220943600, 0230343600, 0240343600, 0250143600)</t>
  </si>
  <si>
    <t xml:space="preserve">Средства, передаваемые для компенсации дополнительных расходов, возникших в результате решений, принятых органами власти другого уровня (9900025150, 521)
</t>
  </si>
  <si>
    <t>Субсидирование затрат, связанных с содержанием парков и промышленных площадок муниципального уровня (1180260880)</t>
  </si>
  <si>
    <t>Отдельные мероприятия в области других видов транспорта (1340103170), приобретение автобусов и техники, работающих на газомоторном топливе (2300171740)</t>
  </si>
  <si>
    <t>Софинансируемые расходы на адресную финансовую поддержку спортивных организаций, осуществляющих подготовку спортивного резерва для сборных команд Российской Федерации (10101R0810), "Подготовка к проведению в 2018 году чемпионата мира по футболу" (10Ф0092350)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</si>
  <si>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(02К0072310,04К00R1120, 04К0072310,0620110990, 08К0072310, 10К0072310, 9900072310)</t>
  </si>
  <si>
    <t>Реализация мероприятий по подготовке к проведению чемпионата мира по футболу FIFA 2018 года в г.Казани в области транспортного обеспечения (10Ф0003180)</t>
  </si>
  <si>
    <t>Реализация мероприятий в области обращения с отходами производства и потребления (0920119200, 0920119220)</t>
  </si>
  <si>
    <t>Сведения за 2018 год о фактических раcходах на предоставление межбюджетных трансфертов бюджетам муниципальных образований из бюджета Республики Татарстан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</si>
</sst>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\ _р_._-;\-* #,##0\ _р_._-;_-* &quot;-&quot;??\ 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_р_._-;\-* #,##0.0_р_._-;_-* &quot;-&quot;?_р_.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indexed="12"/>
      <name val="Arial Cyr"/>
    </font>
    <font>
      <sz val="10"/>
      <color theme="1"/>
      <name val="Arial"/>
      <family val="2"/>
      <charset val="204"/>
    </font>
    <font>
      <b/>
      <i/>
      <sz val="11"/>
      <name val="Arial Cyr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3" fillId="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3" fillId="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" fillId="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3" fillId="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" fillId="0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3" fillId="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" fillId="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3" fillId="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" fillId="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3" fillId="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" fillId="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" fillId="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" fillId="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" fillId="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" fillId="0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" fillId="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" fillId="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" fillId="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" fillId="0" borderId="0" applyNumberFormat="0" applyBorder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3" fillId="0" borderId="0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3" fillId="0" borderId="0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3" fillId="0" borderId="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3" fillId="0" borderId="0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3" fillId="0" borderId="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3" fillId="0" borderId="0" applyNumberFormat="0" applyFill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3" fillId="0" borderId="0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0" borderId="0" applyNumberFormat="0" applyFont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3" fillId="0" borderId="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" fillId="0" borderId="0" applyNumberFormat="0" applyBorder="0" applyAlignment="0" applyProtection="0"/>
  </cellStyleXfs>
  <cellXfs count="93">
    <xf numFmtId="0" fontId="0" fillId="0" borderId="0" xfId="0"/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7" xfId="4" applyNumberFormat="1" applyFont="1" applyBorder="1" applyAlignment="1" applyProtection="1">
      <alignment horizontal="left"/>
      <protection locked="0"/>
    </xf>
    <xf numFmtId="165" fontId="10" fillId="0" borderId="0" xfId="1" applyNumberFormat="1" applyFont="1"/>
    <xf numFmtId="0" fontId="11" fillId="0" borderId="7" xfId="2" applyFont="1" applyBorder="1"/>
    <xf numFmtId="4" fontId="12" fillId="0" borderId="7" xfId="2" applyNumberFormat="1" applyFont="1" applyBorder="1" applyAlignment="1">
      <alignment vertical="center"/>
    </xf>
    <xf numFmtId="165" fontId="13" fillId="0" borderId="0" xfId="1" applyNumberFormat="1" applyFont="1"/>
    <xf numFmtId="165" fontId="31" fillId="0" borderId="0" xfId="0" applyNumberFormat="1" applyFont="1"/>
    <xf numFmtId="0" fontId="32" fillId="0" borderId="7" xfId="2" applyFont="1" applyBorder="1"/>
    <xf numFmtId="165" fontId="31" fillId="0" borderId="0" xfId="1" applyNumberFormat="1" applyFont="1"/>
    <xf numFmtId="0" fontId="31" fillId="0" borderId="0" xfId="0" applyFont="1"/>
    <xf numFmtId="0" fontId="33" fillId="0" borderId="0" xfId="0" applyFont="1"/>
    <xf numFmtId="0" fontId="37" fillId="0" borderId="4" xfId="0" applyFont="1" applyBorder="1" applyAlignment="1">
      <alignment horizontal="justify"/>
    </xf>
    <xf numFmtId="0" fontId="37" fillId="0" borderId="1" xfId="0" applyFont="1" applyBorder="1" applyAlignment="1">
      <alignment horizontal="justify"/>
    </xf>
    <xf numFmtId="0" fontId="8" fillId="0" borderId="4" xfId="0" applyFont="1" applyBorder="1" applyAlignment="1">
      <alignment horizontal="justify"/>
    </xf>
    <xf numFmtId="0" fontId="8" fillId="0" borderId="1" xfId="0" applyFont="1" applyBorder="1" applyAlignment="1">
      <alignment horizontal="justify"/>
    </xf>
    <xf numFmtId="165" fontId="13" fillId="0" borderId="7" xfId="1" applyNumberFormat="1" applyFont="1" applyBorder="1"/>
    <xf numFmtId="165" fontId="13" fillId="0" borderId="0" xfId="1" applyNumberFormat="1" applyFont="1" applyBorder="1"/>
    <xf numFmtId="165" fontId="10" fillId="0" borderId="7" xfId="1" applyNumberFormat="1" applyFont="1" applyBorder="1"/>
    <xf numFmtId="165" fontId="10" fillId="0" borderId="0" xfId="1" applyNumberFormat="1" applyFont="1" applyBorder="1"/>
    <xf numFmtId="165" fontId="31" fillId="0" borderId="18" xfId="0" applyNumberFormat="1" applyFont="1" applyBorder="1"/>
    <xf numFmtId="165" fontId="10" fillId="0" borderId="18" xfId="1" applyNumberFormat="1" applyFont="1" applyBorder="1"/>
    <xf numFmtId="43" fontId="10" fillId="0" borderId="7" xfId="1" applyNumberFormat="1" applyFont="1" applyBorder="1"/>
    <xf numFmtId="43" fontId="10" fillId="0" borderId="0" xfId="1" applyNumberFormat="1" applyFont="1" applyBorder="1"/>
    <xf numFmtId="166" fontId="10" fillId="0" borderId="7" xfId="1" applyNumberFormat="1" applyFont="1" applyBorder="1"/>
    <xf numFmtId="166" fontId="10" fillId="0" borderId="0" xfId="1" applyNumberFormat="1" applyFont="1" applyBorder="1"/>
    <xf numFmtId="165" fontId="31" fillId="0" borderId="0" xfId="1" applyNumberFormat="1" applyFont="1" applyBorder="1"/>
    <xf numFmtId="0" fontId="31" fillId="0" borderId="0" xfId="0" applyFont="1" applyBorder="1"/>
    <xf numFmtId="0" fontId="31" fillId="0" borderId="18" xfId="0" applyFont="1" applyBorder="1"/>
    <xf numFmtId="167" fontId="0" fillId="0" borderId="0" xfId="0" applyNumberFormat="1"/>
    <xf numFmtId="0" fontId="39" fillId="0" borderId="7" xfId="2" applyFont="1" applyBorder="1"/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/>
    <xf numFmtId="0" fontId="0" fillId="0" borderId="0" xfId="0" applyFill="1"/>
    <xf numFmtId="0" fontId="8" fillId="0" borderId="4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justify"/>
    </xf>
    <xf numFmtId="165" fontId="10" fillId="0" borderId="7" xfId="1" applyNumberFormat="1" applyFont="1" applyFill="1" applyBorder="1"/>
    <xf numFmtId="165" fontId="10" fillId="0" borderId="0" xfId="1" applyNumberFormat="1" applyFont="1" applyFill="1" applyBorder="1"/>
    <xf numFmtId="165" fontId="10" fillId="0" borderId="18" xfId="1" applyNumberFormat="1" applyFont="1" applyFill="1" applyBorder="1"/>
    <xf numFmtId="165" fontId="31" fillId="0" borderId="0" xfId="1" applyNumberFormat="1" applyFont="1" applyFill="1" applyBorder="1"/>
    <xf numFmtId="165" fontId="13" fillId="0" borderId="19" xfId="1" applyNumberFormat="1" applyFont="1" applyFill="1" applyBorder="1"/>
    <xf numFmtId="165" fontId="13" fillId="0" borderId="20" xfId="1" applyNumberFormat="1" applyFont="1" applyFill="1" applyBorder="1"/>
    <xf numFmtId="165" fontId="13" fillId="0" borderId="21" xfId="1" applyNumberFormat="1" applyFont="1" applyFill="1" applyBorder="1"/>
    <xf numFmtId="165" fontId="31" fillId="0" borderId="18" xfId="0" applyNumberFormat="1" applyFont="1" applyFill="1" applyBorder="1"/>
    <xf numFmtId="4" fontId="12" fillId="0" borderId="7" xfId="2" applyNumberFormat="1" applyFont="1" applyFill="1" applyBorder="1" applyAlignment="1">
      <alignment vertical="center"/>
    </xf>
    <xf numFmtId="166" fontId="13" fillId="0" borderId="19" xfId="1" applyNumberFormat="1" applyFont="1" applyFill="1" applyBorder="1"/>
    <xf numFmtId="4" fontId="12" fillId="0" borderId="6" xfId="2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4" fillId="0" borderId="1" xfId="2" applyFont="1" applyBorder="1" applyAlignment="1">
      <alignment horizontal="center" vertical="center"/>
    </xf>
    <xf numFmtId="49" fontId="5" fillId="2" borderId="2" xfId="3" applyNumberFormat="1" applyFont="1" applyFill="1" applyBorder="1" applyAlignment="1" applyProtection="1">
      <alignment horizontal="center" vertical="center" wrapText="1"/>
    </xf>
    <xf numFmtId="49" fontId="5" fillId="2" borderId="3" xfId="3" applyNumberFormat="1" applyFont="1" applyFill="1" applyBorder="1" applyAlignment="1" applyProtection="1">
      <alignment horizontal="center" vertical="center" wrapText="1"/>
    </xf>
    <xf numFmtId="49" fontId="5" fillId="2" borderId="4" xfId="3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7" fillId="2" borderId="2" xfId="3" applyNumberFormat="1" applyFont="1" applyFill="1" applyBorder="1" applyAlignment="1" applyProtection="1">
      <alignment horizontal="center" vertical="center" wrapText="1"/>
    </xf>
    <xf numFmtId="49" fontId="7" fillId="2" borderId="4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7" fillId="2" borderId="3" xfId="3" applyNumberFormat="1" applyFont="1" applyFill="1" applyBorder="1" applyAlignment="1" applyProtection="1">
      <alignment horizontal="center" vertical="center" wrapText="1"/>
    </xf>
    <xf numFmtId="0" fontId="34" fillId="0" borderId="2" xfId="2" applyFont="1" applyBorder="1" applyAlignment="1">
      <alignment horizontal="center" vertical="center"/>
    </xf>
    <xf numFmtId="0" fontId="6" fillId="0" borderId="5" xfId="0" applyFont="1" applyBorder="1" applyAlignment="1">
      <alignment horizontal="justify"/>
    </xf>
    <xf numFmtId="0" fontId="6" fillId="0" borderId="6" xfId="0" applyFont="1" applyBorder="1" applyAlignment="1">
      <alignment horizontal="justify"/>
    </xf>
    <xf numFmtId="49" fontId="7" fillId="25" borderId="2" xfId="0" applyNumberFormat="1" applyFont="1" applyFill="1" applyBorder="1" applyAlignment="1">
      <alignment horizontal="center" vertical="center" wrapText="1"/>
    </xf>
    <xf numFmtId="49" fontId="7" fillId="25" borderId="4" xfId="0" applyNumberFormat="1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justify"/>
    </xf>
    <xf numFmtId="0" fontId="36" fillId="0" borderId="6" xfId="0" applyFont="1" applyBorder="1" applyAlignment="1">
      <alignment horizontal="justify"/>
    </xf>
    <xf numFmtId="49" fontId="5" fillId="25" borderId="2" xfId="0" applyNumberFormat="1" applyFont="1" applyFill="1" applyBorder="1" applyAlignment="1">
      <alignment horizontal="center" vertical="center" wrapText="1"/>
    </xf>
    <xf numFmtId="49" fontId="5" fillId="25" borderId="17" xfId="0" applyNumberFormat="1" applyFont="1" applyFill="1" applyBorder="1" applyAlignment="1">
      <alignment horizontal="center" vertical="center" wrapText="1"/>
    </xf>
    <xf numFmtId="49" fontId="35" fillId="2" borderId="2" xfId="3" applyNumberFormat="1" applyFont="1" applyFill="1" applyBorder="1" applyAlignment="1" applyProtection="1">
      <alignment horizontal="center" vertical="center" wrapText="1"/>
    </xf>
    <xf numFmtId="49" fontId="35" fillId="2" borderId="3" xfId="3" applyNumberFormat="1" applyFont="1" applyFill="1" applyBorder="1" applyAlignment="1" applyProtection="1">
      <alignment horizontal="center" vertical="center" wrapText="1"/>
    </xf>
    <xf numFmtId="49" fontId="35" fillId="2" borderId="4" xfId="3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justify"/>
    </xf>
    <xf numFmtId="0" fontId="8" fillId="0" borderId="6" xfId="0" applyFont="1" applyBorder="1" applyAlignment="1">
      <alignment horizontal="justify"/>
    </xf>
    <xf numFmtId="49" fontId="7" fillId="25" borderId="17" xfId="0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justify"/>
    </xf>
    <xf numFmtId="0" fontId="6" fillId="0" borderId="6" xfId="0" applyFont="1" applyFill="1" applyBorder="1" applyAlignment="1">
      <alignment horizontal="justify"/>
    </xf>
    <xf numFmtId="0" fontId="2" fillId="0" borderId="0" xfId="0" applyFont="1" applyAlignment="1">
      <alignment horizontal="justify"/>
    </xf>
    <xf numFmtId="0" fontId="4" fillId="0" borderId="2" xfId="2" applyFont="1" applyBorder="1" applyAlignment="1">
      <alignment horizontal="center" vertical="center"/>
    </xf>
    <xf numFmtId="49" fontId="38" fillId="2" borderId="2" xfId="3" applyNumberFormat="1" applyFont="1" applyFill="1" applyBorder="1" applyAlignment="1" applyProtection="1">
      <alignment horizontal="center" vertical="center" wrapText="1"/>
    </xf>
    <xf numFmtId="49" fontId="38" fillId="2" borderId="3" xfId="3" applyNumberFormat="1" applyFont="1" applyFill="1" applyBorder="1" applyAlignment="1" applyProtection="1">
      <alignment horizontal="center" vertical="center" wrapText="1"/>
    </xf>
    <xf numFmtId="49" fontId="38" fillId="2" borderId="4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/>
    </xf>
    <xf numFmtId="0" fontId="40" fillId="0" borderId="0" xfId="0" applyFont="1" applyAlignment="1"/>
    <xf numFmtId="165" fontId="13" fillId="0" borderId="22" xfId="1" applyNumberFormat="1" applyFont="1" applyBorder="1"/>
    <xf numFmtId="165" fontId="13" fillId="0" borderId="23" xfId="1" applyNumberFormat="1" applyFont="1" applyBorder="1"/>
    <xf numFmtId="165" fontId="13" fillId="0" borderId="24" xfId="1" applyNumberFormat="1" applyFont="1" applyBorder="1"/>
    <xf numFmtId="165" fontId="13" fillId="0" borderId="18" xfId="1" applyNumberFormat="1" applyFont="1" applyBorder="1"/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8"/>
  <sheetViews>
    <sheetView workbookViewId="0">
      <pane xSplit="1" ySplit="6" topLeftCell="B32" activePane="bottomRight" state="frozen"/>
      <selection pane="topRight" activeCell="B1" sqref="B1"/>
      <selection pane="bottomLeft" activeCell="A7" sqref="A7"/>
      <selection pane="bottomRight" activeCell="C57" sqref="C57"/>
    </sheetView>
  </sheetViews>
  <sheetFormatPr defaultRowHeight="15" x14ac:dyDescent="0.25"/>
  <cols>
    <col min="1" max="1" width="28.140625" bestFit="1" customWidth="1"/>
    <col min="2" max="2" width="15.5703125" customWidth="1"/>
    <col min="3" max="3" width="14.42578125" customWidth="1"/>
    <col min="4" max="5" width="14.5703125" customWidth="1"/>
    <col min="6" max="6" width="11.85546875" customWidth="1"/>
  </cols>
  <sheetData>
    <row r="2" spans="1:6" ht="31.5" customHeight="1" x14ac:dyDescent="0.25">
      <c r="A2" s="51" t="s">
        <v>102</v>
      </c>
      <c r="B2" s="51"/>
      <c r="C2" s="51"/>
      <c r="D2" s="51"/>
      <c r="E2" s="51"/>
      <c r="F2" s="51"/>
    </row>
    <row r="3" spans="1:6" x14ac:dyDescent="0.25">
      <c r="F3" t="s">
        <v>0</v>
      </c>
    </row>
    <row r="4" spans="1:6" ht="16.5" customHeight="1" x14ac:dyDescent="0.25">
      <c r="A4" s="52" t="s">
        <v>1</v>
      </c>
      <c r="B4" s="53" t="s">
        <v>2</v>
      </c>
      <c r="C4" s="54"/>
      <c r="D4" s="54"/>
      <c r="E4" s="54"/>
      <c r="F4" s="55"/>
    </row>
    <row r="5" spans="1:6" ht="26.25" customHeight="1" x14ac:dyDescent="0.25">
      <c r="A5" s="52"/>
      <c r="B5" s="56" t="s">
        <v>3</v>
      </c>
      <c r="C5" s="56" t="s">
        <v>4</v>
      </c>
      <c r="D5" s="56" t="s">
        <v>5</v>
      </c>
      <c r="E5" s="58" t="s">
        <v>6</v>
      </c>
      <c r="F5" s="59"/>
    </row>
    <row r="6" spans="1:6" ht="37.5" customHeight="1" x14ac:dyDescent="0.25">
      <c r="A6" s="52"/>
      <c r="B6" s="57"/>
      <c r="C6" s="57"/>
      <c r="D6" s="57"/>
      <c r="E6" s="1" t="s">
        <v>7</v>
      </c>
      <c r="F6" s="2" t="s">
        <v>8</v>
      </c>
    </row>
    <row r="7" spans="1:6" x14ac:dyDescent="0.25">
      <c r="A7" s="3" t="s">
        <v>9</v>
      </c>
      <c r="B7" s="4">
        <f>дотации!B7+субвенции!B7+субсидии!B7+иные!B7</f>
        <v>395683.57999999996</v>
      </c>
      <c r="C7" s="4">
        <f>дотации!C7+субвенции!C7+субсидии!C7+иные!C7</f>
        <v>534113.07999999996</v>
      </c>
      <c r="D7" s="4">
        <f>дотации!D7+субвенции!D7+субсидии!D7+иные!D7</f>
        <v>535421.57999999996</v>
      </c>
      <c r="E7" s="4">
        <f>D7-B7</f>
        <v>139738</v>
      </c>
      <c r="F7" s="4">
        <f>D7-C7</f>
        <v>1308.5</v>
      </c>
    </row>
    <row r="8" spans="1:6" x14ac:dyDescent="0.25">
      <c r="A8" s="3" t="s">
        <v>10</v>
      </c>
      <c r="B8" s="4">
        <f>дотации!B8+субвенции!B8+субсидии!B8+иные!B8</f>
        <v>611180.3899999999</v>
      </c>
      <c r="C8" s="4">
        <f>дотации!C8+субвенции!C8+субсидии!C8+иные!C8</f>
        <v>800438.59000000008</v>
      </c>
      <c r="D8" s="4">
        <f>дотации!D8+субвенции!D8+субсидии!D8+иные!D8</f>
        <v>802020.79000000015</v>
      </c>
      <c r="E8" s="4">
        <f t="shared" ref="E8:E52" si="0">D8-B8</f>
        <v>190840.40000000026</v>
      </c>
      <c r="F8" s="4">
        <f t="shared" ref="F8:F52" si="1">D8-C8</f>
        <v>1582.2000000000698</v>
      </c>
    </row>
    <row r="9" spans="1:6" x14ac:dyDescent="0.25">
      <c r="A9" s="3" t="s">
        <v>11</v>
      </c>
      <c r="B9" s="4">
        <f>дотации!B9+субвенции!B9+субсидии!B9+иные!B9</f>
        <v>442617.88</v>
      </c>
      <c r="C9" s="4">
        <f>дотации!C9+субвенции!C9+субсидии!C9+иные!C9</f>
        <v>557226.38</v>
      </c>
      <c r="D9" s="4">
        <f>дотации!D9+субвенции!D9+субсидии!D9+иные!D9</f>
        <v>557606.67999999993</v>
      </c>
      <c r="E9" s="4">
        <f t="shared" si="0"/>
        <v>114988.79999999993</v>
      </c>
      <c r="F9" s="4">
        <f t="shared" si="1"/>
        <v>380.29999999993015</v>
      </c>
    </row>
    <row r="10" spans="1:6" x14ac:dyDescent="0.25">
      <c r="A10" s="3" t="s">
        <v>12</v>
      </c>
      <c r="B10" s="4">
        <f>дотации!B10+субвенции!B10+субсидии!B10+иные!B10</f>
        <v>422429.18000000005</v>
      </c>
      <c r="C10" s="4">
        <f>дотации!C10+субвенции!C10+субсидии!C10+иные!C10</f>
        <v>594451.38</v>
      </c>
      <c r="D10" s="4">
        <f>дотации!D10+субвенции!D10+субсидии!D10+иные!D10</f>
        <v>595901.38</v>
      </c>
      <c r="E10" s="4">
        <f t="shared" si="0"/>
        <v>173472.19999999995</v>
      </c>
      <c r="F10" s="4">
        <f t="shared" si="1"/>
        <v>1450</v>
      </c>
    </row>
    <row r="11" spans="1:6" x14ac:dyDescent="0.25">
      <c r="A11" s="3" t="s">
        <v>13</v>
      </c>
      <c r="B11" s="4">
        <f>дотации!B11+субвенции!B11+субсидии!B11+иные!B11</f>
        <v>399302.98000000004</v>
      </c>
      <c r="C11" s="4">
        <f>дотации!C11+субвенции!C11+субсидии!C11+иные!C11</f>
        <v>506111.98</v>
      </c>
      <c r="D11" s="4">
        <f>дотации!D11+субвенции!D11+субсидии!D11+иные!D11</f>
        <v>507417.57999999996</v>
      </c>
      <c r="E11" s="4">
        <f t="shared" si="0"/>
        <v>108114.59999999992</v>
      </c>
      <c r="F11" s="4">
        <f t="shared" si="1"/>
        <v>1305.5999999999767</v>
      </c>
    </row>
    <row r="12" spans="1:6" x14ac:dyDescent="0.25">
      <c r="A12" s="3" t="s">
        <v>14</v>
      </c>
      <c r="B12" s="4">
        <f>дотации!B12+субвенции!B12+субсидии!B12+иные!B12</f>
        <v>424593.78</v>
      </c>
      <c r="C12" s="4">
        <f>дотации!C12+субвенции!C12+субсидии!C12+иные!C12</f>
        <v>574907.9800000001</v>
      </c>
      <c r="D12" s="4">
        <f>дотации!D12+субвенции!D12+субсидии!D12+иные!D12</f>
        <v>576842.4800000001</v>
      </c>
      <c r="E12" s="4">
        <f t="shared" si="0"/>
        <v>152248.70000000007</v>
      </c>
      <c r="F12" s="4">
        <f t="shared" si="1"/>
        <v>1934.5</v>
      </c>
    </row>
    <row r="13" spans="1:6" x14ac:dyDescent="0.25">
      <c r="A13" s="3" t="s">
        <v>15</v>
      </c>
      <c r="B13" s="4">
        <f>дотации!B13+субвенции!B13+субсидии!B13+иные!B13</f>
        <v>1378330.7099999997</v>
      </c>
      <c r="C13" s="4">
        <f>дотации!C13+субвенции!C13+субсидии!C13+иные!C13</f>
        <v>2491130.0099999993</v>
      </c>
      <c r="D13" s="4">
        <f>дотации!D13+субвенции!D13+субсидии!D13+иные!D13</f>
        <v>2477532.11</v>
      </c>
      <c r="E13" s="4">
        <f t="shared" si="0"/>
        <v>1099201.4000000001</v>
      </c>
      <c r="F13" s="4">
        <f t="shared" si="1"/>
        <v>-13597.899999999441</v>
      </c>
    </row>
    <row r="14" spans="1:6" x14ac:dyDescent="0.25">
      <c r="A14" s="3" t="s">
        <v>16</v>
      </c>
      <c r="B14" s="4">
        <f>дотации!B14+субвенции!B14+субсидии!B14+иные!B14</f>
        <v>308929.18</v>
      </c>
      <c r="C14" s="4">
        <f>дотации!C14+субвенции!C14+субсидии!C14+иные!C14</f>
        <v>428825.97999999992</v>
      </c>
      <c r="D14" s="4">
        <f>дотации!D14+субвенции!D14+субсидии!D14+иные!D14</f>
        <v>429904.97999999992</v>
      </c>
      <c r="E14" s="4">
        <f t="shared" si="0"/>
        <v>120975.79999999993</v>
      </c>
      <c r="F14" s="4">
        <f t="shared" si="1"/>
        <v>1079</v>
      </c>
    </row>
    <row r="15" spans="1:6" x14ac:dyDescent="0.25">
      <c r="A15" s="3" t="s">
        <v>17</v>
      </c>
      <c r="B15" s="4">
        <f>дотации!B15+субвенции!B15+субсидии!B15+иные!B15</f>
        <v>619216.4800000001</v>
      </c>
      <c r="C15" s="4">
        <f>дотации!C15+субвенции!C15+субсидии!C15+иные!C15</f>
        <v>833780.4800000001</v>
      </c>
      <c r="D15" s="4">
        <f>дотации!D15+субвенции!D15+субсидии!D15+иные!D15</f>
        <v>835545.08000000007</v>
      </c>
      <c r="E15" s="4">
        <f t="shared" si="0"/>
        <v>216328.59999999998</v>
      </c>
      <c r="F15" s="4">
        <f t="shared" si="1"/>
        <v>1764.5999999999767</v>
      </c>
    </row>
    <row r="16" spans="1:6" x14ac:dyDescent="0.25">
      <c r="A16" s="3" t="s">
        <v>18</v>
      </c>
      <c r="B16" s="4">
        <f>дотации!B16+субвенции!B16+субсидии!B16+иные!B16</f>
        <v>214360.28</v>
      </c>
      <c r="C16" s="4">
        <f>дотации!C16+субвенции!C16+субсидии!C16+иные!C16</f>
        <v>290664.88</v>
      </c>
      <c r="D16" s="4">
        <f>дотации!D16+субвенции!D16+субсидии!D16+иные!D16</f>
        <v>292262.58</v>
      </c>
      <c r="E16" s="4">
        <f t="shared" si="0"/>
        <v>77902.300000000017</v>
      </c>
      <c r="F16" s="4">
        <f t="shared" si="1"/>
        <v>1597.7000000000116</v>
      </c>
    </row>
    <row r="17" spans="1:6" x14ac:dyDescent="0.25">
      <c r="A17" s="3" t="s">
        <v>19</v>
      </c>
      <c r="B17" s="4">
        <f>дотации!B17+субвенции!B17+субсидии!B17+иные!B17</f>
        <v>429007.19</v>
      </c>
      <c r="C17" s="4">
        <f>дотации!C17+субвенции!C17+субсидии!C17+иные!C17</f>
        <v>556341.18999999994</v>
      </c>
      <c r="D17" s="4">
        <f>дотации!D17+субвенции!D17+субсидии!D17+иные!D17</f>
        <v>555443.39</v>
      </c>
      <c r="E17" s="4">
        <f t="shared" si="0"/>
        <v>126436.20000000001</v>
      </c>
      <c r="F17" s="4">
        <f t="shared" si="1"/>
        <v>-897.79999999993015</v>
      </c>
    </row>
    <row r="18" spans="1:6" x14ac:dyDescent="0.25">
      <c r="A18" s="3" t="s">
        <v>20</v>
      </c>
      <c r="B18" s="4">
        <f>дотации!B18+субвенции!B18+субсидии!B18+иные!B18</f>
        <v>487744.08</v>
      </c>
      <c r="C18" s="4">
        <f>дотации!C18+субвенции!C18+субсидии!C18+иные!C18</f>
        <v>682703.68000000017</v>
      </c>
      <c r="D18" s="4">
        <f>дотации!D18+субвенции!D18+субсидии!D18+иные!D18</f>
        <v>683501.98000000021</v>
      </c>
      <c r="E18" s="4">
        <f t="shared" si="0"/>
        <v>195757.9000000002</v>
      </c>
      <c r="F18" s="4">
        <f t="shared" si="1"/>
        <v>798.30000000004657</v>
      </c>
    </row>
    <row r="19" spans="1:6" x14ac:dyDescent="0.25">
      <c r="A19" s="3" t="s">
        <v>21</v>
      </c>
      <c r="B19" s="4">
        <f>дотации!B19+субвенции!B19+субсидии!B19+иные!B19</f>
        <v>831101.49000000011</v>
      </c>
      <c r="C19" s="4">
        <f>дотации!C19+субвенции!C19+субсидии!C19+иные!C19</f>
        <v>1061191.8899999999</v>
      </c>
      <c r="D19" s="4">
        <f>дотации!D19+субвенции!D19+субсидии!D19+иные!D19</f>
        <v>1063964.99</v>
      </c>
      <c r="E19" s="4">
        <f t="shared" si="0"/>
        <v>232863.49999999988</v>
      </c>
      <c r="F19" s="4">
        <f t="shared" si="1"/>
        <v>2773.1000000000931</v>
      </c>
    </row>
    <row r="20" spans="1:6" x14ac:dyDescent="0.25">
      <c r="A20" s="3" t="s">
        <v>22</v>
      </c>
      <c r="B20" s="4">
        <f>дотации!B20+субвенции!B20+субсидии!B20+иные!B20</f>
        <v>569287.3899999999</v>
      </c>
      <c r="C20" s="4">
        <f>дотации!C20+субвенции!C20+субсидии!C20+иные!C20</f>
        <v>761781.79</v>
      </c>
      <c r="D20" s="4">
        <f>дотации!D20+субвенции!D20+субсидии!D20+иные!D20</f>
        <v>759898.19000000018</v>
      </c>
      <c r="E20" s="4">
        <f t="shared" si="0"/>
        <v>190610.80000000028</v>
      </c>
      <c r="F20" s="4">
        <f t="shared" si="1"/>
        <v>-1883.5999999998603</v>
      </c>
    </row>
    <row r="21" spans="1:6" x14ac:dyDescent="0.25">
      <c r="A21" s="3" t="s">
        <v>23</v>
      </c>
      <c r="B21" s="4">
        <f>дотации!B21+субвенции!B21+субсидии!B21+иные!B21</f>
        <v>261516.08000000002</v>
      </c>
      <c r="C21" s="4">
        <f>дотации!C21+субвенции!C21+субсидии!C21+иные!C21</f>
        <v>347586.77999999997</v>
      </c>
      <c r="D21" s="4">
        <f>дотации!D21+субвенции!D21+субсидии!D21+иные!D21</f>
        <v>346383.28</v>
      </c>
      <c r="E21" s="4">
        <f t="shared" si="0"/>
        <v>84867.200000000012</v>
      </c>
      <c r="F21" s="4">
        <f t="shared" si="1"/>
        <v>-1203.4999999999418</v>
      </c>
    </row>
    <row r="22" spans="1:6" x14ac:dyDescent="0.25">
      <c r="A22" s="3" t="s">
        <v>24</v>
      </c>
      <c r="B22" s="4">
        <f>дотации!B22+субвенции!B22+субсидии!B22+иные!B22</f>
        <v>480441.28</v>
      </c>
      <c r="C22" s="4">
        <f>дотации!C22+субвенции!C22+субсидии!C22+иные!C22</f>
        <v>663758.58000000007</v>
      </c>
      <c r="D22" s="4">
        <f>дотации!D22+субвенции!D22+субсидии!D22+иные!D22</f>
        <v>661476.48000000021</v>
      </c>
      <c r="E22" s="4">
        <f t="shared" si="0"/>
        <v>181035.20000000019</v>
      </c>
      <c r="F22" s="4">
        <f t="shared" si="1"/>
        <v>-2282.0999999998603</v>
      </c>
    </row>
    <row r="23" spans="1:6" x14ac:dyDescent="0.25">
      <c r="A23" s="3" t="s">
        <v>25</v>
      </c>
      <c r="B23" s="4">
        <f>дотации!B23+субвенции!B23+субсидии!B23+иные!B23</f>
        <v>408207.57999999996</v>
      </c>
      <c r="C23" s="4">
        <f>дотации!C23+субвенции!C23+субсидии!C23+иные!C23</f>
        <v>529413.98</v>
      </c>
      <c r="D23" s="4">
        <f>дотации!D23+субвенции!D23+субсидии!D23+иные!D23</f>
        <v>531861.57999999996</v>
      </c>
      <c r="E23" s="4">
        <f t="shared" si="0"/>
        <v>123654</v>
      </c>
      <c r="F23" s="4">
        <f t="shared" si="1"/>
        <v>2447.5999999999767</v>
      </c>
    </row>
    <row r="24" spans="1:6" x14ac:dyDescent="0.25">
      <c r="A24" s="3" t="s">
        <v>26</v>
      </c>
      <c r="B24" s="4">
        <f>дотации!B24+субвенции!B24+субсидии!B24+иные!B24</f>
        <v>728509.2799999998</v>
      </c>
      <c r="C24" s="4">
        <f>дотации!C24+субвенции!C24+субсидии!C24+иные!C24</f>
        <v>932902.28</v>
      </c>
      <c r="D24" s="4">
        <f>дотации!D24+субвенции!D24+субсидии!D24+иные!D24</f>
        <v>933592.48</v>
      </c>
      <c r="E24" s="4">
        <f t="shared" si="0"/>
        <v>205083.20000000019</v>
      </c>
      <c r="F24" s="4">
        <f t="shared" si="1"/>
        <v>690.19999999995343</v>
      </c>
    </row>
    <row r="25" spans="1:6" x14ac:dyDescent="0.25">
      <c r="A25" s="3" t="s">
        <v>27</v>
      </c>
      <c r="B25" s="4">
        <f>дотации!B25+субвенции!B25+субсидии!B25+иные!B25</f>
        <v>578882.18999999994</v>
      </c>
      <c r="C25" s="4">
        <f>дотации!C25+субвенции!C25+субсидии!C25+иные!C25</f>
        <v>722976.89000000013</v>
      </c>
      <c r="D25" s="4">
        <f>дотации!D25+субвенции!D25+субсидии!D25+иные!D25</f>
        <v>723712.69</v>
      </c>
      <c r="E25" s="4">
        <f t="shared" si="0"/>
        <v>144830.5</v>
      </c>
      <c r="F25" s="4">
        <f t="shared" si="1"/>
        <v>735.79999999981374</v>
      </c>
    </row>
    <row r="26" spans="1:6" x14ac:dyDescent="0.25">
      <c r="A26" s="3" t="s">
        <v>28</v>
      </c>
      <c r="B26" s="4">
        <f>дотации!B26+субвенции!B26+субсидии!B26+иные!B26</f>
        <v>912889.90999999992</v>
      </c>
      <c r="C26" s="4">
        <f>дотации!C26+субвенции!C26+субсидии!C26+иные!C26</f>
        <v>1121005.21</v>
      </c>
      <c r="D26" s="4">
        <f>дотации!D26+субвенции!D26+субсидии!D26+иные!D26</f>
        <v>1118104.51</v>
      </c>
      <c r="E26" s="4">
        <f t="shared" si="0"/>
        <v>205214.60000000009</v>
      </c>
      <c r="F26" s="4">
        <f t="shared" si="1"/>
        <v>-2900.6999999999534</v>
      </c>
    </row>
    <row r="27" spans="1:6" x14ac:dyDescent="0.25">
      <c r="A27" s="3" t="s">
        <v>29</v>
      </c>
      <c r="B27" s="4">
        <f>дотации!B27+субвенции!B27+субсидии!B27+иные!B27</f>
        <v>244557.58</v>
      </c>
      <c r="C27" s="4">
        <f>дотации!C27+субвенции!C27+субсидии!C27+иные!C27</f>
        <v>332367.27999999997</v>
      </c>
      <c r="D27" s="4">
        <f>дотации!D27+субвенции!D27+субсидии!D27+иные!D27</f>
        <v>332810.77999999997</v>
      </c>
      <c r="E27" s="4">
        <f t="shared" si="0"/>
        <v>88253.199999999983</v>
      </c>
      <c r="F27" s="4">
        <f t="shared" si="1"/>
        <v>443.5</v>
      </c>
    </row>
    <row r="28" spans="1:6" x14ac:dyDescent="0.25">
      <c r="A28" s="3" t="s">
        <v>30</v>
      </c>
      <c r="B28" s="4">
        <f>дотации!B28+субвенции!B28+субсидии!B28+иные!B28</f>
        <v>246445.78</v>
      </c>
      <c r="C28" s="4">
        <f>дотации!C28+субвенции!C28+субсидии!C28+иные!C28</f>
        <v>323344.48</v>
      </c>
      <c r="D28" s="4">
        <f>дотации!D28+субвенции!D28+субсидии!D28+иные!D28</f>
        <v>324510.18</v>
      </c>
      <c r="E28" s="4">
        <f t="shared" si="0"/>
        <v>78064.399999999994</v>
      </c>
      <c r="F28" s="4">
        <f t="shared" si="1"/>
        <v>1165.7000000000116</v>
      </c>
    </row>
    <row r="29" spans="1:6" x14ac:dyDescent="0.25">
      <c r="A29" s="3" t="s">
        <v>31</v>
      </c>
      <c r="B29" s="4">
        <f>дотации!B29+субвенции!B29+субсидии!B29+иные!B29</f>
        <v>747889.58000000007</v>
      </c>
      <c r="C29" s="4">
        <f>дотации!C29+субвенции!C29+субсидии!C29+иные!C29</f>
        <v>1043630.0800000001</v>
      </c>
      <c r="D29" s="4">
        <f>дотации!D29+субвенции!D29+субсидии!D29+иные!D29</f>
        <v>1031782.7800000001</v>
      </c>
      <c r="E29" s="4">
        <f t="shared" si="0"/>
        <v>283893.20000000007</v>
      </c>
      <c r="F29" s="4">
        <f t="shared" si="1"/>
        <v>-11847.29999999993</v>
      </c>
    </row>
    <row r="30" spans="1:6" x14ac:dyDescent="0.25">
      <c r="A30" s="3" t="s">
        <v>32</v>
      </c>
      <c r="B30" s="4">
        <f>дотации!B30+субвенции!B30+субсидии!B30+иные!B30</f>
        <v>381550.58</v>
      </c>
      <c r="C30" s="4">
        <f>дотации!C30+субвенции!C30+субсидии!C30+иные!C30</f>
        <v>544565.88</v>
      </c>
      <c r="D30" s="4">
        <f>дотации!D30+субвенции!D30+субсидии!D30+иные!D30</f>
        <v>542835.9800000001</v>
      </c>
      <c r="E30" s="4">
        <f t="shared" si="0"/>
        <v>161285.40000000008</v>
      </c>
      <c r="F30" s="4">
        <f t="shared" si="1"/>
        <v>-1729.8999999999069</v>
      </c>
    </row>
    <row r="31" spans="1:6" x14ac:dyDescent="0.25">
      <c r="A31" s="3" t="s">
        <v>33</v>
      </c>
      <c r="B31" s="4">
        <f>дотации!B31+субвенции!B31+субсидии!B31+иные!B31</f>
        <v>552403.39</v>
      </c>
      <c r="C31" s="4">
        <f>дотации!C31+субвенции!C31+субсидии!C31+иные!C31</f>
        <v>699104.29</v>
      </c>
      <c r="D31" s="4">
        <f>дотации!D31+субвенции!D31+субсидии!D31+иные!D31</f>
        <v>698074.49000000011</v>
      </c>
      <c r="E31" s="4">
        <f t="shared" si="0"/>
        <v>145671.10000000009</v>
      </c>
      <c r="F31" s="4">
        <f t="shared" si="1"/>
        <v>-1029.7999999999302</v>
      </c>
    </row>
    <row r="32" spans="1:6" x14ac:dyDescent="0.25">
      <c r="A32" s="3" t="s">
        <v>34</v>
      </c>
      <c r="B32" s="4">
        <f>дотации!B32+субвенции!B32+субсидии!B32+иные!B32</f>
        <v>696841.48</v>
      </c>
      <c r="C32" s="4">
        <f>дотации!C32+субвенции!C32+субсидии!C32+иные!C32</f>
        <v>919243.38</v>
      </c>
      <c r="D32" s="4">
        <f>дотации!D32+субвенции!D32+субсидии!D32+иные!D32</f>
        <v>919861.27999999991</v>
      </c>
      <c r="E32" s="4">
        <f t="shared" si="0"/>
        <v>223019.79999999993</v>
      </c>
      <c r="F32" s="4">
        <f t="shared" si="1"/>
        <v>617.89999999990687</v>
      </c>
    </row>
    <row r="33" spans="1:6" x14ac:dyDescent="0.25">
      <c r="A33" s="3" t="s">
        <v>35</v>
      </c>
      <c r="B33" s="4">
        <f>дотации!B33+субвенции!B33+субсидии!B33+иные!B33</f>
        <v>298935.57999999996</v>
      </c>
      <c r="C33" s="4">
        <f>дотации!C33+субвенции!C33+субсидии!C33+иные!C33</f>
        <v>392685.17999999993</v>
      </c>
      <c r="D33" s="4">
        <f>дотации!D33+субвенции!D33+субсидии!D33+иные!D33</f>
        <v>396365.98000000004</v>
      </c>
      <c r="E33" s="4">
        <f t="shared" si="0"/>
        <v>97430.400000000081</v>
      </c>
      <c r="F33" s="4">
        <f t="shared" si="1"/>
        <v>3680.8000000001048</v>
      </c>
    </row>
    <row r="34" spans="1:6" x14ac:dyDescent="0.25">
      <c r="A34" s="3" t="s">
        <v>36</v>
      </c>
      <c r="B34" s="4">
        <f>дотации!B34+субвенции!B34+субсидии!B34+иные!B34</f>
        <v>512716.98</v>
      </c>
      <c r="C34" s="4">
        <f>дотации!C34+субвенции!C34+субсидии!C34+иные!C34</f>
        <v>663142.98</v>
      </c>
      <c r="D34" s="4">
        <f>дотации!D34+субвенции!D34+субсидии!D34+иные!D34</f>
        <v>657948.38</v>
      </c>
      <c r="E34" s="4">
        <f t="shared" si="0"/>
        <v>145231.40000000002</v>
      </c>
      <c r="F34" s="4">
        <f t="shared" si="1"/>
        <v>-5194.5999999999767</v>
      </c>
    </row>
    <row r="35" spans="1:6" x14ac:dyDescent="0.25">
      <c r="A35" s="3" t="s">
        <v>37</v>
      </c>
      <c r="B35" s="4">
        <f>дотации!B35+субвенции!B35+субсидии!B35+иные!B35</f>
        <v>378204.88000000006</v>
      </c>
      <c r="C35" s="4">
        <f>дотации!C35+субвенции!C35+субсидии!C35+иные!C35</f>
        <v>540622.98</v>
      </c>
      <c r="D35" s="4">
        <f>дотации!D35+субвенции!D35+субсидии!D35+иные!D35</f>
        <v>541765.88000000012</v>
      </c>
      <c r="E35" s="4">
        <f t="shared" si="0"/>
        <v>163561.00000000006</v>
      </c>
      <c r="F35" s="4">
        <f t="shared" si="1"/>
        <v>1142.9000000001397</v>
      </c>
    </row>
    <row r="36" spans="1:6" x14ac:dyDescent="0.25">
      <c r="A36" s="3" t="s">
        <v>38</v>
      </c>
      <c r="B36" s="4">
        <f>дотации!B36+субвенции!B36+субсидии!B36+иные!B36</f>
        <v>1877787.4099999997</v>
      </c>
      <c r="C36" s="4">
        <f>дотации!C36+субвенции!C36+субсидии!C36+иные!C36</f>
        <v>2267101.1099999994</v>
      </c>
      <c r="D36" s="4">
        <f>дотации!D36+субвенции!D36+субсидии!D36+иные!D36</f>
        <v>2267730.6099999994</v>
      </c>
      <c r="E36" s="4">
        <f t="shared" si="0"/>
        <v>389943.19999999972</v>
      </c>
      <c r="F36" s="4">
        <f t="shared" si="1"/>
        <v>629.5</v>
      </c>
    </row>
    <row r="37" spans="1:6" x14ac:dyDescent="0.25">
      <c r="A37" s="3" t="s">
        <v>39</v>
      </c>
      <c r="B37" s="4">
        <f>дотации!B37+субвенции!B37+субсидии!B37+иные!B37</f>
        <v>315436.38</v>
      </c>
      <c r="C37" s="4">
        <f>дотации!C37+субвенции!C37+субсидии!C37+иные!C37</f>
        <v>397242.4800000001</v>
      </c>
      <c r="D37" s="4">
        <f>дотации!D37+субвенции!D37+субсидии!D37+иные!D37</f>
        <v>395350.48000000004</v>
      </c>
      <c r="E37" s="4">
        <f t="shared" si="0"/>
        <v>79914.100000000035</v>
      </c>
      <c r="F37" s="4">
        <f t="shared" si="1"/>
        <v>-1892.0000000000582</v>
      </c>
    </row>
    <row r="38" spans="1:6" x14ac:dyDescent="0.25">
      <c r="A38" s="3" t="s">
        <v>40</v>
      </c>
      <c r="B38" s="4">
        <f>дотации!B38+субвенции!B38+субсидии!B38+иные!B38</f>
        <v>513478.98000000004</v>
      </c>
      <c r="C38" s="4">
        <f>дотации!C38+субвенции!C38+субсидии!C38+иные!C38</f>
        <v>657192.78</v>
      </c>
      <c r="D38" s="4">
        <f>дотации!D38+субвенции!D38+субсидии!D38+иные!D38</f>
        <v>659433.48</v>
      </c>
      <c r="E38" s="4">
        <f t="shared" si="0"/>
        <v>145954.49999999994</v>
      </c>
      <c r="F38" s="4">
        <f t="shared" si="1"/>
        <v>2240.6999999999534</v>
      </c>
    </row>
    <row r="39" spans="1:6" x14ac:dyDescent="0.25">
      <c r="A39" s="3" t="s">
        <v>41</v>
      </c>
      <c r="B39" s="4">
        <f>дотации!B39+субвенции!B39+субсидии!B39+иные!B39</f>
        <v>291742.18</v>
      </c>
      <c r="C39" s="4">
        <f>дотации!C39+субвенции!C39+субсидии!C39+иные!C39</f>
        <v>402167.58000000007</v>
      </c>
      <c r="D39" s="4">
        <f>дотации!D39+субвенции!D39+субсидии!D39+иные!D39</f>
        <v>402152.28</v>
      </c>
      <c r="E39" s="4">
        <f t="shared" si="0"/>
        <v>110410.10000000003</v>
      </c>
      <c r="F39" s="4">
        <f t="shared" si="1"/>
        <v>-15.300000000046566</v>
      </c>
    </row>
    <row r="40" spans="1:6" x14ac:dyDescent="0.25">
      <c r="A40" s="3" t="s">
        <v>42</v>
      </c>
      <c r="B40" s="4">
        <f>дотации!B40+субвенции!B40+субсидии!B40+иные!B40</f>
        <v>466712.98</v>
      </c>
      <c r="C40" s="4">
        <f>дотации!C40+субвенции!C40+субсидии!C40+иные!C40</f>
        <v>602080.08000000007</v>
      </c>
      <c r="D40" s="4">
        <f>дотации!D40+субвенции!D40+субсидии!D40+иные!D40</f>
        <v>603663.68000000005</v>
      </c>
      <c r="E40" s="4">
        <f t="shared" si="0"/>
        <v>136950.70000000007</v>
      </c>
      <c r="F40" s="4">
        <f t="shared" si="1"/>
        <v>1583.5999999999767</v>
      </c>
    </row>
    <row r="41" spans="1:6" x14ac:dyDescent="0.25">
      <c r="A41" s="3" t="s">
        <v>43</v>
      </c>
      <c r="B41" s="4">
        <f>дотации!B41+субвенции!B41+субсидии!B41+иные!B41</f>
        <v>644939.07999999996</v>
      </c>
      <c r="C41" s="4">
        <f>дотации!C41+субвенции!C41+субсидии!C41+иные!C41</f>
        <v>837617.07999999984</v>
      </c>
      <c r="D41" s="4">
        <f>дотации!D41+субвенции!D41+субсидии!D41+иные!D41</f>
        <v>838618.08</v>
      </c>
      <c r="E41" s="4">
        <f t="shared" si="0"/>
        <v>193679</v>
      </c>
      <c r="F41" s="4">
        <f t="shared" si="1"/>
        <v>1001.0000000001164</v>
      </c>
    </row>
    <row r="42" spans="1:6" x14ac:dyDescent="0.25">
      <c r="A42" s="3" t="s">
        <v>44</v>
      </c>
      <c r="B42" s="4">
        <f>дотации!B42+субвенции!B42+субсидии!B42+иные!B42</f>
        <v>424307.88</v>
      </c>
      <c r="C42" s="4">
        <f>дотации!C42+субвенции!C42+субсидии!C42+иные!C42</f>
        <v>553673.28</v>
      </c>
      <c r="D42" s="4">
        <f>дотации!D42+субвенции!D42+субсидии!D42+иные!D42</f>
        <v>554615.68000000005</v>
      </c>
      <c r="E42" s="4">
        <f t="shared" si="0"/>
        <v>130307.80000000005</v>
      </c>
      <c r="F42" s="4">
        <f t="shared" si="1"/>
        <v>942.40000000002328</v>
      </c>
    </row>
    <row r="43" spans="1:6" x14ac:dyDescent="0.25">
      <c r="A43" s="3" t="s">
        <v>45</v>
      </c>
      <c r="B43" s="4">
        <f>дотации!B43+субвенции!B43+субсидии!B43+иные!B43</f>
        <v>402031.88</v>
      </c>
      <c r="C43" s="4">
        <f>дотации!C43+субвенции!C43+субсидии!C43+иные!C43</f>
        <v>469788.38</v>
      </c>
      <c r="D43" s="4">
        <f>дотации!D43+субвенции!D43+субсидии!D43+иные!D43</f>
        <v>470402.58000000007</v>
      </c>
      <c r="E43" s="4">
        <f t="shared" si="0"/>
        <v>68370.70000000007</v>
      </c>
      <c r="F43" s="4">
        <f t="shared" si="1"/>
        <v>614.20000000006985</v>
      </c>
    </row>
    <row r="44" spans="1:6" x14ac:dyDescent="0.25">
      <c r="A44" s="3" t="s">
        <v>46</v>
      </c>
      <c r="B44" s="4">
        <f>дотации!B44+субвенции!B44+субсидии!B44+иные!B44</f>
        <v>370177.17999999993</v>
      </c>
      <c r="C44" s="4">
        <f>дотации!C44+субвенции!C44+субсидии!C44+иные!C44</f>
        <v>461261.67999999988</v>
      </c>
      <c r="D44" s="4">
        <f>дотации!D44+субвенции!D44+субсидии!D44+иные!D44</f>
        <v>462146.07999999996</v>
      </c>
      <c r="E44" s="4">
        <f t="shared" si="0"/>
        <v>91968.900000000023</v>
      </c>
      <c r="F44" s="4">
        <f t="shared" si="1"/>
        <v>884.40000000008149</v>
      </c>
    </row>
    <row r="45" spans="1:6" x14ac:dyDescent="0.25">
      <c r="A45" s="3" t="s">
        <v>47</v>
      </c>
      <c r="B45" s="4">
        <f>дотации!B45+субвенции!B45+субсидии!B45+иные!B45</f>
        <v>358348.48</v>
      </c>
      <c r="C45" s="4">
        <f>дотации!C45+субвенции!C45+субсидии!C45+иные!C45</f>
        <v>488798.57999999996</v>
      </c>
      <c r="D45" s="4">
        <f>дотации!D45+субвенции!D45+субсидии!D45+иные!D45</f>
        <v>490322.18</v>
      </c>
      <c r="E45" s="4">
        <f t="shared" si="0"/>
        <v>131973.70000000001</v>
      </c>
      <c r="F45" s="4">
        <f t="shared" si="1"/>
        <v>1523.6000000000349</v>
      </c>
    </row>
    <row r="46" spans="1:6" x14ac:dyDescent="0.25">
      <c r="A46" s="3" t="s">
        <v>48</v>
      </c>
      <c r="B46" s="4">
        <f>дотации!B46+субвенции!B46+субсидии!B46+иные!B46</f>
        <v>276116.27999999997</v>
      </c>
      <c r="C46" s="4">
        <f>дотации!C46+субвенции!C46+субсидии!C46+иные!C46</f>
        <v>371686.07999999996</v>
      </c>
      <c r="D46" s="4">
        <f>дотации!D46+субвенции!D46+субсидии!D46+иные!D46</f>
        <v>372661.17999999993</v>
      </c>
      <c r="E46" s="4">
        <f t="shared" si="0"/>
        <v>96544.899999999965</v>
      </c>
      <c r="F46" s="4">
        <f t="shared" si="1"/>
        <v>975.09999999997672</v>
      </c>
    </row>
    <row r="47" spans="1:6" x14ac:dyDescent="0.25">
      <c r="A47" s="3" t="s">
        <v>49</v>
      </c>
      <c r="B47" s="4">
        <f>дотации!B47+субвенции!B47+субсидии!B47+иные!B47</f>
        <v>377433.48</v>
      </c>
      <c r="C47" s="4">
        <f>дотации!C47+субвенции!C47+субсидии!C47+иные!C47</f>
        <v>494062.27999999991</v>
      </c>
      <c r="D47" s="4">
        <f>дотации!D47+субвенции!D47+субсидии!D47+иные!D47</f>
        <v>492546.48</v>
      </c>
      <c r="E47" s="4">
        <f t="shared" si="0"/>
        <v>115113</v>
      </c>
      <c r="F47" s="4">
        <f t="shared" si="1"/>
        <v>-1515.7999999999302</v>
      </c>
    </row>
    <row r="48" spans="1:6" x14ac:dyDescent="0.25">
      <c r="A48" s="3" t="s">
        <v>50</v>
      </c>
      <c r="B48" s="4">
        <f>дотации!B48+субвенции!B48+субсидии!B48+иные!B48</f>
        <v>666495.09</v>
      </c>
      <c r="C48" s="4">
        <f>дотации!C48+субвенции!C48+субсидии!C48+иные!C48</f>
        <v>919849.69000000006</v>
      </c>
      <c r="D48" s="4">
        <f>дотации!D48+субвенции!D48+субсидии!D48+иные!D48</f>
        <v>920683.89000000013</v>
      </c>
      <c r="E48" s="4">
        <f t="shared" si="0"/>
        <v>254188.80000000016</v>
      </c>
      <c r="F48" s="4">
        <f t="shared" si="1"/>
        <v>834.20000000006985</v>
      </c>
    </row>
    <row r="49" spans="1:6" x14ac:dyDescent="0.25">
      <c r="A49" s="3" t="s">
        <v>51</v>
      </c>
      <c r="B49" s="4">
        <f>дотации!B49+субвенции!B49+субсидии!B49+иные!B49</f>
        <v>241240.58</v>
      </c>
      <c r="C49" s="4">
        <f>дотации!C49+субвенции!C49+субсидии!C49+иные!C49</f>
        <v>325058.77999999997</v>
      </c>
      <c r="D49" s="4">
        <f>дотации!D49+субвенции!D49+субсидии!D49+иные!D49</f>
        <v>325155.37999999995</v>
      </c>
      <c r="E49" s="4">
        <f t="shared" si="0"/>
        <v>83914.799999999959</v>
      </c>
      <c r="F49" s="4">
        <f t="shared" si="1"/>
        <v>96.599999999976717</v>
      </c>
    </row>
    <row r="50" spans="1:6" x14ac:dyDescent="0.25">
      <c r="A50" s="3" t="s">
        <v>52</v>
      </c>
      <c r="B50" s="4">
        <f>дотации!B50+субвенции!B50+субсидии!B50+иные!B50</f>
        <v>3609606.7399999993</v>
      </c>
      <c r="C50" s="4">
        <f>дотации!C50+субвенции!C50+субсидии!C50+иные!C50</f>
        <v>4582436.1399999987</v>
      </c>
      <c r="D50" s="4">
        <f>дотации!D50+субвенции!D50+субсидии!D50+иные!D50</f>
        <v>4541978.34</v>
      </c>
      <c r="E50" s="4">
        <f t="shared" si="0"/>
        <v>932371.60000000056</v>
      </c>
      <c r="F50" s="4">
        <f t="shared" si="1"/>
        <v>-40457.799999998882</v>
      </c>
    </row>
    <row r="51" spans="1:6" x14ac:dyDescent="0.25">
      <c r="A51" s="3" t="s">
        <v>53</v>
      </c>
      <c r="B51" s="4">
        <f>дотации!B51+субвенции!B51+субсидии!B51+иные!B51</f>
        <v>7577148.0599999996</v>
      </c>
      <c r="C51" s="4">
        <f>дотации!C51+субвенции!C51+субсидии!C51+иные!C51</f>
        <v>11180473.860000001</v>
      </c>
      <c r="D51" s="4">
        <f>дотации!D51+субвенции!D51+субсидии!D51+иные!D51</f>
        <v>11153935.360000001</v>
      </c>
      <c r="E51" s="4">
        <f t="shared" si="0"/>
        <v>3576787.3000000017</v>
      </c>
      <c r="F51" s="4">
        <f t="shared" si="1"/>
        <v>-26538.5</v>
      </c>
    </row>
    <row r="52" spans="1:6" x14ac:dyDescent="0.25">
      <c r="A52" s="5" t="s">
        <v>54</v>
      </c>
      <c r="B52" s="4">
        <f>дотации!B52+субвенции!B52+субсидии!B52+иные!B52</f>
        <v>11984438.000000011</v>
      </c>
      <c r="C52" s="4">
        <f>дотации!C52+субвенции!C52+субсидии!C52+иные!C52</f>
        <v>9018</v>
      </c>
      <c r="D52" s="4">
        <f>дотации!D52+субвенции!D52+субсидии!D52+иные!D52</f>
        <v>0</v>
      </c>
      <c r="E52" s="4">
        <f t="shared" si="0"/>
        <v>-11984438.000000011</v>
      </c>
      <c r="F52" s="4">
        <f t="shared" si="1"/>
        <v>-9018</v>
      </c>
    </row>
    <row r="53" spans="1:6" ht="15.75" x14ac:dyDescent="0.25">
      <c r="A53" s="6" t="s">
        <v>55</v>
      </c>
      <c r="B53" s="7">
        <f>SUM(B7:B52)</f>
        <v>45361217.400000006</v>
      </c>
      <c r="C53" s="7">
        <f t="shared" ref="C53:F53" si="2">SUM(C7:C52)</f>
        <v>45469527.399999991</v>
      </c>
      <c r="D53" s="7">
        <f t="shared" si="2"/>
        <v>45385746.299999997</v>
      </c>
      <c r="E53" s="7">
        <f t="shared" si="2"/>
        <v>24528.899999994785</v>
      </c>
      <c r="F53" s="7">
        <f t="shared" si="2"/>
        <v>-83781.099999997357</v>
      </c>
    </row>
    <row r="54" spans="1:6" x14ac:dyDescent="0.25">
      <c r="D54" s="4"/>
    </row>
    <row r="55" spans="1:6" x14ac:dyDescent="0.25">
      <c r="B55" s="4"/>
      <c r="C55" s="4"/>
      <c r="D55" s="4"/>
    </row>
    <row r="56" spans="1:6" x14ac:dyDescent="0.25">
      <c r="B56" s="35"/>
      <c r="C56" s="35"/>
      <c r="D56" s="35"/>
    </row>
    <row r="57" spans="1:6" x14ac:dyDescent="0.25">
      <c r="B57" s="4"/>
    </row>
    <row r="58" spans="1:6" x14ac:dyDescent="0.25">
      <c r="B58" s="35"/>
    </row>
  </sheetData>
  <mergeCells count="7">
    <mergeCell ref="A2:F2"/>
    <mergeCell ref="A4:A6"/>
    <mergeCell ref="B4:F4"/>
    <mergeCell ref="B5:B6"/>
    <mergeCell ref="C5:C6"/>
    <mergeCell ref="D5:D6"/>
    <mergeCell ref="E5:F5"/>
  </mergeCells>
  <printOptions gridLines="1"/>
  <pageMargins left="0.70866141732283472" right="0.11811023622047245" top="0.15748031496062992" bottom="0.15748031496062992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5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B55" sqref="B55"/>
    </sheetView>
  </sheetViews>
  <sheetFormatPr defaultRowHeight="15" x14ac:dyDescent="0.25"/>
  <cols>
    <col min="1" max="1" width="28.140625" bestFit="1" customWidth="1"/>
    <col min="2" max="2" width="13.7109375" customWidth="1"/>
    <col min="3" max="3" width="13.28515625" customWidth="1"/>
    <col min="4" max="4" width="13.42578125" customWidth="1"/>
    <col min="5" max="5" width="13.28515625" customWidth="1"/>
    <col min="6" max="6" width="11.5703125" customWidth="1"/>
  </cols>
  <sheetData>
    <row r="2" spans="1:6" ht="31.5" customHeight="1" x14ac:dyDescent="0.25">
      <c r="A2" s="60" t="s">
        <v>102</v>
      </c>
      <c r="B2" s="60"/>
      <c r="C2" s="60"/>
      <c r="D2" s="60"/>
      <c r="E2" s="60"/>
      <c r="F2" s="60"/>
    </row>
    <row r="3" spans="1:6" x14ac:dyDescent="0.25">
      <c r="F3" t="s">
        <v>0</v>
      </c>
    </row>
    <row r="4" spans="1:6" ht="28.5" customHeight="1" x14ac:dyDescent="0.25">
      <c r="A4" s="52" t="s">
        <v>1</v>
      </c>
      <c r="B4" s="58" t="s">
        <v>56</v>
      </c>
      <c r="C4" s="61"/>
      <c r="D4" s="61"/>
      <c r="E4" s="61"/>
      <c r="F4" s="59"/>
    </row>
    <row r="5" spans="1:6" ht="29.25" customHeight="1" x14ac:dyDescent="0.25">
      <c r="A5" s="52"/>
      <c r="B5" s="56" t="s">
        <v>3</v>
      </c>
      <c r="C5" s="56" t="s">
        <v>4</v>
      </c>
      <c r="D5" s="56" t="s">
        <v>5</v>
      </c>
      <c r="E5" s="58" t="s">
        <v>6</v>
      </c>
      <c r="F5" s="59"/>
    </row>
    <row r="6" spans="1:6" ht="37.5" customHeight="1" x14ac:dyDescent="0.25">
      <c r="A6" s="52"/>
      <c r="B6" s="57"/>
      <c r="C6" s="57"/>
      <c r="D6" s="57"/>
      <c r="E6" s="1" t="s">
        <v>7</v>
      </c>
      <c r="F6" s="2" t="s">
        <v>8</v>
      </c>
    </row>
    <row r="7" spans="1:6" x14ac:dyDescent="0.25">
      <c r="A7" s="3" t="s">
        <v>9</v>
      </c>
      <c r="B7" s="4">
        <v>1602.3</v>
      </c>
      <c r="C7" s="4">
        <v>1602.3</v>
      </c>
      <c r="D7" s="4">
        <v>1602.3</v>
      </c>
      <c r="E7" s="8">
        <f>D7-B7</f>
        <v>0</v>
      </c>
      <c r="F7" s="8">
        <f>D7-C7</f>
        <v>0</v>
      </c>
    </row>
    <row r="8" spans="1:6" x14ac:dyDescent="0.25">
      <c r="A8" s="3" t="s">
        <v>10</v>
      </c>
      <c r="B8" s="4">
        <v>23250.3</v>
      </c>
      <c r="C8" s="4">
        <v>23250.3</v>
      </c>
      <c r="D8" s="4">
        <v>23250.3</v>
      </c>
      <c r="E8" s="8">
        <f t="shared" ref="E8:E51" si="0">D8-B8</f>
        <v>0</v>
      </c>
      <c r="F8" s="8">
        <f t="shared" ref="F8:F51" si="1">D8-C8</f>
        <v>0</v>
      </c>
    </row>
    <row r="9" spans="1:6" x14ac:dyDescent="0.25">
      <c r="A9" s="3" t="s">
        <v>11</v>
      </c>
      <c r="B9" s="4">
        <v>48280.2</v>
      </c>
      <c r="C9" s="4">
        <v>48280.2</v>
      </c>
      <c r="D9" s="4">
        <v>48280.2</v>
      </c>
      <c r="E9" s="8">
        <f t="shared" si="0"/>
        <v>0</v>
      </c>
      <c r="F9" s="8">
        <f t="shared" si="1"/>
        <v>0</v>
      </c>
    </row>
    <row r="10" spans="1:6" x14ac:dyDescent="0.25">
      <c r="A10" s="3" t="s">
        <v>12</v>
      </c>
      <c r="B10" s="4">
        <v>27847.8</v>
      </c>
      <c r="C10" s="4">
        <v>27847.8</v>
      </c>
      <c r="D10" s="4">
        <v>27847.8</v>
      </c>
      <c r="E10" s="8">
        <f t="shared" si="0"/>
        <v>0</v>
      </c>
      <c r="F10" s="8">
        <f t="shared" si="1"/>
        <v>0</v>
      </c>
    </row>
    <row r="11" spans="1:6" x14ac:dyDescent="0.25">
      <c r="A11" s="3" t="s">
        <v>13</v>
      </c>
      <c r="B11" s="4">
        <v>2272.9</v>
      </c>
      <c r="C11" s="4">
        <v>2272.9</v>
      </c>
      <c r="D11" s="4">
        <v>2272.9</v>
      </c>
      <c r="E11" s="8">
        <f t="shared" si="0"/>
        <v>0</v>
      </c>
      <c r="F11" s="8">
        <f t="shared" si="1"/>
        <v>0</v>
      </c>
    </row>
    <row r="12" spans="1:6" x14ac:dyDescent="0.25">
      <c r="A12" s="3" t="s">
        <v>14</v>
      </c>
      <c r="B12" s="4">
        <v>23085.4</v>
      </c>
      <c r="C12" s="4">
        <v>23085.4</v>
      </c>
      <c r="D12" s="4">
        <v>23085.4</v>
      </c>
      <c r="E12" s="8">
        <f t="shared" si="0"/>
        <v>0</v>
      </c>
      <c r="F12" s="8">
        <f t="shared" si="1"/>
        <v>0</v>
      </c>
    </row>
    <row r="13" spans="1:6" x14ac:dyDescent="0.25">
      <c r="A13" s="3" t="s">
        <v>15</v>
      </c>
      <c r="B13" s="4">
        <v>9661.7999999999993</v>
      </c>
      <c r="C13" s="4">
        <v>9661.7999999999993</v>
      </c>
      <c r="D13" s="4">
        <v>9661.7999999999993</v>
      </c>
      <c r="E13" s="8">
        <f t="shared" si="0"/>
        <v>0</v>
      </c>
      <c r="F13" s="8">
        <f t="shared" si="1"/>
        <v>0</v>
      </c>
    </row>
    <row r="14" spans="1:6" x14ac:dyDescent="0.25">
      <c r="A14" s="3" t="s">
        <v>16</v>
      </c>
      <c r="B14" s="4">
        <v>12530.3</v>
      </c>
      <c r="C14" s="4">
        <v>12530.3</v>
      </c>
      <c r="D14" s="4">
        <v>12530.3</v>
      </c>
      <c r="E14" s="8">
        <f t="shared" si="0"/>
        <v>0</v>
      </c>
      <c r="F14" s="8">
        <f t="shared" si="1"/>
        <v>0</v>
      </c>
    </row>
    <row r="15" spans="1:6" x14ac:dyDescent="0.25">
      <c r="A15" s="3" t="s">
        <v>17</v>
      </c>
      <c r="B15" s="4">
        <v>24700.9</v>
      </c>
      <c r="C15" s="4">
        <v>24700.9</v>
      </c>
      <c r="D15" s="4">
        <v>24700.9</v>
      </c>
      <c r="E15" s="8">
        <f t="shared" si="0"/>
        <v>0</v>
      </c>
      <c r="F15" s="8">
        <f t="shared" si="1"/>
        <v>0</v>
      </c>
    </row>
    <row r="16" spans="1:6" x14ac:dyDescent="0.25">
      <c r="A16" s="3" t="s">
        <v>18</v>
      </c>
      <c r="B16" s="4">
        <v>5588.8</v>
      </c>
      <c r="C16" s="4">
        <v>5588.8</v>
      </c>
      <c r="D16" s="4">
        <v>5588.8</v>
      </c>
      <c r="E16" s="8">
        <f t="shared" si="0"/>
        <v>0</v>
      </c>
      <c r="F16" s="8">
        <f t="shared" si="1"/>
        <v>0</v>
      </c>
    </row>
    <row r="17" spans="1:6" x14ac:dyDescent="0.25">
      <c r="A17" s="3" t="s">
        <v>19</v>
      </c>
      <c r="B17" s="4">
        <v>2041.3</v>
      </c>
      <c r="C17" s="4">
        <v>2041.3</v>
      </c>
      <c r="D17" s="4">
        <v>2041.3</v>
      </c>
      <c r="E17" s="8">
        <f t="shared" si="0"/>
        <v>0</v>
      </c>
      <c r="F17" s="8">
        <f t="shared" si="1"/>
        <v>0</v>
      </c>
    </row>
    <row r="18" spans="1:6" x14ac:dyDescent="0.25">
      <c r="A18" s="3" t="s">
        <v>20</v>
      </c>
      <c r="B18" s="4">
        <v>27997.3</v>
      </c>
      <c r="C18" s="4">
        <v>27997.3</v>
      </c>
      <c r="D18" s="4">
        <v>27997.3</v>
      </c>
      <c r="E18" s="8">
        <f t="shared" si="0"/>
        <v>0</v>
      </c>
      <c r="F18" s="8">
        <f t="shared" si="1"/>
        <v>0</v>
      </c>
    </row>
    <row r="19" spans="1:6" x14ac:dyDescent="0.25">
      <c r="A19" s="3" t="s">
        <v>21</v>
      </c>
      <c r="B19" s="4">
        <v>4220.3999999999996</v>
      </c>
      <c r="C19" s="4">
        <v>4220.3999999999996</v>
      </c>
      <c r="D19" s="4">
        <v>4220.3999999999996</v>
      </c>
      <c r="E19" s="8">
        <f t="shared" si="0"/>
        <v>0</v>
      </c>
      <c r="F19" s="8">
        <f t="shared" si="1"/>
        <v>0</v>
      </c>
    </row>
    <row r="20" spans="1:6" x14ac:dyDescent="0.25">
      <c r="A20" s="3" t="s">
        <v>22</v>
      </c>
      <c r="B20" s="4">
        <v>9244.2999999999993</v>
      </c>
      <c r="C20" s="4">
        <v>9244.2999999999993</v>
      </c>
      <c r="D20" s="4">
        <v>9244.2999999999993</v>
      </c>
      <c r="E20" s="8">
        <f t="shared" si="0"/>
        <v>0</v>
      </c>
      <c r="F20" s="8">
        <f t="shared" si="1"/>
        <v>0</v>
      </c>
    </row>
    <row r="21" spans="1:6" x14ac:dyDescent="0.25">
      <c r="A21" s="3" t="s">
        <v>23</v>
      </c>
      <c r="B21" s="4">
        <v>0</v>
      </c>
      <c r="C21" s="4">
        <v>0</v>
      </c>
      <c r="D21" s="4">
        <v>0</v>
      </c>
      <c r="E21" s="8">
        <f t="shared" si="0"/>
        <v>0</v>
      </c>
      <c r="F21" s="8">
        <f t="shared" si="1"/>
        <v>0</v>
      </c>
    </row>
    <row r="22" spans="1:6" x14ac:dyDescent="0.25">
      <c r="A22" s="3" t="s">
        <v>24</v>
      </c>
      <c r="B22" s="4">
        <v>6557.9</v>
      </c>
      <c r="C22" s="4">
        <v>6557.9</v>
      </c>
      <c r="D22" s="4">
        <v>6557.9</v>
      </c>
      <c r="E22" s="8">
        <f t="shared" si="0"/>
        <v>0</v>
      </c>
      <c r="F22" s="8">
        <f t="shared" si="1"/>
        <v>0</v>
      </c>
    </row>
    <row r="23" spans="1:6" x14ac:dyDescent="0.25">
      <c r="A23" s="3" t="s">
        <v>25</v>
      </c>
      <c r="B23" s="4">
        <v>44706.2</v>
      </c>
      <c r="C23" s="4">
        <v>44706.2</v>
      </c>
      <c r="D23" s="4">
        <v>44706.2</v>
      </c>
      <c r="E23" s="8">
        <f t="shared" si="0"/>
        <v>0</v>
      </c>
      <c r="F23" s="8">
        <f t="shared" si="1"/>
        <v>0</v>
      </c>
    </row>
    <row r="24" spans="1:6" x14ac:dyDescent="0.25">
      <c r="A24" s="3" t="s">
        <v>26</v>
      </c>
      <c r="B24" s="4">
        <v>0</v>
      </c>
      <c r="C24" s="4">
        <v>0</v>
      </c>
      <c r="D24" s="4">
        <v>0</v>
      </c>
      <c r="E24" s="8">
        <f t="shared" si="0"/>
        <v>0</v>
      </c>
      <c r="F24" s="8">
        <f t="shared" si="1"/>
        <v>0</v>
      </c>
    </row>
    <row r="25" spans="1:6" x14ac:dyDescent="0.25">
      <c r="A25" s="3" t="s">
        <v>27</v>
      </c>
      <c r="B25" s="4">
        <v>9214.7999999999993</v>
      </c>
      <c r="C25" s="4">
        <v>9214.7999999999993</v>
      </c>
      <c r="D25" s="4">
        <v>9214.7999999999993</v>
      </c>
      <c r="E25" s="8">
        <f t="shared" si="0"/>
        <v>0</v>
      </c>
      <c r="F25" s="8">
        <f t="shared" si="1"/>
        <v>0</v>
      </c>
    </row>
    <row r="26" spans="1:6" x14ac:dyDescent="0.25">
      <c r="A26" s="3" t="s">
        <v>28</v>
      </c>
      <c r="B26" s="4">
        <v>0</v>
      </c>
      <c r="C26" s="4">
        <v>0</v>
      </c>
      <c r="D26" s="4">
        <v>0</v>
      </c>
      <c r="E26" s="8">
        <f t="shared" si="0"/>
        <v>0</v>
      </c>
      <c r="F26" s="8">
        <f t="shared" si="1"/>
        <v>0</v>
      </c>
    </row>
    <row r="27" spans="1:6" x14ac:dyDescent="0.25">
      <c r="A27" s="3" t="s">
        <v>29</v>
      </c>
      <c r="B27" s="4">
        <v>6832.8</v>
      </c>
      <c r="C27" s="4">
        <v>6832.8</v>
      </c>
      <c r="D27" s="4">
        <v>6832.8</v>
      </c>
      <c r="E27" s="8">
        <f t="shared" si="0"/>
        <v>0</v>
      </c>
      <c r="F27" s="8">
        <f t="shared" si="1"/>
        <v>0</v>
      </c>
    </row>
    <row r="28" spans="1:6" x14ac:dyDescent="0.25">
      <c r="A28" s="3" t="s">
        <v>30</v>
      </c>
      <c r="B28" s="4">
        <v>4884.1000000000004</v>
      </c>
      <c r="C28" s="4">
        <v>4884.1000000000004</v>
      </c>
      <c r="D28" s="4">
        <v>4884.1000000000004</v>
      </c>
      <c r="E28" s="8">
        <f t="shared" si="0"/>
        <v>0</v>
      </c>
      <c r="F28" s="8">
        <f t="shared" si="1"/>
        <v>0</v>
      </c>
    </row>
    <row r="29" spans="1:6" x14ac:dyDescent="0.25">
      <c r="A29" s="3" t="s">
        <v>31</v>
      </c>
      <c r="B29" s="4">
        <v>45257.4</v>
      </c>
      <c r="C29" s="4">
        <v>45257.4</v>
      </c>
      <c r="D29" s="4">
        <v>45257.4</v>
      </c>
      <c r="E29" s="8">
        <f t="shared" si="0"/>
        <v>0</v>
      </c>
      <c r="F29" s="8">
        <f t="shared" si="1"/>
        <v>0</v>
      </c>
    </row>
    <row r="30" spans="1:6" x14ac:dyDescent="0.25">
      <c r="A30" s="3" t="s">
        <v>32</v>
      </c>
      <c r="B30" s="4">
        <v>24793.200000000001</v>
      </c>
      <c r="C30" s="4">
        <v>24793.200000000001</v>
      </c>
      <c r="D30" s="4">
        <v>24793.200000000001</v>
      </c>
      <c r="E30" s="8">
        <f t="shared" si="0"/>
        <v>0</v>
      </c>
      <c r="F30" s="8">
        <f t="shared" si="1"/>
        <v>0</v>
      </c>
    </row>
    <row r="31" spans="1:6" x14ac:dyDescent="0.25">
      <c r="A31" s="3" t="s">
        <v>33</v>
      </c>
      <c r="B31" s="4">
        <v>17273.2</v>
      </c>
      <c r="C31" s="4">
        <v>17273.2</v>
      </c>
      <c r="D31" s="4">
        <v>17273.2</v>
      </c>
      <c r="E31" s="8">
        <f t="shared" si="0"/>
        <v>0</v>
      </c>
      <c r="F31" s="8">
        <f t="shared" si="1"/>
        <v>0</v>
      </c>
    </row>
    <row r="32" spans="1:6" x14ac:dyDescent="0.25">
      <c r="A32" s="3" t="s">
        <v>34</v>
      </c>
      <c r="B32" s="4">
        <v>61807.199999999997</v>
      </c>
      <c r="C32" s="4">
        <v>61807.199999999997</v>
      </c>
      <c r="D32" s="4">
        <v>61807.199999999997</v>
      </c>
      <c r="E32" s="8">
        <f t="shared" si="0"/>
        <v>0</v>
      </c>
      <c r="F32" s="8">
        <f t="shared" si="1"/>
        <v>0</v>
      </c>
    </row>
    <row r="33" spans="1:6" x14ac:dyDescent="0.25">
      <c r="A33" s="3" t="s">
        <v>35</v>
      </c>
      <c r="B33" s="4">
        <v>5920.2</v>
      </c>
      <c r="C33" s="4">
        <v>5920.2</v>
      </c>
      <c r="D33" s="4">
        <v>5920.2</v>
      </c>
      <c r="E33" s="8">
        <f t="shared" si="0"/>
        <v>0</v>
      </c>
      <c r="F33" s="8">
        <f t="shared" si="1"/>
        <v>0</v>
      </c>
    </row>
    <row r="34" spans="1:6" x14ac:dyDescent="0.25">
      <c r="A34" s="3" t="s">
        <v>36</v>
      </c>
      <c r="B34" s="4">
        <v>44895.1</v>
      </c>
      <c r="C34" s="4">
        <v>44895.1</v>
      </c>
      <c r="D34" s="4">
        <v>44895.1</v>
      </c>
      <c r="E34" s="8">
        <f t="shared" si="0"/>
        <v>0</v>
      </c>
      <c r="F34" s="8">
        <f t="shared" si="1"/>
        <v>0</v>
      </c>
    </row>
    <row r="35" spans="1:6" x14ac:dyDescent="0.25">
      <c r="A35" s="3" t="s">
        <v>37</v>
      </c>
      <c r="B35" s="4">
        <v>15569.7</v>
      </c>
      <c r="C35" s="4">
        <v>15569.7</v>
      </c>
      <c r="D35" s="4">
        <v>15569.7</v>
      </c>
      <c r="E35" s="8">
        <f t="shared" si="0"/>
        <v>0</v>
      </c>
      <c r="F35" s="8">
        <f t="shared" si="1"/>
        <v>0</v>
      </c>
    </row>
    <row r="36" spans="1:6" x14ac:dyDescent="0.25">
      <c r="A36" s="3" t="s">
        <v>38</v>
      </c>
      <c r="B36" s="4">
        <v>0</v>
      </c>
      <c r="C36" s="4">
        <v>0</v>
      </c>
      <c r="D36" s="4">
        <v>0</v>
      </c>
      <c r="E36" s="8">
        <f t="shared" si="0"/>
        <v>0</v>
      </c>
      <c r="F36" s="8">
        <f t="shared" si="1"/>
        <v>0</v>
      </c>
    </row>
    <row r="37" spans="1:6" x14ac:dyDescent="0.25">
      <c r="A37" s="3" t="s">
        <v>39</v>
      </c>
      <c r="B37" s="4">
        <v>9362.1</v>
      </c>
      <c r="C37" s="4">
        <v>9362.1</v>
      </c>
      <c r="D37" s="4">
        <v>9362.1</v>
      </c>
      <c r="E37" s="8">
        <f t="shared" si="0"/>
        <v>0</v>
      </c>
      <c r="F37" s="8">
        <f t="shared" si="1"/>
        <v>0</v>
      </c>
    </row>
    <row r="38" spans="1:6" x14ac:dyDescent="0.25">
      <c r="A38" s="3" t="s">
        <v>40</v>
      </c>
      <c r="B38" s="4">
        <v>28755.4</v>
      </c>
      <c r="C38" s="4">
        <v>28755.4</v>
      </c>
      <c r="D38" s="4">
        <v>28755.4</v>
      </c>
      <c r="E38" s="8">
        <f t="shared" si="0"/>
        <v>0</v>
      </c>
      <c r="F38" s="8">
        <f t="shared" si="1"/>
        <v>0</v>
      </c>
    </row>
    <row r="39" spans="1:6" x14ac:dyDescent="0.25">
      <c r="A39" s="3" t="s">
        <v>41</v>
      </c>
      <c r="B39" s="4">
        <v>1619.4</v>
      </c>
      <c r="C39" s="4">
        <v>1619.4</v>
      </c>
      <c r="D39" s="4">
        <v>1619.4</v>
      </c>
      <c r="E39" s="8">
        <f t="shared" si="0"/>
        <v>0</v>
      </c>
      <c r="F39" s="8">
        <f t="shared" si="1"/>
        <v>0</v>
      </c>
    </row>
    <row r="40" spans="1:6" x14ac:dyDescent="0.25">
      <c r="A40" s="3" t="s">
        <v>42</v>
      </c>
      <c r="B40" s="4">
        <v>49518.5</v>
      </c>
      <c r="C40" s="4">
        <v>49518.5</v>
      </c>
      <c r="D40" s="4">
        <v>49518.5</v>
      </c>
      <c r="E40" s="8">
        <f t="shared" si="0"/>
        <v>0</v>
      </c>
      <c r="F40" s="8">
        <f t="shared" si="1"/>
        <v>0</v>
      </c>
    </row>
    <row r="41" spans="1:6" x14ac:dyDescent="0.25">
      <c r="A41" s="3" t="s">
        <v>43</v>
      </c>
      <c r="B41" s="4">
        <v>8923.7999999999993</v>
      </c>
      <c r="C41" s="4">
        <v>8923.7999999999993</v>
      </c>
      <c r="D41" s="4">
        <v>8923.7999999999993</v>
      </c>
      <c r="E41" s="8">
        <f t="shared" si="0"/>
        <v>0</v>
      </c>
      <c r="F41" s="8">
        <f t="shared" si="1"/>
        <v>0</v>
      </c>
    </row>
    <row r="42" spans="1:6" x14ac:dyDescent="0.25">
      <c r="A42" s="3" t="s">
        <v>44</v>
      </c>
      <c r="B42" s="4">
        <v>12448.2</v>
      </c>
      <c r="C42" s="4">
        <v>12448.2</v>
      </c>
      <c r="D42" s="4">
        <v>12448.2</v>
      </c>
      <c r="E42" s="8">
        <f t="shared" si="0"/>
        <v>0</v>
      </c>
      <c r="F42" s="8">
        <f t="shared" si="1"/>
        <v>0</v>
      </c>
    </row>
    <row r="43" spans="1:6" x14ac:dyDescent="0.25">
      <c r="A43" s="3" t="s">
        <v>45</v>
      </c>
      <c r="B43" s="4">
        <v>31715.9</v>
      </c>
      <c r="C43" s="4">
        <v>31715.9</v>
      </c>
      <c r="D43" s="4">
        <v>31715.9</v>
      </c>
      <c r="E43" s="8">
        <f t="shared" si="0"/>
        <v>0</v>
      </c>
      <c r="F43" s="8">
        <f t="shared" si="1"/>
        <v>0</v>
      </c>
    </row>
    <row r="44" spans="1:6" x14ac:dyDescent="0.25">
      <c r="A44" s="3" t="s">
        <v>46</v>
      </c>
      <c r="B44" s="4">
        <v>26102.799999999999</v>
      </c>
      <c r="C44" s="4">
        <v>26102.799999999999</v>
      </c>
      <c r="D44" s="4">
        <v>26102.799999999999</v>
      </c>
      <c r="E44" s="8">
        <f t="shared" si="0"/>
        <v>0</v>
      </c>
      <c r="F44" s="8">
        <f t="shared" si="1"/>
        <v>0</v>
      </c>
    </row>
    <row r="45" spans="1:6" x14ac:dyDescent="0.25">
      <c r="A45" s="3" t="s">
        <v>47</v>
      </c>
      <c r="B45" s="4">
        <v>0</v>
      </c>
      <c r="C45" s="4">
        <v>0</v>
      </c>
      <c r="D45" s="4">
        <v>0</v>
      </c>
      <c r="E45" s="8">
        <f t="shared" si="0"/>
        <v>0</v>
      </c>
      <c r="F45" s="8">
        <f t="shared" si="1"/>
        <v>0</v>
      </c>
    </row>
    <row r="46" spans="1:6" x14ac:dyDescent="0.25">
      <c r="A46" s="3" t="s">
        <v>48</v>
      </c>
      <c r="B46" s="4">
        <v>8679.7000000000007</v>
      </c>
      <c r="C46" s="4">
        <v>8679.7000000000007</v>
      </c>
      <c r="D46" s="4">
        <v>8679.7000000000007</v>
      </c>
      <c r="E46" s="8">
        <f t="shared" si="0"/>
        <v>0</v>
      </c>
      <c r="F46" s="8">
        <f t="shared" si="1"/>
        <v>0</v>
      </c>
    </row>
    <row r="47" spans="1:6" x14ac:dyDescent="0.25">
      <c r="A47" s="3" t="s">
        <v>49</v>
      </c>
      <c r="B47" s="4">
        <v>0</v>
      </c>
      <c r="C47" s="4">
        <v>0</v>
      </c>
      <c r="D47" s="4">
        <v>0</v>
      </c>
      <c r="E47" s="8">
        <f t="shared" si="0"/>
        <v>0</v>
      </c>
      <c r="F47" s="8">
        <f t="shared" si="1"/>
        <v>0</v>
      </c>
    </row>
    <row r="48" spans="1:6" x14ac:dyDescent="0.25">
      <c r="A48" s="3" t="s">
        <v>50</v>
      </c>
      <c r="B48" s="4">
        <v>1177.4000000000001</v>
      </c>
      <c r="C48" s="4">
        <v>1177.4000000000001</v>
      </c>
      <c r="D48" s="4">
        <v>1177.4000000000001</v>
      </c>
      <c r="E48" s="8">
        <f t="shared" si="0"/>
        <v>0</v>
      </c>
      <c r="F48" s="8">
        <f t="shared" si="1"/>
        <v>0</v>
      </c>
    </row>
    <row r="49" spans="1:6" x14ac:dyDescent="0.25">
      <c r="A49" s="3" t="s">
        <v>51</v>
      </c>
      <c r="B49" s="4">
        <v>3162.8</v>
      </c>
      <c r="C49" s="4">
        <v>3162.8</v>
      </c>
      <c r="D49" s="4">
        <v>3162.8</v>
      </c>
      <c r="E49" s="8">
        <f t="shared" si="0"/>
        <v>0</v>
      </c>
      <c r="F49" s="8">
        <f t="shared" si="1"/>
        <v>0</v>
      </c>
    </row>
    <row r="50" spans="1:6" x14ac:dyDescent="0.25">
      <c r="A50" s="3" t="s">
        <v>52</v>
      </c>
      <c r="B50" s="4">
        <v>58941.5</v>
      </c>
      <c r="C50" s="4">
        <v>58941.5</v>
      </c>
      <c r="D50" s="4">
        <v>58941.5</v>
      </c>
      <c r="E50" s="8">
        <f t="shared" si="0"/>
        <v>0</v>
      </c>
      <c r="F50" s="8">
        <f t="shared" si="1"/>
        <v>0</v>
      </c>
    </row>
    <row r="51" spans="1:6" x14ac:dyDescent="0.25">
      <c r="A51" s="3" t="s">
        <v>53</v>
      </c>
      <c r="B51" s="4">
        <v>0</v>
      </c>
      <c r="C51" s="4">
        <v>0</v>
      </c>
      <c r="D51" s="4">
        <v>0</v>
      </c>
      <c r="E51" s="8">
        <f t="shared" si="0"/>
        <v>0</v>
      </c>
      <c r="F51" s="8">
        <f t="shared" si="1"/>
        <v>0</v>
      </c>
    </row>
    <row r="52" spans="1:6" ht="15.75" x14ac:dyDescent="0.25">
      <c r="A52" s="9"/>
      <c r="B52" s="4"/>
      <c r="C52" s="10"/>
      <c r="D52" s="10"/>
      <c r="E52" s="11"/>
      <c r="F52" s="11"/>
    </row>
    <row r="53" spans="1:6" ht="15.75" x14ac:dyDescent="0.25">
      <c r="A53" s="6" t="s">
        <v>55</v>
      </c>
      <c r="B53" s="7">
        <f>SUM(B7:B52)</f>
        <v>750443.3</v>
      </c>
      <c r="C53" s="7">
        <f t="shared" ref="C53:F53" si="2">SUM(C7:C52)</f>
        <v>750443.3</v>
      </c>
      <c r="D53" s="7">
        <f t="shared" si="2"/>
        <v>750443.3</v>
      </c>
      <c r="E53" s="7">
        <f t="shared" si="2"/>
        <v>0</v>
      </c>
      <c r="F53" s="7">
        <f t="shared" si="2"/>
        <v>0</v>
      </c>
    </row>
    <row r="55" spans="1:6" x14ac:dyDescent="0.25">
      <c r="B55" s="34"/>
    </row>
  </sheetData>
  <mergeCells count="7">
    <mergeCell ref="A2:F2"/>
    <mergeCell ref="A4:A6"/>
    <mergeCell ref="B4:F4"/>
    <mergeCell ref="B5:B6"/>
    <mergeCell ref="C5:C6"/>
    <mergeCell ref="D5:D6"/>
    <mergeCell ref="E5:F5"/>
  </mergeCells>
  <printOptions gridLines="1"/>
  <pageMargins left="0.70866141732283472" right="0.11811023622047245" top="0.15748031496062992" bottom="0.15748031496062992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G55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39" sqref="E39"/>
    </sheetView>
  </sheetViews>
  <sheetFormatPr defaultRowHeight="15" x14ac:dyDescent="0.25"/>
  <cols>
    <col min="1" max="1" width="21.140625" customWidth="1"/>
    <col min="2" max="2" width="14.42578125" customWidth="1"/>
    <col min="3" max="3" width="14.5703125" customWidth="1"/>
    <col min="4" max="4" width="14.42578125" customWidth="1"/>
    <col min="5" max="5" width="13.140625" customWidth="1"/>
    <col min="6" max="6" width="9.85546875" customWidth="1"/>
    <col min="7" max="8" width="11.85546875" customWidth="1"/>
    <col min="9" max="9" width="12.7109375" customWidth="1"/>
    <col min="10" max="10" width="9.28515625" customWidth="1"/>
    <col min="11" max="11" width="9.140625" customWidth="1"/>
    <col min="12" max="12" width="14.7109375" customWidth="1"/>
    <col min="13" max="13" width="14.85546875" customWidth="1"/>
    <col min="14" max="14" width="15" customWidth="1"/>
    <col min="15" max="15" width="11.85546875" customWidth="1"/>
    <col min="17" max="17" width="14.85546875" customWidth="1"/>
    <col min="18" max="18" width="15" customWidth="1"/>
    <col min="19" max="19" width="13.28515625" customWidth="1"/>
    <col min="20" max="21" width="10.140625" customWidth="1"/>
    <col min="22" max="22" width="14.5703125" customWidth="1"/>
    <col min="23" max="23" width="12.42578125" customWidth="1"/>
    <col min="24" max="24" width="12.7109375" customWidth="1"/>
    <col min="25" max="25" width="12" customWidth="1"/>
    <col min="26" max="26" width="9.28515625" customWidth="1"/>
    <col min="27" max="27" width="14.5703125" customWidth="1"/>
    <col min="28" max="28" width="13.5703125" customWidth="1"/>
    <col min="29" max="29" width="12.42578125" customWidth="1"/>
    <col min="30" max="30" width="10.7109375" customWidth="1"/>
    <col min="31" max="31" width="10.28515625" customWidth="1"/>
    <col min="32" max="32" width="14.28515625" customWidth="1"/>
    <col min="33" max="33" width="11.28515625" customWidth="1"/>
    <col min="34" max="34" width="11" customWidth="1"/>
    <col min="35" max="35" width="10.140625" customWidth="1"/>
    <col min="36" max="36" width="7.28515625" customWidth="1"/>
    <col min="37" max="37" width="11.5703125" customWidth="1"/>
    <col min="38" max="38" width="10.7109375" customWidth="1"/>
    <col min="39" max="39" width="11" customWidth="1"/>
    <col min="40" max="40" width="9.85546875" customWidth="1"/>
    <col min="41" max="41" width="7.28515625" customWidth="1"/>
    <col min="42" max="42" width="9.85546875" customWidth="1"/>
    <col min="43" max="43" width="10.140625" customWidth="1"/>
    <col min="44" max="44" width="9.85546875" customWidth="1"/>
    <col min="45" max="45" width="7.5703125" customWidth="1"/>
    <col min="46" max="46" width="6.85546875" customWidth="1"/>
    <col min="47" max="47" width="10.7109375" customWidth="1"/>
    <col min="48" max="48" width="11" customWidth="1"/>
    <col min="49" max="49" width="10.85546875" customWidth="1"/>
    <col min="50" max="50" width="9.7109375" customWidth="1"/>
    <col min="51" max="51" width="6.5703125" customWidth="1"/>
    <col min="52" max="52" width="12.140625" customWidth="1"/>
    <col min="53" max="53" width="12.5703125" customWidth="1"/>
    <col min="54" max="54" width="13.5703125" customWidth="1"/>
    <col min="55" max="55" width="10.28515625" customWidth="1"/>
    <col min="56" max="56" width="10.7109375" customWidth="1"/>
    <col min="57" max="57" width="12.42578125" customWidth="1"/>
    <col min="58" max="58" width="10.7109375" customWidth="1"/>
    <col min="59" max="59" width="11.140625" customWidth="1"/>
    <col min="60" max="60" width="10.42578125" customWidth="1"/>
    <col min="61" max="61" width="12.140625" customWidth="1"/>
    <col min="62" max="63" width="15.5703125" customWidth="1"/>
    <col min="64" max="64" width="12.7109375" customWidth="1"/>
    <col min="65" max="65" width="10.5703125" customWidth="1"/>
    <col min="66" max="66" width="13.5703125" customWidth="1"/>
    <col min="67" max="67" width="15.140625" customWidth="1"/>
    <col min="68" max="68" width="14.7109375" customWidth="1"/>
    <col min="69" max="69" width="13.7109375" customWidth="1"/>
    <col min="70" max="70" width="7.85546875" customWidth="1"/>
    <col min="71" max="72" width="8.5703125" customWidth="1"/>
    <col min="73" max="73" width="8.140625" customWidth="1"/>
    <col min="74" max="74" width="8.42578125" customWidth="1"/>
    <col min="75" max="75" width="8.5703125" customWidth="1"/>
    <col min="76" max="76" width="7.5703125" customWidth="1"/>
    <col min="77" max="77" width="12" customWidth="1"/>
    <col min="78" max="79" width="11.7109375" customWidth="1"/>
    <col min="80" max="80" width="12.42578125" customWidth="1"/>
    <col min="81" max="81" width="8.140625" customWidth="1"/>
    <col min="82" max="82" width="8.28515625" customWidth="1"/>
    <col min="84" max="84" width="8.140625" customWidth="1"/>
    <col min="85" max="85" width="8" customWidth="1"/>
    <col min="86" max="86" width="7.28515625" customWidth="1"/>
    <col min="91" max="91" width="8.42578125" customWidth="1"/>
    <col min="92" max="92" width="11" customWidth="1"/>
    <col min="93" max="93" width="10.85546875" customWidth="1"/>
    <col min="94" max="94" width="11.7109375" customWidth="1"/>
    <col min="95" max="95" width="10.42578125" customWidth="1"/>
    <col min="96" max="96" width="8.42578125" customWidth="1"/>
    <col min="97" max="97" width="14" customWidth="1"/>
    <col min="98" max="98" width="12.42578125" customWidth="1"/>
    <col min="99" max="99" width="11.7109375" customWidth="1"/>
    <col min="100" max="100" width="10.85546875" customWidth="1"/>
    <col min="101" max="101" width="8.5703125" customWidth="1"/>
    <col min="102" max="102" width="11.85546875" customWidth="1"/>
    <col min="103" max="103" width="11" customWidth="1"/>
    <col min="104" max="104" width="10.7109375" customWidth="1"/>
    <col min="105" max="105" width="9" customWidth="1"/>
    <col min="107" max="107" width="12.42578125" customWidth="1"/>
    <col min="108" max="108" width="10.7109375" customWidth="1"/>
    <col min="109" max="109" width="12.28515625" customWidth="1"/>
    <col min="110" max="110" width="11.28515625" customWidth="1"/>
    <col min="111" max="111" width="11" customWidth="1"/>
  </cols>
  <sheetData>
    <row r="2" spans="1:111" ht="22.5" customHeight="1" x14ac:dyDescent="0.25">
      <c r="A2" s="88" t="s">
        <v>102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2"/>
      <c r="P2" s="12"/>
    </row>
    <row r="3" spans="1:111" x14ac:dyDescent="0.25">
      <c r="P3" t="s">
        <v>0</v>
      </c>
      <c r="DG3" t="s">
        <v>0</v>
      </c>
    </row>
    <row r="4" spans="1:111" ht="91.5" customHeight="1" x14ac:dyDescent="0.25">
      <c r="A4" s="62" t="s">
        <v>1</v>
      </c>
      <c r="B4" s="53" t="s">
        <v>57</v>
      </c>
      <c r="C4" s="54"/>
      <c r="D4" s="54"/>
      <c r="E4" s="54"/>
      <c r="F4" s="55"/>
      <c r="G4" s="58" t="s">
        <v>103</v>
      </c>
      <c r="H4" s="61"/>
      <c r="I4" s="61"/>
      <c r="J4" s="61"/>
      <c r="K4" s="59"/>
      <c r="L4" s="58" t="s">
        <v>58</v>
      </c>
      <c r="M4" s="61"/>
      <c r="N4" s="61"/>
      <c r="O4" s="61"/>
      <c r="P4" s="59"/>
      <c r="Q4" s="58" t="s">
        <v>59</v>
      </c>
      <c r="R4" s="61"/>
      <c r="S4" s="61"/>
      <c r="T4" s="61"/>
      <c r="U4" s="59"/>
      <c r="V4" s="58" t="s">
        <v>60</v>
      </c>
      <c r="W4" s="61"/>
      <c r="X4" s="61"/>
      <c r="Y4" s="61"/>
      <c r="Z4" s="59"/>
      <c r="AA4" s="58" t="s">
        <v>61</v>
      </c>
      <c r="AB4" s="61"/>
      <c r="AC4" s="61"/>
      <c r="AD4" s="61"/>
      <c r="AE4" s="59"/>
      <c r="AF4" s="58" t="s">
        <v>62</v>
      </c>
      <c r="AG4" s="61"/>
      <c r="AH4" s="61"/>
      <c r="AI4" s="61"/>
      <c r="AJ4" s="59"/>
      <c r="AK4" s="58" t="s">
        <v>63</v>
      </c>
      <c r="AL4" s="61"/>
      <c r="AM4" s="61"/>
      <c r="AN4" s="61"/>
      <c r="AO4" s="59"/>
      <c r="AP4" s="58" t="s">
        <v>64</v>
      </c>
      <c r="AQ4" s="61"/>
      <c r="AR4" s="61"/>
      <c r="AS4" s="61"/>
      <c r="AT4" s="59"/>
      <c r="AU4" s="58" t="s">
        <v>65</v>
      </c>
      <c r="AV4" s="61"/>
      <c r="AW4" s="61"/>
      <c r="AX4" s="61"/>
      <c r="AY4" s="59"/>
      <c r="AZ4" s="58" t="s">
        <v>66</v>
      </c>
      <c r="BA4" s="61"/>
      <c r="BB4" s="61"/>
      <c r="BC4" s="61"/>
      <c r="BD4" s="59"/>
      <c r="BE4" s="58" t="s">
        <v>67</v>
      </c>
      <c r="BF4" s="61"/>
      <c r="BG4" s="61"/>
      <c r="BH4" s="61"/>
      <c r="BI4" s="59"/>
      <c r="BJ4" s="58" t="s">
        <v>105</v>
      </c>
      <c r="BK4" s="61"/>
      <c r="BL4" s="61"/>
      <c r="BM4" s="61"/>
      <c r="BN4" s="59"/>
      <c r="BO4" s="71" t="s">
        <v>68</v>
      </c>
      <c r="BP4" s="72"/>
      <c r="BQ4" s="72"/>
      <c r="BR4" s="72"/>
      <c r="BS4" s="73"/>
      <c r="BT4" s="58" t="s">
        <v>69</v>
      </c>
      <c r="BU4" s="61"/>
      <c r="BV4" s="61"/>
      <c r="BW4" s="61"/>
      <c r="BX4" s="59"/>
      <c r="BY4" s="58" t="s">
        <v>70</v>
      </c>
      <c r="BZ4" s="61"/>
      <c r="CA4" s="61"/>
      <c r="CB4" s="61"/>
      <c r="CC4" s="59"/>
      <c r="CD4" s="58" t="s">
        <v>71</v>
      </c>
      <c r="CE4" s="61"/>
      <c r="CF4" s="61"/>
      <c r="CG4" s="61"/>
      <c r="CH4" s="59"/>
      <c r="CI4" s="58" t="s">
        <v>72</v>
      </c>
      <c r="CJ4" s="61"/>
      <c r="CK4" s="61"/>
      <c r="CL4" s="61"/>
      <c r="CM4" s="59"/>
      <c r="CN4" s="58" t="s">
        <v>106</v>
      </c>
      <c r="CO4" s="61"/>
      <c r="CP4" s="61"/>
      <c r="CQ4" s="61"/>
      <c r="CR4" s="59"/>
      <c r="CS4" s="58" t="s">
        <v>73</v>
      </c>
      <c r="CT4" s="61"/>
      <c r="CU4" s="61"/>
      <c r="CV4" s="61"/>
      <c r="CW4" s="59"/>
      <c r="CX4" s="58" t="s">
        <v>74</v>
      </c>
      <c r="CY4" s="61"/>
      <c r="CZ4" s="61"/>
      <c r="DA4" s="61"/>
      <c r="DB4" s="59"/>
      <c r="DC4" s="58" t="s">
        <v>75</v>
      </c>
      <c r="DD4" s="61"/>
      <c r="DE4" s="61"/>
      <c r="DF4" s="61"/>
      <c r="DG4" s="59"/>
    </row>
    <row r="5" spans="1:111" ht="36" customHeight="1" x14ac:dyDescent="0.25">
      <c r="A5" s="62"/>
      <c r="B5" s="67" t="s">
        <v>3</v>
      </c>
      <c r="C5" s="67" t="s">
        <v>4</v>
      </c>
      <c r="D5" s="67" t="s">
        <v>5</v>
      </c>
      <c r="E5" s="69" t="s">
        <v>6</v>
      </c>
      <c r="F5" s="70"/>
      <c r="G5" s="63" t="s">
        <v>3</v>
      </c>
      <c r="H5" s="63" t="s">
        <v>4</v>
      </c>
      <c r="I5" s="63" t="s">
        <v>5</v>
      </c>
      <c r="J5" s="58" t="s">
        <v>6</v>
      </c>
      <c r="K5" s="59"/>
      <c r="L5" s="63" t="s">
        <v>3</v>
      </c>
      <c r="M5" s="63" t="s">
        <v>4</v>
      </c>
      <c r="N5" s="63" t="s">
        <v>5</v>
      </c>
      <c r="O5" s="58" t="s">
        <v>6</v>
      </c>
      <c r="P5" s="59"/>
      <c r="Q5" s="63" t="s">
        <v>3</v>
      </c>
      <c r="R5" s="63" t="s">
        <v>4</v>
      </c>
      <c r="S5" s="63" t="s">
        <v>5</v>
      </c>
      <c r="T5" s="65" t="s">
        <v>6</v>
      </c>
      <c r="U5" s="66"/>
      <c r="V5" s="63" t="s">
        <v>3</v>
      </c>
      <c r="W5" s="63" t="s">
        <v>4</v>
      </c>
      <c r="X5" s="63" t="s">
        <v>5</v>
      </c>
      <c r="Y5" s="65" t="s">
        <v>6</v>
      </c>
      <c r="Z5" s="66"/>
      <c r="AA5" s="63" t="s">
        <v>3</v>
      </c>
      <c r="AB5" s="63" t="s">
        <v>4</v>
      </c>
      <c r="AC5" s="63" t="s">
        <v>5</v>
      </c>
      <c r="AD5" s="65" t="s">
        <v>6</v>
      </c>
      <c r="AE5" s="66"/>
      <c r="AF5" s="63" t="s">
        <v>3</v>
      </c>
      <c r="AG5" s="63" t="s">
        <v>4</v>
      </c>
      <c r="AH5" s="63" t="s">
        <v>5</v>
      </c>
      <c r="AI5" s="65" t="s">
        <v>6</v>
      </c>
      <c r="AJ5" s="66"/>
      <c r="AK5" s="63" t="s">
        <v>3</v>
      </c>
      <c r="AL5" s="63" t="s">
        <v>4</v>
      </c>
      <c r="AM5" s="63" t="s">
        <v>5</v>
      </c>
      <c r="AN5" s="65" t="s">
        <v>6</v>
      </c>
      <c r="AO5" s="66"/>
      <c r="AP5" s="63" t="s">
        <v>3</v>
      </c>
      <c r="AQ5" s="63" t="s">
        <v>4</v>
      </c>
      <c r="AR5" s="63" t="s">
        <v>5</v>
      </c>
      <c r="AS5" s="65" t="s">
        <v>6</v>
      </c>
      <c r="AT5" s="66"/>
      <c r="AU5" s="63" t="s">
        <v>3</v>
      </c>
      <c r="AV5" s="63" t="s">
        <v>4</v>
      </c>
      <c r="AW5" s="63" t="s">
        <v>5</v>
      </c>
      <c r="AX5" s="65" t="s">
        <v>6</v>
      </c>
      <c r="AY5" s="66"/>
      <c r="AZ5" s="63" t="s">
        <v>3</v>
      </c>
      <c r="BA5" s="63" t="s">
        <v>4</v>
      </c>
      <c r="BB5" s="63" t="s">
        <v>5</v>
      </c>
      <c r="BC5" s="65" t="s">
        <v>6</v>
      </c>
      <c r="BD5" s="66"/>
      <c r="BE5" s="63" t="s">
        <v>3</v>
      </c>
      <c r="BF5" s="63" t="s">
        <v>4</v>
      </c>
      <c r="BG5" s="63" t="s">
        <v>5</v>
      </c>
      <c r="BH5" s="65" t="s">
        <v>6</v>
      </c>
      <c r="BI5" s="66"/>
      <c r="BJ5" s="63" t="s">
        <v>3</v>
      </c>
      <c r="BK5" s="63" t="s">
        <v>4</v>
      </c>
      <c r="BL5" s="63" t="s">
        <v>5</v>
      </c>
      <c r="BM5" s="65" t="s">
        <v>6</v>
      </c>
      <c r="BN5" s="66"/>
      <c r="BO5" s="63" t="s">
        <v>3</v>
      </c>
      <c r="BP5" s="63" t="s">
        <v>4</v>
      </c>
      <c r="BQ5" s="63" t="s">
        <v>5</v>
      </c>
      <c r="BR5" s="65" t="s">
        <v>6</v>
      </c>
      <c r="BS5" s="66"/>
      <c r="BT5" s="74" t="s">
        <v>3</v>
      </c>
      <c r="BU5" s="63" t="s">
        <v>4</v>
      </c>
      <c r="BV5" s="63" t="s">
        <v>5</v>
      </c>
      <c r="BW5" s="65" t="s">
        <v>6</v>
      </c>
      <c r="BX5" s="76"/>
      <c r="BY5" s="63" t="s">
        <v>3</v>
      </c>
      <c r="BZ5" s="63" t="s">
        <v>4</v>
      </c>
      <c r="CA5" s="63" t="s">
        <v>5</v>
      </c>
      <c r="CB5" s="65" t="s">
        <v>6</v>
      </c>
      <c r="CC5" s="76"/>
      <c r="CD5" s="74" t="s">
        <v>3</v>
      </c>
      <c r="CE5" s="63" t="s">
        <v>4</v>
      </c>
      <c r="CF5" s="74" t="s">
        <v>5</v>
      </c>
      <c r="CG5" s="65" t="s">
        <v>6</v>
      </c>
      <c r="CH5" s="76"/>
      <c r="CI5" s="63" t="s">
        <v>3</v>
      </c>
      <c r="CJ5" s="63" t="s">
        <v>4</v>
      </c>
      <c r="CK5" s="63" t="s">
        <v>5</v>
      </c>
      <c r="CL5" s="65" t="s">
        <v>6</v>
      </c>
      <c r="CM5" s="76"/>
      <c r="CN5" s="63" t="s">
        <v>3</v>
      </c>
      <c r="CO5" s="63" t="s">
        <v>4</v>
      </c>
      <c r="CP5" s="63" t="s">
        <v>5</v>
      </c>
      <c r="CQ5" s="65" t="s">
        <v>6</v>
      </c>
      <c r="CR5" s="76"/>
      <c r="CS5" s="63" t="s">
        <v>3</v>
      </c>
      <c r="CT5" s="63" t="s">
        <v>4</v>
      </c>
      <c r="CU5" s="63" t="s">
        <v>5</v>
      </c>
      <c r="CV5" s="65" t="s">
        <v>6</v>
      </c>
      <c r="CW5" s="76"/>
      <c r="CX5" s="63" t="s">
        <v>3</v>
      </c>
      <c r="CY5" s="63" t="s">
        <v>4</v>
      </c>
      <c r="CZ5" s="63" t="s">
        <v>5</v>
      </c>
      <c r="DA5" s="65" t="s">
        <v>6</v>
      </c>
      <c r="DB5" s="76"/>
      <c r="DC5" s="74" t="s">
        <v>3</v>
      </c>
      <c r="DD5" s="63" t="s">
        <v>4</v>
      </c>
      <c r="DE5" s="63" t="s">
        <v>5</v>
      </c>
      <c r="DF5" s="65" t="s">
        <v>6</v>
      </c>
      <c r="DG5" s="76"/>
    </row>
    <row r="6" spans="1:111" ht="37.5" customHeight="1" x14ac:dyDescent="0.25">
      <c r="A6" s="62"/>
      <c r="B6" s="68"/>
      <c r="C6" s="68"/>
      <c r="D6" s="68"/>
      <c r="E6" s="13" t="s">
        <v>7</v>
      </c>
      <c r="F6" s="14" t="s">
        <v>8</v>
      </c>
      <c r="G6" s="64"/>
      <c r="H6" s="64"/>
      <c r="I6" s="64"/>
      <c r="J6" s="15" t="s">
        <v>7</v>
      </c>
      <c r="K6" s="16" t="s">
        <v>8</v>
      </c>
      <c r="L6" s="64"/>
      <c r="M6" s="64"/>
      <c r="N6" s="64"/>
      <c r="O6" s="15" t="s">
        <v>7</v>
      </c>
      <c r="P6" s="16" t="s">
        <v>8</v>
      </c>
      <c r="Q6" s="64"/>
      <c r="R6" s="64"/>
      <c r="S6" s="64"/>
      <c r="T6" s="15" t="s">
        <v>7</v>
      </c>
      <c r="U6" s="16" t="s">
        <v>8</v>
      </c>
      <c r="V6" s="64"/>
      <c r="W6" s="64"/>
      <c r="X6" s="64"/>
      <c r="Y6" s="15" t="s">
        <v>7</v>
      </c>
      <c r="Z6" s="16" t="s">
        <v>8</v>
      </c>
      <c r="AA6" s="64"/>
      <c r="AB6" s="64"/>
      <c r="AC6" s="64"/>
      <c r="AD6" s="15" t="s">
        <v>76</v>
      </c>
      <c r="AE6" s="16" t="s">
        <v>8</v>
      </c>
      <c r="AF6" s="64"/>
      <c r="AG6" s="64"/>
      <c r="AH6" s="64"/>
      <c r="AI6" s="15" t="s">
        <v>76</v>
      </c>
      <c r="AJ6" s="16" t="s">
        <v>8</v>
      </c>
      <c r="AK6" s="64"/>
      <c r="AL6" s="64"/>
      <c r="AM6" s="64"/>
      <c r="AN6" s="15" t="s">
        <v>76</v>
      </c>
      <c r="AO6" s="16" t="s">
        <v>8</v>
      </c>
      <c r="AP6" s="64"/>
      <c r="AQ6" s="64"/>
      <c r="AR6" s="64"/>
      <c r="AS6" s="15" t="s">
        <v>76</v>
      </c>
      <c r="AT6" s="16" t="s">
        <v>8</v>
      </c>
      <c r="AU6" s="64"/>
      <c r="AV6" s="64"/>
      <c r="AW6" s="64"/>
      <c r="AX6" s="15" t="s">
        <v>76</v>
      </c>
      <c r="AY6" s="16" t="s">
        <v>8</v>
      </c>
      <c r="AZ6" s="64"/>
      <c r="BA6" s="64"/>
      <c r="BB6" s="64"/>
      <c r="BC6" s="15" t="s">
        <v>76</v>
      </c>
      <c r="BD6" s="16" t="s">
        <v>8</v>
      </c>
      <c r="BE6" s="64"/>
      <c r="BF6" s="64"/>
      <c r="BG6" s="64"/>
      <c r="BH6" s="15" t="s">
        <v>76</v>
      </c>
      <c r="BI6" s="16" t="s">
        <v>8</v>
      </c>
      <c r="BJ6" s="64"/>
      <c r="BK6" s="64"/>
      <c r="BL6" s="64"/>
      <c r="BM6" s="15" t="s">
        <v>76</v>
      </c>
      <c r="BN6" s="16" t="s">
        <v>8</v>
      </c>
      <c r="BO6" s="64"/>
      <c r="BP6" s="64"/>
      <c r="BQ6" s="64"/>
      <c r="BR6" s="15" t="s">
        <v>76</v>
      </c>
      <c r="BS6" s="16" t="s">
        <v>8</v>
      </c>
      <c r="BT6" s="75"/>
      <c r="BU6" s="64"/>
      <c r="BV6" s="64"/>
      <c r="BW6" s="15" t="s">
        <v>76</v>
      </c>
      <c r="BX6" s="16" t="s">
        <v>8</v>
      </c>
      <c r="BY6" s="64"/>
      <c r="BZ6" s="64"/>
      <c r="CA6" s="64"/>
      <c r="CB6" s="15" t="s">
        <v>76</v>
      </c>
      <c r="CC6" s="16" t="s">
        <v>8</v>
      </c>
      <c r="CD6" s="75"/>
      <c r="CE6" s="64"/>
      <c r="CF6" s="75"/>
      <c r="CG6" s="15" t="s">
        <v>76</v>
      </c>
      <c r="CH6" s="16" t="s">
        <v>8</v>
      </c>
      <c r="CI6" s="64"/>
      <c r="CJ6" s="64"/>
      <c r="CK6" s="64"/>
      <c r="CL6" s="15" t="s">
        <v>7</v>
      </c>
      <c r="CM6" s="16" t="s">
        <v>8</v>
      </c>
      <c r="CN6" s="64"/>
      <c r="CO6" s="64"/>
      <c r="CP6" s="64"/>
      <c r="CQ6" s="15" t="s">
        <v>7</v>
      </c>
      <c r="CR6" s="16" t="s">
        <v>8</v>
      </c>
      <c r="CS6" s="64"/>
      <c r="CT6" s="64"/>
      <c r="CU6" s="64"/>
      <c r="CV6" s="15" t="s">
        <v>7</v>
      </c>
      <c r="CW6" s="16" t="s">
        <v>8</v>
      </c>
      <c r="CX6" s="64"/>
      <c r="CY6" s="64"/>
      <c r="CZ6" s="64"/>
      <c r="DA6" s="15" t="s">
        <v>76</v>
      </c>
      <c r="DB6" s="16" t="s">
        <v>8</v>
      </c>
      <c r="DC6" s="75"/>
      <c r="DD6" s="64"/>
      <c r="DE6" s="64"/>
      <c r="DF6" s="15" t="s">
        <v>76</v>
      </c>
      <c r="DG6" s="16" t="s">
        <v>8</v>
      </c>
    </row>
    <row r="7" spans="1:111" x14ac:dyDescent="0.25">
      <c r="A7" s="3" t="s">
        <v>9</v>
      </c>
      <c r="B7" s="89">
        <f>G7+L7+Q7+V7+AA7+AF7+AK7+AP7+AU7+AZ7+BE7+BJ7+BO7+BT7+BY7+CD7+CI7+CS7+CX7+DC7+CN7</f>
        <v>254495.68</v>
      </c>
      <c r="C7" s="90">
        <f t="shared" ref="C7:D7" si="0">H7+M7+R7+W7+AB7+AG7+AL7+AQ7+AV7+BA7+BF7+BK7+BP7+BU7+BZ7+CE7+CJ7+CT7+CY7+DD7+CO7</f>
        <v>254936.98</v>
      </c>
      <c r="D7" s="90">
        <f t="shared" si="0"/>
        <v>254936.98</v>
      </c>
      <c r="E7" s="90">
        <f t="shared" ref="E7:E51" si="1">D7-B7</f>
        <v>441.30000000001746</v>
      </c>
      <c r="F7" s="91">
        <f t="shared" ref="F7:F51" si="2">D7-C7</f>
        <v>0</v>
      </c>
      <c r="G7" s="19">
        <v>1140.9000000000001</v>
      </c>
      <c r="H7" s="20">
        <v>1140.9000000000001</v>
      </c>
      <c r="I7" s="20">
        <v>1140.9000000000001</v>
      </c>
      <c r="J7" s="20">
        <f>I7-G7</f>
        <v>0</v>
      </c>
      <c r="K7" s="22">
        <f>I7-H7</f>
        <v>0</v>
      </c>
      <c r="L7" s="19">
        <v>172129.8</v>
      </c>
      <c r="M7" s="20">
        <v>172129.8</v>
      </c>
      <c r="N7" s="20">
        <v>172129.8</v>
      </c>
      <c r="O7" s="20">
        <f>N7-L7</f>
        <v>0</v>
      </c>
      <c r="P7" s="22">
        <f>N7-M7</f>
        <v>0</v>
      </c>
      <c r="Q7" s="19">
        <v>70469.600000000006</v>
      </c>
      <c r="R7" s="20">
        <v>70469.600000000006</v>
      </c>
      <c r="S7" s="20">
        <v>70469.600000000006</v>
      </c>
      <c r="T7" s="20">
        <f>S7-Q7</f>
        <v>0</v>
      </c>
      <c r="U7" s="22">
        <f>S7-R7</f>
        <v>0</v>
      </c>
      <c r="V7" s="19">
        <v>4023.1</v>
      </c>
      <c r="W7" s="20">
        <v>4079.7</v>
      </c>
      <c r="X7" s="20">
        <v>4079.7</v>
      </c>
      <c r="Y7" s="20">
        <f>X7-V7</f>
        <v>56.599999999999909</v>
      </c>
      <c r="Z7" s="22">
        <f>X7-W7</f>
        <v>0</v>
      </c>
      <c r="AA7" s="19">
        <v>527.70000000000005</v>
      </c>
      <c r="AB7" s="20">
        <v>657.5</v>
      </c>
      <c r="AC7" s="20">
        <v>657.5</v>
      </c>
      <c r="AD7" s="20">
        <f>AC7-AA7</f>
        <v>129.79999999999995</v>
      </c>
      <c r="AE7" s="22">
        <f>AC7-AB7</f>
        <v>0</v>
      </c>
      <c r="AF7" s="19">
        <v>254.1</v>
      </c>
      <c r="AG7" s="20">
        <v>331.1</v>
      </c>
      <c r="AH7" s="20">
        <v>331.1</v>
      </c>
      <c r="AI7" s="20">
        <f>AH7-AF7</f>
        <v>77.000000000000028</v>
      </c>
      <c r="AJ7" s="22">
        <f>AH7-AG7</f>
        <v>0</v>
      </c>
      <c r="AK7" s="19">
        <v>265.89999999999998</v>
      </c>
      <c r="AL7" s="20">
        <v>322.5</v>
      </c>
      <c r="AM7" s="20">
        <v>322.5</v>
      </c>
      <c r="AN7" s="20">
        <f>AM7-AK7</f>
        <v>56.600000000000023</v>
      </c>
      <c r="AO7" s="22">
        <f>AM7-AL7</f>
        <v>0</v>
      </c>
      <c r="AP7" s="19">
        <v>71.5</v>
      </c>
      <c r="AQ7" s="20">
        <v>71.5</v>
      </c>
      <c r="AR7" s="20">
        <v>71.5</v>
      </c>
      <c r="AS7" s="20">
        <f>AR7-AP7</f>
        <v>0</v>
      </c>
      <c r="AT7" s="22">
        <f>AR7-AQ7</f>
        <v>0</v>
      </c>
      <c r="AU7" s="19">
        <v>765.4</v>
      </c>
      <c r="AV7" s="20">
        <v>884.6</v>
      </c>
      <c r="AW7" s="20">
        <v>884.6</v>
      </c>
      <c r="AX7" s="20">
        <f t="shared" ref="AX7:AX51" si="3">AW7-AU7</f>
        <v>119.20000000000005</v>
      </c>
      <c r="AY7" s="22">
        <f t="shared" ref="AY7:AY51" si="4">AW7-AV7</f>
        <v>0</v>
      </c>
      <c r="AZ7" s="19"/>
      <c r="BA7" s="20">
        <v>0</v>
      </c>
      <c r="BB7" s="20">
        <v>0</v>
      </c>
      <c r="BC7" s="20">
        <f t="shared" ref="BC7:BC51" si="5">BB7-AZ7</f>
        <v>0</v>
      </c>
      <c r="BD7" s="22">
        <f t="shared" ref="BD7:BD51" si="6">BB7-BA7</f>
        <v>0</v>
      </c>
      <c r="BE7" s="23">
        <v>0.38</v>
      </c>
      <c r="BF7" s="24">
        <v>0.38</v>
      </c>
      <c r="BG7" s="24">
        <v>0.38</v>
      </c>
      <c r="BH7" s="20">
        <f t="shared" ref="BH7:BH51" si="7">BG7-BE7</f>
        <v>0</v>
      </c>
      <c r="BI7" s="22">
        <f t="shared" ref="BI7:BI51" si="8">BG7-BF7</f>
        <v>0</v>
      </c>
      <c r="BJ7" s="23">
        <v>1219.8</v>
      </c>
      <c r="BK7" s="24">
        <v>1219.8</v>
      </c>
      <c r="BL7" s="24">
        <v>1219.8</v>
      </c>
      <c r="BM7" s="20">
        <f t="shared" ref="BM7:BM51" si="9">BL7-BJ7</f>
        <v>0</v>
      </c>
      <c r="BN7" s="22">
        <f t="shared" ref="BN7:BN51" si="10">BL7-BK7</f>
        <v>0</v>
      </c>
      <c r="BO7" s="23">
        <v>519</v>
      </c>
      <c r="BP7" s="24">
        <v>519</v>
      </c>
      <c r="BQ7" s="24">
        <v>519</v>
      </c>
      <c r="BR7" s="20">
        <f t="shared" ref="BR7:BR51" si="11">BQ7-BO7</f>
        <v>0</v>
      </c>
      <c r="BS7" s="22">
        <f t="shared" ref="BS7:BS51" si="12">BQ7-BP7</f>
        <v>0</v>
      </c>
      <c r="BT7" s="19"/>
      <c r="BU7" s="20"/>
      <c r="BV7" s="20"/>
      <c r="BW7" s="20">
        <f t="shared" ref="BW7:BW51" si="13">BV7-BT7</f>
        <v>0</v>
      </c>
      <c r="BX7" s="22">
        <f t="shared" ref="BX7:BX51" si="14">BV7-BU7</f>
        <v>0</v>
      </c>
      <c r="BY7" s="19"/>
      <c r="BZ7" s="20"/>
      <c r="CA7" s="20"/>
      <c r="CB7" s="20">
        <f t="shared" ref="CB7:CB51" si="15">CA7-BY7</f>
        <v>0</v>
      </c>
      <c r="CC7" s="22">
        <f t="shared" ref="CC7:CC51" si="16">CA7-BZ7</f>
        <v>0</v>
      </c>
      <c r="CD7" s="19">
        <v>2.2999999999999998</v>
      </c>
      <c r="CE7" s="20">
        <v>2.9</v>
      </c>
      <c r="CF7" s="20">
        <v>2.9</v>
      </c>
      <c r="CG7" s="20">
        <f t="shared" ref="CG7:CG51" si="17">CF7-CD7</f>
        <v>0.60000000000000009</v>
      </c>
      <c r="CH7" s="22">
        <f t="shared" ref="CH7:CH51" si="18">CF7-CE7</f>
        <v>0</v>
      </c>
      <c r="CI7" s="19">
        <v>6.6</v>
      </c>
      <c r="CJ7" s="20">
        <v>8.1</v>
      </c>
      <c r="CK7" s="20">
        <v>8.1</v>
      </c>
      <c r="CL7" s="20">
        <f t="shared" ref="CL7:CL51" si="19">CK7-CI7</f>
        <v>1.5</v>
      </c>
      <c r="CM7" s="22">
        <f t="shared" ref="CM7:CM51" si="20">CK7-CJ7</f>
        <v>0</v>
      </c>
      <c r="CN7" s="20"/>
      <c r="CO7" s="20">
        <v>0</v>
      </c>
      <c r="CP7" s="20">
        <v>0</v>
      </c>
      <c r="CQ7" s="20">
        <f t="shared" ref="CQ7" si="21">CP7-CN7</f>
        <v>0</v>
      </c>
      <c r="CR7" s="22">
        <f t="shared" ref="CR7" si="22">CP7-CO7</f>
        <v>0</v>
      </c>
      <c r="CS7" s="20">
        <v>1214.0999999999999</v>
      </c>
      <c r="CT7" s="20">
        <v>1214.0999999999999</v>
      </c>
      <c r="CU7" s="20">
        <v>1214.0999999999999</v>
      </c>
      <c r="CV7" s="20">
        <f t="shared" ref="CV7:CV51" si="23">CU7-CS7</f>
        <v>0</v>
      </c>
      <c r="CW7" s="22">
        <f t="shared" ref="CW7:CW51" si="24">CU7-CT7</f>
        <v>0</v>
      </c>
      <c r="CX7" s="20">
        <v>1740.9</v>
      </c>
      <c r="CY7" s="20">
        <v>1740.9</v>
      </c>
      <c r="CZ7" s="20">
        <v>1740.9</v>
      </c>
      <c r="DA7" s="20">
        <f t="shared" ref="DA7:DA51" si="25">CZ7-CX7</f>
        <v>0</v>
      </c>
      <c r="DB7" s="22">
        <f t="shared" ref="DB7:DB51" si="26">CZ7-CY7</f>
        <v>0</v>
      </c>
      <c r="DC7" s="19">
        <v>144.6</v>
      </c>
      <c r="DD7" s="20">
        <v>144.6</v>
      </c>
      <c r="DE7" s="20">
        <v>144.6</v>
      </c>
      <c r="DF7" s="20">
        <f t="shared" ref="DF7:DF51" si="27">DE7-DC7</f>
        <v>0</v>
      </c>
      <c r="DG7" s="22">
        <f t="shared" ref="DG7:DG51" si="28">DE7-DD7</f>
        <v>0</v>
      </c>
    </row>
    <row r="8" spans="1:111" x14ac:dyDescent="0.25">
      <c r="A8" s="3" t="s">
        <v>10</v>
      </c>
      <c r="B8" s="17">
        <f t="shared" ref="B8:B52" si="29">G8+L8+Q8+V8+AA8+AF8+AK8+AP8+AU8+AZ8+BE8+BJ8+BO8+BT8+BY8+CD8+CI8+CS8+CX8+DC8+CN8</f>
        <v>431635.78999999992</v>
      </c>
      <c r="C8" s="18">
        <f t="shared" ref="C8:C52" si="30">H8+M8+R8+W8+AB8+AG8+AL8+AQ8+AV8+BA8+BF8+BK8+BP8+BU8+BZ8+CE8+CJ8+CT8+CY8+DD8+CO8</f>
        <v>432175.59</v>
      </c>
      <c r="D8" s="18">
        <f t="shared" ref="D8:D52" si="31">I8+N8+S8+X8+AC8+AH8+AM8+AR8+AW8+BB8+BG8+BL8+BQ8+BV8+CA8+CF8+CK8+CU8+CZ8+DE8+CP8</f>
        <v>432124.59</v>
      </c>
      <c r="E8" s="18">
        <f t="shared" si="1"/>
        <v>488.80000000010477</v>
      </c>
      <c r="F8" s="92">
        <f t="shared" si="2"/>
        <v>-51</v>
      </c>
      <c r="G8" s="19">
        <v>2278.1999999999998</v>
      </c>
      <c r="H8" s="20">
        <v>2278.1999999999998</v>
      </c>
      <c r="I8" s="20">
        <v>2278.1999999999998</v>
      </c>
      <c r="J8" s="20">
        <f t="shared" ref="J8:J51" si="32">I8-G8</f>
        <v>0</v>
      </c>
      <c r="K8" s="22">
        <f t="shared" ref="K8:K51" si="33">I8-H8</f>
        <v>0</v>
      </c>
      <c r="L8" s="19">
        <v>259298.6</v>
      </c>
      <c r="M8" s="20">
        <v>259298.6</v>
      </c>
      <c r="N8" s="20">
        <v>259298.6</v>
      </c>
      <c r="O8" s="20">
        <f t="shared" ref="O8:O51" si="34">N8-L8</f>
        <v>0</v>
      </c>
      <c r="P8" s="22">
        <f t="shared" ref="P8:P51" si="35">N8-M8</f>
        <v>0</v>
      </c>
      <c r="Q8" s="19">
        <v>150700.70000000001</v>
      </c>
      <c r="R8" s="20">
        <v>150700.70000000001</v>
      </c>
      <c r="S8" s="20">
        <v>150700.70000000001</v>
      </c>
      <c r="T8" s="20">
        <f t="shared" ref="T8:T51" si="36">S8-Q8</f>
        <v>0</v>
      </c>
      <c r="U8" s="22">
        <f t="shared" ref="U8:U51" si="37">S8-R8</f>
        <v>0</v>
      </c>
      <c r="V8" s="19">
        <v>6175.3</v>
      </c>
      <c r="W8" s="20">
        <v>6238.4</v>
      </c>
      <c r="X8" s="20">
        <v>6238.4</v>
      </c>
      <c r="Y8" s="20">
        <f t="shared" ref="Y8:Y51" si="38">X8-V8</f>
        <v>63.099999999999454</v>
      </c>
      <c r="Z8" s="22">
        <f t="shared" ref="Z8:Z51" si="39">X8-W8</f>
        <v>0</v>
      </c>
      <c r="AA8" s="19">
        <v>564.70000000000005</v>
      </c>
      <c r="AB8" s="20">
        <v>686.1</v>
      </c>
      <c r="AC8" s="20">
        <v>686.1</v>
      </c>
      <c r="AD8" s="20">
        <f t="shared" ref="AD8:AD51" si="40">AC8-AA8</f>
        <v>121.39999999999998</v>
      </c>
      <c r="AE8" s="22">
        <f t="shared" ref="AE8:AE51" si="41">AC8-AB8</f>
        <v>0</v>
      </c>
      <c r="AF8" s="19">
        <v>267.5</v>
      </c>
      <c r="AG8" s="20">
        <v>343.2</v>
      </c>
      <c r="AH8" s="20">
        <v>343.2</v>
      </c>
      <c r="AI8" s="20">
        <f t="shared" ref="AI8:AI51" si="42">AH8-AF8</f>
        <v>75.699999999999989</v>
      </c>
      <c r="AJ8" s="22">
        <f t="shared" ref="AJ8:AJ51" si="43">AH8-AG8</f>
        <v>0</v>
      </c>
      <c r="AK8" s="19">
        <v>269.10000000000002</v>
      </c>
      <c r="AL8" s="20">
        <v>332.2</v>
      </c>
      <c r="AM8" s="20">
        <v>332.2</v>
      </c>
      <c r="AN8" s="20">
        <f t="shared" ref="AN8:AN51" si="44">AM8-AK8</f>
        <v>63.099999999999966</v>
      </c>
      <c r="AO8" s="22">
        <f t="shared" ref="AO8:AO51" si="45">AM8-AL8</f>
        <v>0</v>
      </c>
      <c r="AP8" s="19">
        <v>67.599999999999994</v>
      </c>
      <c r="AQ8" s="20">
        <v>67.599999999999994</v>
      </c>
      <c r="AR8" s="20">
        <v>67.599999999999994</v>
      </c>
      <c r="AS8" s="20">
        <f t="shared" ref="AS8:AS51" si="46">AR8-AP8</f>
        <v>0</v>
      </c>
      <c r="AT8" s="22">
        <f t="shared" ref="AT8:AT51" si="47">AR8-AQ8</f>
        <v>0</v>
      </c>
      <c r="AU8" s="19">
        <v>866.6</v>
      </c>
      <c r="AV8" s="20">
        <v>979.1</v>
      </c>
      <c r="AW8" s="20">
        <v>979.1</v>
      </c>
      <c r="AX8" s="20">
        <f t="shared" si="3"/>
        <v>112.5</v>
      </c>
      <c r="AY8" s="22">
        <f t="shared" si="4"/>
        <v>0</v>
      </c>
      <c r="AZ8" s="19"/>
      <c r="BA8" s="20">
        <v>0</v>
      </c>
      <c r="BB8" s="20">
        <v>0</v>
      </c>
      <c r="BC8" s="20">
        <f t="shared" si="5"/>
        <v>0</v>
      </c>
      <c r="BD8" s="22">
        <f t="shared" si="6"/>
        <v>0</v>
      </c>
      <c r="BE8" s="23">
        <v>0.39</v>
      </c>
      <c r="BF8" s="24">
        <v>0.39</v>
      </c>
      <c r="BG8" s="24">
        <v>0.39</v>
      </c>
      <c r="BH8" s="20">
        <f t="shared" si="7"/>
        <v>0</v>
      </c>
      <c r="BI8" s="22">
        <f t="shared" si="8"/>
        <v>0</v>
      </c>
      <c r="BJ8" s="23">
        <v>988.6</v>
      </c>
      <c r="BK8" s="24">
        <v>988.6</v>
      </c>
      <c r="BL8" s="24">
        <v>988.6</v>
      </c>
      <c r="BM8" s="20">
        <f t="shared" si="9"/>
        <v>0</v>
      </c>
      <c r="BN8" s="22">
        <f t="shared" si="10"/>
        <v>0</v>
      </c>
      <c r="BO8" s="23">
        <v>910.4</v>
      </c>
      <c r="BP8" s="24">
        <v>910.4</v>
      </c>
      <c r="BQ8" s="24">
        <v>910.4</v>
      </c>
      <c r="BR8" s="20">
        <f t="shared" si="11"/>
        <v>0</v>
      </c>
      <c r="BS8" s="22">
        <f t="shared" si="12"/>
        <v>0</v>
      </c>
      <c r="BT8" s="19"/>
      <c r="BU8" s="20"/>
      <c r="BV8" s="20"/>
      <c r="BW8" s="20">
        <f t="shared" si="13"/>
        <v>0</v>
      </c>
      <c r="BX8" s="22">
        <f t="shared" si="14"/>
        <v>0</v>
      </c>
      <c r="BY8" s="19"/>
      <c r="BZ8" s="20"/>
      <c r="CA8" s="20"/>
      <c r="CB8" s="20">
        <f t="shared" si="15"/>
        <v>0</v>
      </c>
      <c r="CC8" s="22">
        <f t="shared" si="16"/>
        <v>0</v>
      </c>
      <c r="CD8" s="19">
        <v>3.1</v>
      </c>
      <c r="CE8" s="20">
        <v>4</v>
      </c>
      <c r="CF8" s="20">
        <v>4</v>
      </c>
      <c r="CG8" s="20">
        <f t="shared" si="17"/>
        <v>0.89999999999999991</v>
      </c>
      <c r="CH8" s="22">
        <f t="shared" si="18"/>
        <v>0</v>
      </c>
      <c r="CI8" s="19">
        <v>25.5</v>
      </c>
      <c r="CJ8" s="20">
        <v>31.3</v>
      </c>
      <c r="CK8" s="20">
        <v>31.3</v>
      </c>
      <c r="CL8" s="20">
        <f t="shared" si="19"/>
        <v>5.8000000000000007</v>
      </c>
      <c r="CM8" s="22">
        <f t="shared" si="20"/>
        <v>0</v>
      </c>
      <c r="CN8" s="20">
        <v>3490.1</v>
      </c>
      <c r="CO8" s="20">
        <v>3587.4</v>
      </c>
      <c r="CP8" s="20">
        <v>3587.4</v>
      </c>
      <c r="CQ8" s="20">
        <f t="shared" ref="CQ8:CQ52" si="48">CP8-CN8</f>
        <v>97.300000000000182</v>
      </c>
      <c r="CR8" s="22">
        <f t="shared" ref="CR8:CR52" si="49">CP8-CO8</f>
        <v>0</v>
      </c>
      <c r="CS8" s="20">
        <v>2822.3</v>
      </c>
      <c r="CT8" s="20">
        <v>2822.3</v>
      </c>
      <c r="CU8" s="20">
        <v>2822.3</v>
      </c>
      <c r="CV8" s="20">
        <f t="shared" si="23"/>
        <v>0</v>
      </c>
      <c r="CW8" s="22">
        <f t="shared" si="24"/>
        <v>0</v>
      </c>
      <c r="CX8" s="20">
        <v>2569.9</v>
      </c>
      <c r="CY8" s="20">
        <v>2569.9</v>
      </c>
      <c r="CZ8" s="20">
        <v>2569.9</v>
      </c>
      <c r="DA8" s="20">
        <f t="shared" si="25"/>
        <v>0</v>
      </c>
      <c r="DB8" s="22">
        <f t="shared" si="26"/>
        <v>0</v>
      </c>
      <c r="DC8" s="19">
        <v>337.2</v>
      </c>
      <c r="DD8" s="20">
        <v>337.2</v>
      </c>
      <c r="DE8" s="20">
        <v>286.2</v>
      </c>
      <c r="DF8" s="20">
        <f t="shared" si="27"/>
        <v>-51</v>
      </c>
      <c r="DG8" s="22">
        <f t="shared" si="28"/>
        <v>-51</v>
      </c>
    </row>
    <row r="9" spans="1:111" x14ac:dyDescent="0.25">
      <c r="A9" s="3" t="s">
        <v>11</v>
      </c>
      <c r="B9" s="17">
        <f t="shared" si="29"/>
        <v>211497.38</v>
      </c>
      <c r="C9" s="18">
        <f t="shared" si="30"/>
        <v>211855.38</v>
      </c>
      <c r="D9" s="18">
        <f t="shared" si="31"/>
        <v>211849.28</v>
      </c>
      <c r="E9" s="18">
        <f t="shared" si="1"/>
        <v>351.89999999999418</v>
      </c>
      <c r="F9" s="92">
        <f t="shared" si="2"/>
        <v>-6.1000000000058208</v>
      </c>
      <c r="G9" s="19">
        <v>671.2</v>
      </c>
      <c r="H9" s="20">
        <v>671.2</v>
      </c>
      <c r="I9" s="20">
        <v>671.2</v>
      </c>
      <c r="J9" s="20">
        <f t="shared" si="32"/>
        <v>0</v>
      </c>
      <c r="K9" s="22">
        <f t="shared" si="33"/>
        <v>0</v>
      </c>
      <c r="L9" s="19">
        <v>157996.79999999999</v>
      </c>
      <c r="M9" s="20">
        <v>157996.79999999999</v>
      </c>
      <c r="N9" s="20">
        <v>157996.79999999999</v>
      </c>
      <c r="O9" s="20">
        <f t="shared" si="34"/>
        <v>0</v>
      </c>
      <c r="P9" s="22">
        <f t="shared" si="35"/>
        <v>0</v>
      </c>
      <c r="Q9" s="19">
        <v>42825.3</v>
      </c>
      <c r="R9" s="20">
        <v>42825.3</v>
      </c>
      <c r="S9" s="20">
        <v>42825.3</v>
      </c>
      <c r="T9" s="20">
        <f t="shared" si="36"/>
        <v>0</v>
      </c>
      <c r="U9" s="22">
        <f t="shared" si="37"/>
        <v>0</v>
      </c>
      <c r="V9" s="19">
        <v>4157</v>
      </c>
      <c r="W9" s="20">
        <v>4213.6000000000004</v>
      </c>
      <c r="X9" s="20">
        <v>4213.6000000000004</v>
      </c>
      <c r="Y9" s="20">
        <f t="shared" si="38"/>
        <v>56.600000000000364</v>
      </c>
      <c r="Z9" s="22">
        <f t="shared" si="39"/>
        <v>0</v>
      </c>
      <c r="AA9" s="19">
        <v>317.7</v>
      </c>
      <c r="AB9" s="20">
        <v>375.4</v>
      </c>
      <c r="AC9" s="20">
        <v>375.4</v>
      </c>
      <c r="AD9" s="20">
        <f t="shared" si="40"/>
        <v>57.699999999999989</v>
      </c>
      <c r="AE9" s="22">
        <f t="shared" si="41"/>
        <v>0</v>
      </c>
      <c r="AF9" s="19">
        <v>254.1</v>
      </c>
      <c r="AG9" s="20">
        <v>331.1</v>
      </c>
      <c r="AH9" s="20">
        <v>331.1</v>
      </c>
      <c r="AI9" s="20">
        <f t="shared" si="42"/>
        <v>77.000000000000028</v>
      </c>
      <c r="AJ9" s="22">
        <f t="shared" si="43"/>
        <v>0</v>
      </c>
      <c r="AK9" s="19">
        <v>265.89999999999998</v>
      </c>
      <c r="AL9" s="20">
        <v>322.5</v>
      </c>
      <c r="AM9" s="20">
        <v>322.5</v>
      </c>
      <c r="AN9" s="20">
        <f t="shared" si="44"/>
        <v>56.600000000000023</v>
      </c>
      <c r="AO9" s="22">
        <f t="shared" si="45"/>
        <v>0</v>
      </c>
      <c r="AP9" s="19">
        <v>74.3</v>
      </c>
      <c r="AQ9" s="20">
        <v>74.3</v>
      </c>
      <c r="AR9" s="20">
        <v>74.3</v>
      </c>
      <c r="AS9" s="20">
        <f t="shared" si="46"/>
        <v>0</v>
      </c>
      <c r="AT9" s="22">
        <f t="shared" si="47"/>
        <v>0</v>
      </c>
      <c r="AU9" s="19">
        <v>744.8</v>
      </c>
      <c r="AV9" s="20">
        <v>853.2</v>
      </c>
      <c r="AW9" s="20">
        <v>853.2</v>
      </c>
      <c r="AX9" s="20">
        <f t="shared" si="3"/>
        <v>108.40000000000009</v>
      </c>
      <c r="AY9" s="22">
        <f t="shared" si="4"/>
        <v>0</v>
      </c>
      <c r="AZ9" s="19"/>
      <c r="BA9" s="20">
        <v>0</v>
      </c>
      <c r="BB9" s="20">
        <v>0</v>
      </c>
      <c r="BC9" s="20">
        <f t="shared" si="5"/>
        <v>0</v>
      </c>
      <c r="BD9" s="22">
        <f t="shared" si="6"/>
        <v>0</v>
      </c>
      <c r="BE9" s="23">
        <v>0.38</v>
      </c>
      <c r="BF9" s="24">
        <v>0.38</v>
      </c>
      <c r="BG9" s="24">
        <v>0.38</v>
      </c>
      <c r="BH9" s="20">
        <f t="shared" si="7"/>
        <v>0</v>
      </c>
      <c r="BI9" s="22">
        <f t="shared" si="8"/>
        <v>0</v>
      </c>
      <c r="BJ9" s="23">
        <v>563</v>
      </c>
      <c r="BK9" s="24">
        <v>563</v>
      </c>
      <c r="BL9" s="24">
        <v>563</v>
      </c>
      <c r="BM9" s="20">
        <f t="shared" si="9"/>
        <v>0</v>
      </c>
      <c r="BN9" s="22">
        <f t="shared" si="10"/>
        <v>0</v>
      </c>
      <c r="BO9" s="23">
        <v>419.4</v>
      </c>
      <c r="BP9" s="24">
        <v>419.4</v>
      </c>
      <c r="BQ9" s="24">
        <v>419.4</v>
      </c>
      <c r="BR9" s="20">
        <f t="shared" si="11"/>
        <v>0</v>
      </c>
      <c r="BS9" s="22">
        <f t="shared" si="12"/>
        <v>0</v>
      </c>
      <c r="BT9" s="19"/>
      <c r="BU9" s="20"/>
      <c r="BV9" s="20"/>
      <c r="BW9" s="20">
        <f t="shared" si="13"/>
        <v>0</v>
      </c>
      <c r="BX9" s="22">
        <f t="shared" si="14"/>
        <v>0</v>
      </c>
      <c r="BY9" s="19"/>
      <c r="BZ9" s="20"/>
      <c r="CA9" s="20"/>
      <c r="CB9" s="20">
        <f t="shared" si="15"/>
        <v>0</v>
      </c>
      <c r="CC9" s="22">
        <f t="shared" si="16"/>
        <v>0</v>
      </c>
      <c r="CD9" s="19">
        <v>2.2000000000000002</v>
      </c>
      <c r="CE9" s="20">
        <v>2.8</v>
      </c>
      <c r="CF9" s="20">
        <v>2.8</v>
      </c>
      <c r="CG9" s="20">
        <f t="shared" si="17"/>
        <v>0.59999999999999964</v>
      </c>
      <c r="CH9" s="22">
        <f t="shared" si="18"/>
        <v>0</v>
      </c>
      <c r="CI9" s="19">
        <v>5</v>
      </c>
      <c r="CJ9" s="20">
        <v>6.1</v>
      </c>
      <c r="CK9" s="20">
        <v>0</v>
      </c>
      <c r="CL9" s="20">
        <f t="shared" si="19"/>
        <v>-5</v>
      </c>
      <c r="CM9" s="22">
        <f t="shared" si="20"/>
        <v>-6.1</v>
      </c>
      <c r="CN9" s="20"/>
      <c r="CO9" s="20">
        <v>0</v>
      </c>
      <c r="CP9" s="20">
        <v>0</v>
      </c>
      <c r="CQ9" s="20">
        <f t="shared" si="48"/>
        <v>0</v>
      </c>
      <c r="CR9" s="22">
        <f t="shared" si="49"/>
        <v>0</v>
      </c>
      <c r="CS9" s="20">
        <v>1031.2</v>
      </c>
      <c r="CT9" s="20">
        <v>1031.2</v>
      </c>
      <c r="CU9" s="20">
        <v>1031.2</v>
      </c>
      <c r="CV9" s="20">
        <f t="shared" si="23"/>
        <v>0</v>
      </c>
      <c r="CW9" s="22">
        <f t="shared" si="24"/>
        <v>0</v>
      </c>
      <c r="CX9" s="20">
        <v>2072.5</v>
      </c>
      <c r="CY9" s="20">
        <v>2072.5</v>
      </c>
      <c r="CZ9" s="20">
        <v>2072.5</v>
      </c>
      <c r="DA9" s="20">
        <f t="shared" si="25"/>
        <v>0</v>
      </c>
      <c r="DB9" s="22">
        <f t="shared" si="26"/>
        <v>0</v>
      </c>
      <c r="DC9" s="19">
        <v>96.6</v>
      </c>
      <c r="DD9" s="20">
        <v>96.6</v>
      </c>
      <c r="DE9" s="20">
        <v>96.6</v>
      </c>
      <c r="DF9" s="20">
        <f t="shared" si="27"/>
        <v>0</v>
      </c>
      <c r="DG9" s="22">
        <f t="shared" si="28"/>
        <v>0</v>
      </c>
    </row>
    <row r="10" spans="1:111" x14ac:dyDescent="0.25">
      <c r="A10" s="3" t="s">
        <v>12</v>
      </c>
      <c r="B10" s="17">
        <f t="shared" si="29"/>
        <v>218627.98</v>
      </c>
      <c r="C10" s="18">
        <f t="shared" si="30"/>
        <v>219002.68</v>
      </c>
      <c r="D10" s="18">
        <f t="shared" si="31"/>
        <v>219002.68</v>
      </c>
      <c r="E10" s="18">
        <f t="shared" si="1"/>
        <v>374.69999999998254</v>
      </c>
      <c r="F10" s="92">
        <f t="shared" si="2"/>
        <v>0</v>
      </c>
      <c r="G10" s="19">
        <v>288.89999999999998</v>
      </c>
      <c r="H10" s="20">
        <v>288.89999999999998</v>
      </c>
      <c r="I10" s="20">
        <v>288.89999999999998</v>
      </c>
      <c r="J10" s="20">
        <f t="shared" si="32"/>
        <v>0</v>
      </c>
      <c r="K10" s="22">
        <f t="shared" si="33"/>
        <v>0</v>
      </c>
      <c r="L10" s="19">
        <v>144596.6</v>
      </c>
      <c r="M10" s="20">
        <v>144596.6</v>
      </c>
      <c r="N10" s="20">
        <v>144596.6</v>
      </c>
      <c r="O10" s="20">
        <f t="shared" si="34"/>
        <v>0</v>
      </c>
      <c r="P10" s="22">
        <f t="shared" si="35"/>
        <v>0</v>
      </c>
      <c r="Q10" s="19">
        <v>62680</v>
      </c>
      <c r="R10" s="20">
        <v>62680</v>
      </c>
      <c r="S10" s="20">
        <v>62680</v>
      </c>
      <c r="T10" s="20">
        <f t="shared" si="36"/>
        <v>0</v>
      </c>
      <c r="U10" s="22">
        <f t="shared" si="37"/>
        <v>0</v>
      </c>
      <c r="V10" s="19">
        <v>4464.3999999999996</v>
      </c>
      <c r="W10" s="20">
        <v>4521</v>
      </c>
      <c r="X10" s="20">
        <v>4521</v>
      </c>
      <c r="Y10" s="20">
        <f t="shared" si="38"/>
        <v>56.600000000000364</v>
      </c>
      <c r="Z10" s="22">
        <f t="shared" si="39"/>
        <v>0</v>
      </c>
      <c r="AA10" s="19">
        <v>285.2</v>
      </c>
      <c r="AB10" s="20">
        <v>342.9</v>
      </c>
      <c r="AC10" s="20">
        <v>342.9</v>
      </c>
      <c r="AD10" s="20">
        <f t="shared" si="40"/>
        <v>57.699999999999989</v>
      </c>
      <c r="AE10" s="22">
        <f t="shared" si="41"/>
        <v>0</v>
      </c>
      <c r="AF10" s="19">
        <v>254.1</v>
      </c>
      <c r="AG10" s="20">
        <v>331.1</v>
      </c>
      <c r="AH10" s="20">
        <v>331.1</v>
      </c>
      <c r="AI10" s="20">
        <f t="shared" si="42"/>
        <v>77.000000000000028</v>
      </c>
      <c r="AJ10" s="22">
        <f t="shared" si="43"/>
        <v>0</v>
      </c>
      <c r="AK10" s="19">
        <v>265.89999999999998</v>
      </c>
      <c r="AL10" s="20">
        <v>322.5</v>
      </c>
      <c r="AM10" s="20">
        <v>322.5</v>
      </c>
      <c r="AN10" s="20">
        <f t="shared" si="44"/>
        <v>56.600000000000023</v>
      </c>
      <c r="AO10" s="22">
        <f t="shared" si="45"/>
        <v>0</v>
      </c>
      <c r="AP10" s="19">
        <v>47</v>
      </c>
      <c r="AQ10" s="20">
        <v>47</v>
      </c>
      <c r="AR10" s="20">
        <v>47</v>
      </c>
      <c r="AS10" s="20">
        <f t="shared" si="46"/>
        <v>0</v>
      </c>
      <c r="AT10" s="22">
        <f t="shared" si="47"/>
        <v>0</v>
      </c>
      <c r="AU10" s="19">
        <v>744.8</v>
      </c>
      <c r="AV10" s="20">
        <v>870.8</v>
      </c>
      <c r="AW10" s="20">
        <v>870.8</v>
      </c>
      <c r="AX10" s="20">
        <f t="shared" si="3"/>
        <v>126</v>
      </c>
      <c r="AY10" s="22">
        <f t="shared" si="4"/>
        <v>0</v>
      </c>
      <c r="AZ10" s="19"/>
      <c r="BA10" s="20">
        <v>0</v>
      </c>
      <c r="BB10" s="20">
        <v>0</v>
      </c>
      <c r="BC10" s="20">
        <f t="shared" si="5"/>
        <v>0</v>
      </c>
      <c r="BD10" s="22">
        <f t="shared" si="6"/>
        <v>0</v>
      </c>
      <c r="BE10" s="23">
        <v>0.38</v>
      </c>
      <c r="BF10" s="24">
        <v>0.38</v>
      </c>
      <c r="BG10" s="24">
        <v>0.38</v>
      </c>
      <c r="BH10" s="20">
        <f t="shared" si="7"/>
        <v>0</v>
      </c>
      <c r="BI10" s="22">
        <f t="shared" si="8"/>
        <v>0</v>
      </c>
      <c r="BJ10" s="23">
        <v>1392.3</v>
      </c>
      <c r="BK10" s="24">
        <v>1392.3</v>
      </c>
      <c r="BL10" s="24">
        <v>1392.3</v>
      </c>
      <c r="BM10" s="20">
        <f t="shared" si="9"/>
        <v>0</v>
      </c>
      <c r="BN10" s="22">
        <f t="shared" si="10"/>
        <v>0</v>
      </c>
      <c r="BO10" s="23">
        <v>445.8</v>
      </c>
      <c r="BP10" s="24">
        <v>445.8</v>
      </c>
      <c r="BQ10" s="24">
        <v>445.8</v>
      </c>
      <c r="BR10" s="20">
        <f t="shared" si="11"/>
        <v>0</v>
      </c>
      <c r="BS10" s="22">
        <f t="shared" si="12"/>
        <v>0</v>
      </c>
      <c r="BT10" s="19"/>
      <c r="BU10" s="20"/>
      <c r="BV10" s="20"/>
      <c r="BW10" s="20">
        <f t="shared" si="13"/>
        <v>0</v>
      </c>
      <c r="BX10" s="22">
        <f t="shared" si="14"/>
        <v>0</v>
      </c>
      <c r="BY10" s="19"/>
      <c r="BZ10" s="20"/>
      <c r="CA10" s="20"/>
      <c r="CB10" s="20">
        <f t="shared" si="15"/>
        <v>0</v>
      </c>
      <c r="CC10" s="22">
        <f t="shared" si="16"/>
        <v>0</v>
      </c>
      <c r="CD10" s="19">
        <v>2.7</v>
      </c>
      <c r="CE10" s="20">
        <v>3.5</v>
      </c>
      <c r="CF10" s="20">
        <v>3.5</v>
      </c>
      <c r="CG10" s="20">
        <f t="shared" si="17"/>
        <v>0.79999999999999982</v>
      </c>
      <c r="CH10" s="22">
        <f t="shared" si="18"/>
        <v>0</v>
      </c>
      <c r="CI10" s="19"/>
      <c r="CJ10" s="20">
        <v>0</v>
      </c>
      <c r="CK10" s="20">
        <v>0</v>
      </c>
      <c r="CL10" s="20">
        <f t="shared" si="19"/>
        <v>0</v>
      </c>
      <c r="CM10" s="22">
        <f t="shared" si="20"/>
        <v>0</v>
      </c>
      <c r="CN10" s="20"/>
      <c r="CO10" s="20">
        <v>0</v>
      </c>
      <c r="CP10" s="20">
        <v>0</v>
      </c>
      <c r="CQ10" s="20">
        <f t="shared" si="48"/>
        <v>0</v>
      </c>
      <c r="CR10" s="22">
        <f t="shared" si="49"/>
        <v>0</v>
      </c>
      <c r="CS10" s="20">
        <v>990.7</v>
      </c>
      <c r="CT10" s="20">
        <v>990.7</v>
      </c>
      <c r="CU10" s="20">
        <v>990.7</v>
      </c>
      <c r="CV10" s="20">
        <f t="shared" si="23"/>
        <v>0</v>
      </c>
      <c r="CW10" s="22">
        <f t="shared" si="24"/>
        <v>0</v>
      </c>
      <c r="CX10" s="20">
        <v>2072.5</v>
      </c>
      <c r="CY10" s="20">
        <v>2072.5</v>
      </c>
      <c r="CZ10" s="20">
        <v>2072.5</v>
      </c>
      <c r="DA10" s="20">
        <f t="shared" si="25"/>
        <v>0</v>
      </c>
      <c r="DB10" s="22">
        <f t="shared" si="26"/>
        <v>0</v>
      </c>
      <c r="DC10" s="19">
        <v>96.7</v>
      </c>
      <c r="DD10" s="20">
        <v>96.7</v>
      </c>
      <c r="DE10" s="20">
        <v>96.7</v>
      </c>
      <c r="DF10" s="20">
        <f t="shared" si="27"/>
        <v>0</v>
      </c>
      <c r="DG10" s="22">
        <f t="shared" si="28"/>
        <v>0</v>
      </c>
    </row>
    <row r="11" spans="1:111" x14ac:dyDescent="0.25">
      <c r="A11" s="3" t="s">
        <v>13</v>
      </c>
      <c r="B11" s="17">
        <f t="shared" si="29"/>
        <v>200928.98000000004</v>
      </c>
      <c r="C11" s="18">
        <f t="shared" si="30"/>
        <v>201326.58000000002</v>
      </c>
      <c r="D11" s="18">
        <f t="shared" si="31"/>
        <v>201326.58000000002</v>
      </c>
      <c r="E11" s="18">
        <f t="shared" si="1"/>
        <v>397.59999999997672</v>
      </c>
      <c r="F11" s="92">
        <f t="shared" si="2"/>
        <v>0</v>
      </c>
      <c r="G11" s="19">
        <v>680.9</v>
      </c>
      <c r="H11" s="20">
        <v>680.9</v>
      </c>
      <c r="I11" s="20">
        <v>680.9</v>
      </c>
      <c r="J11" s="20">
        <f t="shared" si="32"/>
        <v>0</v>
      </c>
      <c r="K11" s="22">
        <f t="shared" si="33"/>
        <v>0</v>
      </c>
      <c r="L11" s="19">
        <v>130107.8</v>
      </c>
      <c r="M11" s="20">
        <v>130107.8</v>
      </c>
      <c r="N11" s="20">
        <v>130107.8</v>
      </c>
      <c r="O11" s="20">
        <f t="shared" si="34"/>
        <v>0</v>
      </c>
      <c r="P11" s="22">
        <f t="shared" si="35"/>
        <v>0</v>
      </c>
      <c r="Q11" s="19">
        <v>61038.8</v>
      </c>
      <c r="R11" s="20">
        <v>61038.8</v>
      </c>
      <c r="S11" s="20">
        <v>61038.8</v>
      </c>
      <c r="T11" s="20">
        <f t="shared" si="36"/>
        <v>0</v>
      </c>
      <c r="U11" s="22">
        <f t="shared" si="37"/>
        <v>0</v>
      </c>
      <c r="V11" s="19">
        <v>4196.7</v>
      </c>
      <c r="W11" s="20">
        <v>4253.3</v>
      </c>
      <c r="X11" s="20">
        <v>4253.3</v>
      </c>
      <c r="Y11" s="20">
        <f t="shared" si="38"/>
        <v>56.600000000000364</v>
      </c>
      <c r="Z11" s="22">
        <f t="shared" si="39"/>
        <v>0</v>
      </c>
      <c r="AA11" s="19">
        <v>285.2</v>
      </c>
      <c r="AB11" s="20">
        <v>342.9</v>
      </c>
      <c r="AC11" s="20">
        <v>342.9</v>
      </c>
      <c r="AD11" s="20">
        <f t="shared" si="40"/>
        <v>57.699999999999989</v>
      </c>
      <c r="AE11" s="22">
        <f t="shared" si="41"/>
        <v>0</v>
      </c>
      <c r="AF11" s="19">
        <v>254.1</v>
      </c>
      <c r="AG11" s="20">
        <v>331.1</v>
      </c>
      <c r="AH11" s="20">
        <v>331.1</v>
      </c>
      <c r="AI11" s="20">
        <f t="shared" si="42"/>
        <v>77.000000000000028</v>
      </c>
      <c r="AJ11" s="22">
        <f t="shared" si="43"/>
        <v>0</v>
      </c>
      <c r="AK11" s="19">
        <v>265.89999999999998</v>
      </c>
      <c r="AL11" s="20">
        <v>322.5</v>
      </c>
      <c r="AM11" s="20">
        <v>322.5</v>
      </c>
      <c r="AN11" s="20">
        <f t="shared" si="44"/>
        <v>56.600000000000023</v>
      </c>
      <c r="AO11" s="22">
        <f t="shared" si="45"/>
        <v>0</v>
      </c>
      <c r="AP11" s="19">
        <v>51.7</v>
      </c>
      <c r="AQ11" s="20">
        <v>51.7</v>
      </c>
      <c r="AR11" s="20">
        <v>51.7</v>
      </c>
      <c r="AS11" s="20">
        <f t="shared" si="46"/>
        <v>0</v>
      </c>
      <c r="AT11" s="22">
        <f t="shared" si="47"/>
        <v>0</v>
      </c>
      <c r="AU11" s="19">
        <v>774.4</v>
      </c>
      <c r="AV11" s="20">
        <v>923.2</v>
      </c>
      <c r="AW11" s="20">
        <v>923.2</v>
      </c>
      <c r="AX11" s="20">
        <f t="shared" si="3"/>
        <v>148.80000000000007</v>
      </c>
      <c r="AY11" s="22">
        <f t="shared" si="4"/>
        <v>0</v>
      </c>
      <c r="AZ11" s="19"/>
      <c r="BA11" s="20">
        <v>0</v>
      </c>
      <c r="BB11" s="20">
        <v>0</v>
      </c>
      <c r="BC11" s="20">
        <f t="shared" si="5"/>
        <v>0</v>
      </c>
      <c r="BD11" s="22">
        <f t="shared" si="6"/>
        <v>0</v>
      </c>
      <c r="BE11" s="23">
        <v>0.38</v>
      </c>
      <c r="BF11" s="24">
        <v>0.38</v>
      </c>
      <c r="BG11" s="24">
        <v>0.38</v>
      </c>
      <c r="BH11" s="20">
        <f t="shared" si="7"/>
        <v>0</v>
      </c>
      <c r="BI11" s="22">
        <f t="shared" si="8"/>
        <v>0</v>
      </c>
      <c r="BJ11" s="23">
        <v>315.39999999999998</v>
      </c>
      <c r="BK11" s="24">
        <v>315.39999999999998</v>
      </c>
      <c r="BL11" s="24">
        <v>315.39999999999998</v>
      </c>
      <c r="BM11" s="20">
        <f t="shared" si="9"/>
        <v>0</v>
      </c>
      <c r="BN11" s="22">
        <f t="shared" si="10"/>
        <v>0</v>
      </c>
      <c r="BO11" s="23">
        <v>378.1</v>
      </c>
      <c r="BP11" s="24">
        <v>378.1</v>
      </c>
      <c r="BQ11" s="24">
        <v>378.1</v>
      </c>
      <c r="BR11" s="20">
        <f t="shared" si="11"/>
        <v>0</v>
      </c>
      <c r="BS11" s="22">
        <f t="shared" si="12"/>
        <v>0</v>
      </c>
      <c r="BT11" s="19"/>
      <c r="BU11" s="20"/>
      <c r="BV11" s="20"/>
      <c r="BW11" s="20">
        <f t="shared" si="13"/>
        <v>0</v>
      </c>
      <c r="BX11" s="22">
        <f t="shared" si="14"/>
        <v>0</v>
      </c>
      <c r="BY11" s="19"/>
      <c r="BZ11" s="20"/>
      <c r="CA11" s="20"/>
      <c r="CB11" s="20">
        <f t="shared" si="15"/>
        <v>0</v>
      </c>
      <c r="CC11" s="22">
        <f t="shared" si="16"/>
        <v>0</v>
      </c>
      <c r="CD11" s="19">
        <v>2.1</v>
      </c>
      <c r="CE11" s="20">
        <v>2.6</v>
      </c>
      <c r="CF11" s="20">
        <v>2.6</v>
      </c>
      <c r="CG11" s="20">
        <f t="shared" si="17"/>
        <v>0.5</v>
      </c>
      <c r="CH11" s="22">
        <f t="shared" si="18"/>
        <v>0</v>
      </c>
      <c r="CI11" s="19">
        <v>1.5</v>
      </c>
      <c r="CJ11" s="20">
        <v>1.9</v>
      </c>
      <c r="CK11" s="20">
        <v>1.9</v>
      </c>
      <c r="CL11" s="20">
        <f t="shared" si="19"/>
        <v>0.39999999999999991</v>
      </c>
      <c r="CM11" s="22">
        <f t="shared" si="20"/>
        <v>0</v>
      </c>
      <c r="CN11" s="20"/>
      <c r="CO11" s="20">
        <v>0</v>
      </c>
      <c r="CP11" s="20">
        <v>0</v>
      </c>
      <c r="CQ11" s="20">
        <f t="shared" si="48"/>
        <v>0</v>
      </c>
      <c r="CR11" s="22">
        <f t="shared" si="49"/>
        <v>0</v>
      </c>
      <c r="CS11" s="20">
        <v>780</v>
      </c>
      <c r="CT11" s="20">
        <v>780</v>
      </c>
      <c r="CU11" s="20">
        <v>780</v>
      </c>
      <c r="CV11" s="20">
        <f t="shared" si="23"/>
        <v>0</v>
      </c>
      <c r="CW11" s="22">
        <f t="shared" si="24"/>
        <v>0</v>
      </c>
      <c r="CX11" s="20">
        <v>1699.5</v>
      </c>
      <c r="CY11" s="20">
        <v>1699.5</v>
      </c>
      <c r="CZ11" s="20">
        <v>1699.5</v>
      </c>
      <c r="DA11" s="20">
        <f t="shared" si="25"/>
        <v>0</v>
      </c>
      <c r="DB11" s="22">
        <f t="shared" si="26"/>
        <v>0</v>
      </c>
      <c r="DC11" s="19">
        <v>96.5</v>
      </c>
      <c r="DD11" s="20">
        <v>96.5</v>
      </c>
      <c r="DE11" s="20">
        <v>96.5</v>
      </c>
      <c r="DF11" s="20">
        <f t="shared" si="27"/>
        <v>0</v>
      </c>
      <c r="DG11" s="22">
        <f t="shared" si="28"/>
        <v>0</v>
      </c>
    </row>
    <row r="12" spans="1:111" x14ac:dyDescent="0.25">
      <c r="A12" s="3" t="s">
        <v>14</v>
      </c>
      <c r="B12" s="17">
        <f t="shared" si="29"/>
        <v>178182.08000000005</v>
      </c>
      <c r="C12" s="18">
        <f t="shared" si="30"/>
        <v>178529.38</v>
      </c>
      <c r="D12" s="18">
        <f t="shared" si="31"/>
        <v>178529.38</v>
      </c>
      <c r="E12" s="18">
        <f t="shared" si="1"/>
        <v>347.29999999995925</v>
      </c>
      <c r="F12" s="92">
        <f t="shared" si="2"/>
        <v>0</v>
      </c>
      <c r="G12" s="19">
        <v>177.6</v>
      </c>
      <c r="H12" s="20">
        <v>177.6</v>
      </c>
      <c r="I12" s="20">
        <v>177.6</v>
      </c>
      <c r="J12" s="20">
        <f t="shared" si="32"/>
        <v>0</v>
      </c>
      <c r="K12" s="22">
        <f t="shared" si="33"/>
        <v>0</v>
      </c>
      <c r="L12" s="19">
        <v>132252.70000000001</v>
      </c>
      <c r="M12" s="20">
        <v>132252.70000000001</v>
      </c>
      <c r="N12" s="20">
        <v>132252.70000000001</v>
      </c>
      <c r="O12" s="20">
        <f t="shared" si="34"/>
        <v>0</v>
      </c>
      <c r="P12" s="22">
        <f t="shared" si="35"/>
        <v>0</v>
      </c>
      <c r="Q12" s="19">
        <v>35850.9</v>
      </c>
      <c r="R12" s="20">
        <v>35850.9</v>
      </c>
      <c r="S12" s="20">
        <v>35850.9</v>
      </c>
      <c r="T12" s="20">
        <f t="shared" si="36"/>
        <v>0</v>
      </c>
      <c r="U12" s="22">
        <f t="shared" si="37"/>
        <v>0</v>
      </c>
      <c r="V12" s="19">
        <v>4956.7</v>
      </c>
      <c r="W12" s="20">
        <v>5013.3</v>
      </c>
      <c r="X12" s="20">
        <v>5013.3</v>
      </c>
      <c r="Y12" s="20">
        <f t="shared" si="38"/>
        <v>56.600000000000364</v>
      </c>
      <c r="Z12" s="22">
        <f t="shared" si="39"/>
        <v>0</v>
      </c>
      <c r="AA12" s="19">
        <v>285.2</v>
      </c>
      <c r="AB12" s="20">
        <v>342.9</v>
      </c>
      <c r="AC12" s="20">
        <v>342.9</v>
      </c>
      <c r="AD12" s="20">
        <f t="shared" si="40"/>
        <v>57.699999999999989</v>
      </c>
      <c r="AE12" s="22">
        <f t="shared" si="41"/>
        <v>0</v>
      </c>
      <c r="AF12" s="19">
        <v>254.1</v>
      </c>
      <c r="AG12" s="20">
        <v>331.1</v>
      </c>
      <c r="AH12" s="20">
        <v>331.1</v>
      </c>
      <c r="AI12" s="20">
        <f t="shared" si="42"/>
        <v>77.000000000000028</v>
      </c>
      <c r="AJ12" s="22">
        <f t="shared" si="43"/>
        <v>0</v>
      </c>
      <c r="AK12" s="19">
        <v>265.89999999999998</v>
      </c>
      <c r="AL12" s="20">
        <v>322.5</v>
      </c>
      <c r="AM12" s="20">
        <v>322.5</v>
      </c>
      <c r="AN12" s="20">
        <f t="shared" si="44"/>
        <v>56.600000000000023</v>
      </c>
      <c r="AO12" s="22">
        <f t="shared" si="45"/>
        <v>0</v>
      </c>
      <c r="AP12" s="19">
        <v>34.5</v>
      </c>
      <c r="AQ12" s="20">
        <v>34.5</v>
      </c>
      <c r="AR12" s="20">
        <v>34.5</v>
      </c>
      <c r="AS12" s="20">
        <f t="shared" si="46"/>
        <v>0</v>
      </c>
      <c r="AT12" s="22">
        <f t="shared" si="47"/>
        <v>0</v>
      </c>
      <c r="AU12" s="19">
        <v>520.9</v>
      </c>
      <c r="AV12" s="20">
        <v>619.70000000000005</v>
      </c>
      <c r="AW12" s="20">
        <v>619.70000000000005</v>
      </c>
      <c r="AX12" s="20">
        <f t="shared" si="3"/>
        <v>98.800000000000068</v>
      </c>
      <c r="AY12" s="22">
        <f t="shared" si="4"/>
        <v>0</v>
      </c>
      <c r="AZ12" s="19"/>
      <c r="BA12" s="20">
        <v>0</v>
      </c>
      <c r="BB12" s="20">
        <v>0</v>
      </c>
      <c r="BC12" s="20">
        <f t="shared" si="5"/>
        <v>0</v>
      </c>
      <c r="BD12" s="22">
        <f t="shared" si="6"/>
        <v>0</v>
      </c>
      <c r="BE12" s="23">
        <v>0.38</v>
      </c>
      <c r="BF12" s="24">
        <v>0.38</v>
      </c>
      <c r="BG12" s="24">
        <v>0.38</v>
      </c>
      <c r="BH12" s="20">
        <f t="shared" si="7"/>
        <v>0</v>
      </c>
      <c r="BI12" s="22">
        <f t="shared" si="8"/>
        <v>0</v>
      </c>
      <c r="BJ12" s="23">
        <v>908.5</v>
      </c>
      <c r="BK12" s="24">
        <v>908.5</v>
      </c>
      <c r="BL12" s="24">
        <v>908.5</v>
      </c>
      <c r="BM12" s="20">
        <f t="shared" si="9"/>
        <v>0</v>
      </c>
      <c r="BN12" s="22">
        <f t="shared" si="10"/>
        <v>0</v>
      </c>
      <c r="BO12" s="23">
        <v>281.5</v>
      </c>
      <c r="BP12" s="24">
        <v>281.5</v>
      </c>
      <c r="BQ12" s="24">
        <v>281.5</v>
      </c>
      <c r="BR12" s="20">
        <f t="shared" si="11"/>
        <v>0</v>
      </c>
      <c r="BS12" s="22">
        <f t="shared" si="12"/>
        <v>0</v>
      </c>
      <c r="BT12" s="19"/>
      <c r="BU12" s="20"/>
      <c r="BV12" s="20"/>
      <c r="BW12" s="20">
        <f t="shared" si="13"/>
        <v>0</v>
      </c>
      <c r="BX12" s="22">
        <f t="shared" si="14"/>
        <v>0</v>
      </c>
      <c r="BY12" s="19"/>
      <c r="BZ12" s="20"/>
      <c r="CA12" s="20"/>
      <c r="CB12" s="20">
        <f t="shared" si="15"/>
        <v>0</v>
      </c>
      <c r="CC12" s="22">
        <f t="shared" si="16"/>
        <v>0</v>
      </c>
      <c r="CD12" s="19">
        <v>2.2000000000000002</v>
      </c>
      <c r="CE12" s="20">
        <v>2.8</v>
      </c>
      <c r="CF12" s="20">
        <v>2.8</v>
      </c>
      <c r="CG12" s="20">
        <f t="shared" si="17"/>
        <v>0.59999999999999964</v>
      </c>
      <c r="CH12" s="22">
        <f t="shared" si="18"/>
        <v>0</v>
      </c>
      <c r="CI12" s="19"/>
      <c r="CJ12" s="20">
        <v>0</v>
      </c>
      <c r="CK12" s="20">
        <v>0</v>
      </c>
      <c r="CL12" s="20">
        <f t="shared" si="19"/>
        <v>0</v>
      </c>
      <c r="CM12" s="22">
        <f t="shared" si="20"/>
        <v>0</v>
      </c>
      <c r="CN12" s="20"/>
      <c r="CO12" s="20">
        <v>0</v>
      </c>
      <c r="CP12" s="20">
        <v>0</v>
      </c>
      <c r="CQ12" s="20">
        <f t="shared" si="48"/>
        <v>0</v>
      </c>
      <c r="CR12" s="22">
        <f t="shared" si="49"/>
        <v>0</v>
      </c>
      <c r="CS12" s="20">
        <v>660.6</v>
      </c>
      <c r="CT12" s="20">
        <v>660.6</v>
      </c>
      <c r="CU12" s="20">
        <v>660.6</v>
      </c>
      <c r="CV12" s="20">
        <f t="shared" si="23"/>
        <v>0</v>
      </c>
      <c r="CW12" s="22">
        <f t="shared" si="24"/>
        <v>0</v>
      </c>
      <c r="CX12" s="20">
        <v>1658</v>
      </c>
      <c r="CY12" s="20">
        <v>1658</v>
      </c>
      <c r="CZ12" s="20">
        <v>1658</v>
      </c>
      <c r="DA12" s="20">
        <f t="shared" si="25"/>
        <v>0</v>
      </c>
      <c r="DB12" s="22">
        <f t="shared" si="26"/>
        <v>0</v>
      </c>
      <c r="DC12" s="19">
        <v>72.400000000000006</v>
      </c>
      <c r="DD12" s="20">
        <v>72.400000000000006</v>
      </c>
      <c r="DE12" s="20">
        <v>72.400000000000006</v>
      </c>
      <c r="DF12" s="20">
        <f t="shared" si="27"/>
        <v>0</v>
      </c>
      <c r="DG12" s="22">
        <f t="shared" si="28"/>
        <v>0</v>
      </c>
    </row>
    <row r="13" spans="1:111" x14ac:dyDescent="0.25">
      <c r="A13" s="3" t="s">
        <v>15</v>
      </c>
      <c r="B13" s="17">
        <f t="shared" si="29"/>
        <v>1368668.9099999997</v>
      </c>
      <c r="C13" s="18">
        <f t="shared" si="30"/>
        <v>1369513.5099999998</v>
      </c>
      <c r="D13" s="18">
        <f t="shared" si="31"/>
        <v>1369497.5099999998</v>
      </c>
      <c r="E13" s="18">
        <f t="shared" si="1"/>
        <v>828.60000000009313</v>
      </c>
      <c r="F13" s="92">
        <f t="shared" si="2"/>
        <v>-16</v>
      </c>
      <c r="G13" s="19">
        <v>8673.1</v>
      </c>
      <c r="H13" s="20">
        <v>8673.1</v>
      </c>
      <c r="I13" s="20">
        <v>8673.1</v>
      </c>
      <c r="J13" s="20">
        <f t="shared" si="32"/>
        <v>0</v>
      </c>
      <c r="K13" s="22">
        <f t="shared" si="33"/>
        <v>0</v>
      </c>
      <c r="L13" s="19">
        <v>909015.5</v>
      </c>
      <c r="M13" s="20">
        <v>909015.5</v>
      </c>
      <c r="N13" s="20">
        <v>909015.5</v>
      </c>
      <c r="O13" s="20">
        <f t="shared" si="34"/>
        <v>0</v>
      </c>
      <c r="P13" s="22">
        <f t="shared" si="35"/>
        <v>0</v>
      </c>
      <c r="Q13" s="19">
        <v>420809.9</v>
      </c>
      <c r="R13" s="20">
        <v>420809.9</v>
      </c>
      <c r="S13" s="20">
        <v>420809.9</v>
      </c>
      <c r="T13" s="20">
        <f t="shared" si="36"/>
        <v>0</v>
      </c>
      <c r="U13" s="22">
        <f t="shared" si="37"/>
        <v>0</v>
      </c>
      <c r="V13" s="19">
        <v>5085.3</v>
      </c>
      <c r="W13" s="20">
        <v>5148</v>
      </c>
      <c r="X13" s="20">
        <v>5148</v>
      </c>
      <c r="Y13" s="20">
        <f t="shared" si="38"/>
        <v>62.699999999999818</v>
      </c>
      <c r="Z13" s="22">
        <f t="shared" si="39"/>
        <v>0</v>
      </c>
      <c r="AA13" s="19">
        <v>1168.9000000000001</v>
      </c>
      <c r="AB13" s="20">
        <v>1408.2</v>
      </c>
      <c r="AC13" s="20">
        <v>1408.2</v>
      </c>
      <c r="AD13" s="20">
        <f t="shared" si="40"/>
        <v>239.29999999999995</v>
      </c>
      <c r="AE13" s="22">
        <f t="shared" si="41"/>
        <v>0</v>
      </c>
      <c r="AF13" s="19">
        <v>280.2</v>
      </c>
      <c r="AG13" s="20">
        <v>356.79999999999995</v>
      </c>
      <c r="AH13" s="20">
        <v>356.79999999999995</v>
      </c>
      <c r="AI13" s="20">
        <f t="shared" si="42"/>
        <v>76.599999999999966</v>
      </c>
      <c r="AJ13" s="22">
        <f t="shared" si="43"/>
        <v>0</v>
      </c>
      <c r="AK13" s="19">
        <v>283.5</v>
      </c>
      <c r="AL13" s="20">
        <v>346.2</v>
      </c>
      <c r="AM13" s="20">
        <v>346.2</v>
      </c>
      <c r="AN13" s="20">
        <f t="shared" si="44"/>
        <v>62.699999999999989</v>
      </c>
      <c r="AO13" s="22">
        <f t="shared" si="45"/>
        <v>0</v>
      </c>
      <c r="AP13" s="19">
        <v>131.80000000000001</v>
      </c>
      <c r="AQ13" s="20">
        <v>131.80000000000001</v>
      </c>
      <c r="AR13" s="20">
        <v>131.80000000000001</v>
      </c>
      <c r="AS13" s="20">
        <f t="shared" si="46"/>
        <v>0</v>
      </c>
      <c r="AT13" s="22">
        <f t="shared" si="47"/>
        <v>0</v>
      </c>
      <c r="AU13" s="19">
        <v>2170</v>
      </c>
      <c r="AV13" s="20">
        <v>2437.6</v>
      </c>
      <c r="AW13" s="20">
        <v>2437.6</v>
      </c>
      <c r="AX13" s="20">
        <f t="shared" si="3"/>
        <v>267.59999999999991</v>
      </c>
      <c r="AY13" s="22">
        <f t="shared" si="4"/>
        <v>0</v>
      </c>
      <c r="AZ13" s="19">
        <v>192.7</v>
      </c>
      <c r="BA13" s="20">
        <v>213.8</v>
      </c>
      <c r="BB13" s="20">
        <v>213.8</v>
      </c>
      <c r="BC13" s="20">
        <f t="shared" si="5"/>
        <v>21.100000000000023</v>
      </c>
      <c r="BD13" s="22">
        <f t="shared" si="6"/>
        <v>0</v>
      </c>
      <c r="BE13" s="23">
        <v>0.41</v>
      </c>
      <c r="BF13" s="24">
        <v>0.41</v>
      </c>
      <c r="BG13" s="24">
        <v>0.41</v>
      </c>
      <c r="BH13" s="20">
        <f t="shared" si="7"/>
        <v>0</v>
      </c>
      <c r="BI13" s="22">
        <f t="shared" si="8"/>
        <v>0</v>
      </c>
      <c r="BJ13" s="23">
        <v>2283.5</v>
      </c>
      <c r="BK13" s="24">
        <v>2283.5</v>
      </c>
      <c r="BL13" s="24">
        <v>2283.5</v>
      </c>
      <c r="BM13" s="20">
        <f t="shared" si="9"/>
        <v>0</v>
      </c>
      <c r="BN13" s="22">
        <f t="shared" si="10"/>
        <v>0</v>
      </c>
      <c r="BO13" s="23">
        <v>3024.2</v>
      </c>
      <c r="BP13" s="24">
        <v>3024.2</v>
      </c>
      <c r="BQ13" s="24">
        <v>3024.2</v>
      </c>
      <c r="BR13" s="20">
        <f t="shared" si="11"/>
        <v>0</v>
      </c>
      <c r="BS13" s="22">
        <f t="shared" si="12"/>
        <v>0</v>
      </c>
      <c r="BT13" s="19"/>
      <c r="BU13" s="20"/>
      <c r="BV13" s="20"/>
      <c r="BW13" s="20">
        <f t="shared" si="13"/>
        <v>0</v>
      </c>
      <c r="BX13" s="22">
        <f t="shared" si="14"/>
        <v>0</v>
      </c>
      <c r="BY13" s="19"/>
      <c r="BZ13" s="20"/>
      <c r="CA13" s="20"/>
      <c r="CB13" s="20">
        <f t="shared" si="15"/>
        <v>0</v>
      </c>
      <c r="CC13" s="22">
        <f t="shared" si="16"/>
        <v>0</v>
      </c>
      <c r="CD13" s="19">
        <v>3.8</v>
      </c>
      <c r="CE13" s="20">
        <v>5.2</v>
      </c>
      <c r="CF13" s="20">
        <v>5.2</v>
      </c>
      <c r="CG13" s="20">
        <f t="shared" si="17"/>
        <v>1.4000000000000004</v>
      </c>
      <c r="CH13" s="22">
        <f t="shared" si="18"/>
        <v>0</v>
      </c>
      <c r="CI13" s="19">
        <v>70.7</v>
      </c>
      <c r="CJ13" s="20">
        <v>86.6</v>
      </c>
      <c r="CK13" s="20">
        <v>86.6</v>
      </c>
      <c r="CL13" s="20">
        <f t="shared" si="19"/>
        <v>15.899999999999991</v>
      </c>
      <c r="CM13" s="22">
        <f t="shared" si="20"/>
        <v>0</v>
      </c>
      <c r="CN13" s="20">
        <v>3490.1</v>
      </c>
      <c r="CO13" s="20">
        <v>3587.4</v>
      </c>
      <c r="CP13" s="20">
        <v>3587.4</v>
      </c>
      <c r="CQ13" s="20">
        <f t="shared" si="48"/>
        <v>97.300000000000182</v>
      </c>
      <c r="CR13" s="22">
        <f t="shared" si="49"/>
        <v>0</v>
      </c>
      <c r="CS13" s="20">
        <v>7696.4</v>
      </c>
      <c r="CT13" s="20">
        <v>7696.4</v>
      </c>
      <c r="CU13" s="20">
        <v>7696.4</v>
      </c>
      <c r="CV13" s="20">
        <f t="shared" si="23"/>
        <v>0</v>
      </c>
      <c r="CW13" s="22">
        <f t="shared" si="24"/>
        <v>0</v>
      </c>
      <c r="CX13" s="20">
        <v>3564.7</v>
      </c>
      <c r="CY13" s="20">
        <v>3564.7</v>
      </c>
      <c r="CZ13" s="20">
        <v>3564.7</v>
      </c>
      <c r="DA13" s="20">
        <f t="shared" si="25"/>
        <v>0</v>
      </c>
      <c r="DB13" s="22">
        <f t="shared" si="26"/>
        <v>0</v>
      </c>
      <c r="DC13" s="19">
        <v>724.2</v>
      </c>
      <c r="DD13" s="20">
        <v>724.2</v>
      </c>
      <c r="DE13" s="20">
        <v>708.2</v>
      </c>
      <c r="DF13" s="20">
        <f t="shared" si="27"/>
        <v>-16</v>
      </c>
      <c r="DG13" s="22">
        <f t="shared" si="28"/>
        <v>-16</v>
      </c>
    </row>
    <row r="14" spans="1:111" x14ac:dyDescent="0.25">
      <c r="A14" s="3" t="s">
        <v>16</v>
      </c>
      <c r="B14" s="17">
        <f t="shared" si="29"/>
        <v>138976.28000000003</v>
      </c>
      <c r="C14" s="18">
        <f t="shared" si="30"/>
        <v>139285.38000000003</v>
      </c>
      <c r="D14" s="18">
        <f t="shared" si="31"/>
        <v>139285.38000000003</v>
      </c>
      <c r="E14" s="18">
        <f t="shared" si="1"/>
        <v>309.10000000000582</v>
      </c>
      <c r="F14" s="92">
        <f t="shared" si="2"/>
        <v>0</v>
      </c>
      <c r="G14" s="19">
        <v>418.4</v>
      </c>
      <c r="H14" s="20">
        <v>418.4</v>
      </c>
      <c r="I14" s="20">
        <v>418.4</v>
      </c>
      <c r="J14" s="20">
        <f t="shared" si="32"/>
        <v>0</v>
      </c>
      <c r="K14" s="22">
        <f t="shared" si="33"/>
        <v>0</v>
      </c>
      <c r="L14" s="19">
        <v>92619.9</v>
      </c>
      <c r="M14" s="20">
        <v>92619.9</v>
      </c>
      <c r="N14" s="20">
        <v>92619.9</v>
      </c>
      <c r="O14" s="20">
        <f t="shared" si="34"/>
        <v>0</v>
      </c>
      <c r="P14" s="22">
        <f t="shared" si="35"/>
        <v>0</v>
      </c>
      <c r="Q14" s="19">
        <v>34708.6</v>
      </c>
      <c r="R14" s="20">
        <v>34708.6</v>
      </c>
      <c r="S14" s="20">
        <v>34708.6</v>
      </c>
      <c r="T14" s="20">
        <f t="shared" si="36"/>
        <v>0</v>
      </c>
      <c r="U14" s="22">
        <f t="shared" si="37"/>
        <v>0</v>
      </c>
      <c r="V14" s="19">
        <v>4706.0999999999995</v>
      </c>
      <c r="W14" s="20">
        <v>4762.7</v>
      </c>
      <c r="X14" s="20">
        <v>4762.7</v>
      </c>
      <c r="Y14" s="20">
        <f t="shared" si="38"/>
        <v>56.600000000000364</v>
      </c>
      <c r="Z14" s="22">
        <f t="shared" si="39"/>
        <v>0</v>
      </c>
      <c r="AA14" s="19">
        <v>285.2</v>
      </c>
      <c r="AB14" s="20">
        <v>342.9</v>
      </c>
      <c r="AC14" s="20">
        <v>342.9</v>
      </c>
      <c r="AD14" s="20">
        <f t="shared" si="40"/>
        <v>57.699999999999989</v>
      </c>
      <c r="AE14" s="22">
        <f t="shared" si="41"/>
        <v>0</v>
      </c>
      <c r="AF14" s="19">
        <v>254.1</v>
      </c>
      <c r="AG14" s="20">
        <v>331</v>
      </c>
      <c r="AH14" s="20">
        <v>331</v>
      </c>
      <c r="AI14" s="20">
        <f t="shared" si="42"/>
        <v>76.900000000000006</v>
      </c>
      <c r="AJ14" s="22">
        <f t="shared" si="43"/>
        <v>0</v>
      </c>
      <c r="AK14" s="19">
        <v>265.89999999999998</v>
      </c>
      <c r="AL14" s="20">
        <v>322.5</v>
      </c>
      <c r="AM14" s="20">
        <v>322.5</v>
      </c>
      <c r="AN14" s="20">
        <f t="shared" si="44"/>
        <v>56.600000000000023</v>
      </c>
      <c r="AO14" s="22">
        <f t="shared" si="45"/>
        <v>0</v>
      </c>
      <c r="AP14" s="19">
        <v>43</v>
      </c>
      <c r="AQ14" s="20">
        <v>43</v>
      </c>
      <c r="AR14" s="20">
        <v>43</v>
      </c>
      <c r="AS14" s="20">
        <f t="shared" si="46"/>
        <v>0</v>
      </c>
      <c r="AT14" s="22">
        <f t="shared" si="47"/>
        <v>0</v>
      </c>
      <c r="AU14" s="19">
        <v>495.5</v>
      </c>
      <c r="AV14" s="20">
        <v>554.79999999999995</v>
      </c>
      <c r="AW14" s="20">
        <v>554.79999999999995</v>
      </c>
      <c r="AX14" s="20">
        <f t="shared" si="3"/>
        <v>59.299999999999955</v>
      </c>
      <c r="AY14" s="22">
        <f t="shared" si="4"/>
        <v>0</v>
      </c>
      <c r="AZ14" s="19"/>
      <c r="BA14" s="20">
        <v>0</v>
      </c>
      <c r="BB14" s="20">
        <v>0</v>
      </c>
      <c r="BC14" s="20">
        <f t="shared" si="5"/>
        <v>0</v>
      </c>
      <c r="BD14" s="22">
        <f t="shared" si="6"/>
        <v>0</v>
      </c>
      <c r="BE14" s="23">
        <v>0.38</v>
      </c>
      <c r="BF14" s="24">
        <v>0.38</v>
      </c>
      <c r="BG14" s="24">
        <v>0.38</v>
      </c>
      <c r="BH14" s="20">
        <f t="shared" si="7"/>
        <v>0</v>
      </c>
      <c r="BI14" s="22">
        <f t="shared" si="8"/>
        <v>0</v>
      </c>
      <c r="BJ14" s="23">
        <v>2249.2000000000003</v>
      </c>
      <c r="BK14" s="24">
        <v>2249.2000000000003</v>
      </c>
      <c r="BL14" s="24">
        <v>2249.2000000000003</v>
      </c>
      <c r="BM14" s="20">
        <f t="shared" si="9"/>
        <v>0</v>
      </c>
      <c r="BN14" s="22">
        <f t="shared" si="10"/>
        <v>0</v>
      </c>
      <c r="BO14" s="23">
        <v>293.2</v>
      </c>
      <c r="BP14" s="24">
        <v>293.2</v>
      </c>
      <c r="BQ14" s="24">
        <v>293.2</v>
      </c>
      <c r="BR14" s="20">
        <f t="shared" si="11"/>
        <v>0</v>
      </c>
      <c r="BS14" s="22">
        <f t="shared" si="12"/>
        <v>0</v>
      </c>
      <c r="BT14" s="19"/>
      <c r="BU14" s="20"/>
      <c r="BV14" s="20"/>
      <c r="BW14" s="20">
        <f t="shared" si="13"/>
        <v>0</v>
      </c>
      <c r="BX14" s="22">
        <f t="shared" si="14"/>
        <v>0</v>
      </c>
      <c r="BY14" s="19"/>
      <c r="BZ14" s="20"/>
      <c r="CA14" s="20"/>
      <c r="CB14" s="20">
        <f t="shared" si="15"/>
        <v>0</v>
      </c>
      <c r="CC14" s="22">
        <f t="shared" si="16"/>
        <v>0</v>
      </c>
      <c r="CD14" s="19">
        <v>2.2999999999999998</v>
      </c>
      <c r="CE14" s="20">
        <v>2.9</v>
      </c>
      <c r="CF14" s="20">
        <v>2.9</v>
      </c>
      <c r="CG14" s="20">
        <f t="shared" si="17"/>
        <v>0.60000000000000009</v>
      </c>
      <c r="CH14" s="22">
        <f t="shared" si="18"/>
        <v>0</v>
      </c>
      <c r="CI14" s="19">
        <v>6.3</v>
      </c>
      <c r="CJ14" s="20">
        <v>7.7</v>
      </c>
      <c r="CK14" s="20">
        <v>7.7</v>
      </c>
      <c r="CL14" s="20">
        <f t="shared" si="19"/>
        <v>1.4000000000000004</v>
      </c>
      <c r="CM14" s="22">
        <f t="shared" si="20"/>
        <v>0</v>
      </c>
      <c r="CN14" s="20"/>
      <c r="CO14" s="20">
        <v>0</v>
      </c>
      <c r="CP14" s="20">
        <v>0</v>
      </c>
      <c r="CQ14" s="20">
        <f t="shared" si="48"/>
        <v>0</v>
      </c>
      <c r="CR14" s="22">
        <f t="shared" si="49"/>
        <v>0</v>
      </c>
      <c r="CS14" s="20">
        <v>690.6</v>
      </c>
      <c r="CT14" s="20">
        <v>690.6</v>
      </c>
      <c r="CU14" s="20">
        <v>690.6</v>
      </c>
      <c r="CV14" s="20">
        <f t="shared" si="23"/>
        <v>0</v>
      </c>
      <c r="CW14" s="22">
        <f t="shared" si="24"/>
        <v>0</v>
      </c>
      <c r="CX14" s="20">
        <v>1865.2</v>
      </c>
      <c r="CY14" s="20">
        <v>1865.2</v>
      </c>
      <c r="CZ14" s="20">
        <v>1865.2</v>
      </c>
      <c r="DA14" s="20">
        <f t="shared" si="25"/>
        <v>0</v>
      </c>
      <c r="DB14" s="22">
        <f t="shared" si="26"/>
        <v>0</v>
      </c>
      <c r="DC14" s="19">
        <v>72.400000000000006</v>
      </c>
      <c r="DD14" s="20">
        <v>72.400000000000006</v>
      </c>
      <c r="DE14" s="20">
        <v>72.400000000000006</v>
      </c>
      <c r="DF14" s="20">
        <f t="shared" si="27"/>
        <v>0</v>
      </c>
      <c r="DG14" s="22">
        <f t="shared" si="28"/>
        <v>0</v>
      </c>
    </row>
    <row r="15" spans="1:111" x14ac:dyDescent="0.25">
      <c r="A15" s="3" t="s">
        <v>17</v>
      </c>
      <c r="B15" s="17">
        <f t="shared" si="29"/>
        <v>357932.08000000007</v>
      </c>
      <c r="C15" s="18">
        <f t="shared" si="30"/>
        <v>358362.48</v>
      </c>
      <c r="D15" s="18">
        <f t="shared" si="31"/>
        <v>358362.48</v>
      </c>
      <c r="E15" s="18">
        <f t="shared" si="1"/>
        <v>430.39999999990687</v>
      </c>
      <c r="F15" s="92">
        <f t="shared" si="2"/>
        <v>0</v>
      </c>
      <c r="G15" s="19">
        <v>1453.8</v>
      </c>
      <c r="H15" s="20">
        <v>1453.8</v>
      </c>
      <c r="I15" s="20">
        <v>1453.8</v>
      </c>
      <c r="J15" s="20">
        <f t="shared" si="32"/>
        <v>0</v>
      </c>
      <c r="K15" s="22">
        <f t="shared" si="33"/>
        <v>0</v>
      </c>
      <c r="L15" s="19">
        <v>267094.3</v>
      </c>
      <c r="M15" s="20">
        <v>267094.3</v>
      </c>
      <c r="N15" s="20">
        <v>267094.3</v>
      </c>
      <c r="O15" s="20">
        <f t="shared" si="34"/>
        <v>0</v>
      </c>
      <c r="P15" s="22">
        <f t="shared" si="35"/>
        <v>0</v>
      </c>
      <c r="Q15" s="19">
        <v>75503.8</v>
      </c>
      <c r="R15" s="20">
        <v>75503.8</v>
      </c>
      <c r="S15" s="20">
        <v>75503.8</v>
      </c>
      <c r="T15" s="20">
        <f t="shared" si="36"/>
        <v>0</v>
      </c>
      <c r="U15" s="22">
        <f t="shared" si="37"/>
        <v>0</v>
      </c>
      <c r="V15" s="19">
        <v>4831.8999999999996</v>
      </c>
      <c r="W15" s="20">
        <v>4888.5</v>
      </c>
      <c r="X15" s="20">
        <v>4888.5</v>
      </c>
      <c r="Y15" s="20">
        <f t="shared" si="38"/>
        <v>56.600000000000364</v>
      </c>
      <c r="Z15" s="22">
        <f t="shared" si="39"/>
        <v>0</v>
      </c>
      <c r="AA15" s="19">
        <v>527.70000000000005</v>
      </c>
      <c r="AB15" s="20">
        <v>657.5</v>
      </c>
      <c r="AC15" s="20">
        <v>657.5</v>
      </c>
      <c r="AD15" s="20">
        <f t="shared" si="40"/>
        <v>129.79999999999995</v>
      </c>
      <c r="AE15" s="22">
        <f t="shared" si="41"/>
        <v>0</v>
      </c>
      <c r="AF15" s="19">
        <v>254</v>
      </c>
      <c r="AG15" s="20">
        <v>331</v>
      </c>
      <c r="AH15" s="20">
        <v>331</v>
      </c>
      <c r="AI15" s="20">
        <f t="shared" si="42"/>
        <v>77</v>
      </c>
      <c r="AJ15" s="22">
        <f t="shared" si="43"/>
        <v>0</v>
      </c>
      <c r="AK15" s="19">
        <v>265.89999999999998</v>
      </c>
      <c r="AL15" s="20">
        <v>322.5</v>
      </c>
      <c r="AM15" s="20">
        <v>322.5</v>
      </c>
      <c r="AN15" s="20">
        <f t="shared" si="44"/>
        <v>56.600000000000023</v>
      </c>
      <c r="AO15" s="22">
        <f t="shared" si="45"/>
        <v>0</v>
      </c>
      <c r="AP15" s="19">
        <v>71.900000000000006</v>
      </c>
      <c r="AQ15" s="20">
        <v>71.900000000000006</v>
      </c>
      <c r="AR15" s="20">
        <v>71.900000000000006</v>
      </c>
      <c r="AS15" s="20">
        <f t="shared" si="46"/>
        <v>0</v>
      </c>
      <c r="AT15" s="22">
        <f t="shared" si="47"/>
        <v>0</v>
      </c>
      <c r="AU15" s="19">
        <v>836.4</v>
      </c>
      <c r="AV15" s="20">
        <v>946.1</v>
      </c>
      <c r="AW15" s="20">
        <v>946.1</v>
      </c>
      <c r="AX15" s="20">
        <f t="shared" si="3"/>
        <v>109.70000000000005</v>
      </c>
      <c r="AY15" s="22">
        <f t="shared" si="4"/>
        <v>0</v>
      </c>
      <c r="AZ15" s="19"/>
      <c r="BA15" s="20">
        <v>0</v>
      </c>
      <c r="BB15" s="20">
        <v>0</v>
      </c>
      <c r="BC15" s="20">
        <f t="shared" si="5"/>
        <v>0</v>
      </c>
      <c r="BD15" s="22">
        <f t="shared" si="6"/>
        <v>0</v>
      </c>
      <c r="BE15" s="23">
        <v>0.38</v>
      </c>
      <c r="BF15" s="24">
        <v>0.38</v>
      </c>
      <c r="BG15" s="24">
        <v>0.38</v>
      </c>
      <c r="BH15" s="20">
        <f t="shared" si="7"/>
        <v>0</v>
      </c>
      <c r="BI15" s="22">
        <f t="shared" si="8"/>
        <v>0</v>
      </c>
      <c r="BJ15" s="23">
        <v>2376.2999999999997</v>
      </c>
      <c r="BK15" s="24">
        <v>2376.2999999999997</v>
      </c>
      <c r="BL15" s="24">
        <v>2376.2999999999997</v>
      </c>
      <c r="BM15" s="20">
        <f t="shared" si="9"/>
        <v>0</v>
      </c>
      <c r="BN15" s="22">
        <f t="shared" si="10"/>
        <v>0</v>
      </c>
      <c r="BO15" s="23">
        <v>769.9</v>
      </c>
      <c r="BP15" s="24">
        <v>769.9</v>
      </c>
      <c r="BQ15" s="24">
        <v>769.9</v>
      </c>
      <c r="BR15" s="20">
        <f t="shared" si="11"/>
        <v>0</v>
      </c>
      <c r="BS15" s="22">
        <f t="shared" si="12"/>
        <v>0</v>
      </c>
      <c r="BT15" s="19"/>
      <c r="BU15" s="20"/>
      <c r="BV15" s="20"/>
      <c r="BW15" s="20">
        <f t="shared" si="13"/>
        <v>0</v>
      </c>
      <c r="BX15" s="22">
        <f t="shared" si="14"/>
        <v>0</v>
      </c>
      <c r="BY15" s="19"/>
      <c r="BZ15" s="20"/>
      <c r="CA15" s="20"/>
      <c r="CB15" s="20">
        <f t="shared" si="15"/>
        <v>0</v>
      </c>
      <c r="CC15" s="22">
        <f t="shared" si="16"/>
        <v>0</v>
      </c>
      <c r="CD15" s="19">
        <v>1.8</v>
      </c>
      <c r="CE15" s="20">
        <v>2.2999999999999998</v>
      </c>
      <c r="CF15" s="20">
        <v>2.2999999999999998</v>
      </c>
      <c r="CG15" s="20">
        <f t="shared" si="17"/>
        <v>0.49999999999999978</v>
      </c>
      <c r="CH15" s="22">
        <f t="shared" si="18"/>
        <v>0</v>
      </c>
      <c r="CI15" s="19">
        <v>0.5</v>
      </c>
      <c r="CJ15" s="20">
        <v>0.7</v>
      </c>
      <c r="CK15" s="20">
        <v>0.7</v>
      </c>
      <c r="CL15" s="20">
        <f t="shared" si="19"/>
        <v>0.19999999999999996</v>
      </c>
      <c r="CM15" s="22">
        <f t="shared" si="20"/>
        <v>0</v>
      </c>
      <c r="CN15" s="20"/>
      <c r="CO15" s="20">
        <v>0</v>
      </c>
      <c r="CP15" s="20">
        <v>0</v>
      </c>
      <c r="CQ15" s="20">
        <f t="shared" si="48"/>
        <v>0</v>
      </c>
      <c r="CR15" s="22">
        <f t="shared" si="49"/>
        <v>0</v>
      </c>
      <c r="CS15" s="20">
        <v>1553.7</v>
      </c>
      <c r="CT15" s="20">
        <v>1553.7</v>
      </c>
      <c r="CU15" s="20">
        <v>1553.7</v>
      </c>
      <c r="CV15" s="20">
        <f t="shared" si="23"/>
        <v>0</v>
      </c>
      <c r="CW15" s="22">
        <f t="shared" si="24"/>
        <v>0</v>
      </c>
      <c r="CX15" s="20">
        <v>2196.8000000000002</v>
      </c>
      <c r="CY15" s="20">
        <v>2196.8000000000002</v>
      </c>
      <c r="CZ15" s="20">
        <v>2196.8000000000002</v>
      </c>
      <c r="DA15" s="20">
        <f t="shared" si="25"/>
        <v>0</v>
      </c>
      <c r="DB15" s="22">
        <f t="shared" si="26"/>
        <v>0</v>
      </c>
      <c r="DC15" s="19">
        <v>193</v>
      </c>
      <c r="DD15" s="20">
        <v>193</v>
      </c>
      <c r="DE15" s="20">
        <v>193</v>
      </c>
      <c r="DF15" s="20">
        <f t="shared" si="27"/>
        <v>0</v>
      </c>
      <c r="DG15" s="22">
        <f t="shared" si="28"/>
        <v>0</v>
      </c>
    </row>
    <row r="16" spans="1:111" x14ac:dyDescent="0.25">
      <c r="A16" s="3" t="s">
        <v>18</v>
      </c>
      <c r="B16" s="17">
        <f t="shared" si="29"/>
        <v>84870.48</v>
      </c>
      <c r="C16" s="18">
        <f t="shared" si="30"/>
        <v>85214.080000000002</v>
      </c>
      <c r="D16" s="18">
        <f t="shared" si="31"/>
        <v>85214.080000000002</v>
      </c>
      <c r="E16" s="18">
        <f t="shared" si="1"/>
        <v>343.60000000000582</v>
      </c>
      <c r="F16" s="92">
        <f t="shared" si="2"/>
        <v>0</v>
      </c>
      <c r="G16" s="19">
        <v>124.4</v>
      </c>
      <c r="H16" s="20">
        <v>124.4</v>
      </c>
      <c r="I16" s="20">
        <v>124.4</v>
      </c>
      <c r="J16" s="20">
        <f t="shared" si="32"/>
        <v>0</v>
      </c>
      <c r="K16" s="22">
        <f t="shared" si="33"/>
        <v>0</v>
      </c>
      <c r="L16" s="19">
        <v>56872.1</v>
      </c>
      <c r="M16" s="20">
        <v>56872.1</v>
      </c>
      <c r="N16" s="20">
        <v>56872.1</v>
      </c>
      <c r="O16" s="20">
        <f t="shared" si="34"/>
        <v>0</v>
      </c>
      <c r="P16" s="22">
        <f t="shared" si="35"/>
        <v>0</v>
      </c>
      <c r="Q16" s="19">
        <v>19976.400000000001</v>
      </c>
      <c r="R16" s="20">
        <v>19976.400000000001</v>
      </c>
      <c r="S16" s="20">
        <v>19976.400000000001</v>
      </c>
      <c r="T16" s="20">
        <f t="shared" si="36"/>
        <v>0</v>
      </c>
      <c r="U16" s="22">
        <f t="shared" si="37"/>
        <v>0</v>
      </c>
      <c r="V16" s="19">
        <v>3834.2000000000003</v>
      </c>
      <c r="W16" s="20">
        <v>3890.8</v>
      </c>
      <c r="X16" s="20">
        <v>3890.8</v>
      </c>
      <c r="Y16" s="20">
        <f t="shared" si="38"/>
        <v>56.599999999999909</v>
      </c>
      <c r="Z16" s="22">
        <f t="shared" si="39"/>
        <v>0</v>
      </c>
      <c r="AA16" s="19">
        <v>285.2</v>
      </c>
      <c r="AB16" s="20">
        <v>342.9</v>
      </c>
      <c r="AC16" s="20">
        <v>342.9</v>
      </c>
      <c r="AD16" s="20">
        <f t="shared" si="40"/>
        <v>57.699999999999989</v>
      </c>
      <c r="AE16" s="22">
        <f t="shared" si="41"/>
        <v>0</v>
      </c>
      <c r="AF16" s="19">
        <v>254.1</v>
      </c>
      <c r="AG16" s="20">
        <v>331.1</v>
      </c>
      <c r="AH16" s="20">
        <v>331.1</v>
      </c>
      <c r="AI16" s="20">
        <f t="shared" si="42"/>
        <v>77.000000000000028</v>
      </c>
      <c r="AJ16" s="22">
        <f t="shared" si="43"/>
        <v>0</v>
      </c>
      <c r="AK16" s="19">
        <v>265.89999999999998</v>
      </c>
      <c r="AL16" s="20">
        <v>322.5</v>
      </c>
      <c r="AM16" s="20">
        <v>322.5</v>
      </c>
      <c r="AN16" s="20">
        <f t="shared" si="44"/>
        <v>56.600000000000023</v>
      </c>
      <c r="AO16" s="22">
        <f t="shared" si="45"/>
        <v>0</v>
      </c>
      <c r="AP16" s="19">
        <v>21</v>
      </c>
      <c r="AQ16" s="20">
        <v>21</v>
      </c>
      <c r="AR16" s="20">
        <v>21</v>
      </c>
      <c r="AS16" s="20">
        <f t="shared" si="46"/>
        <v>0</v>
      </c>
      <c r="AT16" s="22">
        <f t="shared" si="47"/>
        <v>0</v>
      </c>
      <c r="AU16" s="19">
        <v>468</v>
      </c>
      <c r="AV16" s="20">
        <v>563.4</v>
      </c>
      <c r="AW16" s="20">
        <v>563.4</v>
      </c>
      <c r="AX16" s="20">
        <f t="shared" si="3"/>
        <v>95.399999999999977</v>
      </c>
      <c r="AY16" s="22">
        <f t="shared" si="4"/>
        <v>0</v>
      </c>
      <c r="AZ16" s="19"/>
      <c r="BA16" s="20">
        <v>0</v>
      </c>
      <c r="BB16" s="20">
        <v>0</v>
      </c>
      <c r="BC16" s="20">
        <f t="shared" si="5"/>
        <v>0</v>
      </c>
      <c r="BD16" s="22">
        <f t="shared" si="6"/>
        <v>0</v>
      </c>
      <c r="BE16" s="23">
        <v>0.38</v>
      </c>
      <c r="BF16" s="24">
        <v>0.38</v>
      </c>
      <c r="BG16" s="24">
        <v>0.38</v>
      </c>
      <c r="BH16" s="20">
        <f t="shared" si="7"/>
        <v>0</v>
      </c>
      <c r="BI16" s="22">
        <f t="shared" si="8"/>
        <v>0</v>
      </c>
      <c r="BJ16" s="23">
        <v>1001.9</v>
      </c>
      <c r="BK16" s="24">
        <v>1001.9</v>
      </c>
      <c r="BL16" s="24">
        <v>1001.9</v>
      </c>
      <c r="BM16" s="20">
        <f t="shared" si="9"/>
        <v>0</v>
      </c>
      <c r="BN16" s="22">
        <f t="shared" si="10"/>
        <v>0</v>
      </c>
      <c r="BO16" s="23">
        <v>191.9</v>
      </c>
      <c r="BP16" s="24">
        <v>191.9</v>
      </c>
      <c r="BQ16" s="24">
        <v>191.9</v>
      </c>
      <c r="BR16" s="20">
        <f t="shared" si="11"/>
        <v>0</v>
      </c>
      <c r="BS16" s="22">
        <f t="shared" si="12"/>
        <v>0</v>
      </c>
      <c r="BT16" s="19"/>
      <c r="BU16" s="20"/>
      <c r="BV16" s="20"/>
      <c r="BW16" s="20">
        <f t="shared" si="13"/>
        <v>0</v>
      </c>
      <c r="BX16" s="22">
        <f t="shared" si="14"/>
        <v>0</v>
      </c>
      <c r="BY16" s="19"/>
      <c r="BZ16" s="20"/>
      <c r="CA16" s="20"/>
      <c r="CB16" s="20">
        <f t="shared" si="15"/>
        <v>0</v>
      </c>
      <c r="CC16" s="22">
        <f t="shared" si="16"/>
        <v>0</v>
      </c>
      <c r="CD16" s="19">
        <v>1.3</v>
      </c>
      <c r="CE16" s="20">
        <v>1.6</v>
      </c>
      <c r="CF16" s="20">
        <v>1.6</v>
      </c>
      <c r="CG16" s="20">
        <f t="shared" si="17"/>
        <v>0.30000000000000004</v>
      </c>
      <c r="CH16" s="22">
        <f t="shared" si="18"/>
        <v>0</v>
      </c>
      <c r="CI16" s="19"/>
      <c r="CJ16" s="20">
        <v>0</v>
      </c>
      <c r="CK16" s="20">
        <v>0</v>
      </c>
      <c r="CL16" s="20">
        <f t="shared" si="19"/>
        <v>0</v>
      </c>
      <c r="CM16" s="22">
        <f t="shared" si="20"/>
        <v>0</v>
      </c>
      <c r="CN16" s="20"/>
      <c r="CO16" s="20">
        <v>0</v>
      </c>
      <c r="CP16" s="20">
        <v>0</v>
      </c>
      <c r="CQ16" s="20">
        <f t="shared" si="48"/>
        <v>0</v>
      </c>
      <c r="CR16" s="22">
        <f t="shared" si="49"/>
        <v>0</v>
      </c>
      <c r="CS16" s="20">
        <v>406.3</v>
      </c>
      <c r="CT16" s="20">
        <v>406.3</v>
      </c>
      <c r="CU16" s="20">
        <v>406.3</v>
      </c>
      <c r="CV16" s="20">
        <f t="shared" si="23"/>
        <v>0</v>
      </c>
      <c r="CW16" s="22">
        <f t="shared" si="24"/>
        <v>0</v>
      </c>
      <c r="CX16" s="20">
        <v>1119.0999999999999</v>
      </c>
      <c r="CY16" s="20">
        <v>1119.0999999999999</v>
      </c>
      <c r="CZ16" s="20">
        <v>1119.0999999999999</v>
      </c>
      <c r="DA16" s="20">
        <f t="shared" si="25"/>
        <v>0</v>
      </c>
      <c r="DB16" s="22">
        <f t="shared" si="26"/>
        <v>0</v>
      </c>
      <c r="DC16" s="19">
        <v>48.3</v>
      </c>
      <c r="DD16" s="20">
        <v>48.3</v>
      </c>
      <c r="DE16" s="20">
        <v>48.3</v>
      </c>
      <c r="DF16" s="20">
        <f t="shared" si="27"/>
        <v>0</v>
      </c>
      <c r="DG16" s="22">
        <f t="shared" si="28"/>
        <v>0</v>
      </c>
    </row>
    <row r="17" spans="1:111" x14ac:dyDescent="0.25">
      <c r="A17" s="3" t="s">
        <v>19</v>
      </c>
      <c r="B17" s="17">
        <f t="shared" si="29"/>
        <v>235211.89</v>
      </c>
      <c r="C17" s="18">
        <f t="shared" si="30"/>
        <v>235645.28999999998</v>
      </c>
      <c r="D17" s="18">
        <f t="shared" si="31"/>
        <v>235645.28999999998</v>
      </c>
      <c r="E17" s="18">
        <f t="shared" si="1"/>
        <v>433.39999999996508</v>
      </c>
      <c r="F17" s="92">
        <f t="shared" si="2"/>
        <v>0</v>
      </c>
      <c r="G17" s="19">
        <v>1234.5</v>
      </c>
      <c r="H17" s="20">
        <v>1234.5</v>
      </c>
      <c r="I17" s="20">
        <v>1234.5</v>
      </c>
      <c r="J17" s="20">
        <f t="shared" si="32"/>
        <v>0</v>
      </c>
      <c r="K17" s="22">
        <f t="shared" si="33"/>
        <v>0</v>
      </c>
      <c r="L17" s="19">
        <v>157682.6</v>
      </c>
      <c r="M17" s="20">
        <v>157682.6</v>
      </c>
      <c r="N17" s="20">
        <v>157682.6</v>
      </c>
      <c r="O17" s="20">
        <f t="shared" si="34"/>
        <v>0</v>
      </c>
      <c r="P17" s="22">
        <f t="shared" si="35"/>
        <v>0</v>
      </c>
      <c r="Q17" s="19">
        <v>65081.8</v>
      </c>
      <c r="R17" s="20">
        <v>65081.8</v>
      </c>
      <c r="S17" s="20">
        <v>65081.8</v>
      </c>
      <c r="T17" s="20">
        <f t="shared" si="36"/>
        <v>0</v>
      </c>
      <c r="U17" s="22">
        <f t="shared" si="37"/>
        <v>0</v>
      </c>
      <c r="V17" s="19">
        <v>4594.8</v>
      </c>
      <c r="W17" s="20">
        <v>4657.8999999999996</v>
      </c>
      <c r="X17" s="20">
        <v>4657.8999999999996</v>
      </c>
      <c r="Y17" s="20">
        <f t="shared" si="38"/>
        <v>63.099999999999454</v>
      </c>
      <c r="Z17" s="22">
        <f t="shared" si="39"/>
        <v>0</v>
      </c>
      <c r="AA17" s="19">
        <v>289.60000000000002</v>
      </c>
      <c r="AB17" s="20">
        <v>352.8</v>
      </c>
      <c r="AC17" s="20">
        <v>352.8</v>
      </c>
      <c r="AD17" s="20">
        <f t="shared" si="40"/>
        <v>63.199999999999989</v>
      </c>
      <c r="AE17" s="22">
        <f t="shared" si="41"/>
        <v>0</v>
      </c>
      <c r="AF17" s="19">
        <v>267.5</v>
      </c>
      <c r="AG17" s="20">
        <v>343.2</v>
      </c>
      <c r="AH17" s="20">
        <v>343.2</v>
      </c>
      <c r="AI17" s="20">
        <f t="shared" si="42"/>
        <v>75.699999999999989</v>
      </c>
      <c r="AJ17" s="22">
        <f t="shared" si="43"/>
        <v>0</v>
      </c>
      <c r="AK17" s="19">
        <v>269.10000000000002</v>
      </c>
      <c r="AL17" s="20">
        <v>332.2</v>
      </c>
      <c r="AM17" s="20">
        <v>332.2</v>
      </c>
      <c r="AN17" s="20">
        <f t="shared" si="44"/>
        <v>63.099999999999966</v>
      </c>
      <c r="AO17" s="22">
        <f t="shared" si="45"/>
        <v>0</v>
      </c>
      <c r="AP17" s="19">
        <v>73.3</v>
      </c>
      <c r="AQ17" s="20">
        <v>73.3</v>
      </c>
      <c r="AR17" s="20">
        <v>73.3</v>
      </c>
      <c r="AS17" s="20">
        <f t="shared" si="46"/>
        <v>0</v>
      </c>
      <c r="AT17" s="22">
        <f t="shared" si="47"/>
        <v>0</v>
      </c>
      <c r="AU17" s="19">
        <v>783.6</v>
      </c>
      <c r="AV17" s="20">
        <v>929.3</v>
      </c>
      <c r="AW17" s="20">
        <v>929.3</v>
      </c>
      <c r="AX17" s="20">
        <f t="shared" si="3"/>
        <v>145.69999999999993</v>
      </c>
      <c r="AY17" s="22">
        <f t="shared" si="4"/>
        <v>0</v>
      </c>
      <c r="AZ17" s="19">
        <v>172.5</v>
      </c>
      <c r="BA17" s="20">
        <v>190.8</v>
      </c>
      <c r="BB17" s="20">
        <v>190.8</v>
      </c>
      <c r="BC17" s="20">
        <f t="shared" si="5"/>
        <v>18.300000000000011</v>
      </c>
      <c r="BD17" s="22">
        <f t="shared" si="6"/>
        <v>0</v>
      </c>
      <c r="BE17" s="23">
        <v>0.39</v>
      </c>
      <c r="BF17" s="24">
        <v>0.39</v>
      </c>
      <c r="BG17" s="24">
        <v>0.39</v>
      </c>
      <c r="BH17" s="20">
        <f t="shared" si="7"/>
        <v>0</v>
      </c>
      <c r="BI17" s="22">
        <f t="shared" si="8"/>
        <v>0</v>
      </c>
      <c r="BJ17" s="23">
        <v>1833.8000000000002</v>
      </c>
      <c r="BK17" s="24">
        <v>1833.8000000000002</v>
      </c>
      <c r="BL17" s="24">
        <v>1833.8000000000002</v>
      </c>
      <c r="BM17" s="20">
        <f t="shared" si="9"/>
        <v>0</v>
      </c>
      <c r="BN17" s="22">
        <f t="shared" si="10"/>
        <v>0</v>
      </c>
      <c r="BO17" s="23">
        <v>516.79999999999995</v>
      </c>
      <c r="BP17" s="24">
        <v>516.79999999999995</v>
      </c>
      <c r="BQ17" s="24">
        <v>516.79999999999995</v>
      </c>
      <c r="BR17" s="20">
        <f t="shared" si="11"/>
        <v>0</v>
      </c>
      <c r="BS17" s="22">
        <f t="shared" si="12"/>
        <v>0</v>
      </c>
      <c r="BT17" s="19"/>
      <c r="BU17" s="20"/>
      <c r="BV17" s="20"/>
      <c r="BW17" s="20">
        <f t="shared" si="13"/>
        <v>0</v>
      </c>
      <c r="BX17" s="22">
        <f t="shared" si="14"/>
        <v>0</v>
      </c>
      <c r="BY17" s="19"/>
      <c r="BZ17" s="20"/>
      <c r="CA17" s="20"/>
      <c r="CB17" s="20">
        <f t="shared" si="15"/>
        <v>0</v>
      </c>
      <c r="CC17" s="22">
        <f t="shared" si="16"/>
        <v>0</v>
      </c>
      <c r="CD17" s="19">
        <v>1.6</v>
      </c>
      <c r="CE17" s="20">
        <v>2</v>
      </c>
      <c r="CF17" s="20">
        <v>2</v>
      </c>
      <c r="CG17" s="20">
        <f t="shared" si="17"/>
        <v>0.39999999999999991</v>
      </c>
      <c r="CH17" s="22">
        <f t="shared" si="18"/>
        <v>0</v>
      </c>
      <c r="CI17" s="19">
        <v>17.399999999999999</v>
      </c>
      <c r="CJ17" s="20">
        <v>21.3</v>
      </c>
      <c r="CK17" s="20">
        <v>21.3</v>
      </c>
      <c r="CL17" s="20">
        <f t="shared" si="19"/>
        <v>3.9000000000000021</v>
      </c>
      <c r="CM17" s="22">
        <f t="shared" si="20"/>
        <v>0</v>
      </c>
      <c r="CN17" s="20"/>
      <c r="CO17" s="20">
        <v>0</v>
      </c>
      <c r="CP17" s="20">
        <v>0</v>
      </c>
      <c r="CQ17" s="20">
        <f t="shared" si="48"/>
        <v>0</v>
      </c>
      <c r="CR17" s="22">
        <f t="shared" si="49"/>
        <v>0</v>
      </c>
      <c r="CS17" s="20">
        <v>1170.3</v>
      </c>
      <c r="CT17" s="20">
        <v>1170.3</v>
      </c>
      <c r="CU17" s="20">
        <v>1170.3</v>
      </c>
      <c r="CV17" s="20">
        <f t="shared" si="23"/>
        <v>0</v>
      </c>
      <c r="CW17" s="22">
        <f t="shared" si="24"/>
        <v>0</v>
      </c>
      <c r="CX17" s="20">
        <v>1077.7</v>
      </c>
      <c r="CY17" s="20">
        <v>1077.7</v>
      </c>
      <c r="CZ17" s="20">
        <v>1077.7</v>
      </c>
      <c r="DA17" s="20">
        <f t="shared" si="25"/>
        <v>0</v>
      </c>
      <c r="DB17" s="22">
        <f t="shared" si="26"/>
        <v>0</v>
      </c>
      <c r="DC17" s="19">
        <v>144.6</v>
      </c>
      <c r="DD17" s="20">
        <v>144.6</v>
      </c>
      <c r="DE17" s="20">
        <v>144.6</v>
      </c>
      <c r="DF17" s="20">
        <f t="shared" si="27"/>
        <v>0</v>
      </c>
      <c r="DG17" s="22">
        <f t="shared" si="28"/>
        <v>0</v>
      </c>
    </row>
    <row r="18" spans="1:111" x14ac:dyDescent="0.25">
      <c r="A18" s="3" t="s">
        <v>20</v>
      </c>
      <c r="B18" s="17">
        <f t="shared" si="29"/>
        <v>301964.28000000003</v>
      </c>
      <c r="C18" s="18">
        <f t="shared" si="30"/>
        <v>302416.48000000004</v>
      </c>
      <c r="D18" s="18">
        <f t="shared" si="31"/>
        <v>302416.48000000004</v>
      </c>
      <c r="E18" s="18">
        <f t="shared" si="1"/>
        <v>452.20000000001164</v>
      </c>
      <c r="F18" s="92">
        <f t="shared" si="2"/>
        <v>0</v>
      </c>
      <c r="G18" s="19">
        <v>671.7</v>
      </c>
      <c r="H18" s="20">
        <v>671.7</v>
      </c>
      <c r="I18" s="20">
        <v>671.7</v>
      </c>
      <c r="J18" s="20">
        <f t="shared" si="32"/>
        <v>0</v>
      </c>
      <c r="K18" s="22">
        <f t="shared" si="33"/>
        <v>0</v>
      </c>
      <c r="L18" s="19">
        <v>209666.4</v>
      </c>
      <c r="M18" s="20">
        <v>209666.4</v>
      </c>
      <c r="N18" s="20">
        <v>209666.4</v>
      </c>
      <c r="O18" s="20">
        <f t="shared" si="34"/>
        <v>0</v>
      </c>
      <c r="P18" s="22">
        <f t="shared" si="35"/>
        <v>0</v>
      </c>
      <c r="Q18" s="19">
        <v>77843.199999999997</v>
      </c>
      <c r="R18" s="20">
        <v>77843.199999999997</v>
      </c>
      <c r="S18" s="20">
        <v>77843.199999999997</v>
      </c>
      <c r="T18" s="20">
        <f t="shared" si="36"/>
        <v>0</v>
      </c>
      <c r="U18" s="22">
        <f t="shared" si="37"/>
        <v>0</v>
      </c>
      <c r="V18" s="19">
        <v>4864.5999999999995</v>
      </c>
      <c r="W18" s="20">
        <v>4921.2</v>
      </c>
      <c r="X18" s="20">
        <v>4921.2</v>
      </c>
      <c r="Y18" s="20">
        <f t="shared" si="38"/>
        <v>56.600000000000364</v>
      </c>
      <c r="Z18" s="22">
        <f t="shared" si="39"/>
        <v>0</v>
      </c>
      <c r="AA18" s="19">
        <v>527.70000000000005</v>
      </c>
      <c r="AB18" s="20">
        <v>657.5</v>
      </c>
      <c r="AC18" s="20">
        <v>657.5</v>
      </c>
      <c r="AD18" s="20">
        <f t="shared" si="40"/>
        <v>129.79999999999995</v>
      </c>
      <c r="AE18" s="22">
        <f t="shared" si="41"/>
        <v>0</v>
      </c>
      <c r="AF18" s="19">
        <v>254</v>
      </c>
      <c r="AG18" s="20">
        <v>331</v>
      </c>
      <c r="AH18" s="20">
        <v>331</v>
      </c>
      <c r="AI18" s="20">
        <f t="shared" si="42"/>
        <v>77</v>
      </c>
      <c r="AJ18" s="22">
        <f t="shared" si="43"/>
        <v>0</v>
      </c>
      <c r="AK18" s="19">
        <v>265.89999999999998</v>
      </c>
      <c r="AL18" s="20">
        <v>322.5</v>
      </c>
      <c r="AM18" s="20">
        <v>322.5</v>
      </c>
      <c r="AN18" s="20">
        <f t="shared" si="44"/>
        <v>56.600000000000023</v>
      </c>
      <c r="AO18" s="22">
        <f t="shared" si="45"/>
        <v>0</v>
      </c>
      <c r="AP18" s="19">
        <v>42.9</v>
      </c>
      <c r="AQ18" s="20">
        <v>42.9</v>
      </c>
      <c r="AR18" s="20">
        <v>42.9</v>
      </c>
      <c r="AS18" s="20">
        <f t="shared" si="46"/>
        <v>0</v>
      </c>
      <c r="AT18" s="22">
        <f t="shared" si="47"/>
        <v>0</v>
      </c>
      <c r="AU18" s="19">
        <v>744.8</v>
      </c>
      <c r="AV18" s="20">
        <v>875.8</v>
      </c>
      <c r="AW18" s="20">
        <v>875.8</v>
      </c>
      <c r="AX18" s="20">
        <f t="shared" si="3"/>
        <v>131</v>
      </c>
      <c r="AY18" s="22">
        <f t="shared" si="4"/>
        <v>0</v>
      </c>
      <c r="AZ18" s="19"/>
      <c r="BA18" s="20">
        <v>0</v>
      </c>
      <c r="BB18" s="20">
        <v>0</v>
      </c>
      <c r="BC18" s="20">
        <f t="shared" si="5"/>
        <v>0</v>
      </c>
      <c r="BD18" s="22">
        <f t="shared" si="6"/>
        <v>0</v>
      </c>
      <c r="BE18" s="23">
        <v>0.38</v>
      </c>
      <c r="BF18" s="24">
        <v>0.38</v>
      </c>
      <c r="BG18" s="24">
        <v>0.38</v>
      </c>
      <c r="BH18" s="20">
        <f t="shared" si="7"/>
        <v>0</v>
      </c>
      <c r="BI18" s="22">
        <f t="shared" si="8"/>
        <v>0</v>
      </c>
      <c r="BJ18" s="23">
        <v>3945.2</v>
      </c>
      <c r="BK18" s="24">
        <v>3945.2</v>
      </c>
      <c r="BL18" s="24">
        <v>3945.2</v>
      </c>
      <c r="BM18" s="20">
        <f t="shared" si="9"/>
        <v>0</v>
      </c>
      <c r="BN18" s="22">
        <f t="shared" si="10"/>
        <v>0</v>
      </c>
      <c r="BO18" s="23">
        <v>492.9</v>
      </c>
      <c r="BP18" s="24">
        <v>492.9</v>
      </c>
      <c r="BQ18" s="24">
        <v>492.9</v>
      </c>
      <c r="BR18" s="20">
        <f t="shared" si="11"/>
        <v>0</v>
      </c>
      <c r="BS18" s="22">
        <f t="shared" si="12"/>
        <v>0</v>
      </c>
      <c r="BT18" s="19"/>
      <c r="BU18" s="20"/>
      <c r="BV18" s="20"/>
      <c r="BW18" s="20">
        <f t="shared" si="13"/>
        <v>0</v>
      </c>
      <c r="BX18" s="22">
        <f t="shared" si="14"/>
        <v>0</v>
      </c>
      <c r="BY18" s="19"/>
      <c r="BZ18" s="20"/>
      <c r="CA18" s="20"/>
      <c r="CB18" s="20">
        <f t="shared" si="15"/>
        <v>0</v>
      </c>
      <c r="CC18" s="22">
        <f t="shared" si="16"/>
        <v>0</v>
      </c>
      <c r="CD18" s="19">
        <v>1.9</v>
      </c>
      <c r="CE18" s="20">
        <v>2.4</v>
      </c>
      <c r="CF18" s="20">
        <v>2.4</v>
      </c>
      <c r="CG18" s="20">
        <f t="shared" si="17"/>
        <v>0.5</v>
      </c>
      <c r="CH18" s="22">
        <f t="shared" si="18"/>
        <v>0</v>
      </c>
      <c r="CI18" s="19">
        <v>3.1</v>
      </c>
      <c r="CJ18" s="20">
        <v>3.8</v>
      </c>
      <c r="CK18" s="20">
        <v>3.8</v>
      </c>
      <c r="CL18" s="20">
        <f t="shared" si="19"/>
        <v>0.69999999999999973</v>
      </c>
      <c r="CM18" s="22">
        <f t="shared" si="20"/>
        <v>0</v>
      </c>
      <c r="CN18" s="20"/>
      <c r="CO18" s="20">
        <v>0</v>
      </c>
      <c r="CP18" s="20">
        <v>0</v>
      </c>
      <c r="CQ18" s="20">
        <f t="shared" si="48"/>
        <v>0</v>
      </c>
      <c r="CR18" s="22">
        <f t="shared" si="49"/>
        <v>0</v>
      </c>
      <c r="CS18" s="20">
        <v>837</v>
      </c>
      <c r="CT18" s="20">
        <v>837</v>
      </c>
      <c r="CU18" s="20">
        <v>837</v>
      </c>
      <c r="CV18" s="20">
        <f t="shared" si="23"/>
        <v>0</v>
      </c>
      <c r="CW18" s="22">
        <f t="shared" si="24"/>
        <v>0</v>
      </c>
      <c r="CX18" s="20">
        <v>1658</v>
      </c>
      <c r="CY18" s="20">
        <v>1658</v>
      </c>
      <c r="CZ18" s="20">
        <v>1658</v>
      </c>
      <c r="DA18" s="20">
        <f t="shared" si="25"/>
        <v>0</v>
      </c>
      <c r="DB18" s="22">
        <f t="shared" si="26"/>
        <v>0</v>
      </c>
      <c r="DC18" s="19">
        <v>144.6</v>
      </c>
      <c r="DD18" s="20">
        <v>144.6</v>
      </c>
      <c r="DE18" s="20">
        <v>144.6</v>
      </c>
      <c r="DF18" s="20">
        <f t="shared" si="27"/>
        <v>0</v>
      </c>
      <c r="DG18" s="22">
        <f t="shared" si="28"/>
        <v>0</v>
      </c>
    </row>
    <row r="19" spans="1:111" x14ac:dyDescent="0.25">
      <c r="A19" s="3" t="s">
        <v>21</v>
      </c>
      <c r="B19" s="17">
        <f t="shared" si="29"/>
        <v>673946.09000000008</v>
      </c>
      <c r="C19" s="18">
        <f t="shared" si="30"/>
        <v>674536.19</v>
      </c>
      <c r="D19" s="18">
        <f t="shared" si="31"/>
        <v>674528.19</v>
      </c>
      <c r="E19" s="18">
        <f t="shared" si="1"/>
        <v>582.0999999998603</v>
      </c>
      <c r="F19" s="92">
        <f t="shared" si="2"/>
        <v>-8</v>
      </c>
      <c r="G19" s="19">
        <v>4719.9000000000005</v>
      </c>
      <c r="H19" s="20">
        <v>4719.9000000000005</v>
      </c>
      <c r="I19" s="20">
        <v>4719.9000000000005</v>
      </c>
      <c r="J19" s="20">
        <f t="shared" si="32"/>
        <v>0</v>
      </c>
      <c r="K19" s="22">
        <f t="shared" si="33"/>
        <v>0</v>
      </c>
      <c r="L19" s="19">
        <v>425604.9</v>
      </c>
      <c r="M19" s="20">
        <v>425604.9</v>
      </c>
      <c r="N19" s="20">
        <v>425604.9</v>
      </c>
      <c r="O19" s="20">
        <f t="shared" si="34"/>
        <v>0</v>
      </c>
      <c r="P19" s="22">
        <f t="shared" si="35"/>
        <v>0</v>
      </c>
      <c r="Q19" s="19">
        <v>223148.3</v>
      </c>
      <c r="R19" s="20">
        <v>223148.3</v>
      </c>
      <c r="S19" s="20">
        <v>223148.3</v>
      </c>
      <c r="T19" s="20">
        <f t="shared" si="36"/>
        <v>0</v>
      </c>
      <c r="U19" s="22">
        <f t="shared" si="37"/>
        <v>0</v>
      </c>
      <c r="V19" s="19">
        <v>5390.3</v>
      </c>
      <c r="W19" s="20">
        <v>5453.4</v>
      </c>
      <c r="X19" s="20">
        <v>5453.4</v>
      </c>
      <c r="Y19" s="20">
        <f t="shared" si="38"/>
        <v>63.099999999999454</v>
      </c>
      <c r="Z19" s="22">
        <f t="shared" si="39"/>
        <v>0</v>
      </c>
      <c r="AA19" s="19">
        <v>564.70000000000005</v>
      </c>
      <c r="AB19" s="20">
        <v>686.1</v>
      </c>
      <c r="AC19" s="20">
        <v>686.1</v>
      </c>
      <c r="AD19" s="20">
        <f t="shared" si="40"/>
        <v>121.39999999999998</v>
      </c>
      <c r="AE19" s="22">
        <f t="shared" si="41"/>
        <v>0</v>
      </c>
      <c r="AF19" s="19">
        <v>267.5</v>
      </c>
      <c r="AG19" s="20">
        <v>343.2</v>
      </c>
      <c r="AH19" s="20">
        <v>343.2</v>
      </c>
      <c r="AI19" s="20">
        <f t="shared" si="42"/>
        <v>75.699999999999989</v>
      </c>
      <c r="AJ19" s="22">
        <f t="shared" si="43"/>
        <v>0</v>
      </c>
      <c r="AK19" s="19">
        <v>269.10000000000002</v>
      </c>
      <c r="AL19" s="20">
        <v>332.2</v>
      </c>
      <c r="AM19" s="20">
        <v>332.2</v>
      </c>
      <c r="AN19" s="20">
        <f t="shared" si="44"/>
        <v>63.099999999999966</v>
      </c>
      <c r="AO19" s="22">
        <f t="shared" si="45"/>
        <v>0</v>
      </c>
      <c r="AP19" s="19">
        <v>135.80000000000001</v>
      </c>
      <c r="AQ19" s="20">
        <v>135.80000000000001</v>
      </c>
      <c r="AR19" s="20">
        <v>135.80000000000001</v>
      </c>
      <c r="AS19" s="20">
        <f t="shared" si="46"/>
        <v>0</v>
      </c>
      <c r="AT19" s="22">
        <f t="shared" si="47"/>
        <v>0</v>
      </c>
      <c r="AU19" s="19">
        <v>1129.5</v>
      </c>
      <c r="AV19" s="20">
        <v>1274</v>
      </c>
      <c r="AW19" s="20">
        <v>1274</v>
      </c>
      <c r="AX19" s="20">
        <f t="shared" si="3"/>
        <v>144.5</v>
      </c>
      <c r="AY19" s="22">
        <f t="shared" si="4"/>
        <v>0</v>
      </c>
      <c r="AZ19" s="19">
        <v>172.5</v>
      </c>
      <c r="BA19" s="20">
        <v>194.6</v>
      </c>
      <c r="BB19" s="20">
        <v>194.6</v>
      </c>
      <c r="BC19" s="20">
        <f t="shared" si="5"/>
        <v>22.099999999999994</v>
      </c>
      <c r="BD19" s="22">
        <f t="shared" si="6"/>
        <v>0</v>
      </c>
      <c r="BE19" s="23">
        <v>0.39</v>
      </c>
      <c r="BF19" s="24">
        <v>0.39</v>
      </c>
      <c r="BG19" s="24">
        <v>0.39</v>
      </c>
      <c r="BH19" s="20">
        <f t="shared" si="7"/>
        <v>0</v>
      </c>
      <c r="BI19" s="22">
        <f t="shared" si="8"/>
        <v>0</v>
      </c>
      <c r="BJ19" s="23">
        <v>622.6</v>
      </c>
      <c r="BK19" s="24">
        <v>622.6</v>
      </c>
      <c r="BL19" s="24">
        <v>622.6</v>
      </c>
      <c r="BM19" s="20">
        <f t="shared" si="9"/>
        <v>0</v>
      </c>
      <c r="BN19" s="22">
        <f t="shared" si="10"/>
        <v>0</v>
      </c>
      <c r="BO19" s="23">
        <v>1564.2</v>
      </c>
      <c r="BP19" s="24">
        <v>1564.2</v>
      </c>
      <c r="BQ19" s="24">
        <v>1564.2</v>
      </c>
      <c r="BR19" s="20">
        <f t="shared" si="11"/>
        <v>0</v>
      </c>
      <c r="BS19" s="22">
        <f t="shared" si="12"/>
        <v>0</v>
      </c>
      <c r="BT19" s="19"/>
      <c r="BU19" s="20"/>
      <c r="BV19" s="20"/>
      <c r="BW19" s="20">
        <f t="shared" si="13"/>
        <v>0</v>
      </c>
      <c r="BX19" s="22">
        <f t="shared" si="14"/>
        <v>0</v>
      </c>
      <c r="BY19" s="19"/>
      <c r="BZ19" s="20"/>
      <c r="CA19" s="20"/>
      <c r="CB19" s="20">
        <f t="shared" si="15"/>
        <v>0</v>
      </c>
      <c r="CC19" s="22">
        <f t="shared" si="16"/>
        <v>0</v>
      </c>
      <c r="CD19" s="19">
        <v>2.2000000000000002</v>
      </c>
      <c r="CE19" s="20">
        <v>2.7</v>
      </c>
      <c r="CF19" s="20">
        <v>2.7</v>
      </c>
      <c r="CG19" s="20">
        <f t="shared" si="17"/>
        <v>0.5</v>
      </c>
      <c r="CH19" s="22">
        <f t="shared" si="18"/>
        <v>0</v>
      </c>
      <c r="CI19" s="19">
        <v>10.8</v>
      </c>
      <c r="CJ19" s="20">
        <v>13.2</v>
      </c>
      <c r="CK19" s="20">
        <v>13.2</v>
      </c>
      <c r="CL19" s="20">
        <f t="shared" si="19"/>
        <v>2.3999999999999986</v>
      </c>
      <c r="CM19" s="22">
        <f t="shared" si="20"/>
        <v>0</v>
      </c>
      <c r="CN19" s="20">
        <v>3490.1</v>
      </c>
      <c r="CO19" s="20">
        <v>3587.4</v>
      </c>
      <c r="CP19" s="20">
        <v>3587.4</v>
      </c>
      <c r="CQ19" s="20">
        <f t="shared" si="48"/>
        <v>97.300000000000182</v>
      </c>
      <c r="CR19" s="22">
        <f t="shared" si="49"/>
        <v>0</v>
      </c>
      <c r="CS19" s="20">
        <v>4333.8999999999996</v>
      </c>
      <c r="CT19" s="20">
        <v>4333.8999999999996</v>
      </c>
      <c r="CU19" s="20">
        <v>4333.8999999999996</v>
      </c>
      <c r="CV19" s="20">
        <f t="shared" si="23"/>
        <v>0</v>
      </c>
      <c r="CW19" s="22">
        <f t="shared" si="24"/>
        <v>0</v>
      </c>
      <c r="CX19" s="20">
        <v>1989.6</v>
      </c>
      <c r="CY19" s="20">
        <v>1989.6</v>
      </c>
      <c r="CZ19" s="20">
        <v>1989.6</v>
      </c>
      <c r="DA19" s="20">
        <f t="shared" si="25"/>
        <v>0</v>
      </c>
      <c r="DB19" s="22">
        <f t="shared" si="26"/>
        <v>0</v>
      </c>
      <c r="DC19" s="19">
        <v>529.79999999999995</v>
      </c>
      <c r="DD19" s="20">
        <v>529.79999999999995</v>
      </c>
      <c r="DE19" s="20">
        <v>521.79999999999995</v>
      </c>
      <c r="DF19" s="20">
        <f t="shared" si="27"/>
        <v>-8</v>
      </c>
      <c r="DG19" s="22">
        <f t="shared" si="28"/>
        <v>-8</v>
      </c>
    </row>
    <row r="20" spans="1:111" x14ac:dyDescent="0.25">
      <c r="A20" s="3" t="s">
        <v>22</v>
      </c>
      <c r="B20" s="17">
        <f t="shared" si="29"/>
        <v>313607.58999999997</v>
      </c>
      <c r="C20" s="18">
        <f t="shared" si="30"/>
        <v>314011.19000000006</v>
      </c>
      <c r="D20" s="18">
        <f t="shared" si="31"/>
        <v>314011.19000000006</v>
      </c>
      <c r="E20" s="18">
        <f t="shared" si="1"/>
        <v>403.60000000009313</v>
      </c>
      <c r="F20" s="92">
        <f t="shared" si="2"/>
        <v>0</v>
      </c>
      <c r="G20" s="19">
        <v>1268.8</v>
      </c>
      <c r="H20" s="20">
        <v>1268.8</v>
      </c>
      <c r="I20" s="20">
        <v>1268.8</v>
      </c>
      <c r="J20" s="20">
        <f t="shared" si="32"/>
        <v>0</v>
      </c>
      <c r="K20" s="22">
        <f t="shared" si="33"/>
        <v>0</v>
      </c>
      <c r="L20" s="19">
        <v>217384.5</v>
      </c>
      <c r="M20" s="20">
        <v>217384.5</v>
      </c>
      <c r="N20" s="20">
        <v>217384.5</v>
      </c>
      <c r="O20" s="20">
        <f t="shared" si="34"/>
        <v>0</v>
      </c>
      <c r="P20" s="22">
        <f t="shared" si="35"/>
        <v>0</v>
      </c>
      <c r="Q20" s="19">
        <v>83328.600000000006</v>
      </c>
      <c r="R20" s="20">
        <v>83328.600000000006</v>
      </c>
      <c r="S20" s="20">
        <v>83328.600000000006</v>
      </c>
      <c r="T20" s="20">
        <f t="shared" si="36"/>
        <v>0</v>
      </c>
      <c r="U20" s="22">
        <f t="shared" si="37"/>
        <v>0</v>
      </c>
      <c r="V20" s="19">
        <v>4851.6000000000004</v>
      </c>
      <c r="W20" s="20">
        <v>4914.7</v>
      </c>
      <c r="X20" s="20">
        <v>4914.7</v>
      </c>
      <c r="Y20" s="20">
        <f t="shared" si="38"/>
        <v>63.099999999999454</v>
      </c>
      <c r="Z20" s="22">
        <f t="shared" si="39"/>
        <v>0</v>
      </c>
      <c r="AA20" s="19">
        <v>289.60000000000002</v>
      </c>
      <c r="AB20" s="20">
        <v>352.8</v>
      </c>
      <c r="AC20" s="20">
        <v>352.8</v>
      </c>
      <c r="AD20" s="20">
        <f t="shared" si="40"/>
        <v>63.199999999999989</v>
      </c>
      <c r="AE20" s="22">
        <f t="shared" si="41"/>
        <v>0</v>
      </c>
      <c r="AF20" s="19">
        <v>254</v>
      </c>
      <c r="AG20" s="20">
        <v>331</v>
      </c>
      <c r="AH20" s="20">
        <v>331</v>
      </c>
      <c r="AI20" s="20">
        <f t="shared" si="42"/>
        <v>77</v>
      </c>
      <c r="AJ20" s="22">
        <f t="shared" si="43"/>
        <v>0</v>
      </c>
      <c r="AK20" s="19">
        <v>269.10000000000002</v>
      </c>
      <c r="AL20" s="20">
        <v>332.2</v>
      </c>
      <c r="AM20" s="20">
        <v>332.2</v>
      </c>
      <c r="AN20" s="20">
        <f t="shared" si="44"/>
        <v>63.099999999999966</v>
      </c>
      <c r="AO20" s="22">
        <f t="shared" si="45"/>
        <v>0</v>
      </c>
      <c r="AP20" s="19">
        <v>101.1</v>
      </c>
      <c r="AQ20" s="20">
        <v>101.1</v>
      </c>
      <c r="AR20" s="20">
        <v>101.1</v>
      </c>
      <c r="AS20" s="20">
        <f t="shared" si="46"/>
        <v>0</v>
      </c>
      <c r="AT20" s="22">
        <f t="shared" si="47"/>
        <v>0</v>
      </c>
      <c r="AU20" s="19">
        <v>797</v>
      </c>
      <c r="AV20" s="20">
        <v>933.1</v>
      </c>
      <c r="AW20" s="20">
        <v>933.1</v>
      </c>
      <c r="AX20" s="20">
        <f t="shared" si="3"/>
        <v>136.10000000000002</v>
      </c>
      <c r="AY20" s="22">
        <f t="shared" si="4"/>
        <v>0</v>
      </c>
      <c r="AZ20" s="19"/>
      <c r="BA20" s="20">
        <v>0</v>
      </c>
      <c r="BB20" s="20">
        <v>0</v>
      </c>
      <c r="BC20" s="20">
        <f t="shared" si="5"/>
        <v>0</v>
      </c>
      <c r="BD20" s="22">
        <f t="shared" si="6"/>
        <v>0</v>
      </c>
      <c r="BE20" s="23">
        <v>0.39</v>
      </c>
      <c r="BF20" s="24">
        <v>0.39</v>
      </c>
      <c r="BG20" s="24">
        <v>0.39</v>
      </c>
      <c r="BH20" s="20">
        <f t="shared" si="7"/>
        <v>0</v>
      </c>
      <c r="BI20" s="22">
        <f t="shared" si="8"/>
        <v>0</v>
      </c>
      <c r="BJ20" s="23">
        <v>462.8</v>
      </c>
      <c r="BK20" s="24">
        <v>462.8</v>
      </c>
      <c r="BL20" s="24">
        <v>462.8</v>
      </c>
      <c r="BM20" s="20">
        <f t="shared" si="9"/>
        <v>0</v>
      </c>
      <c r="BN20" s="22">
        <f t="shared" si="10"/>
        <v>0</v>
      </c>
      <c r="BO20" s="23">
        <v>636.20000000000005</v>
      </c>
      <c r="BP20" s="24">
        <v>636.20000000000005</v>
      </c>
      <c r="BQ20" s="24">
        <v>636.20000000000005</v>
      </c>
      <c r="BR20" s="20">
        <f t="shared" si="11"/>
        <v>0</v>
      </c>
      <c r="BS20" s="22">
        <f t="shared" si="12"/>
        <v>0</v>
      </c>
      <c r="BT20" s="19"/>
      <c r="BU20" s="20"/>
      <c r="BV20" s="20"/>
      <c r="BW20" s="20">
        <f t="shared" si="13"/>
        <v>0</v>
      </c>
      <c r="BX20" s="22">
        <f t="shared" si="14"/>
        <v>0</v>
      </c>
      <c r="BY20" s="19"/>
      <c r="BZ20" s="20"/>
      <c r="CA20" s="20"/>
      <c r="CB20" s="20">
        <f t="shared" si="15"/>
        <v>0</v>
      </c>
      <c r="CC20" s="22">
        <f t="shared" si="16"/>
        <v>0</v>
      </c>
      <c r="CD20" s="19">
        <v>3.5</v>
      </c>
      <c r="CE20" s="20">
        <v>4.4000000000000004</v>
      </c>
      <c r="CF20" s="20">
        <v>4.4000000000000004</v>
      </c>
      <c r="CG20" s="20">
        <f t="shared" si="17"/>
        <v>0.90000000000000036</v>
      </c>
      <c r="CH20" s="22">
        <f t="shared" si="18"/>
        <v>0</v>
      </c>
      <c r="CI20" s="19">
        <v>0.5</v>
      </c>
      <c r="CJ20" s="20">
        <v>0.7</v>
      </c>
      <c r="CK20" s="20">
        <v>0.7</v>
      </c>
      <c r="CL20" s="20">
        <f t="shared" si="19"/>
        <v>0.19999999999999996</v>
      </c>
      <c r="CM20" s="22">
        <f t="shared" si="20"/>
        <v>0</v>
      </c>
      <c r="CN20" s="20"/>
      <c r="CO20" s="20">
        <v>0</v>
      </c>
      <c r="CP20" s="20">
        <v>0</v>
      </c>
      <c r="CQ20" s="20">
        <f t="shared" si="48"/>
        <v>0</v>
      </c>
      <c r="CR20" s="22">
        <f t="shared" si="49"/>
        <v>0</v>
      </c>
      <c r="CS20" s="20">
        <v>1304</v>
      </c>
      <c r="CT20" s="20">
        <v>1304</v>
      </c>
      <c r="CU20" s="20">
        <v>1304</v>
      </c>
      <c r="CV20" s="20">
        <f t="shared" si="23"/>
        <v>0</v>
      </c>
      <c r="CW20" s="22">
        <f t="shared" si="24"/>
        <v>0</v>
      </c>
      <c r="CX20" s="20">
        <v>2487</v>
      </c>
      <c r="CY20" s="20">
        <v>2487</v>
      </c>
      <c r="CZ20" s="20">
        <v>2487</v>
      </c>
      <c r="DA20" s="20">
        <f t="shared" si="25"/>
        <v>0</v>
      </c>
      <c r="DB20" s="22">
        <f t="shared" si="26"/>
        <v>0</v>
      </c>
      <c r="DC20" s="19">
        <v>168.9</v>
      </c>
      <c r="DD20" s="20">
        <v>168.9</v>
      </c>
      <c r="DE20" s="20">
        <v>168.9</v>
      </c>
      <c r="DF20" s="20">
        <f t="shared" si="27"/>
        <v>0</v>
      </c>
      <c r="DG20" s="22">
        <f t="shared" si="28"/>
        <v>0</v>
      </c>
    </row>
    <row r="21" spans="1:111" x14ac:dyDescent="0.25">
      <c r="A21" s="3" t="s">
        <v>23</v>
      </c>
      <c r="B21" s="17">
        <f t="shared" si="29"/>
        <v>126199.78000000001</v>
      </c>
      <c r="C21" s="18">
        <f t="shared" si="30"/>
        <v>126562.48000000001</v>
      </c>
      <c r="D21" s="18">
        <f t="shared" si="31"/>
        <v>126562.48000000001</v>
      </c>
      <c r="E21" s="18">
        <f t="shared" si="1"/>
        <v>362.69999999999709</v>
      </c>
      <c r="F21" s="92">
        <f t="shared" si="2"/>
        <v>0</v>
      </c>
      <c r="G21" s="19">
        <v>93.7</v>
      </c>
      <c r="H21" s="20">
        <v>93.7</v>
      </c>
      <c r="I21" s="20">
        <v>93.7</v>
      </c>
      <c r="J21" s="20">
        <f t="shared" si="32"/>
        <v>0</v>
      </c>
      <c r="K21" s="22">
        <f t="shared" si="33"/>
        <v>0</v>
      </c>
      <c r="L21" s="19">
        <v>88761.1</v>
      </c>
      <c r="M21" s="20">
        <v>88761.1</v>
      </c>
      <c r="N21" s="20">
        <v>88761.1</v>
      </c>
      <c r="O21" s="20">
        <f t="shared" si="34"/>
        <v>0</v>
      </c>
      <c r="P21" s="22">
        <f t="shared" si="35"/>
        <v>0</v>
      </c>
      <c r="Q21" s="19">
        <v>28439.3</v>
      </c>
      <c r="R21" s="20">
        <v>28439.3</v>
      </c>
      <c r="S21" s="20">
        <v>28439.3</v>
      </c>
      <c r="T21" s="20">
        <f t="shared" si="36"/>
        <v>0</v>
      </c>
      <c r="U21" s="22">
        <f t="shared" si="37"/>
        <v>0</v>
      </c>
      <c r="V21" s="19">
        <v>4398.5999999999995</v>
      </c>
      <c r="W21" s="20">
        <v>4455.2</v>
      </c>
      <c r="X21" s="20">
        <v>4455.2</v>
      </c>
      <c r="Y21" s="20">
        <f t="shared" si="38"/>
        <v>56.600000000000364</v>
      </c>
      <c r="Z21" s="22">
        <f t="shared" si="39"/>
        <v>0</v>
      </c>
      <c r="AA21" s="19">
        <v>285.2</v>
      </c>
      <c r="AB21" s="20">
        <v>342.9</v>
      </c>
      <c r="AC21" s="20">
        <v>342.9</v>
      </c>
      <c r="AD21" s="20">
        <f t="shared" si="40"/>
        <v>57.699999999999989</v>
      </c>
      <c r="AE21" s="22">
        <f t="shared" si="41"/>
        <v>0</v>
      </c>
      <c r="AF21" s="19">
        <v>254</v>
      </c>
      <c r="AG21" s="20">
        <v>331</v>
      </c>
      <c r="AH21" s="20">
        <v>331</v>
      </c>
      <c r="AI21" s="20">
        <f t="shared" si="42"/>
        <v>77</v>
      </c>
      <c r="AJ21" s="22">
        <f t="shared" si="43"/>
        <v>0</v>
      </c>
      <c r="AK21" s="19">
        <v>265.89999999999998</v>
      </c>
      <c r="AL21" s="20">
        <v>322.5</v>
      </c>
      <c r="AM21" s="20">
        <v>322.5</v>
      </c>
      <c r="AN21" s="20">
        <f t="shared" si="44"/>
        <v>56.600000000000023</v>
      </c>
      <c r="AO21" s="22">
        <f t="shared" si="45"/>
        <v>0</v>
      </c>
      <c r="AP21" s="19">
        <v>49.9</v>
      </c>
      <c r="AQ21" s="20">
        <v>49.9</v>
      </c>
      <c r="AR21" s="20">
        <v>49.9</v>
      </c>
      <c r="AS21" s="20">
        <f t="shared" si="46"/>
        <v>0</v>
      </c>
      <c r="AT21" s="22">
        <f t="shared" si="47"/>
        <v>0</v>
      </c>
      <c r="AU21" s="19">
        <v>525</v>
      </c>
      <c r="AV21" s="20">
        <v>617</v>
      </c>
      <c r="AW21" s="20">
        <v>617</v>
      </c>
      <c r="AX21" s="20">
        <f t="shared" si="3"/>
        <v>92</v>
      </c>
      <c r="AY21" s="22">
        <f t="shared" si="4"/>
        <v>0</v>
      </c>
      <c r="AZ21" s="19">
        <v>170.2</v>
      </c>
      <c r="BA21" s="20">
        <v>189.7</v>
      </c>
      <c r="BB21" s="20">
        <v>189.7</v>
      </c>
      <c r="BC21" s="20">
        <f t="shared" si="5"/>
        <v>19.5</v>
      </c>
      <c r="BD21" s="22">
        <f t="shared" si="6"/>
        <v>0</v>
      </c>
      <c r="BE21" s="23">
        <v>0.38</v>
      </c>
      <c r="BF21" s="24">
        <v>0.38</v>
      </c>
      <c r="BG21" s="24">
        <v>0.38</v>
      </c>
      <c r="BH21" s="20">
        <f t="shared" si="7"/>
        <v>0</v>
      </c>
      <c r="BI21" s="22">
        <f t="shared" si="8"/>
        <v>0</v>
      </c>
      <c r="BJ21" s="23">
        <v>413</v>
      </c>
      <c r="BK21" s="24">
        <v>413</v>
      </c>
      <c r="BL21" s="24">
        <v>413</v>
      </c>
      <c r="BM21" s="20">
        <f t="shared" si="9"/>
        <v>0</v>
      </c>
      <c r="BN21" s="22">
        <f t="shared" si="10"/>
        <v>0</v>
      </c>
      <c r="BO21" s="23">
        <v>287.3</v>
      </c>
      <c r="BP21" s="24">
        <v>287.3</v>
      </c>
      <c r="BQ21" s="24">
        <v>287.3</v>
      </c>
      <c r="BR21" s="20">
        <f t="shared" si="11"/>
        <v>0</v>
      </c>
      <c r="BS21" s="22">
        <f t="shared" si="12"/>
        <v>0</v>
      </c>
      <c r="BT21" s="19"/>
      <c r="BU21" s="20"/>
      <c r="BV21" s="20"/>
      <c r="BW21" s="20">
        <f t="shared" si="13"/>
        <v>0</v>
      </c>
      <c r="BX21" s="22">
        <f t="shared" si="14"/>
        <v>0</v>
      </c>
      <c r="BY21" s="19"/>
      <c r="BZ21" s="20"/>
      <c r="CA21" s="20"/>
      <c r="CB21" s="20">
        <f t="shared" si="15"/>
        <v>0</v>
      </c>
      <c r="CC21" s="22">
        <f t="shared" si="16"/>
        <v>0</v>
      </c>
      <c r="CD21" s="19">
        <v>2</v>
      </c>
      <c r="CE21" s="20">
        <v>2.6</v>
      </c>
      <c r="CF21" s="20">
        <v>2.6</v>
      </c>
      <c r="CG21" s="20">
        <f t="shared" si="17"/>
        <v>0.60000000000000009</v>
      </c>
      <c r="CH21" s="22">
        <f t="shared" si="18"/>
        <v>0</v>
      </c>
      <c r="CI21" s="19">
        <v>12.1</v>
      </c>
      <c r="CJ21" s="20">
        <v>14.8</v>
      </c>
      <c r="CK21" s="20">
        <v>14.8</v>
      </c>
      <c r="CL21" s="20">
        <f t="shared" si="19"/>
        <v>2.7000000000000011</v>
      </c>
      <c r="CM21" s="22">
        <f t="shared" si="20"/>
        <v>0</v>
      </c>
      <c r="CN21" s="20"/>
      <c r="CO21" s="20">
        <v>0</v>
      </c>
      <c r="CP21" s="20">
        <v>0</v>
      </c>
      <c r="CQ21" s="20">
        <f t="shared" si="48"/>
        <v>0</v>
      </c>
      <c r="CR21" s="22">
        <f t="shared" si="49"/>
        <v>0</v>
      </c>
      <c r="CS21" s="20">
        <v>594.6</v>
      </c>
      <c r="CT21" s="20">
        <v>594.6</v>
      </c>
      <c r="CU21" s="20">
        <v>594.6</v>
      </c>
      <c r="CV21" s="20">
        <f t="shared" si="23"/>
        <v>0</v>
      </c>
      <c r="CW21" s="22">
        <f t="shared" si="24"/>
        <v>0</v>
      </c>
      <c r="CX21" s="20">
        <v>1575.1</v>
      </c>
      <c r="CY21" s="20">
        <v>1575.1</v>
      </c>
      <c r="CZ21" s="20">
        <v>1575.1</v>
      </c>
      <c r="DA21" s="20">
        <f t="shared" si="25"/>
        <v>0</v>
      </c>
      <c r="DB21" s="22">
        <f t="shared" si="26"/>
        <v>0</v>
      </c>
      <c r="DC21" s="19">
        <v>72.400000000000006</v>
      </c>
      <c r="DD21" s="20">
        <v>72.400000000000006</v>
      </c>
      <c r="DE21" s="20">
        <v>72.400000000000006</v>
      </c>
      <c r="DF21" s="20">
        <f t="shared" si="27"/>
        <v>0</v>
      </c>
      <c r="DG21" s="22">
        <f t="shared" si="28"/>
        <v>0</v>
      </c>
    </row>
    <row r="22" spans="1:111" x14ac:dyDescent="0.25">
      <c r="A22" s="3" t="s">
        <v>24</v>
      </c>
      <c r="B22" s="17">
        <f t="shared" si="29"/>
        <v>327766.48</v>
      </c>
      <c r="C22" s="18">
        <f t="shared" si="30"/>
        <v>328187.28000000003</v>
      </c>
      <c r="D22" s="18">
        <f t="shared" si="31"/>
        <v>328187.28000000003</v>
      </c>
      <c r="E22" s="18">
        <f t="shared" si="1"/>
        <v>420.80000000004657</v>
      </c>
      <c r="F22" s="92">
        <f t="shared" si="2"/>
        <v>0</v>
      </c>
      <c r="G22" s="19">
        <v>379.9</v>
      </c>
      <c r="H22" s="20">
        <v>379.9</v>
      </c>
      <c r="I22" s="20">
        <v>379.9</v>
      </c>
      <c r="J22" s="20">
        <f t="shared" si="32"/>
        <v>0</v>
      </c>
      <c r="K22" s="22">
        <f t="shared" si="33"/>
        <v>0</v>
      </c>
      <c r="L22" s="19">
        <v>219465.2</v>
      </c>
      <c r="M22" s="20">
        <v>219465.2</v>
      </c>
      <c r="N22" s="20">
        <v>219465.2</v>
      </c>
      <c r="O22" s="20">
        <f t="shared" si="34"/>
        <v>0</v>
      </c>
      <c r="P22" s="22">
        <f t="shared" si="35"/>
        <v>0</v>
      </c>
      <c r="Q22" s="19">
        <v>93905.7</v>
      </c>
      <c r="R22" s="20">
        <v>93905.7</v>
      </c>
      <c r="S22" s="20">
        <v>93905.7</v>
      </c>
      <c r="T22" s="20">
        <f t="shared" si="36"/>
        <v>0</v>
      </c>
      <c r="U22" s="22">
        <f t="shared" si="37"/>
        <v>0</v>
      </c>
      <c r="V22" s="19">
        <v>4852.7999999999993</v>
      </c>
      <c r="W22" s="20">
        <v>4909.3999999999996</v>
      </c>
      <c r="X22" s="20">
        <v>4909.3999999999996</v>
      </c>
      <c r="Y22" s="20">
        <f t="shared" si="38"/>
        <v>56.600000000000364</v>
      </c>
      <c r="Z22" s="22">
        <f t="shared" si="39"/>
        <v>0</v>
      </c>
      <c r="AA22" s="19">
        <v>527.70000000000005</v>
      </c>
      <c r="AB22" s="20">
        <v>657.5</v>
      </c>
      <c r="AC22" s="20">
        <v>657.5</v>
      </c>
      <c r="AD22" s="20">
        <f t="shared" si="40"/>
        <v>129.79999999999995</v>
      </c>
      <c r="AE22" s="22">
        <f t="shared" si="41"/>
        <v>0</v>
      </c>
      <c r="AF22" s="19">
        <v>254</v>
      </c>
      <c r="AG22" s="20">
        <v>331</v>
      </c>
      <c r="AH22" s="20">
        <v>331</v>
      </c>
      <c r="AI22" s="20">
        <f t="shared" si="42"/>
        <v>77</v>
      </c>
      <c r="AJ22" s="22">
        <f t="shared" si="43"/>
        <v>0</v>
      </c>
      <c r="AK22" s="19">
        <v>265.89999999999998</v>
      </c>
      <c r="AL22" s="20">
        <v>322.5</v>
      </c>
      <c r="AM22" s="20">
        <v>322.5</v>
      </c>
      <c r="AN22" s="20">
        <f t="shared" si="44"/>
        <v>56.600000000000023</v>
      </c>
      <c r="AO22" s="22">
        <f t="shared" si="45"/>
        <v>0</v>
      </c>
      <c r="AP22" s="19">
        <v>54</v>
      </c>
      <c r="AQ22" s="20">
        <v>54</v>
      </c>
      <c r="AR22" s="20">
        <v>54</v>
      </c>
      <c r="AS22" s="20">
        <f t="shared" si="46"/>
        <v>0</v>
      </c>
      <c r="AT22" s="22">
        <f t="shared" si="47"/>
        <v>0</v>
      </c>
      <c r="AU22" s="19">
        <v>744.8</v>
      </c>
      <c r="AV22" s="20">
        <v>825.3</v>
      </c>
      <c r="AW22" s="20">
        <v>825.3</v>
      </c>
      <c r="AX22" s="20">
        <f t="shared" si="3"/>
        <v>80.5</v>
      </c>
      <c r="AY22" s="22">
        <f t="shared" si="4"/>
        <v>0</v>
      </c>
      <c r="AZ22" s="19">
        <v>170.2</v>
      </c>
      <c r="BA22" s="20">
        <v>189.7</v>
      </c>
      <c r="BB22" s="20">
        <v>189.7</v>
      </c>
      <c r="BC22" s="20">
        <f t="shared" si="5"/>
        <v>19.5</v>
      </c>
      <c r="BD22" s="22">
        <f t="shared" si="6"/>
        <v>0</v>
      </c>
      <c r="BE22" s="23">
        <v>0.38</v>
      </c>
      <c r="BF22" s="24">
        <v>0.38</v>
      </c>
      <c r="BG22" s="24">
        <v>0.38</v>
      </c>
      <c r="BH22" s="20">
        <f t="shared" si="7"/>
        <v>0</v>
      </c>
      <c r="BI22" s="22">
        <f t="shared" si="8"/>
        <v>0</v>
      </c>
      <c r="BJ22" s="23">
        <v>1829.3</v>
      </c>
      <c r="BK22" s="24">
        <v>1829.3</v>
      </c>
      <c r="BL22" s="24">
        <v>1829.3</v>
      </c>
      <c r="BM22" s="20">
        <f t="shared" si="9"/>
        <v>0</v>
      </c>
      <c r="BN22" s="22">
        <f t="shared" si="10"/>
        <v>0</v>
      </c>
      <c r="BO22" s="23">
        <v>713.2</v>
      </c>
      <c r="BP22" s="24">
        <v>713.2</v>
      </c>
      <c r="BQ22" s="24">
        <v>713.2</v>
      </c>
      <c r="BR22" s="20">
        <f t="shared" si="11"/>
        <v>0</v>
      </c>
      <c r="BS22" s="22">
        <f t="shared" si="12"/>
        <v>0</v>
      </c>
      <c r="BT22" s="19"/>
      <c r="BU22" s="20"/>
      <c r="BV22" s="20"/>
      <c r="BW22" s="20">
        <f t="shared" si="13"/>
        <v>0</v>
      </c>
      <c r="BX22" s="22">
        <f t="shared" si="14"/>
        <v>0</v>
      </c>
      <c r="BY22" s="19"/>
      <c r="BZ22" s="20"/>
      <c r="CA22" s="20"/>
      <c r="CB22" s="20">
        <f t="shared" si="15"/>
        <v>0</v>
      </c>
      <c r="CC22" s="22">
        <f t="shared" si="16"/>
        <v>0</v>
      </c>
      <c r="CD22" s="19">
        <v>2.6</v>
      </c>
      <c r="CE22" s="20">
        <v>3.4</v>
      </c>
      <c r="CF22" s="20">
        <v>3.4</v>
      </c>
      <c r="CG22" s="20">
        <f t="shared" si="17"/>
        <v>0.79999999999999982</v>
      </c>
      <c r="CH22" s="22">
        <f t="shared" si="18"/>
        <v>0</v>
      </c>
      <c r="CI22" s="19"/>
      <c r="CJ22" s="20">
        <v>0</v>
      </c>
      <c r="CK22" s="20">
        <v>0</v>
      </c>
      <c r="CL22" s="20">
        <f t="shared" si="19"/>
        <v>0</v>
      </c>
      <c r="CM22" s="22">
        <f t="shared" si="20"/>
        <v>0</v>
      </c>
      <c r="CN22" s="20"/>
      <c r="CO22" s="20">
        <v>0</v>
      </c>
      <c r="CP22" s="20">
        <v>0</v>
      </c>
      <c r="CQ22" s="20">
        <f t="shared" si="48"/>
        <v>0</v>
      </c>
      <c r="CR22" s="22">
        <f t="shared" si="49"/>
        <v>0</v>
      </c>
      <c r="CS22" s="20">
        <v>1406</v>
      </c>
      <c r="CT22" s="20">
        <v>1406</v>
      </c>
      <c r="CU22" s="20">
        <v>1406</v>
      </c>
      <c r="CV22" s="20">
        <f t="shared" si="23"/>
        <v>0</v>
      </c>
      <c r="CW22" s="22">
        <f t="shared" si="24"/>
        <v>0</v>
      </c>
      <c r="CX22" s="20">
        <v>3025.8</v>
      </c>
      <c r="CY22" s="20">
        <v>3025.8</v>
      </c>
      <c r="CZ22" s="20">
        <v>3025.8</v>
      </c>
      <c r="DA22" s="20">
        <f t="shared" si="25"/>
        <v>0</v>
      </c>
      <c r="DB22" s="22">
        <f t="shared" si="26"/>
        <v>0</v>
      </c>
      <c r="DC22" s="19">
        <v>169</v>
      </c>
      <c r="DD22" s="20">
        <v>169</v>
      </c>
      <c r="DE22" s="20">
        <v>169</v>
      </c>
      <c r="DF22" s="20">
        <f t="shared" si="27"/>
        <v>0</v>
      </c>
      <c r="DG22" s="22">
        <f t="shared" si="28"/>
        <v>0</v>
      </c>
    </row>
    <row r="23" spans="1:111" x14ac:dyDescent="0.25">
      <c r="A23" s="3" t="s">
        <v>25</v>
      </c>
      <c r="B23" s="17">
        <f t="shared" si="29"/>
        <v>182009.28</v>
      </c>
      <c r="C23" s="18">
        <f t="shared" si="30"/>
        <v>182367.47999999998</v>
      </c>
      <c r="D23" s="18">
        <f t="shared" si="31"/>
        <v>182367.47999999998</v>
      </c>
      <c r="E23" s="18">
        <f t="shared" si="1"/>
        <v>358.19999999998254</v>
      </c>
      <c r="F23" s="92">
        <f t="shared" si="2"/>
        <v>0</v>
      </c>
      <c r="G23" s="19">
        <v>212.9</v>
      </c>
      <c r="H23" s="20">
        <v>212.9</v>
      </c>
      <c r="I23" s="20">
        <v>212.9</v>
      </c>
      <c r="J23" s="20">
        <f t="shared" si="32"/>
        <v>0</v>
      </c>
      <c r="K23" s="22">
        <f t="shared" si="33"/>
        <v>0</v>
      </c>
      <c r="L23" s="19">
        <v>143908.4</v>
      </c>
      <c r="M23" s="20">
        <v>143908.4</v>
      </c>
      <c r="N23" s="20">
        <v>143908.4</v>
      </c>
      <c r="O23" s="20">
        <f t="shared" si="34"/>
        <v>0</v>
      </c>
      <c r="P23" s="22">
        <f t="shared" si="35"/>
        <v>0</v>
      </c>
      <c r="Q23" s="19">
        <v>27731.4</v>
      </c>
      <c r="R23" s="20">
        <v>27731.4</v>
      </c>
      <c r="S23" s="20">
        <v>27731.4</v>
      </c>
      <c r="T23" s="20">
        <f t="shared" si="36"/>
        <v>0</v>
      </c>
      <c r="U23" s="22">
        <f t="shared" si="37"/>
        <v>0</v>
      </c>
      <c r="V23" s="19">
        <v>4728.2</v>
      </c>
      <c r="W23" s="20">
        <v>4784.8</v>
      </c>
      <c r="X23" s="20">
        <v>4784.8</v>
      </c>
      <c r="Y23" s="20">
        <f t="shared" si="38"/>
        <v>56.600000000000364</v>
      </c>
      <c r="Z23" s="22">
        <f t="shared" si="39"/>
        <v>0</v>
      </c>
      <c r="AA23" s="19">
        <v>285.2</v>
      </c>
      <c r="AB23" s="20">
        <v>342.9</v>
      </c>
      <c r="AC23" s="20">
        <v>342.9</v>
      </c>
      <c r="AD23" s="20">
        <f t="shared" si="40"/>
        <v>57.699999999999989</v>
      </c>
      <c r="AE23" s="22">
        <f t="shared" si="41"/>
        <v>0</v>
      </c>
      <c r="AF23" s="19">
        <v>254</v>
      </c>
      <c r="AG23" s="20">
        <v>331</v>
      </c>
      <c r="AH23" s="20">
        <v>331</v>
      </c>
      <c r="AI23" s="20">
        <f t="shared" si="42"/>
        <v>77</v>
      </c>
      <c r="AJ23" s="22">
        <f t="shared" si="43"/>
        <v>0</v>
      </c>
      <c r="AK23" s="19">
        <v>265.89999999999998</v>
      </c>
      <c r="AL23" s="20">
        <v>322.5</v>
      </c>
      <c r="AM23" s="20">
        <v>322.5</v>
      </c>
      <c r="AN23" s="20">
        <f t="shared" si="44"/>
        <v>56.600000000000023</v>
      </c>
      <c r="AO23" s="22">
        <f t="shared" si="45"/>
        <v>0</v>
      </c>
      <c r="AP23" s="19">
        <v>37.1</v>
      </c>
      <c r="AQ23" s="20">
        <v>37.1</v>
      </c>
      <c r="AR23" s="20">
        <v>37.1</v>
      </c>
      <c r="AS23" s="20">
        <f t="shared" si="46"/>
        <v>0</v>
      </c>
      <c r="AT23" s="22">
        <f t="shared" si="47"/>
        <v>0</v>
      </c>
      <c r="AU23" s="19">
        <v>744.8</v>
      </c>
      <c r="AV23" s="20">
        <v>854.6</v>
      </c>
      <c r="AW23" s="20">
        <v>854.6</v>
      </c>
      <c r="AX23" s="20">
        <f t="shared" si="3"/>
        <v>109.80000000000007</v>
      </c>
      <c r="AY23" s="22">
        <f t="shared" si="4"/>
        <v>0</v>
      </c>
      <c r="AZ23" s="19"/>
      <c r="BA23" s="20">
        <v>0</v>
      </c>
      <c r="BB23" s="20">
        <v>0</v>
      </c>
      <c r="BC23" s="20">
        <f t="shared" si="5"/>
        <v>0</v>
      </c>
      <c r="BD23" s="22">
        <f t="shared" si="6"/>
        <v>0</v>
      </c>
      <c r="BE23" s="23">
        <v>0.38</v>
      </c>
      <c r="BF23" s="24">
        <v>0.38</v>
      </c>
      <c r="BG23" s="24">
        <v>0.38</v>
      </c>
      <c r="BH23" s="20">
        <f t="shared" si="7"/>
        <v>0</v>
      </c>
      <c r="BI23" s="22">
        <f t="shared" si="8"/>
        <v>0</v>
      </c>
      <c r="BJ23" s="23">
        <v>837.8</v>
      </c>
      <c r="BK23" s="24">
        <v>837.8</v>
      </c>
      <c r="BL23" s="24">
        <v>837.8</v>
      </c>
      <c r="BM23" s="20">
        <f t="shared" si="9"/>
        <v>0</v>
      </c>
      <c r="BN23" s="22">
        <f t="shared" si="10"/>
        <v>0</v>
      </c>
      <c r="BO23" s="23">
        <v>328.5</v>
      </c>
      <c r="BP23" s="24">
        <v>328.5</v>
      </c>
      <c r="BQ23" s="24">
        <v>328.5</v>
      </c>
      <c r="BR23" s="20">
        <f t="shared" si="11"/>
        <v>0</v>
      </c>
      <c r="BS23" s="22">
        <f t="shared" si="12"/>
        <v>0</v>
      </c>
      <c r="BT23" s="19"/>
      <c r="BU23" s="20"/>
      <c r="BV23" s="20"/>
      <c r="BW23" s="20">
        <f t="shared" si="13"/>
        <v>0</v>
      </c>
      <c r="BX23" s="22">
        <f t="shared" si="14"/>
        <v>0</v>
      </c>
      <c r="BY23" s="19"/>
      <c r="BZ23" s="20"/>
      <c r="CA23" s="20"/>
      <c r="CB23" s="20">
        <f t="shared" si="15"/>
        <v>0</v>
      </c>
      <c r="CC23" s="22">
        <f t="shared" si="16"/>
        <v>0</v>
      </c>
      <c r="CD23" s="19">
        <v>2</v>
      </c>
      <c r="CE23" s="20">
        <v>2.5</v>
      </c>
      <c r="CF23" s="20">
        <v>2.5</v>
      </c>
      <c r="CG23" s="20">
        <f t="shared" si="17"/>
        <v>0.5</v>
      </c>
      <c r="CH23" s="22">
        <f t="shared" si="18"/>
        <v>0</v>
      </c>
      <c r="CI23" s="19"/>
      <c r="CJ23" s="20">
        <v>0</v>
      </c>
      <c r="CK23" s="20">
        <v>0</v>
      </c>
      <c r="CL23" s="20">
        <f t="shared" si="19"/>
        <v>0</v>
      </c>
      <c r="CM23" s="22">
        <f t="shared" si="20"/>
        <v>0</v>
      </c>
      <c r="CN23" s="20"/>
      <c r="CO23" s="20">
        <v>0</v>
      </c>
      <c r="CP23" s="20">
        <v>0</v>
      </c>
      <c r="CQ23" s="20">
        <f t="shared" si="48"/>
        <v>0</v>
      </c>
      <c r="CR23" s="22">
        <f t="shared" si="49"/>
        <v>0</v>
      </c>
      <c r="CS23" s="20">
        <v>876.7</v>
      </c>
      <c r="CT23" s="20">
        <v>876.7</v>
      </c>
      <c r="CU23" s="20">
        <v>876.7</v>
      </c>
      <c r="CV23" s="20">
        <f t="shared" si="23"/>
        <v>0</v>
      </c>
      <c r="CW23" s="22">
        <f t="shared" si="24"/>
        <v>0</v>
      </c>
      <c r="CX23" s="20">
        <v>1699.5</v>
      </c>
      <c r="CY23" s="20">
        <v>1699.5</v>
      </c>
      <c r="CZ23" s="20">
        <v>1699.5</v>
      </c>
      <c r="DA23" s="20">
        <f t="shared" si="25"/>
        <v>0</v>
      </c>
      <c r="DB23" s="22">
        <f t="shared" si="26"/>
        <v>0</v>
      </c>
      <c r="DC23" s="19">
        <v>96.5</v>
      </c>
      <c r="DD23" s="20">
        <v>96.5</v>
      </c>
      <c r="DE23" s="20">
        <v>96.5</v>
      </c>
      <c r="DF23" s="20">
        <f t="shared" si="27"/>
        <v>0</v>
      </c>
      <c r="DG23" s="22">
        <f t="shared" si="28"/>
        <v>0</v>
      </c>
    </row>
    <row r="24" spans="1:111" x14ac:dyDescent="0.25">
      <c r="A24" s="3" t="s">
        <v>26</v>
      </c>
      <c r="B24" s="17">
        <f t="shared" si="29"/>
        <v>567303.97999999986</v>
      </c>
      <c r="C24" s="18">
        <f t="shared" si="30"/>
        <v>567959.38</v>
      </c>
      <c r="D24" s="18">
        <f t="shared" si="31"/>
        <v>567939.57999999996</v>
      </c>
      <c r="E24" s="18">
        <f t="shared" si="1"/>
        <v>635.60000000009313</v>
      </c>
      <c r="F24" s="92">
        <f t="shared" si="2"/>
        <v>-19.800000000046566</v>
      </c>
      <c r="G24" s="19">
        <v>3886</v>
      </c>
      <c r="H24" s="20">
        <v>3886</v>
      </c>
      <c r="I24" s="20">
        <v>3886</v>
      </c>
      <c r="J24" s="20">
        <f t="shared" si="32"/>
        <v>0</v>
      </c>
      <c r="K24" s="22">
        <f t="shared" si="33"/>
        <v>0</v>
      </c>
      <c r="L24" s="19">
        <v>328806.90000000002</v>
      </c>
      <c r="M24" s="20">
        <v>328806.90000000002</v>
      </c>
      <c r="N24" s="20">
        <v>328806.90000000002</v>
      </c>
      <c r="O24" s="20">
        <f t="shared" si="34"/>
        <v>0</v>
      </c>
      <c r="P24" s="22">
        <f t="shared" si="35"/>
        <v>0</v>
      </c>
      <c r="Q24" s="19">
        <v>216511.8</v>
      </c>
      <c r="R24" s="20">
        <v>216511.8</v>
      </c>
      <c r="S24" s="20">
        <v>216511.8</v>
      </c>
      <c r="T24" s="20">
        <f t="shared" si="36"/>
        <v>0</v>
      </c>
      <c r="U24" s="22">
        <f t="shared" si="37"/>
        <v>0</v>
      </c>
      <c r="V24" s="19">
        <v>5179.7000000000007</v>
      </c>
      <c r="W24" s="20">
        <v>5242.8</v>
      </c>
      <c r="X24" s="20">
        <v>5242.8</v>
      </c>
      <c r="Y24" s="20">
        <f t="shared" si="38"/>
        <v>63.099999999999454</v>
      </c>
      <c r="Z24" s="22">
        <f t="shared" si="39"/>
        <v>0</v>
      </c>
      <c r="AA24" s="19">
        <v>564.70000000000005</v>
      </c>
      <c r="AB24" s="20">
        <v>686.1</v>
      </c>
      <c r="AC24" s="20">
        <v>686.1</v>
      </c>
      <c r="AD24" s="20">
        <f t="shared" si="40"/>
        <v>121.39999999999998</v>
      </c>
      <c r="AE24" s="22">
        <f t="shared" si="41"/>
        <v>0</v>
      </c>
      <c r="AF24" s="19">
        <v>267.5</v>
      </c>
      <c r="AG24" s="20">
        <v>343.2</v>
      </c>
      <c r="AH24" s="20">
        <v>343.2</v>
      </c>
      <c r="AI24" s="20">
        <f t="shared" si="42"/>
        <v>75.699999999999989</v>
      </c>
      <c r="AJ24" s="22">
        <f t="shared" si="43"/>
        <v>0</v>
      </c>
      <c r="AK24" s="19">
        <v>269.10000000000002</v>
      </c>
      <c r="AL24" s="20">
        <v>332.2</v>
      </c>
      <c r="AM24" s="20">
        <v>332.2</v>
      </c>
      <c r="AN24" s="20">
        <f t="shared" si="44"/>
        <v>63.099999999999966</v>
      </c>
      <c r="AO24" s="22">
        <f t="shared" si="45"/>
        <v>0</v>
      </c>
      <c r="AP24" s="19">
        <v>133.4</v>
      </c>
      <c r="AQ24" s="20">
        <v>133.4</v>
      </c>
      <c r="AR24" s="20">
        <v>133.4</v>
      </c>
      <c r="AS24" s="20">
        <f t="shared" si="46"/>
        <v>0</v>
      </c>
      <c r="AT24" s="22">
        <f t="shared" si="47"/>
        <v>0</v>
      </c>
      <c r="AU24" s="19">
        <v>1265</v>
      </c>
      <c r="AV24" s="20">
        <v>1470.4</v>
      </c>
      <c r="AW24" s="20">
        <v>1470.4</v>
      </c>
      <c r="AX24" s="20">
        <f t="shared" si="3"/>
        <v>205.40000000000009</v>
      </c>
      <c r="AY24" s="22">
        <f t="shared" si="4"/>
        <v>0</v>
      </c>
      <c r="AZ24" s="19">
        <v>193.5</v>
      </c>
      <c r="BA24" s="20">
        <v>215.6</v>
      </c>
      <c r="BB24" s="20">
        <v>215.6</v>
      </c>
      <c r="BC24" s="20">
        <f t="shared" si="5"/>
        <v>22.099999999999994</v>
      </c>
      <c r="BD24" s="22">
        <f t="shared" si="6"/>
        <v>0</v>
      </c>
      <c r="BE24" s="23">
        <v>0.38</v>
      </c>
      <c r="BF24" s="24">
        <v>0.38</v>
      </c>
      <c r="BG24" s="24">
        <v>0.38</v>
      </c>
      <c r="BH24" s="20">
        <f t="shared" si="7"/>
        <v>0</v>
      </c>
      <c r="BI24" s="22">
        <f t="shared" si="8"/>
        <v>0</v>
      </c>
      <c r="BJ24" s="23">
        <v>1050.5</v>
      </c>
      <c r="BK24" s="24">
        <v>1050.5</v>
      </c>
      <c r="BL24" s="24">
        <v>1050.5</v>
      </c>
      <c r="BM24" s="20">
        <f t="shared" si="9"/>
        <v>0</v>
      </c>
      <c r="BN24" s="22">
        <f t="shared" si="10"/>
        <v>0</v>
      </c>
      <c r="BO24" s="23">
        <v>1260.8</v>
      </c>
      <c r="BP24" s="24">
        <v>1260.8</v>
      </c>
      <c r="BQ24" s="24">
        <v>1260.8</v>
      </c>
      <c r="BR24" s="20">
        <f t="shared" si="11"/>
        <v>0</v>
      </c>
      <c r="BS24" s="22">
        <f t="shared" si="12"/>
        <v>0</v>
      </c>
      <c r="BT24" s="19"/>
      <c r="BU24" s="20"/>
      <c r="BV24" s="20"/>
      <c r="BW24" s="20">
        <f t="shared" si="13"/>
        <v>0</v>
      </c>
      <c r="BX24" s="22">
        <f t="shared" si="14"/>
        <v>0</v>
      </c>
      <c r="BY24" s="19"/>
      <c r="BZ24" s="20"/>
      <c r="CA24" s="20"/>
      <c r="CB24" s="20">
        <f t="shared" si="15"/>
        <v>0</v>
      </c>
      <c r="CC24" s="22">
        <f t="shared" si="16"/>
        <v>0</v>
      </c>
      <c r="CD24" s="19">
        <v>1.8</v>
      </c>
      <c r="CE24" s="20">
        <v>2.2999999999999998</v>
      </c>
      <c r="CF24" s="20">
        <v>2.2999999999999998</v>
      </c>
      <c r="CG24" s="20">
        <f t="shared" si="17"/>
        <v>0.49999999999999978</v>
      </c>
      <c r="CH24" s="22">
        <f t="shared" si="18"/>
        <v>0</v>
      </c>
      <c r="CI24" s="19">
        <v>30.2</v>
      </c>
      <c r="CJ24" s="20">
        <v>37</v>
      </c>
      <c r="CK24" s="20">
        <v>37</v>
      </c>
      <c r="CL24" s="20">
        <f t="shared" si="19"/>
        <v>6.8000000000000007</v>
      </c>
      <c r="CM24" s="22">
        <f t="shared" si="20"/>
        <v>0</v>
      </c>
      <c r="CN24" s="20">
        <v>3490.1</v>
      </c>
      <c r="CO24" s="20">
        <v>3587.4</v>
      </c>
      <c r="CP24" s="20">
        <v>3587.4</v>
      </c>
      <c r="CQ24" s="20">
        <f t="shared" si="48"/>
        <v>97.300000000000182</v>
      </c>
      <c r="CR24" s="22">
        <f t="shared" si="49"/>
        <v>0</v>
      </c>
      <c r="CS24" s="20">
        <v>2543.6999999999998</v>
      </c>
      <c r="CT24" s="20">
        <v>2543.6999999999998</v>
      </c>
      <c r="CU24" s="20">
        <v>2543.6999999999998</v>
      </c>
      <c r="CV24" s="20">
        <f t="shared" si="23"/>
        <v>0</v>
      </c>
      <c r="CW24" s="22">
        <f t="shared" si="24"/>
        <v>0</v>
      </c>
      <c r="CX24" s="20">
        <v>1367.9</v>
      </c>
      <c r="CY24" s="20">
        <v>1367.9</v>
      </c>
      <c r="CZ24" s="20">
        <v>1367.9</v>
      </c>
      <c r="DA24" s="20">
        <f t="shared" si="25"/>
        <v>0</v>
      </c>
      <c r="DB24" s="22">
        <f t="shared" si="26"/>
        <v>0</v>
      </c>
      <c r="DC24" s="19">
        <v>481</v>
      </c>
      <c r="DD24" s="20">
        <v>481</v>
      </c>
      <c r="DE24" s="20">
        <v>461.2</v>
      </c>
      <c r="DF24" s="20">
        <f t="shared" si="27"/>
        <v>-19.800000000000011</v>
      </c>
      <c r="DG24" s="22">
        <f t="shared" si="28"/>
        <v>-19.800000000000011</v>
      </c>
    </row>
    <row r="25" spans="1:111" x14ac:dyDescent="0.25">
      <c r="A25" s="3" t="s">
        <v>27</v>
      </c>
      <c r="B25" s="17">
        <f t="shared" si="29"/>
        <v>333931.39</v>
      </c>
      <c r="C25" s="18">
        <f t="shared" si="30"/>
        <v>334480.69000000006</v>
      </c>
      <c r="D25" s="18">
        <f t="shared" si="31"/>
        <v>334480.69000000006</v>
      </c>
      <c r="E25" s="18">
        <f t="shared" si="1"/>
        <v>549.30000000004657</v>
      </c>
      <c r="F25" s="92">
        <f t="shared" si="2"/>
        <v>0</v>
      </c>
      <c r="G25" s="19">
        <v>2174.1000000000004</v>
      </c>
      <c r="H25" s="20">
        <v>2174.1000000000004</v>
      </c>
      <c r="I25" s="20">
        <v>2174.1000000000004</v>
      </c>
      <c r="J25" s="20">
        <f t="shared" si="32"/>
        <v>0</v>
      </c>
      <c r="K25" s="22">
        <f t="shared" si="33"/>
        <v>0</v>
      </c>
      <c r="L25" s="19">
        <v>210218</v>
      </c>
      <c r="M25" s="20">
        <v>210218</v>
      </c>
      <c r="N25" s="20">
        <v>210218</v>
      </c>
      <c r="O25" s="20">
        <f t="shared" si="34"/>
        <v>0</v>
      </c>
      <c r="P25" s="22">
        <f t="shared" si="35"/>
        <v>0</v>
      </c>
      <c r="Q25" s="19">
        <v>106500.6</v>
      </c>
      <c r="R25" s="20">
        <v>106500.6</v>
      </c>
      <c r="S25" s="20">
        <v>106500.6</v>
      </c>
      <c r="T25" s="20">
        <f t="shared" si="36"/>
        <v>0</v>
      </c>
      <c r="U25" s="22">
        <f t="shared" si="37"/>
        <v>0</v>
      </c>
      <c r="V25" s="19">
        <v>4432.4000000000005</v>
      </c>
      <c r="W25" s="20">
        <v>4495.5</v>
      </c>
      <c r="X25" s="20">
        <v>4495.5</v>
      </c>
      <c r="Y25" s="20">
        <f t="shared" si="38"/>
        <v>63.099999999999454</v>
      </c>
      <c r="Z25" s="22">
        <f t="shared" si="39"/>
        <v>0</v>
      </c>
      <c r="AA25" s="19">
        <v>564.70000000000005</v>
      </c>
      <c r="AB25" s="20">
        <v>686.1</v>
      </c>
      <c r="AC25" s="20">
        <v>686.1</v>
      </c>
      <c r="AD25" s="20">
        <f t="shared" si="40"/>
        <v>121.39999999999998</v>
      </c>
      <c r="AE25" s="22">
        <f t="shared" si="41"/>
        <v>0</v>
      </c>
      <c r="AF25" s="19">
        <v>267.5</v>
      </c>
      <c r="AG25" s="20">
        <v>343.2</v>
      </c>
      <c r="AH25" s="20">
        <v>343.2</v>
      </c>
      <c r="AI25" s="20">
        <f t="shared" si="42"/>
        <v>75.699999999999989</v>
      </c>
      <c r="AJ25" s="22">
        <f t="shared" si="43"/>
        <v>0</v>
      </c>
      <c r="AK25" s="19">
        <v>269.10000000000002</v>
      </c>
      <c r="AL25" s="20">
        <v>332.2</v>
      </c>
      <c r="AM25" s="20">
        <v>332.2</v>
      </c>
      <c r="AN25" s="20">
        <f t="shared" si="44"/>
        <v>63.099999999999966</v>
      </c>
      <c r="AO25" s="22">
        <f t="shared" si="45"/>
        <v>0</v>
      </c>
      <c r="AP25" s="19">
        <v>79.099999999999994</v>
      </c>
      <c r="AQ25" s="20">
        <v>79.099999999999994</v>
      </c>
      <c r="AR25" s="20">
        <v>79.099999999999994</v>
      </c>
      <c r="AS25" s="20">
        <f t="shared" si="46"/>
        <v>0</v>
      </c>
      <c r="AT25" s="22">
        <f t="shared" si="47"/>
        <v>0</v>
      </c>
      <c r="AU25" s="19">
        <v>923.9</v>
      </c>
      <c r="AV25" s="20">
        <v>1040.9000000000001</v>
      </c>
      <c r="AW25" s="20">
        <v>1040.9000000000001</v>
      </c>
      <c r="AX25" s="20">
        <f t="shared" si="3"/>
        <v>117.00000000000011</v>
      </c>
      <c r="AY25" s="22">
        <f t="shared" si="4"/>
        <v>0</v>
      </c>
      <c r="AZ25" s="19"/>
      <c r="BA25" s="20">
        <v>0</v>
      </c>
      <c r="BB25" s="20">
        <v>0</v>
      </c>
      <c r="BC25" s="20">
        <f t="shared" si="5"/>
        <v>0</v>
      </c>
      <c r="BD25" s="22">
        <f t="shared" si="6"/>
        <v>0</v>
      </c>
      <c r="BE25" s="23">
        <v>0.39</v>
      </c>
      <c r="BF25" s="24">
        <v>0.39</v>
      </c>
      <c r="BG25" s="24">
        <v>0.39</v>
      </c>
      <c r="BH25" s="20">
        <f t="shared" si="7"/>
        <v>0</v>
      </c>
      <c r="BI25" s="22">
        <f t="shared" si="8"/>
        <v>0</v>
      </c>
      <c r="BJ25" s="23">
        <v>101.9</v>
      </c>
      <c r="BK25" s="24">
        <v>101.9</v>
      </c>
      <c r="BL25" s="24">
        <v>101.9</v>
      </c>
      <c r="BM25" s="20">
        <f t="shared" si="9"/>
        <v>0</v>
      </c>
      <c r="BN25" s="22">
        <f t="shared" si="10"/>
        <v>0</v>
      </c>
      <c r="BO25" s="23">
        <v>811.3</v>
      </c>
      <c r="BP25" s="24">
        <v>811.3</v>
      </c>
      <c r="BQ25" s="24">
        <v>811.3</v>
      </c>
      <c r="BR25" s="20">
        <f t="shared" si="11"/>
        <v>0</v>
      </c>
      <c r="BS25" s="22">
        <f t="shared" si="12"/>
        <v>0</v>
      </c>
      <c r="BT25" s="19"/>
      <c r="BU25" s="20"/>
      <c r="BV25" s="20"/>
      <c r="BW25" s="20">
        <f t="shared" si="13"/>
        <v>0</v>
      </c>
      <c r="BX25" s="22">
        <f t="shared" si="14"/>
        <v>0</v>
      </c>
      <c r="BY25" s="19"/>
      <c r="BZ25" s="20"/>
      <c r="CA25" s="20"/>
      <c r="CB25" s="20">
        <f t="shared" si="15"/>
        <v>0</v>
      </c>
      <c r="CC25" s="22">
        <f t="shared" si="16"/>
        <v>0</v>
      </c>
      <c r="CD25" s="19">
        <v>2.6</v>
      </c>
      <c r="CE25" s="20">
        <v>3.3</v>
      </c>
      <c r="CF25" s="20">
        <v>3.3</v>
      </c>
      <c r="CG25" s="20">
        <f t="shared" si="17"/>
        <v>0.69999999999999973</v>
      </c>
      <c r="CH25" s="22">
        <f t="shared" si="18"/>
        <v>0</v>
      </c>
      <c r="CI25" s="19">
        <v>48.9</v>
      </c>
      <c r="CJ25" s="20">
        <v>59.9</v>
      </c>
      <c r="CK25" s="20">
        <v>59.9</v>
      </c>
      <c r="CL25" s="20">
        <f t="shared" si="19"/>
        <v>11</v>
      </c>
      <c r="CM25" s="22">
        <f t="shared" si="20"/>
        <v>0</v>
      </c>
      <c r="CN25" s="20">
        <v>3490.1</v>
      </c>
      <c r="CO25" s="20">
        <v>3587.4</v>
      </c>
      <c r="CP25" s="20">
        <v>3587.4</v>
      </c>
      <c r="CQ25" s="20">
        <f t="shared" si="48"/>
        <v>97.300000000000182</v>
      </c>
      <c r="CR25" s="22">
        <f t="shared" si="49"/>
        <v>0</v>
      </c>
      <c r="CS25" s="20">
        <v>1934.2</v>
      </c>
      <c r="CT25" s="20">
        <v>1934.2</v>
      </c>
      <c r="CU25" s="20">
        <v>1934.2</v>
      </c>
      <c r="CV25" s="20">
        <f t="shared" si="23"/>
        <v>0</v>
      </c>
      <c r="CW25" s="22">
        <f t="shared" si="24"/>
        <v>0</v>
      </c>
      <c r="CX25" s="20">
        <v>1823.8</v>
      </c>
      <c r="CY25" s="20">
        <v>1823.8</v>
      </c>
      <c r="CZ25" s="20">
        <v>1823.8</v>
      </c>
      <c r="DA25" s="20">
        <f t="shared" si="25"/>
        <v>0</v>
      </c>
      <c r="DB25" s="22">
        <f t="shared" si="26"/>
        <v>0</v>
      </c>
      <c r="DC25" s="19">
        <v>288.8</v>
      </c>
      <c r="DD25" s="20">
        <v>288.8</v>
      </c>
      <c r="DE25" s="20">
        <v>288.8</v>
      </c>
      <c r="DF25" s="20">
        <f t="shared" si="27"/>
        <v>0</v>
      </c>
      <c r="DG25" s="22">
        <f t="shared" si="28"/>
        <v>0</v>
      </c>
    </row>
    <row r="26" spans="1:111" x14ac:dyDescent="0.25">
      <c r="A26" s="3" t="s">
        <v>28</v>
      </c>
      <c r="B26" s="17">
        <f t="shared" si="29"/>
        <v>912889.90999999992</v>
      </c>
      <c r="C26" s="18">
        <f t="shared" si="30"/>
        <v>913571.21000000008</v>
      </c>
      <c r="D26" s="18">
        <f t="shared" si="31"/>
        <v>913563.31</v>
      </c>
      <c r="E26" s="18">
        <f t="shared" si="1"/>
        <v>673.4000000001397</v>
      </c>
      <c r="F26" s="92">
        <f t="shared" si="2"/>
        <v>-7.9000000000232831</v>
      </c>
      <c r="G26" s="19">
        <v>6721</v>
      </c>
      <c r="H26" s="20">
        <v>6721</v>
      </c>
      <c r="I26" s="20">
        <v>6721</v>
      </c>
      <c r="J26" s="20">
        <f t="shared" si="32"/>
        <v>0</v>
      </c>
      <c r="K26" s="22">
        <f t="shared" si="33"/>
        <v>0</v>
      </c>
      <c r="L26" s="19">
        <v>596890.69999999995</v>
      </c>
      <c r="M26" s="20">
        <v>596890.69999999995</v>
      </c>
      <c r="N26" s="20">
        <v>596890.69999999995</v>
      </c>
      <c r="O26" s="20">
        <f t="shared" si="34"/>
        <v>0</v>
      </c>
      <c r="P26" s="22">
        <f t="shared" si="35"/>
        <v>0</v>
      </c>
      <c r="Q26" s="19">
        <v>284382.3</v>
      </c>
      <c r="R26" s="20">
        <v>284382.3</v>
      </c>
      <c r="S26" s="20">
        <v>284382.3</v>
      </c>
      <c r="T26" s="20">
        <f t="shared" si="36"/>
        <v>0</v>
      </c>
      <c r="U26" s="22">
        <f t="shared" si="37"/>
        <v>0</v>
      </c>
      <c r="V26" s="19">
        <v>4903.1000000000004</v>
      </c>
      <c r="W26" s="20">
        <v>4965.8</v>
      </c>
      <c r="X26" s="20">
        <v>4965.8</v>
      </c>
      <c r="Y26" s="20">
        <f t="shared" si="38"/>
        <v>62.699999999999818</v>
      </c>
      <c r="Z26" s="22">
        <f t="shared" si="39"/>
        <v>0</v>
      </c>
      <c r="AA26" s="19">
        <v>881</v>
      </c>
      <c r="AB26" s="20">
        <v>1061.2</v>
      </c>
      <c r="AC26" s="20">
        <v>1061.2</v>
      </c>
      <c r="AD26" s="20">
        <f t="shared" si="40"/>
        <v>180.20000000000005</v>
      </c>
      <c r="AE26" s="22">
        <f t="shared" si="41"/>
        <v>0</v>
      </c>
      <c r="AF26" s="19">
        <v>280.2</v>
      </c>
      <c r="AG26" s="20">
        <v>356.79999999999995</v>
      </c>
      <c r="AH26" s="20">
        <v>356.79999999999995</v>
      </c>
      <c r="AI26" s="20">
        <f t="shared" si="42"/>
        <v>76.599999999999966</v>
      </c>
      <c r="AJ26" s="22">
        <f t="shared" si="43"/>
        <v>0</v>
      </c>
      <c r="AK26" s="19">
        <v>283.5</v>
      </c>
      <c r="AL26" s="20">
        <v>346.2</v>
      </c>
      <c r="AM26" s="20">
        <v>346.2</v>
      </c>
      <c r="AN26" s="20">
        <f t="shared" si="44"/>
        <v>62.699999999999989</v>
      </c>
      <c r="AO26" s="22">
        <f t="shared" si="45"/>
        <v>0</v>
      </c>
      <c r="AP26" s="19">
        <v>167.5</v>
      </c>
      <c r="AQ26" s="20">
        <v>167.5</v>
      </c>
      <c r="AR26" s="20">
        <v>167.5</v>
      </c>
      <c r="AS26" s="20">
        <f t="shared" si="46"/>
        <v>0</v>
      </c>
      <c r="AT26" s="22">
        <f t="shared" si="47"/>
        <v>0</v>
      </c>
      <c r="AU26" s="19">
        <v>1380.8</v>
      </c>
      <c r="AV26" s="20">
        <v>1535.5</v>
      </c>
      <c r="AW26" s="20">
        <v>1535.5</v>
      </c>
      <c r="AX26" s="20">
        <f t="shared" si="3"/>
        <v>154.70000000000005</v>
      </c>
      <c r="AY26" s="22">
        <f t="shared" si="4"/>
        <v>0</v>
      </c>
      <c r="AZ26" s="19">
        <v>381.7</v>
      </c>
      <c r="BA26" s="20">
        <v>423.9</v>
      </c>
      <c r="BB26" s="20">
        <v>423.9</v>
      </c>
      <c r="BC26" s="20">
        <f t="shared" si="5"/>
        <v>42.199999999999989</v>
      </c>
      <c r="BD26" s="22">
        <f t="shared" si="6"/>
        <v>0</v>
      </c>
      <c r="BE26" s="23">
        <v>0.41</v>
      </c>
      <c r="BF26" s="24">
        <v>0.41</v>
      </c>
      <c r="BG26" s="24">
        <v>0.41</v>
      </c>
      <c r="BH26" s="20">
        <f t="shared" si="7"/>
        <v>0</v>
      </c>
      <c r="BI26" s="22">
        <f t="shared" si="8"/>
        <v>0</v>
      </c>
      <c r="BJ26" s="23">
        <v>1084.5</v>
      </c>
      <c r="BK26" s="24">
        <v>1084.5</v>
      </c>
      <c r="BL26" s="24">
        <v>1084.5</v>
      </c>
      <c r="BM26" s="20">
        <f t="shared" si="9"/>
        <v>0</v>
      </c>
      <c r="BN26" s="22">
        <f t="shared" si="10"/>
        <v>0</v>
      </c>
      <c r="BO26" s="23">
        <v>2424.8000000000002</v>
      </c>
      <c r="BP26" s="24">
        <v>2424.8000000000002</v>
      </c>
      <c r="BQ26" s="24">
        <v>2424.8000000000002</v>
      </c>
      <c r="BR26" s="20">
        <f t="shared" si="11"/>
        <v>0</v>
      </c>
      <c r="BS26" s="22">
        <f t="shared" si="12"/>
        <v>0</v>
      </c>
      <c r="BT26" s="19"/>
      <c r="BU26" s="20"/>
      <c r="BV26" s="20"/>
      <c r="BW26" s="20">
        <f t="shared" si="13"/>
        <v>0</v>
      </c>
      <c r="BX26" s="22">
        <f t="shared" si="14"/>
        <v>0</v>
      </c>
      <c r="BY26" s="19"/>
      <c r="BZ26" s="20"/>
      <c r="CA26" s="20"/>
      <c r="CB26" s="20">
        <f t="shared" si="15"/>
        <v>0</v>
      </c>
      <c r="CC26" s="22">
        <f t="shared" si="16"/>
        <v>0</v>
      </c>
      <c r="CD26" s="19">
        <v>2.6</v>
      </c>
      <c r="CE26" s="20">
        <v>3.4</v>
      </c>
      <c r="CF26" s="20">
        <v>3.4</v>
      </c>
      <c r="CG26" s="20">
        <f t="shared" si="17"/>
        <v>0.79999999999999982</v>
      </c>
      <c r="CH26" s="22">
        <f t="shared" si="18"/>
        <v>0</v>
      </c>
      <c r="CI26" s="19">
        <v>17.899999999999999</v>
      </c>
      <c r="CJ26" s="20">
        <v>22</v>
      </c>
      <c r="CK26" s="20">
        <v>22</v>
      </c>
      <c r="CL26" s="20">
        <f t="shared" si="19"/>
        <v>4.1000000000000014</v>
      </c>
      <c r="CM26" s="22">
        <f t="shared" si="20"/>
        <v>0</v>
      </c>
      <c r="CN26" s="20">
        <v>3621.2</v>
      </c>
      <c r="CO26" s="20">
        <v>3718.5</v>
      </c>
      <c r="CP26" s="20">
        <v>3718.5</v>
      </c>
      <c r="CQ26" s="20">
        <f t="shared" si="48"/>
        <v>97.300000000000182</v>
      </c>
      <c r="CR26" s="22">
        <f t="shared" si="49"/>
        <v>0</v>
      </c>
      <c r="CS26" s="20">
        <v>5281</v>
      </c>
      <c r="CT26" s="20">
        <v>5281</v>
      </c>
      <c r="CU26" s="20">
        <v>5281</v>
      </c>
      <c r="CV26" s="20">
        <f t="shared" si="23"/>
        <v>0</v>
      </c>
      <c r="CW26" s="22">
        <f t="shared" si="24"/>
        <v>0</v>
      </c>
      <c r="CX26" s="20">
        <v>3606.1</v>
      </c>
      <c r="CY26" s="20">
        <v>3606.1</v>
      </c>
      <c r="CZ26" s="20">
        <v>3606.1</v>
      </c>
      <c r="DA26" s="20">
        <f t="shared" si="25"/>
        <v>0</v>
      </c>
      <c r="DB26" s="22">
        <f t="shared" si="26"/>
        <v>0</v>
      </c>
      <c r="DC26" s="19">
        <v>579.6</v>
      </c>
      <c r="DD26" s="20">
        <v>579.6</v>
      </c>
      <c r="DE26" s="20">
        <v>571.70000000000005</v>
      </c>
      <c r="DF26" s="20">
        <f t="shared" si="27"/>
        <v>-7.8999999999999773</v>
      </c>
      <c r="DG26" s="22">
        <f t="shared" si="28"/>
        <v>-7.8999999999999773</v>
      </c>
    </row>
    <row r="27" spans="1:111" x14ac:dyDescent="0.25">
      <c r="A27" s="3" t="s">
        <v>29</v>
      </c>
      <c r="B27" s="17">
        <f t="shared" si="29"/>
        <v>122305.98</v>
      </c>
      <c r="C27" s="18">
        <f t="shared" si="30"/>
        <v>122634.58</v>
      </c>
      <c r="D27" s="18">
        <f t="shared" si="31"/>
        <v>122634.58</v>
      </c>
      <c r="E27" s="18">
        <f t="shared" si="1"/>
        <v>328.60000000000582</v>
      </c>
      <c r="F27" s="92">
        <f t="shared" si="2"/>
        <v>0</v>
      </c>
      <c r="G27" s="19">
        <v>133</v>
      </c>
      <c r="H27" s="20">
        <v>133</v>
      </c>
      <c r="I27" s="20">
        <v>133</v>
      </c>
      <c r="J27" s="20">
        <f t="shared" si="32"/>
        <v>0</v>
      </c>
      <c r="K27" s="22">
        <f t="shared" si="33"/>
        <v>0</v>
      </c>
      <c r="L27" s="19">
        <v>94285.1</v>
      </c>
      <c r="M27" s="20">
        <v>94285.1</v>
      </c>
      <c r="N27" s="20">
        <v>94285.1</v>
      </c>
      <c r="O27" s="20">
        <f t="shared" si="34"/>
        <v>0</v>
      </c>
      <c r="P27" s="22">
        <f t="shared" si="35"/>
        <v>0</v>
      </c>
      <c r="Q27" s="19">
        <v>19317.400000000001</v>
      </c>
      <c r="R27" s="20">
        <v>19317.400000000001</v>
      </c>
      <c r="S27" s="20">
        <v>19317.400000000001</v>
      </c>
      <c r="T27" s="20">
        <f t="shared" si="36"/>
        <v>0</v>
      </c>
      <c r="U27" s="22">
        <f t="shared" si="37"/>
        <v>0</v>
      </c>
      <c r="V27" s="19">
        <v>3868</v>
      </c>
      <c r="W27" s="20">
        <v>3924.6</v>
      </c>
      <c r="X27" s="20">
        <v>3924.6</v>
      </c>
      <c r="Y27" s="20">
        <f t="shared" si="38"/>
        <v>56.599999999999909</v>
      </c>
      <c r="Z27" s="22">
        <f t="shared" si="39"/>
        <v>0</v>
      </c>
      <c r="AA27" s="19">
        <v>285.2</v>
      </c>
      <c r="AB27" s="20">
        <v>342.9</v>
      </c>
      <c r="AC27" s="20">
        <v>342.9</v>
      </c>
      <c r="AD27" s="20">
        <f t="shared" si="40"/>
        <v>57.699999999999989</v>
      </c>
      <c r="AE27" s="22">
        <f t="shared" si="41"/>
        <v>0</v>
      </c>
      <c r="AF27" s="19">
        <v>254</v>
      </c>
      <c r="AG27" s="20">
        <v>331</v>
      </c>
      <c r="AH27" s="20">
        <v>331</v>
      </c>
      <c r="AI27" s="20">
        <f t="shared" si="42"/>
        <v>77</v>
      </c>
      <c r="AJ27" s="22">
        <f t="shared" si="43"/>
        <v>0</v>
      </c>
      <c r="AK27" s="19">
        <v>265.89999999999998</v>
      </c>
      <c r="AL27" s="20">
        <v>322.5</v>
      </c>
      <c r="AM27" s="20">
        <v>322.5</v>
      </c>
      <c r="AN27" s="20">
        <f t="shared" si="44"/>
        <v>56.600000000000023</v>
      </c>
      <c r="AO27" s="22">
        <f t="shared" si="45"/>
        <v>0</v>
      </c>
      <c r="AP27" s="19">
        <v>17.3</v>
      </c>
      <c r="AQ27" s="20">
        <v>17.3</v>
      </c>
      <c r="AR27" s="20">
        <v>17.3</v>
      </c>
      <c r="AS27" s="20">
        <f t="shared" si="46"/>
        <v>0</v>
      </c>
      <c r="AT27" s="22">
        <f t="shared" si="47"/>
        <v>0</v>
      </c>
      <c r="AU27" s="19">
        <v>495.5</v>
      </c>
      <c r="AV27" s="20">
        <v>575.70000000000005</v>
      </c>
      <c r="AW27" s="20">
        <v>575.70000000000005</v>
      </c>
      <c r="AX27" s="20">
        <f t="shared" si="3"/>
        <v>80.200000000000045</v>
      </c>
      <c r="AY27" s="22">
        <f t="shared" si="4"/>
        <v>0</v>
      </c>
      <c r="AZ27" s="19"/>
      <c r="BA27" s="20">
        <v>0</v>
      </c>
      <c r="BB27" s="20">
        <v>0</v>
      </c>
      <c r="BC27" s="20">
        <f t="shared" si="5"/>
        <v>0</v>
      </c>
      <c r="BD27" s="22">
        <f t="shared" si="6"/>
        <v>0</v>
      </c>
      <c r="BE27" s="23">
        <v>0.38</v>
      </c>
      <c r="BF27" s="24">
        <v>0.38</v>
      </c>
      <c r="BG27" s="24">
        <v>0.38</v>
      </c>
      <c r="BH27" s="20">
        <f t="shared" si="7"/>
        <v>0</v>
      </c>
      <c r="BI27" s="22">
        <f t="shared" si="8"/>
        <v>0</v>
      </c>
      <c r="BJ27" s="23">
        <v>1177.9000000000001</v>
      </c>
      <c r="BK27" s="24">
        <v>1177.9000000000001</v>
      </c>
      <c r="BL27" s="24">
        <v>1177.9000000000001</v>
      </c>
      <c r="BM27" s="20">
        <f t="shared" si="9"/>
        <v>0</v>
      </c>
      <c r="BN27" s="22">
        <f t="shared" si="10"/>
        <v>0</v>
      </c>
      <c r="BO27" s="23">
        <v>205.2</v>
      </c>
      <c r="BP27" s="24">
        <v>205.2</v>
      </c>
      <c r="BQ27" s="24">
        <v>205.2</v>
      </c>
      <c r="BR27" s="20">
        <f t="shared" si="11"/>
        <v>0</v>
      </c>
      <c r="BS27" s="22">
        <f t="shared" si="12"/>
        <v>0</v>
      </c>
      <c r="BT27" s="19"/>
      <c r="BU27" s="20"/>
      <c r="BV27" s="20"/>
      <c r="BW27" s="20">
        <f t="shared" si="13"/>
        <v>0</v>
      </c>
      <c r="BX27" s="22">
        <f t="shared" si="14"/>
        <v>0</v>
      </c>
      <c r="BY27" s="19"/>
      <c r="BZ27" s="20"/>
      <c r="CA27" s="20"/>
      <c r="CB27" s="20">
        <f t="shared" si="15"/>
        <v>0</v>
      </c>
      <c r="CC27" s="22">
        <f t="shared" si="16"/>
        <v>0</v>
      </c>
      <c r="CD27" s="19">
        <v>1.8</v>
      </c>
      <c r="CE27" s="20">
        <v>2.2999999999999998</v>
      </c>
      <c r="CF27" s="20">
        <v>2.2999999999999998</v>
      </c>
      <c r="CG27" s="20">
        <f t="shared" si="17"/>
        <v>0.49999999999999978</v>
      </c>
      <c r="CH27" s="22">
        <f t="shared" si="18"/>
        <v>0</v>
      </c>
      <c r="CI27" s="19"/>
      <c r="CJ27" s="20">
        <v>0</v>
      </c>
      <c r="CK27" s="20">
        <v>0</v>
      </c>
      <c r="CL27" s="20">
        <f t="shared" si="19"/>
        <v>0</v>
      </c>
      <c r="CM27" s="22">
        <f t="shared" si="20"/>
        <v>0</v>
      </c>
      <c r="CN27" s="20"/>
      <c r="CO27" s="20">
        <v>0</v>
      </c>
      <c r="CP27" s="20">
        <v>0</v>
      </c>
      <c r="CQ27" s="20">
        <f t="shared" si="48"/>
        <v>0</v>
      </c>
      <c r="CR27" s="22">
        <f t="shared" si="49"/>
        <v>0</v>
      </c>
      <c r="CS27" s="20">
        <v>417.4</v>
      </c>
      <c r="CT27" s="20">
        <v>417.4</v>
      </c>
      <c r="CU27" s="20">
        <v>417.4</v>
      </c>
      <c r="CV27" s="20">
        <f t="shared" si="23"/>
        <v>0</v>
      </c>
      <c r="CW27" s="22">
        <f t="shared" si="24"/>
        <v>0</v>
      </c>
      <c r="CX27" s="20">
        <v>1533.6</v>
      </c>
      <c r="CY27" s="20">
        <v>1533.6</v>
      </c>
      <c r="CZ27" s="20">
        <v>1533.6</v>
      </c>
      <c r="DA27" s="20">
        <f t="shared" si="25"/>
        <v>0</v>
      </c>
      <c r="DB27" s="22">
        <f t="shared" si="26"/>
        <v>0</v>
      </c>
      <c r="DC27" s="19">
        <v>48.3</v>
      </c>
      <c r="DD27" s="20">
        <v>48.3</v>
      </c>
      <c r="DE27" s="20">
        <v>48.3</v>
      </c>
      <c r="DF27" s="20">
        <f t="shared" si="27"/>
        <v>0</v>
      </c>
      <c r="DG27" s="22">
        <f t="shared" si="28"/>
        <v>0</v>
      </c>
    </row>
    <row r="28" spans="1:111" x14ac:dyDescent="0.25">
      <c r="A28" s="3" t="s">
        <v>30</v>
      </c>
      <c r="B28" s="17">
        <f t="shared" si="29"/>
        <v>96194.479999999981</v>
      </c>
      <c r="C28" s="18">
        <f t="shared" si="30"/>
        <v>96517.579999999987</v>
      </c>
      <c r="D28" s="18">
        <f t="shared" si="31"/>
        <v>96517.579999999987</v>
      </c>
      <c r="E28" s="18">
        <f t="shared" si="1"/>
        <v>323.10000000000582</v>
      </c>
      <c r="F28" s="92">
        <f t="shared" si="2"/>
        <v>0</v>
      </c>
      <c r="G28" s="19">
        <v>453</v>
      </c>
      <c r="H28" s="20">
        <v>453</v>
      </c>
      <c r="I28" s="20">
        <v>453</v>
      </c>
      <c r="J28" s="20">
        <f t="shared" si="32"/>
        <v>0</v>
      </c>
      <c r="K28" s="22">
        <f t="shared" si="33"/>
        <v>0</v>
      </c>
      <c r="L28" s="19">
        <v>65488.4</v>
      </c>
      <c r="M28" s="20">
        <v>65488.4</v>
      </c>
      <c r="N28" s="20">
        <v>65488.4</v>
      </c>
      <c r="O28" s="20">
        <f t="shared" si="34"/>
        <v>0</v>
      </c>
      <c r="P28" s="22">
        <f t="shared" si="35"/>
        <v>0</v>
      </c>
      <c r="Q28" s="19">
        <v>21722.1</v>
      </c>
      <c r="R28" s="20">
        <v>21722.1</v>
      </c>
      <c r="S28" s="20">
        <v>21722.1</v>
      </c>
      <c r="T28" s="20">
        <f t="shared" si="36"/>
        <v>0</v>
      </c>
      <c r="U28" s="22">
        <f t="shared" si="37"/>
        <v>0</v>
      </c>
      <c r="V28" s="19">
        <v>4241.8999999999996</v>
      </c>
      <c r="W28" s="20">
        <v>4298.5</v>
      </c>
      <c r="X28" s="20">
        <v>4298.5</v>
      </c>
      <c r="Y28" s="20">
        <f t="shared" si="38"/>
        <v>56.600000000000364</v>
      </c>
      <c r="Z28" s="22">
        <f t="shared" si="39"/>
        <v>0</v>
      </c>
      <c r="AA28" s="19">
        <v>285.2</v>
      </c>
      <c r="AB28" s="20">
        <v>342.9</v>
      </c>
      <c r="AC28" s="20">
        <v>342.9</v>
      </c>
      <c r="AD28" s="20">
        <f t="shared" si="40"/>
        <v>57.699999999999989</v>
      </c>
      <c r="AE28" s="22">
        <f t="shared" si="41"/>
        <v>0</v>
      </c>
      <c r="AF28" s="19">
        <v>254</v>
      </c>
      <c r="AG28" s="20">
        <v>331</v>
      </c>
      <c r="AH28" s="20">
        <v>331</v>
      </c>
      <c r="AI28" s="20">
        <f t="shared" si="42"/>
        <v>77</v>
      </c>
      <c r="AJ28" s="22">
        <f t="shared" si="43"/>
        <v>0</v>
      </c>
      <c r="AK28" s="19">
        <v>265.89999999999998</v>
      </c>
      <c r="AL28" s="20">
        <v>322.5</v>
      </c>
      <c r="AM28" s="20">
        <v>322.5</v>
      </c>
      <c r="AN28" s="20">
        <f t="shared" si="44"/>
        <v>56.600000000000023</v>
      </c>
      <c r="AO28" s="22">
        <f t="shared" si="45"/>
        <v>0</v>
      </c>
      <c r="AP28" s="19">
        <v>53.7</v>
      </c>
      <c r="AQ28" s="20">
        <v>53.7</v>
      </c>
      <c r="AR28" s="20">
        <v>53.7</v>
      </c>
      <c r="AS28" s="20">
        <f t="shared" si="46"/>
        <v>0</v>
      </c>
      <c r="AT28" s="22">
        <f t="shared" si="47"/>
        <v>0</v>
      </c>
      <c r="AU28" s="19">
        <v>495.5</v>
      </c>
      <c r="AV28" s="20">
        <v>569.4</v>
      </c>
      <c r="AW28" s="20">
        <v>569.4</v>
      </c>
      <c r="AX28" s="20">
        <f t="shared" si="3"/>
        <v>73.899999999999977</v>
      </c>
      <c r="AY28" s="22">
        <f t="shared" si="4"/>
        <v>0</v>
      </c>
      <c r="AZ28" s="19"/>
      <c r="BA28" s="20">
        <v>0</v>
      </c>
      <c r="BB28" s="20">
        <v>0</v>
      </c>
      <c r="BC28" s="20">
        <f t="shared" si="5"/>
        <v>0</v>
      </c>
      <c r="BD28" s="22">
        <f t="shared" si="6"/>
        <v>0</v>
      </c>
      <c r="BE28" s="23">
        <v>0.38</v>
      </c>
      <c r="BF28" s="24">
        <v>0.38</v>
      </c>
      <c r="BG28" s="24">
        <v>0.38</v>
      </c>
      <c r="BH28" s="20">
        <f t="shared" si="7"/>
        <v>0</v>
      </c>
      <c r="BI28" s="22">
        <f t="shared" si="8"/>
        <v>0</v>
      </c>
      <c r="BJ28" s="23">
        <v>438.7</v>
      </c>
      <c r="BK28" s="24">
        <v>438.7</v>
      </c>
      <c r="BL28" s="24">
        <v>438.7</v>
      </c>
      <c r="BM28" s="20">
        <f t="shared" si="9"/>
        <v>0</v>
      </c>
      <c r="BN28" s="22">
        <f t="shared" si="10"/>
        <v>0</v>
      </c>
      <c r="BO28" s="23">
        <v>224</v>
      </c>
      <c r="BP28" s="24">
        <v>224</v>
      </c>
      <c r="BQ28" s="24">
        <v>224</v>
      </c>
      <c r="BR28" s="20">
        <f t="shared" si="11"/>
        <v>0</v>
      </c>
      <c r="BS28" s="22">
        <f t="shared" si="12"/>
        <v>0</v>
      </c>
      <c r="BT28" s="19"/>
      <c r="BU28" s="20"/>
      <c r="BV28" s="20"/>
      <c r="BW28" s="20">
        <f t="shared" si="13"/>
        <v>0</v>
      </c>
      <c r="BX28" s="22">
        <f t="shared" si="14"/>
        <v>0</v>
      </c>
      <c r="BY28" s="19"/>
      <c r="BZ28" s="20"/>
      <c r="CA28" s="20"/>
      <c r="CB28" s="20">
        <f t="shared" si="15"/>
        <v>0</v>
      </c>
      <c r="CC28" s="22">
        <f t="shared" si="16"/>
        <v>0</v>
      </c>
      <c r="CD28" s="19">
        <v>2</v>
      </c>
      <c r="CE28" s="20">
        <v>2.6</v>
      </c>
      <c r="CF28" s="20">
        <v>2.6</v>
      </c>
      <c r="CG28" s="20">
        <f t="shared" si="17"/>
        <v>0.60000000000000009</v>
      </c>
      <c r="CH28" s="22">
        <f t="shared" si="18"/>
        <v>0</v>
      </c>
      <c r="CI28" s="19">
        <v>3</v>
      </c>
      <c r="CJ28" s="20">
        <v>3.7</v>
      </c>
      <c r="CK28" s="20">
        <v>3.7</v>
      </c>
      <c r="CL28" s="20">
        <f t="shared" si="19"/>
        <v>0.70000000000000018</v>
      </c>
      <c r="CM28" s="22">
        <f t="shared" si="20"/>
        <v>0</v>
      </c>
      <c r="CN28" s="20"/>
      <c r="CO28" s="20">
        <v>0</v>
      </c>
      <c r="CP28" s="20">
        <v>0</v>
      </c>
      <c r="CQ28" s="20">
        <f t="shared" si="48"/>
        <v>0</v>
      </c>
      <c r="CR28" s="22">
        <f t="shared" si="49"/>
        <v>0</v>
      </c>
      <c r="CS28" s="20">
        <v>495</v>
      </c>
      <c r="CT28" s="20">
        <v>495</v>
      </c>
      <c r="CU28" s="20">
        <v>495</v>
      </c>
      <c r="CV28" s="20">
        <f t="shared" si="23"/>
        <v>0</v>
      </c>
      <c r="CW28" s="22">
        <f t="shared" si="24"/>
        <v>0</v>
      </c>
      <c r="CX28" s="20">
        <v>1699.4</v>
      </c>
      <c r="CY28" s="20">
        <v>1699.4</v>
      </c>
      <c r="CZ28" s="20">
        <v>1699.4</v>
      </c>
      <c r="DA28" s="20">
        <f t="shared" si="25"/>
        <v>0</v>
      </c>
      <c r="DB28" s="22">
        <f t="shared" si="26"/>
        <v>0</v>
      </c>
      <c r="DC28" s="19">
        <v>72.3</v>
      </c>
      <c r="DD28" s="20">
        <v>72.3</v>
      </c>
      <c r="DE28" s="20">
        <v>72.3</v>
      </c>
      <c r="DF28" s="20">
        <f t="shared" si="27"/>
        <v>0</v>
      </c>
      <c r="DG28" s="22">
        <f t="shared" si="28"/>
        <v>0</v>
      </c>
    </row>
    <row r="29" spans="1:111" x14ac:dyDescent="0.25">
      <c r="A29" s="3" t="s">
        <v>31</v>
      </c>
      <c r="B29" s="17">
        <f t="shared" si="29"/>
        <v>390597.48000000004</v>
      </c>
      <c r="C29" s="18">
        <f t="shared" si="30"/>
        <v>391057.88000000012</v>
      </c>
      <c r="D29" s="18">
        <f t="shared" si="31"/>
        <v>391057.88000000012</v>
      </c>
      <c r="E29" s="18">
        <f t="shared" si="1"/>
        <v>460.40000000008149</v>
      </c>
      <c r="F29" s="92">
        <f t="shared" si="2"/>
        <v>0</v>
      </c>
      <c r="G29" s="19">
        <v>1219.2</v>
      </c>
      <c r="H29" s="20">
        <v>1219.2</v>
      </c>
      <c r="I29" s="20">
        <v>1219.2</v>
      </c>
      <c r="J29" s="20">
        <f t="shared" si="32"/>
        <v>0</v>
      </c>
      <c r="K29" s="22">
        <f t="shared" si="33"/>
        <v>0</v>
      </c>
      <c r="L29" s="19">
        <v>282543</v>
      </c>
      <c r="M29" s="20">
        <v>282543</v>
      </c>
      <c r="N29" s="20">
        <v>282543</v>
      </c>
      <c r="O29" s="20">
        <f t="shared" si="34"/>
        <v>0</v>
      </c>
      <c r="P29" s="22">
        <f t="shared" si="35"/>
        <v>0</v>
      </c>
      <c r="Q29" s="19">
        <v>92310.2</v>
      </c>
      <c r="R29" s="20">
        <v>92310.2</v>
      </c>
      <c r="S29" s="20">
        <v>92310.2</v>
      </c>
      <c r="T29" s="20">
        <f t="shared" si="36"/>
        <v>0</v>
      </c>
      <c r="U29" s="22">
        <f t="shared" si="37"/>
        <v>0</v>
      </c>
      <c r="V29" s="19">
        <v>5338.7999999999993</v>
      </c>
      <c r="W29" s="20">
        <v>5395.4</v>
      </c>
      <c r="X29" s="20">
        <v>5395.4</v>
      </c>
      <c r="Y29" s="20">
        <f t="shared" si="38"/>
        <v>56.600000000000364</v>
      </c>
      <c r="Z29" s="22">
        <f t="shared" si="39"/>
        <v>0</v>
      </c>
      <c r="AA29" s="19">
        <v>527.70000000000005</v>
      </c>
      <c r="AB29" s="20">
        <v>657.5</v>
      </c>
      <c r="AC29" s="20">
        <v>657.5</v>
      </c>
      <c r="AD29" s="20">
        <f t="shared" si="40"/>
        <v>129.79999999999995</v>
      </c>
      <c r="AE29" s="22">
        <f t="shared" si="41"/>
        <v>0</v>
      </c>
      <c r="AF29" s="19">
        <v>254</v>
      </c>
      <c r="AG29" s="20">
        <v>331</v>
      </c>
      <c r="AH29" s="20">
        <v>331</v>
      </c>
      <c r="AI29" s="20">
        <f t="shared" si="42"/>
        <v>77</v>
      </c>
      <c r="AJ29" s="22">
        <f t="shared" si="43"/>
        <v>0</v>
      </c>
      <c r="AK29" s="19">
        <v>265.89999999999998</v>
      </c>
      <c r="AL29" s="20">
        <v>322.5</v>
      </c>
      <c r="AM29" s="20">
        <v>322.5</v>
      </c>
      <c r="AN29" s="20">
        <f t="shared" si="44"/>
        <v>56.600000000000023</v>
      </c>
      <c r="AO29" s="22">
        <f t="shared" si="45"/>
        <v>0</v>
      </c>
      <c r="AP29" s="19">
        <v>55.9</v>
      </c>
      <c r="AQ29" s="20">
        <v>55.9</v>
      </c>
      <c r="AR29" s="20">
        <v>55.9</v>
      </c>
      <c r="AS29" s="20">
        <f t="shared" si="46"/>
        <v>0</v>
      </c>
      <c r="AT29" s="22">
        <f t="shared" si="47"/>
        <v>0</v>
      </c>
      <c r="AU29" s="19">
        <v>743.1</v>
      </c>
      <c r="AV29" s="20">
        <v>880.9</v>
      </c>
      <c r="AW29" s="20">
        <v>880.9</v>
      </c>
      <c r="AX29" s="20">
        <f t="shared" si="3"/>
        <v>137.79999999999995</v>
      </c>
      <c r="AY29" s="22">
        <f t="shared" si="4"/>
        <v>0</v>
      </c>
      <c r="AZ29" s="19"/>
      <c r="BA29" s="20">
        <v>0</v>
      </c>
      <c r="BB29" s="20">
        <v>0</v>
      </c>
      <c r="BC29" s="20">
        <f t="shared" si="5"/>
        <v>0</v>
      </c>
      <c r="BD29" s="22">
        <f t="shared" si="6"/>
        <v>0</v>
      </c>
      <c r="BE29" s="23">
        <v>0.38</v>
      </c>
      <c r="BF29" s="24">
        <v>0.38</v>
      </c>
      <c r="BG29" s="24">
        <v>0.38</v>
      </c>
      <c r="BH29" s="20">
        <f t="shared" si="7"/>
        <v>0</v>
      </c>
      <c r="BI29" s="22">
        <f t="shared" si="8"/>
        <v>0</v>
      </c>
      <c r="BJ29" s="23">
        <v>2012.8000000000002</v>
      </c>
      <c r="BK29" s="24">
        <v>2012.8000000000002</v>
      </c>
      <c r="BL29" s="24">
        <v>2012.8000000000002</v>
      </c>
      <c r="BM29" s="20">
        <f t="shared" si="9"/>
        <v>0</v>
      </c>
      <c r="BN29" s="22">
        <f t="shared" si="10"/>
        <v>0</v>
      </c>
      <c r="BO29" s="23">
        <v>749.9</v>
      </c>
      <c r="BP29" s="24">
        <v>749.9</v>
      </c>
      <c r="BQ29" s="24">
        <v>749.9</v>
      </c>
      <c r="BR29" s="20">
        <f t="shared" si="11"/>
        <v>0</v>
      </c>
      <c r="BS29" s="22">
        <f t="shared" si="12"/>
        <v>0</v>
      </c>
      <c r="BT29" s="19"/>
      <c r="BU29" s="20"/>
      <c r="BV29" s="20"/>
      <c r="BW29" s="20">
        <f t="shared" si="13"/>
        <v>0</v>
      </c>
      <c r="BX29" s="22">
        <f t="shared" si="14"/>
        <v>0</v>
      </c>
      <c r="BY29" s="19"/>
      <c r="BZ29" s="20"/>
      <c r="CA29" s="20"/>
      <c r="CB29" s="20">
        <f t="shared" si="15"/>
        <v>0</v>
      </c>
      <c r="CC29" s="22">
        <f t="shared" si="16"/>
        <v>0</v>
      </c>
      <c r="CD29" s="19">
        <v>3.1</v>
      </c>
      <c r="CE29" s="20">
        <v>4</v>
      </c>
      <c r="CF29" s="20">
        <v>4</v>
      </c>
      <c r="CG29" s="20">
        <f t="shared" si="17"/>
        <v>0.89999999999999991</v>
      </c>
      <c r="CH29" s="22">
        <f t="shared" si="18"/>
        <v>0</v>
      </c>
      <c r="CI29" s="19">
        <v>7.3</v>
      </c>
      <c r="CJ29" s="20">
        <v>9</v>
      </c>
      <c r="CK29" s="20">
        <v>9</v>
      </c>
      <c r="CL29" s="20">
        <f t="shared" si="19"/>
        <v>1.7000000000000002</v>
      </c>
      <c r="CM29" s="22">
        <f t="shared" si="20"/>
        <v>0</v>
      </c>
      <c r="CN29" s="20"/>
      <c r="CO29" s="20">
        <v>0</v>
      </c>
      <c r="CP29" s="20">
        <v>0</v>
      </c>
      <c r="CQ29" s="20">
        <f t="shared" si="48"/>
        <v>0</v>
      </c>
      <c r="CR29" s="22">
        <f t="shared" si="49"/>
        <v>0</v>
      </c>
      <c r="CS29" s="20">
        <v>1720.4</v>
      </c>
      <c r="CT29" s="20">
        <v>1720.4</v>
      </c>
      <c r="CU29" s="20">
        <v>1720.4</v>
      </c>
      <c r="CV29" s="20">
        <f t="shared" si="23"/>
        <v>0</v>
      </c>
      <c r="CW29" s="22">
        <f t="shared" si="24"/>
        <v>0</v>
      </c>
      <c r="CX29" s="20">
        <v>2652.8</v>
      </c>
      <c r="CY29" s="20">
        <v>2652.8</v>
      </c>
      <c r="CZ29" s="20">
        <v>2652.8</v>
      </c>
      <c r="DA29" s="20">
        <f t="shared" si="25"/>
        <v>0</v>
      </c>
      <c r="DB29" s="22">
        <f t="shared" si="26"/>
        <v>0</v>
      </c>
      <c r="DC29" s="19">
        <v>193</v>
      </c>
      <c r="DD29" s="20">
        <v>193</v>
      </c>
      <c r="DE29" s="20">
        <v>193</v>
      </c>
      <c r="DF29" s="20">
        <f t="shared" si="27"/>
        <v>0</v>
      </c>
      <c r="DG29" s="22">
        <f t="shared" si="28"/>
        <v>0</v>
      </c>
    </row>
    <row r="30" spans="1:111" x14ac:dyDescent="0.25">
      <c r="A30" s="3" t="s">
        <v>32</v>
      </c>
      <c r="B30" s="17">
        <f t="shared" si="29"/>
        <v>262513.08</v>
      </c>
      <c r="C30" s="18">
        <f t="shared" si="30"/>
        <v>262965.08</v>
      </c>
      <c r="D30" s="18">
        <f t="shared" si="31"/>
        <v>262965.08</v>
      </c>
      <c r="E30" s="18">
        <f t="shared" si="1"/>
        <v>452</v>
      </c>
      <c r="F30" s="92">
        <f t="shared" si="2"/>
        <v>0</v>
      </c>
      <c r="G30" s="19">
        <v>611.29999999999995</v>
      </c>
      <c r="H30" s="20">
        <v>611.29999999999995</v>
      </c>
      <c r="I30" s="20">
        <v>611.29999999999995</v>
      </c>
      <c r="J30" s="20">
        <f t="shared" si="32"/>
        <v>0</v>
      </c>
      <c r="K30" s="22">
        <f t="shared" si="33"/>
        <v>0</v>
      </c>
      <c r="L30" s="19">
        <v>187162.8</v>
      </c>
      <c r="M30" s="20">
        <v>187162.8</v>
      </c>
      <c r="N30" s="20">
        <v>187162.8</v>
      </c>
      <c r="O30" s="20">
        <f t="shared" si="34"/>
        <v>0</v>
      </c>
      <c r="P30" s="22">
        <f t="shared" si="35"/>
        <v>0</v>
      </c>
      <c r="Q30" s="19">
        <v>63149.2</v>
      </c>
      <c r="R30" s="20">
        <v>63149.2</v>
      </c>
      <c r="S30" s="20">
        <v>63149.2</v>
      </c>
      <c r="T30" s="20">
        <f t="shared" si="36"/>
        <v>0</v>
      </c>
      <c r="U30" s="22">
        <f t="shared" si="37"/>
        <v>0</v>
      </c>
      <c r="V30" s="19">
        <v>4051.6</v>
      </c>
      <c r="W30" s="20">
        <v>4108.2</v>
      </c>
      <c r="X30" s="20">
        <v>4108.2</v>
      </c>
      <c r="Y30" s="20">
        <f t="shared" si="38"/>
        <v>56.599999999999909</v>
      </c>
      <c r="Z30" s="22">
        <f t="shared" si="39"/>
        <v>0</v>
      </c>
      <c r="AA30" s="19">
        <v>527.70000000000005</v>
      </c>
      <c r="AB30" s="20">
        <v>657.5</v>
      </c>
      <c r="AC30" s="20">
        <v>657.5</v>
      </c>
      <c r="AD30" s="20">
        <f t="shared" si="40"/>
        <v>129.79999999999995</v>
      </c>
      <c r="AE30" s="22">
        <f t="shared" si="41"/>
        <v>0</v>
      </c>
      <c r="AF30" s="19">
        <v>254</v>
      </c>
      <c r="AG30" s="20">
        <v>331</v>
      </c>
      <c r="AH30" s="20">
        <v>331</v>
      </c>
      <c r="AI30" s="20">
        <f t="shared" si="42"/>
        <v>77</v>
      </c>
      <c r="AJ30" s="22">
        <f t="shared" si="43"/>
        <v>0</v>
      </c>
      <c r="AK30" s="19">
        <v>265.89999999999998</v>
      </c>
      <c r="AL30" s="20">
        <v>322.5</v>
      </c>
      <c r="AM30" s="20">
        <v>322.5</v>
      </c>
      <c r="AN30" s="20">
        <f t="shared" si="44"/>
        <v>56.600000000000023</v>
      </c>
      <c r="AO30" s="22">
        <f t="shared" si="45"/>
        <v>0</v>
      </c>
      <c r="AP30" s="19">
        <v>57</v>
      </c>
      <c r="AQ30" s="20">
        <v>57</v>
      </c>
      <c r="AR30" s="20">
        <v>57</v>
      </c>
      <c r="AS30" s="20">
        <f t="shared" si="46"/>
        <v>0</v>
      </c>
      <c r="AT30" s="22">
        <f t="shared" si="47"/>
        <v>0</v>
      </c>
      <c r="AU30" s="19">
        <v>744.8</v>
      </c>
      <c r="AV30" s="20">
        <v>855.3</v>
      </c>
      <c r="AW30" s="20">
        <v>855.3</v>
      </c>
      <c r="AX30" s="20">
        <f t="shared" si="3"/>
        <v>110.5</v>
      </c>
      <c r="AY30" s="22">
        <f t="shared" si="4"/>
        <v>0</v>
      </c>
      <c r="AZ30" s="19">
        <v>195</v>
      </c>
      <c r="BA30" s="20">
        <v>214.5</v>
      </c>
      <c r="BB30" s="20">
        <v>214.5</v>
      </c>
      <c r="BC30" s="20">
        <f t="shared" si="5"/>
        <v>19.5</v>
      </c>
      <c r="BD30" s="22">
        <f t="shared" si="6"/>
        <v>0</v>
      </c>
      <c r="BE30" s="23">
        <v>0.38</v>
      </c>
      <c r="BF30" s="24">
        <v>0.38</v>
      </c>
      <c r="BG30" s="24">
        <v>0.38</v>
      </c>
      <c r="BH30" s="20">
        <f t="shared" si="7"/>
        <v>0</v>
      </c>
      <c r="BI30" s="22">
        <f t="shared" si="8"/>
        <v>0</v>
      </c>
      <c r="BJ30" s="23">
        <v>1012.3</v>
      </c>
      <c r="BK30" s="24">
        <v>1012.3</v>
      </c>
      <c r="BL30" s="24">
        <v>1012.3</v>
      </c>
      <c r="BM30" s="20">
        <f t="shared" si="9"/>
        <v>0</v>
      </c>
      <c r="BN30" s="22">
        <f t="shared" si="10"/>
        <v>0</v>
      </c>
      <c r="BO30" s="23">
        <v>619.5</v>
      </c>
      <c r="BP30" s="24">
        <v>619.5</v>
      </c>
      <c r="BQ30" s="24">
        <v>619.5</v>
      </c>
      <c r="BR30" s="20">
        <f t="shared" si="11"/>
        <v>0</v>
      </c>
      <c r="BS30" s="22">
        <f t="shared" si="12"/>
        <v>0</v>
      </c>
      <c r="BT30" s="19"/>
      <c r="BU30" s="20"/>
      <c r="BV30" s="20"/>
      <c r="BW30" s="20">
        <f t="shared" si="13"/>
        <v>0</v>
      </c>
      <c r="BX30" s="22">
        <f t="shared" si="14"/>
        <v>0</v>
      </c>
      <c r="BY30" s="19"/>
      <c r="BZ30" s="20"/>
      <c r="CA30" s="20"/>
      <c r="CB30" s="20">
        <f t="shared" si="15"/>
        <v>0</v>
      </c>
      <c r="CC30" s="22">
        <f t="shared" si="16"/>
        <v>0</v>
      </c>
      <c r="CD30" s="19">
        <v>2.5</v>
      </c>
      <c r="CE30" s="20">
        <v>3.2</v>
      </c>
      <c r="CF30" s="20">
        <v>3.2</v>
      </c>
      <c r="CG30" s="20">
        <f t="shared" si="17"/>
        <v>0.70000000000000018</v>
      </c>
      <c r="CH30" s="22">
        <f t="shared" si="18"/>
        <v>0</v>
      </c>
      <c r="CI30" s="19">
        <v>5.7</v>
      </c>
      <c r="CJ30" s="20">
        <v>7</v>
      </c>
      <c r="CK30" s="20">
        <v>7</v>
      </c>
      <c r="CL30" s="20">
        <f t="shared" si="19"/>
        <v>1.2999999999999998</v>
      </c>
      <c r="CM30" s="22">
        <f t="shared" si="20"/>
        <v>0</v>
      </c>
      <c r="CN30" s="20"/>
      <c r="CO30" s="20">
        <v>0</v>
      </c>
      <c r="CP30" s="20">
        <v>0</v>
      </c>
      <c r="CQ30" s="20">
        <f t="shared" si="48"/>
        <v>0</v>
      </c>
      <c r="CR30" s="22">
        <f t="shared" si="49"/>
        <v>0</v>
      </c>
      <c r="CS30" s="20">
        <v>1156.3</v>
      </c>
      <c r="CT30" s="20">
        <v>1156.3</v>
      </c>
      <c r="CU30" s="20">
        <v>1156.3</v>
      </c>
      <c r="CV30" s="20">
        <f t="shared" si="23"/>
        <v>0</v>
      </c>
      <c r="CW30" s="22">
        <f t="shared" si="24"/>
        <v>0</v>
      </c>
      <c r="CX30" s="20">
        <v>2528.4</v>
      </c>
      <c r="CY30" s="20">
        <v>2528.4</v>
      </c>
      <c r="CZ30" s="20">
        <v>2528.4</v>
      </c>
      <c r="DA30" s="20">
        <f t="shared" si="25"/>
        <v>0</v>
      </c>
      <c r="DB30" s="22">
        <f t="shared" si="26"/>
        <v>0</v>
      </c>
      <c r="DC30" s="19">
        <v>168.7</v>
      </c>
      <c r="DD30" s="20">
        <v>168.7</v>
      </c>
      <c r="DE30" s="20">
        <v>168.7</v>
      </c>
      <c r="DF30" s="20">
        <f t="shared" si="27"/>
        <v>0</v>
      </c>
      <c r="DG30" s="22">
        <f t="shared" si="28"/>
        <v>0</v>
      </c>
    </row>
    <row r="31" spans="1:111" x14ac:dyDescent="0.25">
      <c r="A31" s="3" t="s">
        <v>33</v>
      </c>
      <c r="B31" s="17">
        <f t="shared" si="29"/>
        <v>496741.19</v>
      </c>
      <c r="C31" s="18">
        <f t="shared" si="30"/>
        <v>497332.49</v>
      </c>
      <c r="D31" s="18">
        <f t="shared" si="31"/>
        <v>497324.49</v>
      </c>
      <c r="E31" s="18">
        <f t="shared" si="1"/>
        <v>583.29999999998836</v>
      </c>
      <c r="F31" s="92">
        <f t="shared" si="2"/>
        <v>-8</v>
      </c>
      <c r="G31" s="19">
        <v>3264.7000000000003</v>
      </c>
      <c r="H31" s="20">
        <v>3264.7000000000003</v>
      </c>
      <c r="I31" s="20">
        <v>3264.7000000000003</v>
      </c>
      <c r="J31" s="20">
        <f t="shared" si="32"/>
        <v>0</v>
      </c>
      <c r="K31" s="22">
        <f t="shared" si="33"/>
        <v>0</v>
      </c>
      <c r="L31" s="19">
        <v>322036.09999999998</v>
      </c>
      <c r="M31" s="20">
        <v>322036.09999999998</v>
      </c>
      <c r="N31" s="20">
        <v>322036.09999999998</v>
      </c>
      <c r="O31" s="20">
        <f t="shared" si="34"/>
        <v>0</v>
      </c>
      <c r="P31" s="22">
        <f t="shared" si="35"/>
        <v>0</v>
      </c>
      <c r="Q31" s="19">
        <v>151569.1</v>
      </c>
      <c r="R31" s="20">
        <v>151569.1</v>
      </c>
      <c r="S31" s="20">
        <v>151569.1</v>
      </c>
      <c r="T31" s="20">
        <f t="shared" si="36"/>
        <v>0</v>
      </c>
      <c r="U31" s="22">
        <f t="shared" si="37"/>
        <v>0</v>
      </c>
      <c r="V31" s="19">
        <v>5096.2000000000007</v>
      </c>
      <c r="W31" s="20">
        <v>5159.3</v>
      </c>
      <c r="X31" s="20">
        <v>5159.3</v>
      </c>
      <c r="Y31" s="20">
        <f t="shared" si="38"/>
        <v>63.099999999999454</v>
      </c>
      <c r="Z31" s="22">
        <f t="shared" si="39"/>
        <v>0</v>
      </c>
      <c r="AA31" s="19">
        <v>564.70000000000005</v>
      </c>
      <c r="AB31" s="20">
        <v>686.1</v>
      </c>
      <c r="AC31" s="20">
        <v>686.1</v>
      </c>
      <c r="AD31" s="20">
        <f t="shared" si="40"/>
        <v>121.39999999999998</v>
      </c>
      <c r="AE31" s="22">
        <f t="shared" si="41"/>
        <v>0</v>
      </c>
      <c r="AF31" s="19">
        <v>267.5</v>
      </c>
      <c r="AG31" s="20">
        <v>343.2</v>
      </c>
      <c r="AH31" s="20">
        <v>343.2</v>
      </c>
      <c r="AI31" s="20">
        <f t="shared" si="42"/>
        <v>75.699999999999989</v>
      </c>
      <c r="AJ31" s="22">
        <f t="shared" si="43"/>
        <v>0</v>
      </c>
      <c r="AK31" s="19">
        <v>269.10000000000002</v>
      </c>
      <c r="AL31" s="20">
        <v>332.2</v>
      </c>
      <c r="AM31" s="20">
        <v>332.2</v>
      </c>
      <c r="AN31" s="20">
        <f t="shared" si="44"/>
        <v>63.099999999999966</v>
      </c>
      <c r="AO31" s="22">
        <f t="shared" si="45"/>
        <v>0</v>
      </c>
      <c r="AP31" s="19">
        <v>92.2</v>
      </c>
      <c r="AQ31" s="20">
        <v>92.2</v>
      </c>
      <c r="AR31" s="20">
        <v>92.2</v>
      </c>
      <c r="AS31" s="20">
        <f t="shared" si="46"/>
        <v>0</v>
      </c>
      <c r="AT31" s="22">
        <f t="shared" si="47"/>
        <v>0</v>
      </c>
      <c r="AU31" s="19">
        <v>1059.9000000000001</v>
      </c>
      <c r="AV31" s="20">
        <v>1204.2</v>
      </c>
      <c r="AW31" s="20">
        <v>1204.2</v>
      </c>
      <c r="AX31" s="20">
        <f t="shared" si="3"/>
        <v>144.29999999999995</v>
      </c>
      <c r="AY31" s="22">
        <f t="shared" si="4"/>
        <v>0</v>
      </c>
      <c r="AZ31" s="19">
        <v>172.5</v>
      </c>
      <c r="BA31" s="20">
        <v>194.6</v>
      </c>
      <c r="BB31" s="20">
        <v>194.6</v>
      </c>
      <c r="BC31" s="20">
        <f t="shared" si="5"/>
        <v>22.099999999999994</v>
      </c>
      <c r="BD31" s="22">
        <f t="shared" si="6"/>
        <v>0</v>
      </c>
      <c r="BE31" s="23">
        <v>0.39</v>
      </c>
      <c r="BF31" s="24">
        <v>0.39</v>
      </c>
      <c r="BG31" s="24">
        <v>0.39</v>
      </c>
      <c r="BH31" s="20">
        <f t="shared" si="7"/>
        <v>0</v>
      </c>
      <c r="BI31" s="22">
        <f t="shared" si="8"/>
        <v>0</v>
      </c>
      <c r="BJ31" s="23">
        <v>1820</v>
      </c>
      <c r="BK31" s="24">
        <v>1820</v>
      </c>
      <c r="BL31" s="24">
        <v>1820</v>
      </c>
      <c r="BM31" s="20">
        <f t="shared" si="9"/>
        <v>0</v>
      </c>
      <c r="BN31" s="22">
        <f t="shared" si="10"/>
        <v>0</v>
      </c>
      <c r="BO31" s="23">
        <v>1227</v>
      </c>
      <c r="BP31" s="24">
        <v>1227</v>
      </c>
      <c r="BQ31" s="24">
        <v>1227</v>
      </c>
      <c r="BR31" s="20">
        <f t="shared" si="11"/>
        <v>0</v>
      </c>
      <c r="BS31" s="22">
        <f t="shared" si="12"/>
        <v>0</v>
      </c>
      <c r="BT31" s="19"/>
      <c r="BU31" s="20"/>
      <c r="BV31" s="20"/>
      <c r="BW31" s="20">
        <f t="shared" si="13"/>
        <v>0</v>
      </c>
      <c r="BX31" s="22">
        <f t="shared" si="14"/>
        <v>0</v>
      </c>
      <c r="BY31" s="19"/>
      <c r="BZ31" s="20"/>
      <c r="CA31" s="20"/>
      <c r="CB31" s="20">
        <f t="shared" si="15"/>
        <v>0</v>
      </c>
      <c r="CC31" s="22">
        <f t="shared" si="16"/>
        <v>0</v>
      </c>
      <c r="CD31" s="19">
        <v>2.8</v>
      </c>
      <c r="CE31" s="20">
        <v>3.6</v>
      </c>
      <c r="CF31" s="20">
        <v>3.6</v>
      </c>
      <c r="CG31" s="20">
        <f t="shared" si="17"/>
        <v>0.80000000000000027</v>
      </c>
      <c r="CH31" s="22">
        <f t="shared" si="18"/>
        <v>0</v>
      </c>
      <c r="CI31" s="19">
        <v>15.6</v>
      </c>
      <c r="CJ31" s="20">
        <v>19.100000000000001</v>
      </c>
      <c r="CK31" s="20">
        <v>19.100000000000001</v>
      </c>
      <c r="CL31" s="20">
        <f t="shared" si="19"/>
        <v>3.5000000000000018</v>
      </c>
      <c r="CM31" s="22">
        <f t="shared" si="20"/>
        <v>0</v>
      </c>
      <c r="CN31" s="20">
        <v>3490.1</v>
      </c>
      <c r="CO31" s="20">
        <v>3587.4</v>
      </c>
      <c r="CP31" s="20">
        <v>3587.4</v>
      </c>
      <c r="CQ31" s="20">
        <f t="shared" si="48"/>
        <v>97.300000000000182</v>
      </c>
      <c r="CR31" s="22">
        <f t="shared" si="49"/>
        <v>0</v>
      </c>
      <c r="CS31" s="20">
        <v>3074</v>
      </c>
      <c r="CT31" s="20">
        <v>3074</v>
      </c>
      <c r="CU31" s="20">
        <v>3074</v>
      </c>
      <c r="CV31" s="20">
        <f t="shared" si="23"/>
        <v>0</v>
      </c>
      <c r="CW31" s="22">
        <f t="shared" si="24"/>
        <v>0</v>
      </c>
      <c r="CX31" s="20">
        <v>2238.1999999999998</v>
      </c>
      <c r="CY31" s="20">
        <v>2238.1999999999998</v>
      </c>
      <c r="CZ31" s="20">
        <v>2238.1999999999998</v>
      </c>
      <c r="DA31" s="20">
        <f t="shared" si="25"/>
        <v>0</v>
      </c>
      <c r="DB31" s="22">
        <f t="shared" si="26"/>
        <v>0</v>
      </c>
      <c r="DC31" s="19">
        <v>481.1</v>
      </c>
      <c r="DD31" s="20">
        <v>481.1</v>
      </c>
      <c r="DE31" s="20">
        <v>473.1</v>
      </c>
      <c r="DF31" s="20">
        <f t="shared" si="27"/>
        <v>-8</v>
      </c>
      <c r="DG31" s="22">
        <f t="shared" si="28"/>
        <v>-8</v>
      </c>
    </row>
    <row r="32" spans="1:111" x14ac:dyDescent="0.25">
      <c r="A32" s="3" t="s">
        <v>34</v>
      </c>
      <c r="B32" s="17">
        <f t="shared" si="29"/>
        <v>310730.08</v>
      </c>
      <c r="C32" s="18">
        <f t="shared" si="30"/>
        <v>311080.58</v>
      </c>
      <c r="D32" s="18">
        <f t="shared" si="31"/>
        <v>311080.08</v>
      </c>
      <c r="E32" s="18">
        <f t="shared" si="1"/>
        <v>350</v>
      </c>
      <c r="F32" s="92">
        <f t="shared" si="2"/>
        <v>-0.5</v>
      </c>
      <c r="G32" s="19">
        <v>1053.8</v>
      </c>
      <c r="H32" s="20">
        <v>1053.8</v>
      </c>
      <c r="I32" s="20">
        <v>1053.8</v>
      </c>
      <c r="J32" s="20">
        <f t="shared" si="32"/>
        <v>0</v>
      </c>
      <c r="K32" s="22">
        <f t="shared" si="33"/>
        <v>0</v>
      </c>
      <c r="L32" s="19">
        <v>228068.6</v>
      </c>
      <c r="M32" s="20">
        <v>228068.6</v>
      </c>
      <c r="N32" s="20">
        <v>228068.6</v>
      </c>
      <c r="O32" s="20">
        <f t="shared" si="34"/>
        <v>0</v>
      </c>
      <c r="P32" s="22">
        <f t="shared" si="35"/>
        <v>0</v>
      </c>
      <c r="Q32" s="19">
        <v>68051.7</v>
      </c>
      <c r="R32" s="20">
        <v>68051.7</v>
      </c>
      <c r="S32" s="20">
        <v>68051.7</v>
      </c>
      <c r="T32" s="20">
        <f t="shared" si="36"/>
        <v>0</v>
      </c>
      <c r="U32" s="22">
        <f t="shared" si="37"/>
        <v>0</v>
      </c>
      <c r="V32" s="19">
        <v>5090.0999999999995</v>
      </c>
      <c r="W32" s="20">
        <v>5146.7</v>
      </c>
      <c r="X32" s="20">
        <v>5146.7</v>
      </c>
      <c r="Y32" s="20">
        <f t="shared" si="38"/>
        <v>56.600000000000364</v>
      </c>
      <c r="Z32" s="22">
        <f t="shared" si="39"/>
        <v>0</v>
      </c>
      <c r="AA32" s="19">
        <v>527.70000000000005</v>
      </c>
      <c r="AB32" s="20">
        <v>657.5</v>
      </c>
      <c r="AC32" s="20">
        <v>657.5</v>
      </c>
      <c r="AD32" s="20">
        <f t="shared" si="40"/>
        <v>129.79999999999995</v>
      </c>
      <c r="AE32" s="22">
        <f t="shared" si="41"/>
        <v>0</v>
      </c>
      <c r="AF32" s="19">
        <v>254</v>
      </c>
      <c r="AG32" s="20">
        <v>331</v>
      </c>
      <c r="AH32" s="20">
        <v>331</v>
      </c>
      <c r="AI32" s="20">
        <f t="shared" si="42"/>
        <v>77</v>
      </c>
      <c r="AJ32" s="22">
        <f t="shared" si="43"/>
        <v>0</v>
      </c>
      <c r="AK32" s="19">
        <v>265.89999999999998</v>
      </c>
      <c r="AL32" s="20">
        <v>322.5</v>
      </c>
      <c r="AM32" s="20">
        <v>322.5</v>
      </c>
      <c r="AN32" s="20">
        <f t="shared" si="44"/>
        <v>56.600000000000023</v>
      </c>
      <c r="AO32" s="22">
        <f t="shared" si="45"/>
        <v>0</v>
      </c>
      <c r="AP32" s="19">
        <v>89.8</v>
      </c>
      <c r="AQ32" s="20">
        <v>89.8</v>
      </c>
      <c r="AR32" s="20">
        <v>89.8</v>
      </c>
      <c r="AS32" s="20">
        <f t="shared" si="46"/>
        <v>0</v>
      </c>
      <c r="AT32" s="22">
        <f t="shared" si="47"/>
        <v>0</v>
      </c>
      <c r="AU32" s="19">
        <v>743.1</v>
      </c>
      <c r="AV32" s="20">
        <v>772.7</v>
      </c>
      <c r="AW32" s="20">
        <v>772.7</v>
      </c>
      <c r="AX32" s="20">
        <f t="shared" si="3"/>
        <v>29.600000000000023</v>
      </c>
      <c r="AY32" s="22">
        <f t="shared" si="4"/>
        <v>0</v>
      </c>
      <c r="AZ32" s="19"/>
      <c r="BA32" s="20">
        <v>0</v>
      </c>
      <c r="BB32" s="20">
        <v>0</v>
      </c>
      <c r="BC32" s="20">
        <f t="shared" si="5"/>
        <v>0</v>
      </c>
      <c r="BD32" s="22">
        <f t="shared" si="6"/>
        <v>0</v>
      </c>
      <c r="BE32" s="23">
        <v>0.38</v>
      </c>
      <c r="BF32" s="24">
        <v>0.38</v>
      </c>
      <c r="BG32" s="24">
        <v>0.38</v>
      </c>
      <c r="BH32" s="20">
        <f t="shared" si="7"/>
        <v>0</v>
      </c>
      <c r="BI32" s="22">
        <f t="shared" si="8"/>
        <v>0</v>
      </c>
      <c r="BJ32" s="23">
        <v>1745.3</v>
      </c>
      <c r="BK32" s="24">
        <v>1745.3</v>
      </c>
      <c r="BL32" s="24">
        <v>1745.3</v>
      </c>
      <c r="BM32" s="20">
        <f t="shared" si="9"/>
        <v>0</v>
      </c>
      <c r="BN32" s="22">
        <f t="shared" si="10"/>
        <v>0</v>
      </c>
      <c r="BO32" s="23">
        <v>633.29999999999995</v>
      </c>
      <c r="BP32" s="24">
        <v>633.29999999999995</v>
      </c>
      <c r="BQ32" s="24">
        <v>633.29999999999995</v>
      </c>
      <c r="BR32" s="20">
        <f t="shared" si="11"/>
        <v>0</v>
      </c>
      <c r="BS32" s="22">
        <f t="shared" si="12"/>
        <v>0</v>
      </c>
      <c r="BT32" s="19"/>
      <c r="BU32" s="20"/>
      <c r="BV32" s="20"/>
      <c r="BW32" s="20">
        <f t="shared" si="13"/>
        <v>0</v>
      </c>
      <c r="BX32" s="22">
        <f t="shared" si="14"/>
        <v>0</v>
      </c>
      <c r="BY32" s="19"/>
      <c r="BZ32" s="20"/>
      <c r="CA32" s="20"/>
      <c r="CB32" s="20">
        <f t="shared" si="15"/>
        <v>0</v>
      </c>
      <c r="CC32" s="22">
        <f t="shared" si="16"/>
        <v>0</v>
      </c>
      <c r="CD32" s="19">
        <v>3</v>
      </c>
      <c r="CE32" s="20">
        <v>3.8</v>
      </c>
      <c r="CF32" s="20">
        <v>3.8</v>
      </c>
      <c r="CG32" s="20">
        <f t="shared" si="17"/>
        <v>0.79999999999999982</v>
      </c>
      <c r="CH32" s="22">
        <f t="shared" si="18"/>
        <v>0</v>
      </c>
      <c r="CI32" s="19">
        <v>0.4</v>
      </c>
      <c r="CJ32" s="20">
        <v>0.5</v>
      </c>
      <c r="CK32" s="20">
        <v>0</v>
      </c>
      <c r="CL32" s="20">
        <f t="shared" si="19"/>
        <v>-0.4</v>
      </c>
      <c r="CM32" s="22">
        <f t="shared" si="20"/>
        <v>-0.5</v>
      </c>
      <c r="CN32" s="20"/>
      <c r="CO32" s="20">
        <v>0</v>
      </c>
      <c r="CP32" s="20">
        <v>0</v>
      </c>
      <c r="CQ32" s="20">
        <f t="shared" si="48"/>
        <v>0</v>
      </c>
      <c r="CR32" s="22">
        <f t="shared" si="49"/>
        <v>0</v>
      </c>
      <c r="CS32" s="20">
        <v>1464.2</v>
      </c>
      <c r="CT32" s="20">
        <v>1464.2</v>
      </c>
      <c r="CU32" s="20">
        <v>1464.2</v>
      </c>
      <c r="CV32" s="20">
        <f t="shared" si="23"/>
        <v>0</v>
      </c>
      <c r="CW32" s="22">
        <f t="shared" si="24"/>
        <v>0</v>
      </c>
      <c r="CX32" s="20">
        <v>2569.9</v>
      </c>
      <c r="CY32" s="20">
        <v>2569.9</v>
      </c>
      <c r="CZ32" s="20">
        <v>2569.9</v>
      </c>
      <c r="DA32" s="20">
        <f t="shared" si="25"/>
        <v>0</v>
      </c>
      <c r="DB32" s="22">
        <f t="shared" si="26"/>
        <v>0</v>
      </c>
      <c r="DC32" s="19">
        <v>168.9</v>
      </c>
      <c r="DD32" s="20">
        <v>168.9</v>
      </c>
      <c r="DE32" s="20">
        <v>168.9</v>
      </c>
      <c r="DF32" s="20">
        <f t="shared" si="27"/>
        <v>0</v>
      </c>
      <c r="DG32" s="22">
        <f t="shared" si="28"/>
        <v>0</v>
      </c>
    </row>
    <row r="33" spans="1:111" x14ac:dyDescent="0.25">
      <c r="A33" s="3" t="s">
        <v>35</v>
      </c>
      <c r="B33" s="17">
        <f t="shared" si="29"/>
        <v>223442.57999999996</v>
      </c>
      <c r="C33" s="18">
        <f t="shared" si="30"/>
        <v>223804.37999999998</v>
      </c>
      <c r="D33" s="18">
        <f t="shared" si="31"/>
        <v>223803.08</v>
      </c>
      <c r="E33" s="18">
        <f t="shared" si="1"/>
        <v>360.5000000000291</v>
      </c>
      <c r="F33" s="92">
        <f t="shared" si="2"/>
        <v>-1.2999999999883585</v>
      </c>
      <c r="G33" s="19">
        <v>1187.8000000000002</v>
      </c>
      <c r="H33" s="20">
        <v>1187.8000000000002</v>
      </c>
      <c r="I33" s="20">
        <v>1187.8000000000002</v>
      </c>
      <c r="J33" s="20">
        <f t="shared" si="32"/>
        <v>0</v>
      </c>
      <c r="K33" s="22">
        <f t="shared" si="33"/>
        <v>0</v>
      </c>
      <c r="L33" s="19">
        <v>154566.6</v>
      </c>
      <c r="M33" s="20">
        <v>154566.6</v>
      </c>
      <c r="N33" s="20">
        <v>154566.6</v>
      </c>
      <c r="O33" s="20">
        <f t="shared" si="34"/>
        <v>0</v>
      </c>
      <c r="P33" s="22">
        <f t="shared" si="35"/>
        <v>0</v>
      </c>
      <c r="Q33" s="19">
        <v>58075.4</v>
      </c>
      <c r="R33" s="20">
        <v>58075.4</v>
      </c>
      <c r="S33" s="20">
        <v>58075.4</v>
      </c>
      <c r="T33" s="20">
        <f t="shared" si="36"/>
        <v>0</v>
      </c>
      <c r="U33" s="22">
        <f t="shared" si="37"/>
        <v>0</v>
      </c>
      <c r="V33" s="19">
        <v>4390.2999999999993</v>
      </c>
      <c r="W33" s="20">
        <v>4446.8999999999996</v>
      </c>
      <c r="X33" s="20">
        <v>4446.8999999999996</v>
      </c>
      <c r="Y33" s="20">
        <f t="shared" si="38"/>
        <v>56.600000000000364</v>
      </c>
      <c r="Z33" s="22">
        <f t="shared" si="39"/>
        <v>0</v>
      </c>
      <c r="AA33" s="19">
        <v>285.2</v>
      </c>
      <c r="AB33" s="20">
        <v>342.9</v>
      </c>
      <c r="AC33" s="20">
        <v>342.9</v>
      </c>
      <c r="AD33" s="20">
        <f t="shared" si="40"/>
        <v>57.699999999999989</v>
      </c>
      <c r="AE33" s="22">
        <f t="shared" si="41"/>
        <v>0</v>
      </c>
      <c r="AF33" s="19">
        <v>254</v>
      </c>
      <c r="AG33" s="20">
        <v>331</v>
      </c>
      <c r="AH33" s="20">
        <v>331</v>
      </c>
      <c r="AI33" s="20">
        <f t="shared" si="42"/>
        <v>77</v>
      </c>
      <c r="AJ33" s="22">
        <f t="shared" si="43"/>
        <v>0</v>
      </c>
      <c r="AK33" s="19">
        <v>265.89999999999998</v>
      </c>
      <c r="AL33" s="20">
        <v>322.5</v>
      </c>
      <c r="AM33" s="20">
        <v>322.5</v>
      </c>
      <c r="AN33" s="20">
        <f t="shared" si="44"/>
        <v>56.600000000000023</v>
      </c>
      <c r="AO33" s="22">
        <f t="shared" si="45"/>
        <v>0</v>
      </c>
      <c r="AP33" s="19">
        <v>40.299999999999997</v>
      </c>
      <c r="AQ33" s="20">
        <v>40.299999999999997</v>
      </c>
      <c r="AR33" s="20">
        <v>40.299999999999997</v>
      </c>
      <c r="AS33" s="20">
        <f t="shared" si="46"/>
        <v>0</v>
      </c>
      <c r="AT33" s="22">
        <f t="shared" si="47"/>
        <v>0</v>
      </c>
      <c r="AU33" s="19">
        <v>744.8</v>
      </c>
      <c r="AV33" s="20">
        <v>854.7</v>
      </c>
      <c r="AW33" s="20">
        <v>854.7</v>
      </c>
      <c r="AX33" s="20">
        <f t="shared" si="3"/>
        <v>109.90000000000009</v>
      </c>
      <c r="AY33" s="22">
        <f t="shared" si="4"/>
        <v>0</v>
      </c>
      <c r="AZ33" s="19"/>
      <c r="BA33" s="20">
        <v>0</v>
      </c>
      <c r="BB33" s="20">
        <v>0</v>
      </c>
      <c r="BC33" s="20">
        <f t="shared" si="5"/>
        <v>0</v>
      </c>
      <c r="BD33" s="22">
        <f t="shared" si="6"/>
        <v>0</v>
      </c>
      <c r="BE33" s="23">
        <v>0.38</v>
      </c>
      <c r="BF33" s="24">
        <v>0.38</v>
      </c>
      <c r="BG33" s="24">
        <v>0.38</v>
      </c>
      <c r="BH33" s="20">
        <f t="shared" si="7"/>
        <v>0</v>
      </c>
      <c r="BI33" s="22">
        <f t="shared" si="8"/>
        <v>0</v>
      </c>
      <c r="BJ33" s="23">
        <v>862.7</v>
      </c>
      <c r="BK33" s="24">
        <v>862.7</v>
      </c>
      <c r="BL33" s="24">
        <v>862.7</v>
      </c>
      <c r="BM33" s="20">
        <f t="shared" si="9"/>
        <v>0</v>
      </c>
      <c r="BN33" s="22">
        <f t="shared" si="10"/>
        <v>0</v>
      </c>
      <c r="BO33" s="23">
        <v>443.8</v>
      </c>
      <c r="BP33" s="24">
        <v>443.8</v>
      </c>
      <c r="BQ33" s="24">
        <v>443.8</v>
      </c>
      <c r="BR33" s="20">
        <f t="shared" si="11"/>
        <v>0</v>
      </c>
      <c r="BS33" s="22">
        <f t="shared" si="12"/>
        <v>0</v>
      </c>
      <c r="BT33" s="19"/>
      <c r="BU33" s="20"/>
      <c r="BV33" s="20"/>
      <c r="BW33" s="20">
        <f t="shared" si="13"/>
        <v>0</v>
      </c>
      <c r="BX33" s="22">
        <f t="shared" si="14"/>
        <v>0</v>
      </c>
      <c r="BY33" s="19"/>
      <c r="BZ33" s="20"/>
      <c r="CA33" s="20"/>
      <c r="CB33" s="20">
        <f t="shared" si="15"/>
        <v>0</v>
      </c>
      <c r="CC33" s="22">
        <f t="shared" si="16"/>
        <v>0</v>
      </c>
      <c r="CD33" s="19">
        <v>1.6</v>
      </c>
      <c r="CE33" s="20">
        <v>2</v>
      </c>
      <c r="CF33" s="20">
        <v>2</v>
      </c>
      <c r="CG33" s="20">
        <f t="shared" si="17"/>
        <v>0.39999999999999991</v>
      </c>
      <c r="CH33" s="22">
        <f t="shared" si="18"/>
        <v>0</v>
      </c>
      <c r="CI33" s="19">
        <v>16</v>
      </c>
      <c r="CJ33" s="20">
        <v>19.600000000000001</v>
      </c>
      <c r="CK33" s="20">
        <v>19.600000000000001</v>
      </c>
      <c r="CL33" s="20">
        <f t="shared" si="19"/>
        <v>3.6000000000000014</v>
      </c>
      <c r="CM33" s="22">
        <f t="shared" si="20"/>
        <v>0</v>
      </c>
      <c r="CN33" s="20"/>
      <c r="CO33" s="20">
        <v>0</v>
      </c>
      <c r="CP33" s="20">
        <v>0</v>
      </c>
      <c r="CQ33" s="20">
        <f t="shared" si="48"/>
        <v>0</v>
      </c>
      <c r="CR33" s="22">
        <f t="shared" si="49"/>
        <v>0</v>
      </c>
      <c r="CS33" s="20">
        <v>1031.4000000000001</v>
      </c>
      <c r="CT33" s="20">
        <v>1031.4000000000001</v>
      </c>
      <c r="CU33" s="20">
        <v>1031.4000000000001</v>
      </c>
      <c r="CV33" s="20">
        <f t="shared" si="23"/>
        <v>0</v>
      </c>
      <c r="CW33" s="22">
        <f t="shared" si="24"/>
        <v>0</v>
      </c>
      <c r="CX33" s="20">
        <v>1160.5999999999999</v>
      </c>
      <c r="CY33" s="20">
        <v>1160.5999999999999</v>
      </c>
      <c r="CZ33" s="20">
        <v>1160.5999999999999</v>
      </c>
      <c r="DA33" s="20">
        <f t="shared" si="25"/>
        <v>0</v>
      </c>
      <c r="DB33" s="22">
        <f t="shared" si="26"/>
        <v>0</v>
      </c>
      <c r="DC33" s="19">
        <v>115.8</v>
      </c>
      <c r="DD33" s="20">
        <v>115.8</v>
      </c>
      <c r="DE33" s="20">
        <v>114.5</v>
      </c>
      <c r="DF33" s="20">
        <f t="shared" si="27"/>
        <v>-1.2999999999999972</v>
      </c>
      <c r="DG33" s="22">
        <f t="shared" si="28"/>
        <v>-1.2999999999999972</v>
      </c>
    </row>
    <row r="34" spans="1:111" x14ac:dyDescent="0.25">
      <c r="A34" s="3" t="s">
        <v>36</v>
      </c>
      <c r="B34" s="17">
        <f t="shared" si="29"/>
        <v>208642.97999999998</v>
      </c>
      <c r="C34" s="18">
        <f t="shared" si="30"/>
        <v>209000.97999999998</v>
      </c>
      <c r="D34" s="18">
        <f t="shared" si="31"/>
        <v>208944.08</v>
      </c>
      <c r="E34" s="18">
        <f t="shared" si="1"/>
        <v>301.10000000000582</v>
      </c>
      <c r="F34" s="92">
        <f t="shared" si="2"/>
        <v>-56.899999999994179</v>
      </c>
      <c r="G34" s="19">
        <v>969.5</v>
      </c>
      <c r="H34" s="20">
        <v>969.5</v>
      </c>
      <c r="I34" s="20">
        <v>969.5</v>
      </c>
      <c r="J34" s="20">
        <f t="shared" si="32"/>
        <v>0</v>
      </c>
      <c r="K34" s="22">
        <f t="shared" si="33"/>
        <v>0</v>
      </c>
      <c r="L34" s="19">
        <v>132102.5</v>
      </c>
      <c r="M34" s="20">
        <v>132102.5</v>
      </c>
      <c r="N34" s="20">
        <v>132102.5</v>
      </c>
      <c r="O34" s="20">
        <f t="shared" si="34"/>
        <v>0</v>
      </c>
      <c r="P34" s="22">
        <f t="shared" si="35"/>
        <v>0</v>
      </c>
      <c r="Q34" s="19">
        <v>65480.4</v>
      </c>
      <c r="R34" s="20">
        <v>65480.4</v>
      </c>
      <c r="S34" s="20">
        <v>65480.4</v>
      </c>
      <c r="T34" s="20">
        <f t="shared" si="36"/>
        <v>0</v>
      </c>
      <c r="U34" s="22">
        <f t="shared" si="37"/>
        <v>0</v>
      </c>
      <c r="V34" s="19">
        <v>4036.9</v>
      </c>
      <c r="W34" s="20">
        <v>4093.5</v>
      </c>
      <c r="X34" s="20">
        <v>4093.5</v>
      </c>
      <c r="Y34" s="20">
        <f t="shared" si="38"/>
        <v>56.599999999999909</v>
      </c>
      <c r="Z34" s="22">
        <f t="shared" si="39"/>
        <v>0</v>
      </c>
      <c r="AA34" s="19">
        <v>285.2</v>
      </c>
      <c r="AB34" s="20">
        <v>342.9</v>
      </c>
      <c r="AC34" s="20">
        <v>342.9</v>
      </c>
      <c r="AD34" s="20">
        <f t="shared" si="40"/>
        <v>57.699999999999989</v>
      </c>
      <c r="AE34" s="22">
        <f t="shared" si="41"/>
        <v>0</v>
      </c>
      <c r="AF34" s="19">
        <v>254.1</v>
      </c>
      <c r="AG34" s="20">
        <v>331</v>
      </c>
      <c r="AH34" s="20">
        <v>331</v>
      </c>
      <c r="AI34" s="20">
        <f t="shared" si="42"/>
        <v>76.900000000000006</v>
      </c>
      <c r="AJ34" s="22">
        <f t="shared" si="43"/>
        <v>0</v>
      </c>
      <c r="AK34" s="19">
        <v>265.89999999999998</v>
      </c>
      <c r="AL34" s="20">
        <v>322.5</v>
      </c>
      <c r="AM34" s="20">
        <v>322.5</v>
      </c>
      <c r="AN34" s="20">
        <f t="shared" si="44"/>
        <v>56.600000000000023</v>
      </c>
      <c r="AO34" s="22">
        <f t="shared" si="45"/>
        <v>0</v>
      </c>
      <c r="AP34" s="19">
        <v>58</v>
      </c>
      <c r="AQ34" s="20">
        <v>58</v>
      </c>
      <c r="AR34" s="20">
        <v>58</v>
      </c>
      <c r="AS34" s="20">
        <f t="shared" si="46"/>
        <v>0</v>
      </c>
      <c r="AT34" s="22">
        <f t="shared" si="47"/>
        <v>0</v>
      </c>
      <c r="AU34" s="19">
        <v>717.3</v>
      </c>
      <c r="AV34" s="20">
        <v>825.5</v>
      </c>
      <c r="AW34" s="20">
        <v>825.5</v>
      </c>
      <c r="AX34" s="20">
        <f t="shared" si="3"/>
        <v>108.20000000000005</v>
      </c>
      <c r="AY34" s="22">
        <f t="shared" si="4"/>
        <v>0</v>
      </c>
      <c r="AZ34" s="19"/>
      <c r="BA34" s="20">
        <v>0</v>
      </c>
      <c r="BB34" s="20">
        <v>0</v>
      </c>
      <c r="BC34" s="20">
        <f t="shared" si="5"/>
        <v>0</v>
      </c>
      <c r="BD34" s="22">
        <f t="shared" si="6"/>
        <v>0</v>
      </c>
      <c r="BE34" s="23">
        <v>0.38</v>
      </c>
      <c r="BF34" s="24">
        <v>0.38</v>
      </c>
      <c r="BG34" s="24">
        <v>0.38</v>
      </c>
      <c r="BH34" s="20">
        <f t="shared" si="7"/>
        <v>0</v>
      </c>
      <c r="BI34" s="22">
        <f t="shared" si="8"/>
        <v>0</v>
      </c>
      <c r="BJ34" s="23">
        <v>1413.3</v>
      </c>
      <c r="BK34" s="24">
        <v>1413.3</v>
      </c>
      <c r="BL34" s="24">
        <v>1413.3</v>
      </c>
      <c r="BM34" s="20">
        <f t="shared" si="9"/>
        <v>0</v>
      </c>
      <c r="BN34" s="22">
        <f t="shared" si="10"/>
        <v>0</v>
      </c>
      <c r="BO34" s="23">
        <v>421.6</v>
      </c>
      <c r="BP34" s="24">
        <v>421.6</v>
      </c>
      <c r="BQ34" s="24">
        <v>421.6</v>
      </c>
      <c r="BR34" s="20">
        <f t="shared" si="11"/>
        <v>0</v>
      </c>
      <c r="BS34" s="22">
        <f t="shared" si="12"/>
        <v>0</v>
      </c>
      <c r="BT34" s="19"/>
      <c r="BU34" s="20"/>
      <c r="BV34" s="20"/>
      <c r="BW34" s="20">
        <f t="shared" si="13"/>
        <v>0</v>
      </c>
      <c r="BX34" s="22">
        <f t="shared" si="14"/>
        <v>0</v>
      </c>
      <c r="BY34" s="19"/>
      <c r="BZ34" s="20"/>
      <c r="CA34" s="20"/>
      <c r="CB34" s="20">
        <f t="shared" si="15"/>
        <v>0</v>
      </c>
      <c r="CC34" s="22">
        <f t="shared" si="16"/>
        <v>0</v>
      </c>
      <c r="CD34" s="19">
        <v>2.1</v>
      </c>
      <c r="CE34" s="20">
        <v>2.6</v>
      </c>
      <c r="CF34" s="20">
        <v>2.6</v>
      </c>
      <c r="CG34" s="20">
        <f t="shared" si="17"/>
        <v>0.5</v>
      </c>
      <c r="CH34" s="22">
        <f t="shared" si="18"/>
        <v>0</v>
      </c>
      <c r="CI34" s="19">
        <v>6.8</v>
      </c>
      <c r="CJ34" s="20">
        <v>8.3000000000000007</v>
      </c>
      <c r="CK34" s="20">
        <v>0</v>
      </c>
      <c r="CL34" s="20">
        <f t="shared" si="19"/>
        <v>-6.8</v>
      </c>
      <c r="CM34" s="22">
        <f t="shared" si="20"/>
        <v>-8.3000000000000007</v>
      </c>
      <c r="CN34" s="20"/>
      <c r="CO34" s="20">
        <v>0</v>
      </c>
      <c r="CP34" s="20">
        <v>0</v>
      </c>
      <c r="CQ34" s="20">
        <f t="shared" si="48"/>
        <v>0</v>
      </c>
      <c r="CR34" s="22">
        <f t="shared" si="49"/>
        <v>0</v>
      </c>
      <c r="CS34" s="20">
        <v>957.3</v>
      </c>
      <c r="CT34" s="20">
        <v>957.3</v>
      </c>
      <c r="CU34" s="20">
        <v>957.3</v>
      </c>
      <c r="CV34" s="20">
        <f t="shared" si="23"/>
        <v>0</v>
      </c>
      <c r="CW34" s="22">
        <f t="shared" si="24"/>
        <v>0</v>
      </c>
      <c r="CX34" s="20">
        <v>1575.1</v>
      </c>
      <c r="CY34" s="20">
        <v>1575.1</v>
      </c>
      <c r="CZ34" s="20">
        <v>1575.1</v>
      </c>
      <c r="DA34" s="20">
        <f t="shared" si="25"/>
        <v>0</v>
      </c>
      <c r="DB34" s="22">
        <f t="shared" si="26"/>
        <v>0</v>
      </c>
      <c r="DC34" s="19">
        <v>96.6</v>
      </c>
      <c r="DD34" s="20">
        <v>96.6</v>
      </c>
      <c r="DE34" s="20">
        <v>48</v>
      </c>
      <c r="DF34" s="20">
        <f t="shared" si="27"/>
        <v>-48.599999999999994</v>
      </c>
      <c r="DG34" s="22">
        <f t="shared" si="28"/>
        <v>-48.599999999999994</v>
      </c>
    </row>
    <row r="35" spans="1:111" x14ac:dyDescent="0.25">
      <c r="A35" s="3" t="s">
        <v>37</v>
      </c>
      <c r="B35" s="17">
        <f t="shared" si="29"/>
        <v>174323.58000000005</v>
      </c>
      <c r="C35" s="18">
        <f t="shared" si="30"/>
        <v>174641.28</v>
      </c>
      <c r="D35" s="18">
        <f t="shared" si="31"/>
        <v>174641.28</v>
      </c>
      <c r="E35" s="18">
        <f t="shared" si="1"/>
        <v>317.69999999995343</v>
      </c>
      <c r="F35" s="92">
        <f t="shared" si="2"/>
        <v>0</v>
      </c>
      <c r="G35" s="19">
        <v>173.5</v>
      </c>
      <c r="H35" s="20">
        <v>173.5</v>
      </c>
      <c r="I35" s="20">
        <v>173.5</v>
      </c>
      <c r="J35" s="20">
        <f t="shared" si="32"/>
        <v>0</v>
      </c>
      <c r="K35" s="22">
        <f t="shared" si="33"/>
        <v>0</v>
      </c>
      <c r="L35" s="19">
        <v>123484.4</v>
      </c>
      <c r="M35" s="20">
        <v>123484.4</v>
      </c>
      <c r="N35" s="20">
        <v>123484.4</v>
      </c>
      <c r="O35" s="20">
        <f t="shared" si="34"/>
        <v>0</v>
      </c>
      <c r="P35" s="22">
        <f t="shared" si="35"/>
        <v>0</v>
      </c>
      <c r="Q35" s="19">
        <v>39696.300000000003</v>
      </c>
      <c r="R35" s="20">
        <v>39696.300000000003</v>
      </c>
      <c r="S35" s="20">
        <v>39696.300000000003</v>
      </c>
      <c r="T35" s="20">
        <f t="shared" si="36"/>
        <v>0</v>
      </c>
      <c r="U35" s="22">
        <f t="shared" si="37"/>
        <v>0</v>
      </c>
      <c r="V35" s="19">
        <v>5064.7</v>
      </c>
      <c r="W35" s="20">
        <v>5121.3</v>
      </c>
      <c r="X35" s="20">
        <v>5121.3</v>
      </c>
      <c r="Y35" s="20">
        <f t="shared" si="38"/>
        <v>56.600000000000364</v>
      </c>
      <c r="Z35" s="22">
        <f t="shared" si="39"/>
        <v>0</v>
      </c>
      <c r="AA35" s="19">
        <v>285.2</v>
      </c>
      <c r="AB35" s="20">
        <v>342.9</v>
      </c>
      <c r="AC35" s="20">
        <v>342.9</v>
      </c>
      <c r="AD35" s="20">
        <f t="shared" si="40"/>
        <v>57.699999999999989</v>
      </c>
      <c r="AE35" s="22">
        <f t="shared" si="41"/>
        <v>0</v>
      </c>
      <c r="AF35" s="19">
        <v>254</v>
      </c>
      <c r="AG35" s="20">
        <v>331</v>
      </c>
      <c r="AH35" s="20">
        <v>331</v>
      </c>
      <c r="AI35" s="20">
        <f t="shared" si="42"/>
        <v>77</v>
      </c>
      <c r="AJ35" s="22">
        <f t="shared" si="43"/>
        <v>0</v>
      </c>
      <c r="AK35" s="19">
        <v>265.89999999999998</v>
      </c>
      <c r="AL35" s="20">
        <v>322.5</v>
      </c>
      <c r="AM35" s="20">
        <v>322.5</v>
      </c>
      <c r="AN35" s="20">
        <f t="shared" si="44"/>
        <v>56.600000000000023</v>
      </c>
      <c r="AO35" s="22">
        <f t="shared" si="45"/>
        <v>0</v>
      </c>
      <c r="AP35" s="19">
        <v>42.8</v>
      </c>
      <c r="AQ35" s="20">
        <v>42.8</v>
      </c>
      <c r="AR35" s="20">
        <v>42.8</v>
      </c>
      <c r="AS35" s="20">
        <f t="shared" si="46"/>
        <v>0</v>
      </c>
      <c r="AT35" s="22">
        <f t="shared" si="47"/>
        <v>0</v>
      </c>
      <c r="AU35" s="19">
        <v>525</v>
      </c>
      <c r="AV35" s="20">
        <v>594.29999999999995</v>
      </c>
      <c r="AW35" s="20">
        <v>594.29999999999995</v>
      </c>
      <c r="AX35" s="20">
        <f t="shared" si="3"/>
        <v>69.299999999999955</v>
      </c>
      <c r="AY35" s="22">
        <f t="shared" si="4"/>
        <v>0</v>
      </c>
      <c r="AZ35" s="19"/>
      <c r="BA35" s="20">
        <v>0</v>
      </c>
      <c r="BB35" s="20">
        <v>0</v>
      </c>
      <c r="BC35" s="20">
        <f t="shared" si="5"/>
        <v>0</v>
      </c>
      <c r="BD35" s="22">
        <f t="shared" si="6"/>
        <v>0</v>
      </c>
      <c r="BE35" s="23">
        <v>0.38</v>
      </c>
      <c r="BF35" s="24">
        <v>0.38</v>
      </c>
      <c r="BG35" s="24">
        <v>0.38</v>
      </c>
      <c r="BH35" s="20">
        <f t="shared" si="7"/>
        <v>0</v>
      </c>
      <c r="BI35" s="22">
        <f t="shared" si="8"/>
        <v>0</v>
      </c>
      <c r="BJ35" s="23">
        <v>1526.7</v>
      </c>
      <c r="BK35" s="24">
        <v>1526.7</v>
      </c>
      <c r="BL35" s="24">
        <v>1526.7</v>
      </c>
      <c r="BM35" s="20">
        <f t="shared" si="9"/>
        <v>0</v>
      </c>
      <c r="BN35" s="22">
        <f t="shared" si="10"/>
        <v>0</v>
      </c>
      <c r="BO35" s="23">
        <v>296.10000000000002</v>
      </c>
      <c r="BP35" s="24">
        <v>296.10000000000002</v>
      </c>
      <c r="BQ35" s="24">
        <v>296.10000000000002</v>
      </c>
      <c r="BR35" s="20">
        <f t="shared" si="11"/>
        <v>0</v>
      </c>
      <c r="BS35" s="22">
        <f t="shared" si="12"/>
        <v>0</v>
      </c>
      <c r="BT35" s="19"/>
      <c r="BU35" s="20"/>
      <c r="BV35" s="20"/>
      <c r="BW35" s="20">
        <f t="shared" si="13"/>
        <v>0</v>
      </c>
      <c r="BX35" s="22">
        <f t="shared" si="14"/>
        <v>0</v>
      </c>
      <c r="BY35" s="19"/>
      <c r="BZ35" s="20"/>
      <c r="CA35" s="20"/>
      <c r="CB35" s="20">
        <f t="shared" si="15"/>
        <v>0</v>
      </c>
      <c r="CC35" s="22">
        <f t="shared" si="16"/>
        <v>0</v>
      </c>
      <c r="CD35" s="19">
        <v>2</v>
      </c>
      <c r="CE35" s="20">
        <v>2.5</v>
      </c>
      <c r="CF35" s="20">
        <v>2.5</v>
      </c>
      <c r="CG35" s="20">
        <f t="shared" si="17"/>
        <v>0.5</v>
      </c>
      <c r="CH35" s="22">
        <f t="shared" si="18"/>
        <v>0</v>
      </c>
      <c r="CI35" s="19"/>
      <c r="CJ35" s="20">
        <v>0</v>
      </c>
      <c r="CK35" s="20">
        <v>0</v>
      </c>
      <c r="CL35" s="20">
        <f t="shared" si="19"/>
        <v>0</v>
      </c>
      <c r="CM35" s="22">
        <f t="shared" si="20"/>
        <v>0</v>
      </c>
      <c r="CN35" s="20"/>
      <c r="CO35" s="20">
        <v>0</v>
      </c>
      <c r="CP35" s="20">
        <v>0</v>
      </c>
      <c r="CQ35" s="20">
        <f t="shared" si="48"/>
        <v>0</v>
      </c>
      <c r="CR35" s="22">
        <f t="shared" si="49"/>
        <v>0</v>
      </c>
      <c r="CS35" s="20">
        <v>727.4</v>
      </c>
      <c r="CT35" s="20">
        <v>727.4</v>
      </c>
      <c r="CU35" s="20">
        <v>727.4</v>
      </c>
      <c r="CV35" s="20">
        <f t="shared" si="23"/>
        <v>0</v>
      </c>
      <c r="CW35" s="22">
        <f t="shared" si="24"/>
        <v>0</v>
      </c>
      <c r="CX35" s="20">
        <v>1906.7</v>
      </c>
      <c r="CY35" s="20">
        <v>1906.7</v>
      </c>
      <c r="CZ35" s="20">
        <v>1906.7</v>
      </c>
      <c r="DA35" s="20">
        <f t="shared" si="25"/>
        <v>0</v>
      </c>
      <c r="DB35" s="22">
        <f t="shared" si="26"/>
        <v>0</v>
      </c>
      <c r="DC35" s="19">
        <v>72.5</v>
      </c>
      <c r="DD35" s="20">
        <v>72.5</v>
      </c>
      <c r="DE35" s="20">
        <v>72.5</v>
      </c>
      <c r="DF35" s="20">
        <f t="shared" si="27"/>
        <v>0</v>
      </c>
      <c r="DG35" s="22">
        <f t="shared" si="28"/>
        <v>0</v>
      </c>
    </row>
    <row r="36" spans="1:111" x14ac:dyDescent="0.25">
      <c r="A36" s="3" t="s">
        <v>38</v>
      </c>
      <c r="B36" s="17">
        <f t="shared" si="29"/>
        <v>1877787.4099999997</v>
      </c>
      <c r="C36" s="18">
        <f t="shared" si="30"/>
        <v>1878787.8099999994</v>
      </c>
      <c r="D36" s="18">
        <f t="shared" si="31"/>
        <v>1878507.4099999995</v>
      </c>
      <c r="E36" s="18">
        <f t="shared" si="1"/>
        <v>719.99999999976717</v>
      </c>
      <c r="F36" s="92">
        <f t="shared" si="2"/>
        <v>-280.39999999990687</v>
      </c>
      <c r="G36" s="19">
        <v>994.8</v>
      </c>
      <c r="H36" s="20">
        <v>994.8</v>
      </c>
      <c r="I36" s="20">
        <v>994.8</v>
      </c>
      <c r="J36" s="20">
        <f t="shared" si="32"/>
        <v>0</v>
      </c>
      <c r="K36" s="22">
        <f t="shared" si="33"/>
        <v>0</v>
      </c>
      <c r="L36" s="19">
        <v>1153872.2</v>
      </c>
      <c r="M36" s="20">
        <v>1153872.2</v>
      </c>
      <c r="N36" s="20">
        <v>1153872.2</v>
      </c>
      <c r="O36" s="20">
        <f t="shared" si="34"/>
        <v>0</v>
      </c>
      <c r="P36" s="22">
        <f t="shared" si="35"/>
        <v>0</v>
      </c>
      <c r="Q36" s="19">
        <v>687066.3</v>
      </c>
      <c r="R36" s="20">
        <v>687066.3</v>
      </c>
      <c r="S36" s="20">
        <v>687066.3</v>
      </c>
      <c r="T36" s="20">
        <f t="shared" si="36"/>
        <v>0</v>
      </c>
      <c r="U36" s="22">
        <f t="shared" si="37"/>
        <v>0</v>
      </c>
      <c r="V36" s="19">
        <v>8080.9</v>
      </c>
      <c r="W36" s="20">
        <v>8143.6</v>
      </c>
      <c r="X36" s="20">
        <v>8143.6</v>
      </c>
      <c r="Y36" s="20">
        <f t="shared" si="38"/>
        <v>62.700000000000728</v>
      </c>
      <c r="Z36" s="22">
        <f t="shared" si="39"/>
        <v>0</v>
      </c>
      <c r="AA36" s="19">
        <v>1456.9</v>
      </c>
      <c r="AB36" s="20">
        <v>1755.3</v>
      </c>
      <c r="AC36" s="20">
        <v>1755.3</v>
      </c>
      <c r="AD36" s="20">
        <f t="shared" si="40"/>
        <v>298.39999999999986</v>
      </c>
      <c r="AE36" s="22">
        <f t="shared" si="41"/>
        <v>0</v>
      </c>
      <c r="AF36" s="19">
        <v>280.3</v>
      </c>
      <c r="AG36" s="20">
        <v>356.9</v>
      </c>
      <c r="AH36" s="20">
        <v>356.9</v>
      </c>
      <c r="AI36" s="20">
        <f t="shared" si="42"/>
        <v>76.599999999999966</v>
      </c>
      <c r="AJ36" s="22">
        <f t="shared" si="43"/>
        <v>0</v>
      </c>
      <c r="AK36" s="19">
        <v>283.5</v>
      </c>
      <c r="AL36" s="20">
        <v>346.2</v>
      </c>
      <c r="AM36" s="20">
        <v>346.2</v>
      </c>
      <c r="AN36" s="20">
        <f t="shared" si="44"/>
        <v>62.699999999999989</v>
      </c>
      <c r="AO36" s="22">
        <f t="shared" si="45"/>
        <v>0</v>
      </c>
      <c r="AP36" s="19">
        <v>105.2</v>
      </c>
      <c r="AQ36" s="20">
        <v>105.2</v>
      </c>
      <c r="AR36" s="20">
        <v>105.2</v>
      </c>
      <c r="AS36" s="20">
        <f t="shared" si="46"/>
        <v>0</v>
      </c>
      <c r="AT36" s="22">
        <f t="shared" si="47"/>
        <v>0</v>
      </c>
      <c r="AU36" s="19">
        <v>3287.2</v>
      </c>
      <c r="AV36" s="20">
        <v>3631.9</v>
      </c>
      <c r="AW36" s="20">
        <v>3631.9</v>
      </c>
      <c r="AX36" s="20">
        <f t="shared" si="3"/>
        <v>344.70000000000027</v>
      </c>
      <c r="AY36" s="22">
        <f t="shared" si="4"/>
        <v>0</v>
      </c>
      <c r="AZ36" s="19">
        <v>381.7</v>
      </c>
      <c r="BA36" s="20">
        <v>423.9</v>
      </c>
      <c r="BB36" s="20">
        <v>423.9</v>
      </c>
      <c r="BC36" s="20">
        <f t="shared" si="5"/>
        <v>42.199999999999989</v>
      </c>
      <c r="BD36" s="22">
        <f t="shared" si="6"/>
        <v>0</v>
      </c>
      <c r="BE36" s="23">
        <v>0.41</v>
      </c>
      <c r="BF36" s="24">
        <v>0.41</v>
      </c>
      <c r="BG36" s="24">
        <v>0.41</v>
      </c>
      <c r="BH36" s="20">
        <f t="shared" si="7"/>
        <v>0</v>
      </c>
      <c r="BI36" s="22">
        <f t="shared" si="8"/>
        <v>0</v>
      </c>
      <c r="BJ36" s="23">
        <v>885.5</v>
      </c>
      <c r="BK36" s="24">
        <v>885.5</v>
      </c>
      <c r="BL36" s="24">
        <v>885.5</v>
      </c>
      <c r="BM36" s="20">
        <f t="shared" si="9"/>
        <v>0</v>
      </c>
      <c r="BN36" s="22">
        <f t="shared" si="10"/>
        <v>0</v>
      </c>
      <c r="BO36" s="23">
        <v>4034.4</v>
      </c>
      <c r="BP36" s="24">
        <v>4034.4</v>
      </c>
      <c r="BQ36" s="24">
        <v>4034.4</v>
      </c>
      <c r="BR36" s="20">
        <f t="shared" si="11"/>
        <v>0</v>
      </c>
      <c r="BS36" s="22">
        <f t="shared" si="12"/>
        <v>0</v>
      </c>
      <c r="BT36" s="19"/>
      <c r="BU36" s="20"/>
      <c r="BV36" s="20"/>
      <c r="BW36" s="20">
        <f t="shared" si="13"/>
        <v>0</v>
      </c>
      <c r="BX36" s="22">
        <f t="shared" si="14"/>
        <v>0</v>
      </c>
      <c r="BY36" s="19"/>
      <c r="BZ36" s="20"/>
      <c r="CA36" s="20"/>
      <c r="CB36" s="20">
        <f t="shared" si="15"/>
        <v>0</v>
      </c>
      <c r="CC36" s="22">
        <f t="shared" si="16"/>
        <v>0</v>
      </c>
      <c r="CD36" s="19">
        <v>1.8</v>
      </c>
      <c r="CE36" s="20">
        <v>2.4</v>
      </c>
      <c r="CF36" s="20">
        <v>2.4</v>
      </c>
      <c r="CG36" s="20">
        <f t="shared" si="17"/>
        <v>0.59999999999999987</v>
      </c>
      <c r="CH36" s="22">
        <f t="shared" si="18"/>
        <v>0</v>
      </c>
      <c r="CI36" s="19">
        <v>67.3</v>
      </c>
      <c r="CJ36" s="20">
        <v>82.5</v>
      </c>
      <c r="CK36" s="20">
        <v>82.5</v>
      </c>
      <c r="CL36" s="20">
        <f t="shared" si="19"/>
        <v>15.200000000000003</v>
      </c>
      <c r="CM36" s="22">
        <f t="shared" si="20"/>
        <v>0</v>
      </c>
      <c r="CN36" s="20">
        <v>3490.1</v>
      </c>
      <c r="CO36" s="20">
        <v>3587.4</v>
      </c>
      <c r="CP36" s="20">
        <v>3587.4</v>
      </c>
      <c r="CQ36" s="20">
        <f t="shared" si="48"/>
        <v>97.300000000000182</v>
      </c>
      <c r="CR36" s="22">
        <f t="shared" si="49"/>
        <v>0</v>
      </c>
      <c r="CS36" s="20">
        <v>10562.8</v>
      </c>
      <c r="CT36" s="20">
        <v>10562.8</v>
      </c>
      <c r="CU36" s="20">
        <v>10562.8</v>
      </c>
      <c r="CV36" s="20">
        <f t="shared" si="23"/>
        <v>0</v>
      </c>
      <c r="CW36" s="22">
        <f t="shared" si="24"/>
        <v>0</v>
      </c>
      <c r="CX36" s="20">
        <v>2113.9</v>
      </c>
      <c r="CY36" s="20">
        <v>2113.9</v>
      </c>
      <c r="CZ36" s="20">
        <v>2113.9</v>
      </c>
      <c r="DA36" s="20">
        <f t="shared" si="25"/>
        <v>0</v>
      </c>
      <c r="DB36" s="22">
        <f t="shared" si="26"/>
        <v>0</v>
      </c>
      <c r="DC36" s="19">
        <v>822.2</v>
      </c>
      <c r="DD36" s="20">
        <v>822.2</v>
      </c>
      <c r="DE36" s="20">
        <v>541.79999999999995</v>
      </c>
      <c r="DF36" s="20">
        <f t="shared" si="27"/>
        <v>-280.40000000000009</v>
      </c>
      <c r="DG36" s="22">
        <f t="shared" si="28"/>
        <v>-280.40000000000009</v>
      </c>
    </row>
    <row r="37" spans="1:111" x14ac:dyDescent="0.25">
      <c r="A37" s="3" t="s">
        <v>39</v>
      </c>
      <c r="B37" s="17">
        <f t="shared" si="29"/>
        <v>113103.18000000001</v>
      </c>
      <c r="C37" s="18">
        <f t="shared" si="30"/>
        <v>113420.68000000001</v>
      </c>
      <c r="D37" s="18">
        <f t="shared" si="31"/>
        <v>113420.68000000001</v>
      </c>
      <c r="E37" s="18">
        <f t="shared" si="1"/>
        <v>317.5</v>
      </c>
      <c r="F37" s="92">
        <f t="shared" si="2"/>
        <v>0</v>
      </c>
      <c r="G37" s="19">
        <v>65.3</v>
      </c>
      <c r="H37" s="20">
        <v>65.3</v>
      </c>
      <c r="I37" s="20">
        <v>65.3</v>
      </c>
      <c r="J37" s="20">
        <f t="shared" si="32"/>
        <v>0</v>
      </c>
      <c r="K37" s="22">
        <f t="shared" si="33"/>
        <v>0</v>
      </c>
      <c r="L37" s="19">
        <v>78188.600000000006</v>
      </c>
      <c r="M37" s="20">
        <v>78188.600000000006</v>
      </c>
      <c r="N37" s="20">
        <v>78188.600000000006</v>
      </c>
      <c r="O37" s="20">
        <f t="shared" si="34"/>
        <v>0</v>
      </c>
      <c r="P37" s="22">
        <f t="shared" si="35"/>
        <v>0</v>
      </c>
      <c r="Q37" s="19">
        <v>26621.4</v>
      </c>
      <c r="R37" s="20">
        <v>26621.4</v>
      </c>
      <c r="S37" s="20">
        <v>26621.4</v>
      </c>
      <c r="T37" s="20">
        <f t="shared" si="36"/>
        <v>0</v>
      </c>
      <c r="U37" s="22">
        <f t="shared" si="37"/>
        <v>0</v>
      </c>
      <c r="V37" s="19">
        <v>3952.2000000000003</v>
      </c>
      <c r="W37" s="20">
        <v>4008.8</v>
      </c>
      <c r="X37" s="20">
        <v>4008.8</v>
      </c>
      <c r="Y37" s="20">
        <f t="shared" si="38"/>
        <v>56.599999999999909</v>
      </c>
      <c r="Z37" s="22">
        <f t="shared" si="39"/>
        <v>0</v>
      </c>
      <c r="AA37" s="19">
        <v>285.2</v>
      </c>
      <c r="AB37" s="20">
        <v>342.9</v>
      </c>
      <c r="AC37" s="20">
        <v>342.9</v>
      </c>
      <c r="AD37" s="20">
        <f t="shared" si="40"/>
        <v>57.699999999999989</v>
      </c>
      <c r="AE37" s="22">
        <f t="shared" si="41"/>
        <v>0</v>
      </c>
      <c r="AF37" s="19">
        <v>254</v>
      </c>
      <c r="AG37" s="20">
        <v>331</v>
      </c>
      <c r="AH37" s="20">
        <v>331</v>
      </c>
      <c r="AI37" s="20">
        <f t="shared" si="42"/>
        <v>77</v>
      </c>
      <c r="AJ37" s="22">
        <f t="shared" si="43"/>
        <v>0</v>
      </c>
      <c r="AK37" s="19">
        <v>265.89999999999998</v>
      </c>
      <c r="AL37" s="20">
        <v>322.5</v>
      </c>
      <c r="AM37" s="20">
        <v>322.5</v>
      </c>
      <c r="AN37" s="20">
        <f t="shared" si="44"/>
        <v>56.600000000000023</v>
      </c>
      <c r="AO37" s="22">
        <f t="shared" si="45"/>
        <v>0</v>
      </c>
      <c r="AP37" s="19">
        <v>23.9</v>
      </c>
      <c r="AQ37" s="20">
        <v>23.9</v>
      </c>
      <c r="AR37" s="20">
        <v>23.9</v>
      </c>
      <c r="AS37" s="20">
        <f t="shared" si="46"/>
        <v>0</v>
      </c>
      <c r="AT37" s="22">
        <f t="shared" si="47"/>
        <v>0</v>
      </c>
      <c r="AU37" s="19">
        <v>495.5</v>
      </c>
      <c r="AV37" s="20">
        <v>564.70000000000005</v>
      </c>
      <c r="AW37" s="20">
        <v>564.70000000000005</v>
      </c>
      <c r="AX37" s="20">
        <f t="shared" si="3"/>
        <v>69.200000000000045</v>
      </c>
      <c r="AY37" s="22">
        <f t="shared" si="4"/>
        <v>0</v>
      </c>
      <c r="AZ37" s="19"/>
      <c r="BA37" s="20">
        <v>0</v>
      </c>
      <c r="BB37" s="20">
        <v>0</v>
      </c>
      <c r="BC37" s="20">
        <f t="shared" si="5"/>
        <v>0</v>
      </c>
      <c r="BD37" s="22">
        <f t="shared" si="6"/>
        <v>0</v>
      </c>
      <c r="BE37" s="23">
        <v>0.38</v>
      </c>
      <c r="BF37" s="24">
        <v>0.38</v>
      </c>
      <c r="BG37" s="24">
        <v>0.38</v>
      </c>
      <c r="BH37" s="20">
        <f t="shared" si="7"/>
        <v>0</v>
      </c>
      <c r="BI37" s="22">
        <f t="shared" si="8"/>
        <v>0</v>
      </c>
      <c r="BJ37" s="23">
        <v>846.1</v>
      </c>
      <c r="BK37" s="24">
        <v>846.1</v>
      </c>
      <c r="BL37" s="24">
        <v>846.1</v>
      </c>
      <c r="BM37" s="20">
        <f t="shared" si="9"/>
        <v>0</v>
      </c>
      <c r="BN37" s="22">
        <f t="shared" si="10"/>
        <v>0</v>
      </c>
      <c r="BO37" s="23">
        <v>194.2</v>
      </c>
      <c r="BP37" s="24">
        <v>194.2</v>
      </c>
      <c r="BQ37" s="24">
        <v>194.2</v>
      </c>
      <c r="BR37" s="20">
        <f t="shared" si="11"/>
        <v>0</v>
      </c>
      <c r="BS37" s="22">
        <f t="shared" si="12"/>
        <v>0</v>
      </c>
      <c r="BT37" s="19"/>
      <c r="BU37" s="20"/>
      <c r="BV37" s="20"/>
      <c r="BW37" s="20">
        <f t="shared" si="13"/>
        <v>0</v>
      </c>
      <c r="BX37" s="22">
        <f t="shared" si="14"/>
        <v>0</v>
      </c>
      <c r="BY37" s="19"/>
      <c r="BZ37" s="20"/>
      <c r="CA37" s="20"/>
      <c r="CB37" s="20">
        <f t="shared" si="15"/>
        <v>0</v>
      </c>
      <c r="CC37" s="22">
        <f t="shared" si="16"/>
        <v>0</v>
      </c>
      <c r="CD37" s="19">
        <v>1.6</v>
      </c>
      <c r="CE37" s="20">
        <v>2</v>
      </c>
      <c r="CF37" s="20">
        <v>2</v>
      </c>
      <c r="CG37" s="20">
        <f t="shared" si="17"/>
        <v>0.39999999999999991</v>
      </c>
      <c r="CH37" s="22">
        <f t="shared" si="18"/>
        <v>0</v>
      </c>
      <c r="CI37" s="19"/>
      <c r="CJ37" s="20">
        <v>0</v>
      </c>
      <c r="CK37" s="20">
        <v>0</v>
      </c>
      <c r="CL37" s="20">
        <f t="shared" si="19"/>
        <v>0</v>
      </c>
      <c r="CM37" s="22">
        <f t="shared" si="20"/>
        <v>0</v>
      </c>
      <c r="CN37" s="20"/>
      <c r="CO37" s="20">
        <v>0</v>
      </c>
      <c r="CP37" s="20">
        <v>0</v>
      </c>
      <c r="CQ37" s="20">
        <f t="shared" si="48"/>
        <v>0</v>
      </c>
      <c r="CR37" s="22">
        <f t="shared" si="49"/>
        <v>0</v>
      </c>
      <c r="CS37" s="20">
        <v>492.6</v>
      </c>
      <c r="CT37" s="20">
        <v>492.6</v>
      </c>
      <c r="CU37" s="20">
        <v>492.6</v>
      </c>
      <c r="CV37" s="20">
        <f t="shared" si="23"/>
        <v>0</v>
      </c>
      <c r="CW37" s="22">
        <f t="shared" si="24"/>
        <v>0</v>
      </c>
      <c r="CX37" s="20">
        <v>1367.9</v>
      </c>
      <c r="CY37" s="20">
        <v>1367.9</v>
      </c>
      <c r="CZ37" s="20">
        <v>1367.9</v>
      </c>
      <c r="DA37" s="20">
        <f t="shared" si="25"/>
        <v>0</v>
      </c>
      <c r="DB37" s="22">
        <f t="shared" si="26"/>
        <v>0</v>
      </c>
      <c r="DC37" s="19">
        <v>48.4</v>
      </c>
      <c r="DD37" s="20">
        <v>48.4</v>
      </c>
      <c r="DE37" s="20">
        <v>48.4</v>
      </c>
      <c r="DF37" s="20">
        <f t="shared" si="27"/>
        <v>0</v>
      </c>
      <c r="DG37" s="22">
        <f t="shared" si="28"/>
        <v>0</v>
      </c>
    </row>
    <row r="38" spans="1:111" x14ac:dyDescent="0.25">
      <c r="A38" s="3" t="s">
        <v>40</v>
      </c>
      <c r="B38" s="17">
        <f t="shared" si="29"/>
        <v>367471.88</v>
      </c>
      <c r="C38" s="18">
        <f t="shared" si="30"/>
        <v>367908.78</v>
      </c>
      <c r="D38" s="18">
        <f t="shared" si="31"/>
        <v>367908.78</v>
      </c>
      <c r="E38" s="18">
        <f t="shared" si="1"/>
        <v>436.90000000002328</v>
      </c>
      <c r="F38" s="92">
        <f t="shared" si="2"/>
        <v>0</v>
      </c>
      <c r="G38" s="19">
        <v>1875.5</v>
      </c>
      <c r="H38" s="20">
        <v>1875.5</v>
      </c>
      <c r="I38" s="20">
        <v>1875.5</v>
      </c>
      <c r="J38" s="20">
        <f t="shared" si="32"/>
        <v>0</v>
      </c>
      <c r="K38" s="22">
        <f t="shared" si="33"/>
        <v>0</v>
      </c>
      <c r="L38" s="19">
        <v>249929.4</v>
      </c>
      <c r="M38" s="20">
        <v>249929.4</v>
      </c>
      <c r="N38" s="20">
        <v>249929.4</v>
      </c>
      <c r="O38" s="20">
        <f t="shared" si="34"/>
        <v>0</v>
      </c>
      <c r="P38" s="22">
        <f t="shared" si="35"/>
        <v>0</v>
      </c>
      <c r="Q38" s="19">
        <v>102057.2</v>
      </c>
      <c r="R38" s="20">
        <v>102057.2</v>
      </c>
      <c r="S38" s="20">
        <v>102057.2</v>
      </c>
      <c r="T38" s="20">
        <f t="shared" si="36"/>
        <v>0</v>
      </c>
      <c r="U38" s="22">
        <f t="shared" si="37"/>
        <v>0</v>
      </c>
      <c r="V38" s="19">
        <v>4922.1000000000004</v>
      </c>
      <c r="W38" s="20">
        <v>4985.2</v>
      </c>
      <c r="X38" s="20">
        <v>4985.2</v>
      </c>
      <c r="Y38" s="20">
        <f t="shared" si="38"/>
        <v>63.099999999999454</v>
      </c>
      <c r="Z38" s="22">
        <f t="shared" si="39"/>
        <v>0</v>
      </c>
      <c r="AA38" s="19">
        <v>564.70000000000005</v>
      </c>
      <c r="AB38" s="20">
        <v>686.1</v>
      </c>
      <c r="AC38" s="20">
        <v>686.1</v>
      </c>
      <c r="AD38" s="20">
        <f t="shared" si="40"/>
        <v>121.39999999999998</v>
      </c>
      <c r="AE38" s="22">
        <f t="shared" si="41"/>
        <v>0</v>
      </c>
      <c r="AF38" s="19">
        <v>267.5</v>
      </c>
      <c r="AG38" s="20">
        <v>343.2</v>
      </c>
      <c r="AH38" s="20">
        <v>343.2</v>
      </c>
      <c r="AI38" s="20">
        <f t="shared" si="42"/>
        <v>75.699999999999989</v>
      </c>
      <c r="AJ38" s="22">
        <f t="shared" si="43"/>
        <v>0</v>
      </c>
      <c r="AK38" s="19">
        <v>269.10000000000002</v>
      </c>
      <c r="AL38" s="20">
        <v>332.2</v>
      </c>
      <c r="AM38" s="20">
        <v>332.2</v>
      </c>
      <c r="AN38" s="20">
        <f t="shared" si="44"/>
        <v>63.099999999999966</v>
      </c>
      <c r="AO38" s="22">
        <f t="shared" si="45"/>
        <v>0</v>
      </c>
      <c r="AP38" s="19">
        <v>61.9</v>
      </c>
      <c r="AQ38" s="20">
        <v>61.9</v>
      </c>
      <c r="AR38" s="20">
        <v>61.9</v>
      </c>
      <c r="AS38" s="20">
        <f t="shared" si="46"/>
        <v>0</v>
      </c>
      <c r="AT38" s="22">
        <f t="shared" si="47"/>
        <v>0</v>
      </c>
      <c r="AU38" s="19">
        <v>794.9</v>
      </c>
      <c r="AV38" s="20">
        <v>907.4</v>
      </c>
      <c r="AW38" s="20">
        <v>907.4</v>
      </c>
      <c r="AX38" s="20">
        <f t="shared" si="3"/>
        <v>112.5</v>
      </c>
      <c r="AY38" s="22">
        <f t="shared" si="4"/>
        <v>0</v>
      </c>
      <c r="AZ38" s="19"/>
      <c r="BA38" s="20">
        <v>0</v>
      </c>
      <c r="BB38" s="20">
        <v>0</v>
      </c>
      <c r="BC38" s="20">
        <f t="shared" si="5"/>
        <v>0</v>
      </c>
      <c r="BD38" s="22">
        <f t="shared" si="6"/>
        <v>0</v>
      </c>
      <c r="BE38" s="23">
        <v>0.38</v>
      </c>
      <c r="BF38" s="24">
        <v>0.38</v>
      </c>
      <c r="BG38" s="24">
        <v>0.38</v>
      </c>
      <c r="BH38" s="20">
        <f t="shared" si="7"/>
        <v>0</v>
      </c>
      <c r="BI38" s="22">
        <f t="shared" si="8"/>
        <v>0</v>
      </c>
      <c r="BJ38" s="23">
        <v>1374.1000000000001</v>
      </c>
      <c r="BK38" s="24">
        <v>1374.1000000000001</v>
      </c>
      <c r="BL38" s="24">
        <v>1374.1000000000001</v>
      </c>
      <c r="BM38" s="20">
        <f t="shared" si="9"/>
        <v>0</v>
      </c>
      <c r="BN38" s="22">
        <f t="shared" si="10"/>
        <v>0</v>
      </c>
      <c r="BO38" s="23">
        <v>844.4</v>
      </c>
      <c r="BP38" s="24">
        <v>844.4</v>
      </c>
      <c r="BQ38" s="24">
        <v>844.4</v>
      </c>
      <c r="BR38" s="20">
        <f t="shared" si="11"/>
        <v>0</v>
      </c>
      <c r="BS38" s="22">
        <f t="shared" si="12"/>
        <v>0</v>
      </c>
      <c r="BT38" s="19"/>
      <c r="BU38" s="20"/>
      <c r="BV38" s="20"/>
      <c r="BW38" s="20">
        <f t="shared" si="13"/>
        <v>0</v>
      </c>
      <c r="BX38" s="22">
        <f t="shared" si="14"/>
        <v>0</v>
      </c>
      <c r="BY38" s="19"/>
      <c r="BZ38" s="20"/>
      <c r="CA38" s="20"/>
      <c r="CB38" s="20">
        <f t="shared" si="15"/>
        <v>0</v>
      </c>
      <c r="CC38" s="22">
        <f t="shared" si="16"/>
        <v>0</v>
      </c>
      <c r="CD38" s="19">
        <v>3</v>
      </c>
      <c r="CE38" s="20">
        <v>3.8</v>
      </c>
      <c r="CF38" s="20">
        <v>3.8</v>
      </c>
      <c r="CG38" s="20">
        <f t="shared" si="17"/>
        <v>0.79999999999999982</v>
      </c>
      <c r="CH38" s="22">
        <f t="shared" si="18"/>
        <v>0</v>
      </c>
      <c r="CI38" s="19">
        <v>1.4</v>
      </c>
      <c r="CJ38" s="20">
        <v>1.7</v>
      </c>
      <c r="CK38" s="20">
        <v>1.7</v>
      </c>
      <c r="CL38" s="20">
        <f t="shared" si="19"/>
        <v>0.30000000000000004</v>
      </c>
      <c r="CM38" s="22">
        <f t="shared" si="20"/>
        <v>0</v>
      </c>
      <c r="CN38" s="20"/>
      <c r="CO38" s="20">
        <v>0</v>
      </c>
      <c r="CP38" s="20">
        <v>0</v>
      </c>
      <c r="CQ38" s="20">
        <f t="shared" si="48"/>
        <v>0</v>
      </c>
      <c r="CR38" s="22">
        <f t="shared" si="49"/>
        <v>0</v>
      </c>
      <c r="CS38" s="20">
        <v>1813.2</v>
      </c>
      <c r="CT38" s="20">
        <v>1813.2</v>
      </c>
      <c r="CU38" s="20">
        <v>1813.2</v>
      </c>
      <c r="CV38" s="20">
        <f t="shared" si="23"/>
        <v>0</v>
      </c>
      <c r="CW38" s="22">
        <f t="shared" si="24"/>
        <v>0</v>
      </c>
      <c r="CX38" s="20">
        <v>2404.1</v>
      </c>
      <c r="CY38" s="20">
        <v>2404.1</v>
      </c>
      <c r="CZ38" s="20">
        <v>2404.1</v>
      </c>
      <c r="DA38" s="20">
        <f t="shared" si="25"/>
        <v>0</v>
      </c>
      <c r="DB38" s="22">
        <f t="shared" si="26"/>
        <v>0</v>
      </c>
      <c r="DC38" s="19">
        <v>289</v>
      </c>
      <c r="DD38" s="20">
        <v>289</v>
      </c>
      <c r="DE38" s="20">
        <v>289</v>
      </c>
      <c r="DF38" s="20">
        <f t="shared" si="27"/>
        <v>0</v>
      </c>
      <c r="DG38" s="22">
        <f t="shared" si="28"/>
        <v>0</v>
      </c>
    </row>
    <row r="39" spans="1:111" x14ac:dyDescent="0.25">
      <c r="A39" s="3" t="s">
        <v>41</v>
      </c>
      <c r="B39" s="17">
        <f t="shared" si="29"/>
        <v>202946.58000000002</v>
      </c>
      <c r="C39" s="18">
        <f t="shared" si="30"/>
        <v>203518.18</v>
      </c>
      <c r="D39" s="18">
        <f t="shared" si="31"/>
        <v>203518.18</v>
      </c>
      <c r="E39" s="18">
        <f t="shared" si="1"/>
        <v>571.59999999997672</v>
      </c>
      <c r="F39" s="92">
        <f t="shared" si="2"/>
        <v>0</v>
      </c>
      <c r="G39" s="19">
        <v>229.6</v>
      </c>
      <c r="H39" s="20">
        <v>229.6</v>
      </c>
      <c r="I39" s="20">
        <v>229.6</v>
      </c>
      <c r="J39" s="20">
        <f t="shared" si="32"/>
        <v>0</v>
      </c>
      <c r="K39" s="22">
        <f t="shared" si="33"/>
        <v>0</v>
      </c>
      <c r="L39" s="19">
        <v>147837.20000000001</v>
      </c>
      <c r="M39" s="20">
        <v>147837.20000000001</v>
      </c>
      <c r="N39" s="20">
        <v>147837.20000000001</v>
      </c>
      <c r="O39" s="20">
        <f t="shared" si="34"/>
        <v>0</v>
      </c>
      <c r="P39" s="22">
        <f t="shared" si="35"/>
        <v>0</v>
      </c>
      <c r="Q39" s="19">
        <v>42217.7</v>
      </c>
      <c r="R39" s="20">
        <v>42217.7</v>
      </c>
      <c r="S39" s="20">
        <v>42217.7</v>
      </c>
      <c r="T39" s="20">
        <f t="shared" si="36"/>
        <v>0</v>
      </c>
      <c r="U39" s="22">
        <f t="shared" si="37"/>
        <v>0</v>
      </c>
      <c r="V39" s="19">
        <v>4354.3</v>
      </c>
      <c r="W39" s="20">
        <v>4410.8999999999996</v>
      </c>
      <c r="X39" s="20">
        <v>4410.8999999999996</v>
      </c>
      <c r="Y39" s="20">
        <f t="shared" si="38"/>
        <v>56.599999999999454</v>
      </c>
      <c r="Z39" s="22">
        <f t="shared" si="39"/>
        <v>0</v>
      </c>
      <c r="AA39" s="19">
        <v>285.2</v>
      </c>
      <c r="AB39" s="20">
        <v>342.9</v>
      </c>
      <c r="AC39" s="20">
        <v>342.9</v>
      </c>
      <c r="AD39" s="20">
        <f t="shared" si="40"/>
        <v>57.699999999999989</v>
      </c>
      <c r="AE39" s="22">
        <f t="shared" si="41"/>
        <v>0</v>
      </c>
      <c r="AF39" s="19">
        <v>254.1</v>
      </c>
      <c r="AG39" s="20">
        <v>331.1</v>
      </c>
      <c r="AH39" s="20">
        <v>331.1</v>
      </c>
      <c r="AI39" s="20">
        <f t="shared" si="42"/>
        <v>77.000000000000028</v>
      </c>
      <c r="AJ39" s="22">
        <f t="shared" si="43"/>
        <v>0</v>
      </c>
      <c r="AK39" s="19">
        <v>265.89999999999998</v>
      </c>
      <c r="AL39" s="20">
        <v>322.5</v>
      </c>
      <c r="AM39" s="20">
        <v>322.5</v>
      </c>
      <c r="AN39" s="20">
        <f t="shared" si="44"/>
        <v>56.600000000000023</v>
      </c>
      <c r="AO39" s="22">
        <f t="shared" si="45"/>
        <v>0</v>
      </c>
      <c r="AP39" s="19">
        <v>57</v>
      </c>
      <c r="AQ39" s="20">
        <v>57</v>
      </c>
      <c r="AR39" s="20">
        <v>57</v>
      </c>
      <c r="AS39" s="20">
        <f t="shared" si="46"/>
        <v>0</v>
      </c>
      <c r="AT39" s="22">
        <f t="shared" si="47"/>
        <v>0</v>
      </c>
      <c r="AU39" s="19">
        <v>717.3</v>
      </c>
      <c r="AV39" s="20">
        <v>864.9</v>
      </c>
      <c r="AW39" s="20">
        <v>864.9</v>
      </c>
      <c r="AX39" s="20">
        <f t="shared" si="3"/>
        <v>147.60000000000002</v>
      </c>
      <c r="AY39" s="22">
        <f t="shared" si="4"/>
        <v>0</v>
      </c>
      <c r="AZ39" s="19">
        <v>1667.5</v>
      </c>
      <c r="BA39" s="20">
        <v>1843</v>
      </c>
      <c r="BB39" s="20">
        <v>1843</v>
      </c>
      <c r="BC39" s="20">
        <f t="shared" si="5"/>
        <v>175.5</v>
      </c>
      <c r="BD39" s="22">
        <f t="shared" si="6"/>
        <v>0</v>
      </c>
      <c r="BE39" s="23">
        <v>0.38</v>
      </c>
      <c r="BF39" s="24">
        <v>0.38</v>
      </c>
      <c r="BG39" s="24">
        <v>0.38</v>
      </c>
      <c r="BH39" s="20">
        <f t="shared" si="7"/>
        <v>0</v>
      </c>
      <c r="BI39" s="22">
        <f t="shared" si="8"/>
        <v>0</v>
      </c>
      <c r="BJ39" s="23">
        <v>1217.5999999999999</v>
      </c>
      <c r="BK39" s="24">
        <v>1217.5999999999999</v>
      </c>
      <c r="BL39" s="24">
        <v>1217.5999999999999</v>
      </c>
      <c r="BM39" s="20">
        <f t="shared" si="9"/>
        <v>0</v>
      </c>
      <c r="BN39" s="22">
        <f t="shared" si="10"/>
        <v>0</v>
      </c>
      <c r="BO39" s="23">
        <v>508.7</v>
      </c>
      <c r="BP39" s="24">
        <v>508.7</v>
      </c>
      <c r="BQ39" s="24">
        <v>508.7</v>
      </c>
      <c r="BR39" s="20">
        <f t="shared" si="11"/>
        <v>0</v>
      </c>
      <c r="BS39" s="22">
        <f t="shared" si="12"/>
        <v>0</v>
      </c>
      <c r="BT39" s="19"/>
      <c r="BU39" s="20"/>
      <c r="BV39" s="20"/>
      <c r="BW39" s="20">
        <f t="shared" si="13"/>
        <v>0</v>
      </c>
      <c r="BX39" s="22">
        <f t="shared" si="14"/>
        <v>0</v>
      </c>
      <c r="BY39" s="19"/>
      <c r="BZ39" s="20"/>
      <c r="CA39" s="20"/>
      <c r="CB39" s="20">
        <f t="shared" si="15"/>
        <v>0</v>
      </c>
      <c r="CC39" s="22">
        <f t="shared" si="16"/>
        <v>0</v>
      </c>
      <c r="CD39" s="19">
        <v>2.2000000000000002</v>
      </c>
      <c r="CE39" s="20">
        <v>2.8</v>
      </c>
      <c r="CF39" s="20">
        <v>2.8</v>
      </c>
      <c r="CG39" s="20">
        <f t="shared" si="17"/>
        <v>0.59999999999999964</v>
      </c>
      <c r="CH39" s="22">
        <f t="shared" si="18"/>
        <v>0</v>
      </c>
      <c r="CI39" s="19"/>
      <c r="CJ39" s="20">
        <v>0</v>
      </c>
      <c r="CK39" s="20">
        <v>0</v>
      </c>
      <c r="CL39" s="20">
        <f t="shared" si="19"/>
        <v>0</v>
      </c>
      <c r="CM39" s="22">
        <f t="shared" si="20"/>
        <v>0</v>
      </c>
      <c r="CN39" s="20"/>
      <c r="CO39" s="20">
        <v>0</v>
      </c>
      <c r="CP39" s="20">
        <v>0</v>
      </c>
      <c r="CQ39" s="20">
        <f t="shared" si="48"/>
        <v>0</v>
      </c>
      <c r="CR39" s="22">
        <f t="shared" si="49"/>
        <v>0</v>
      </c>
      <c r="CS39" s="20">
        <v>907.5</v>
      </c>
      <c r="CT39" s="20">
        <v>907.5</v>
      </c>
      <c r="CU39" s="20">
        <v>907.5</v>
      </c>
      <c r="CV39" s="20">
        <f t="shared" si="23"/>
        <v>0</v>
      </c>
      <c r="CW39" s="22">
        <f t="shared" si="24"/>
        <v>0</v>
      </c>
      <c r="CX39" s="20">
        <v>2279.8000000000002</v>
      </c>
      <c r="CY39" s="20">
        <v>2279.8000000000002</v>
      </c>
      <c r="CZ39" s="20">
        <v>2279.8000000000002</v>
      </c>
      <c r="DA39" s="20">
        <f t="shared" si="25"/>
        <v>0</v>
      </c>
      <c r="DB39" s="22">
        <f t="shared" si="26"/>
        <v>0</v>
      </c>
      <c r="DC39" s="19">
        <v>144.6</v>
      </c>
      <c r="DD39" s="20">
        <v>144.6</v>
      </c>
      <c r="DE39" s="20">
        <v>144.6</v>
      </c>
      <c r="DF39" s="20">
        <f t="shared" si="27"/>
        <v>0</v>
      </c>
      <c r="DG39" s="22">
        <f t="shared" si="28"/>
        <v>0</v>
      </c>
    </row>
    <row r="40" spans="1:111" x14ac:dyDescent="0.25">
      <c r="A40" s="3" t="s">
        <v>42</v>
      </c>
      <c r="B40" s="17">
        <f t="shared" si="29"/>
        <v>180366.17999999996</v>
      </c>
      <c r="C40" s="18">
        <f t="shared" si="30"/>
        <v>180684.77999999997</v>
      </c>
      <c r="D40" s="18">
        <f t="shared" si="31"/>
        <v>180684.77999999997</v>
      </c>
      <c r="E40" s="18">
        <f t="shared" si="1"/>
        <v>318.60000000000582</v>
      </c>
      <c r="F40" s="92">
        <f t="shared" si="2"/>
        <v>0</v>
      </c>
      <c r="G40" s="19">
        <v>568.59999999999991</v>
      </c>
      <c r="H40" s="20">
        <v>568.59999999999991</v>
      </c>
      <c r="I40" s="20">
        <v>568.59999999999991</v>
      </c>
      <c r="J40" s="20">
        <f t="shared" si="32"/>
        <v>0</v>
      </c>
      <c r="K40" s="22">
        <f t="shared" si="33"/>
        <v>0</v>
      </c>
      <c r="L40" s="19">
        <v>138934.9</v>
      </c>
      <c r="M40" s="20">
        <v>138934.9</v>
      </c>
      <c r="N40" s="20">
        <v>138934.9</v>
      </c>
      <c r="O40" s="20">
        <f t="shared" si="34"/>
        <v>0</v>
      </c>
      <c r="P40" s="22">
        <f t="shared" si="35"/>
        <v>0</v>
      </c>
      <c r="Q40" s="19">
        <v>30295.599999999999</v>
      </c>
      <c r="R40" s="20">
        <v>30295.599999999999</v>
      </c>
      <c r="S40" s="20">
        <v>30295.599999999999</v>
      </c>
      <c r="T40" s="20">
        <f t="shared" si="36"/>
        <v>0</v>
      </c>
      <c r="U40" s="22">
        <f t="shared" si="37"/>
        <v>0</v>
      </c>
      <c r="V40" s="19">
        <v>4589.0999999999995</v>
      </c>
      <c r="W40" s="20">
        <v>4645.7</v>
      </c>
      <c r="X40" s="20">
        <v>4645.7</v>
      </c>
      <c r="Y40" s="20">
        <f t="shared" si="38"/>
        <v>56.600000000000364</v>
      </c>
      <c r="Z40" s="22">
        <f t="shared" si="39"/>
        <v>0</v>
      </c>
      <c r="AA40" s="19">
        <v>285.2</v>
      </c>
      <c r="AB40" s="20">
        <v>342.9</v>
      </c>
      <c r="AC40" s="20">
        <v>342.9</v>
      </c>
      <c r="AD40" s="20">
        <f t="shared" si="40"/>
        <v>57.699999999999989</v>
      </c>
      <c r="AE40" s="22">
        <f t="shared" si="41"/>
        <v>0</v>
      </c>
      <c r="AF40" s="19">
        <v>254.1</v>
      </c>
      <c r="AG40" s="20">
        <v>331.1</v>
      </c>
      <c r="AH40" s="20">
        <v>331.1</v>
      </c>
      <c r="AI40" s="20">
        <f t="shared" si="42"/>
        <v>77.000000000000028</v>
      </c>
      <c r="AJ40" s="22">
        <f t="shared" si="43"/>
        <v>0</v>
      </c>
      <c r="AK40" s="19">
        <v>265.89999999999998</v>
      </c>
      <c r="AL40" s="20">
        <v>322.5</v>
      </c>
      <c r="AM40" s="20">
        <v>322.5</v>
      </c>
      <c r="AN40" s="20">
        <f t="shared" si="44"/>
        <v>56.600000000000023</v>
      </c>
      <c r="AO40" s="22">
        <f t="shared" si="45"/>
        <v>0</v>
      </c>
      <c r="AP40" s="19">
        <v>43.1</v>
      </c>
      <c r="AQ40" s="20">
        <v>43.1</v>
      </c>
      <c r="AR40" s="20">
        <v>43.1</v>
      </c>
      <c r="AS40" s="20">
        <f t="shared" si="46"/>
        <v>0</v>
      </c>
      <c r="AT40" s="22">
        <f t="shared" si="47"/>
        <v>0</v>
      </c>
      <c r="AU40" s="19">
        <v>495.5</v>
      </c>
      <c r="AV40" s="20">
        <v>564.9</v>
      </c>
      <c r="AW40" s="20">
        <v>564.9</v>
      </c>
      <c r="AX40" s="20">
        <f t="shared" si="3"/>
        <v>69.399999999999977</v>
      </c>
      <c r="AY40" s="22">
        <f t="shared" si="4"/>
        <v>0</v>
      </c>
      <c r="AZ40" s="19"/>
      <c r="BA40" s="20">
        <v>0</v>
      </c>
      <c r="BB40" s="20">
        <v>0</v>
      </c>
      <c r="BC40" s="20">
        <f t="shared" si="5"/>
        <v>0</v>
      </c>
      <c r="BD40" s="22">
        <f t="shared" si="6"/>
        <v>0</v>
      </c>
      <c r="BE40" s="23">
        <v>0.38</v>
      </c>
      <c r="BF40" s="24">
        <v>0.38</v>
      </c>
      <c r="BG40" s="24">
        <v>0.38</v>
      </c>
      <c r="BH40" s="20">
        <f t="shared" si="7"/>
        <v>0</v>
      </c>
      <c r="BI40" s="22">
        <f t="shared" si="8"/>
        <v>0</v>
      </c>
      <c r="BJ40" s="23">
        <v>1009.5</v>
      </c>
      <c r="BK40" s="24">
        <v>1009.5</v>
      </c>
      <c r="BL40" s="24">
        <v>1009.5</v>
      </c>
      <c r="BM40" s="20">
        <f t="shared" si="9"/>
        <v>0</v>
      </c>
      <c r="BN40" s="22">
        <f t="shared" si="10"/>
        <v>0</v>
      </c>
      <c r="BO40" s="23">
        <v>382.8</v>
      </c>
      <c r="BP40" s="24">
        <v>382.8</v>
      </c>
      <c r="BQ40" s="24">
        <v>382.8</v>
      </c>
      <c r="BR40" s="20">
        <f t="shared" si="11"/>
        <v>0</v>
      </c>
      <c r="BS40" s="22">
        <f t="shared" si="12"/>
        <v>0</v>
      </c>
      <c r="BT40" s="19"/>
      <c r="BU40" s="20"/>
      <c r="BV40" s="20"/>
      <c r="BW40" s="20">
        <f t="shared" si="13"/>
        <v>0</v>
      </c>
      <c r="BX40" s="22">
        <f t="shared" si="14"/>
        <v>0</v>
      </c>
      <c r="BY40" s="19"/>
      <c r="BZ40" s="20"/>
      <c r="CA40" s="20"/>
      <c r="CB40" s="20">
        <f t="shared" si="15"/>
        <v>0</v>
      </c>
      <c r="CC40" s="22">
        <f t="shared" si="16"/>
        <v>0</v>
      </c>
      <c r="CD40" s="19">
        <v>2.8</v>
      </c>
      <c r="CE40" s="20">
        <v>3.6</v>
      </c>
      <c r="CF40" s="20">
        <v>3.6</v>
      </c>
      <c r="CG40" s="20">
        <f t="shared" si="17"/>
        <v>0.80000000000000027</v>
      </c>
      <c r="CH40" s="22">
        <f t="shared" si="18"/>
        <v>0</v>
      </c>
      <c r="CI40" s="19">
        <v>2.2999999999999998</v>
      </c>
      <c r="CJ40" s="20">
        <v>2.8</v>
      </c>
      <c r="CK40" s="20">
        <v>2.8</v>
      </c>
      <c r="CL40" s="20">
        <f t="shared" si="19"/>
        <v>0.5</v>
      </c>
      <c r="CM40" s="22">
        <f t="shared" si="20"/>
        <v>0</v>
      </c>
      <c r="CN40" s="20"/>
      <c r="CO40" s="20">
        <v>0</v>
      </c>
      <c r="CP40" s="20">
        <v>0</v>
      </c>
      <c r="CQ40" s="20">
        <f t="shared" si="48"/>
        <v>0</v>
      </c>
      <c r="CR40" s="22">
        <f t="shared" si="49"/>
        <v>0</v>
      </c>
      <c r="CS40" s="20">
        <v>965.3</v>
      </c>
      <c r="CT40" s="20">
        <v>965.3</v>
      </c>
      <c r="CU40" s="20">
        <v>965.3</v>
      </c>
      <c r="CV40" s="20">
        <f t="shared" si="23"/>
        <v>0</v>
      </c>
      <c r="CW40" s="22">
        <f t="shared" si="24"/>
        <v>0</v>
      </c>
      <c r="CX40" s="20">
        <v>2155.3000000000002</v>
      </c>
      <c r="CY40" s="20">
        <v>2155.3000000000002</v>
      </c>
      <c r="CZ40" s="20">
        <v>2155.3000000000002</v>
      </c>
      <c r="DA40" s="20">
        <f t="shared" si="25"/>
        <v>0</v>
      </c>
      <c r="DB40" s="22">
        <f t="shared" si="26"/>
        <v>0</v>
      </c>
      <c r="DC40" s="19">
        <v>115.8</v>
      </c>
      <c r="DD40" s="20">
        <v>115.8</v>
      </c>
      <c r="DE40" s="20">
        <v>115.8</v>
      </c>
      <c r="DF40" s="20">
        <f t="shared" si="27"/>
        <v>0</v>
      </c>
      <c r="DG40" s="22">
        <f t="shared" si="28"/>
        <v>0</v>
      </c>
    </row>
    <row r="41" spans="1:111" x14ac:dyDescent="0.25">
      <c r="A41" s="3" t="s">
        <v>43</v>
      </c>
      <c r="B41" s="17">
        <f t="shared" si="29"/>
        <v>257213.88</v>
      </c>
      <c r="C41" s="18">
        <f t="shared" si="30"/>
        <v>257665.87999999998</v>
      </c>
      <c r="D41" s="18">
        <f t="shared" si="31"/>
        <v>257665.87999999998</v>
      </c>
      <c r="E41" s="18">
        <f t="shared" si="1"/>
        <v>451.9999999999709</v>
      </c>
      <c r="F41" s="92">
        <f t="shared" si="2"/>
        <v>0</v>
      </c>
      <c r="G41" s="19">
        <v>668.5</v>
      </c>
      <c r="H41" s="20">
        <v>668.5</v>
      </c>
      <c r="I41" s="20">
        <v>668.5</v>
      </c>
      <c r="J41" s="20">
        <f t="shared" si="32"/>
        <v>0</v>
      </c>
      <c r="K41" s="22">
        <f t="shared" si="33"/>
        <v>0</v>
      </c>
      <c r="L41" s="19">
        <v>164059.5</v>
      </c>
      <c r="M41" s="20">
        <v>164059.5</v>
      </c>
      <c r="N41" s="20">
        <v>164059.5</v>
      </c>
      <c r="O41" s="20">
        <f t="shared" si="34"/>
        <v>0</v>
      </c>
      <c r="P41" s="22">
        <f t="shared" si="35"/>
        <v>0</v>
      </c>
      <c r="Q41" s="19">
        <v>80705.8</v>
      </c>
      <c r="R41" s="20">
        <v>80705.8</v>
      </c>
      <c r="S41" s="20">
        <v>80705.8</v>
      </c>
      <c r="T41" s="20">
        <f t="shared" si="36"/>
        <v>0</v>
      </c>
      <c r="U41" s="22">
        <f t="shared" si="37"/>
        <v>0</v>
      </c>
      <c r="V41" s="19">
        <v>4688.7</v>
      </c>
      <c r="W41" s="20">
        <v>4745.3</v>
      </c>
      <c r="X41" s="20">
        <v>4745.3</v>
      </c>
      <c r="Y41" s="20">
        <f t="shared" si="38"/>
        <v>56.600000000000364</v>
      </c>
      <c r="Z41" s="22">
        <f t="shared" si="39"/>
        <v>0</v>
      </c>
      <c r="AA41" s="19">
        <v>527.70000000000005</v>
      </c>
      <c r="AB41" s="20">
        <v>657.5</v>
      </c>
      <c r="AC41" s="20">
        <v>657.5</v>
      </c>
      <c r="AD41" s="20">
        <f t="shared" si="40"/>
        <v>129.79999999999995</v>
      </c>
      <c r="AE41" s="22">
        <f t="shared" si="41"/>
        <v>0</v>
      </c>
      <c r="AF41" s="19">
        <v>254.1</v>
      </c>
      <c r="AG41" s="20">
        <v>331.1</v>
      </c>
      <c r="AH41" s="20">
        <v>331.1</v>
      </c>
      <c r="AI41" s="20">
        <f t="shared" si="42"/>
        <v>77.000000000000028</v>
      </c>
      <c r="AJ41" s="22">
        <f t="shared" si="43"/>
        <v>0</v>
      </c>
      <c r="AK41" s="19">
        <v>265.89999999999998</v>
      </c>
      <c r="AL41" s="20">
        <v>322.5</v>
      </c>
      <c r="AM41" s="20">
        <v>322.5</v>
      </c>
      <c r="AN41" s="20">
        <f t="shared" si="44"/>
        <v>56.600000000000023</v>
      </c>
      <c r="AO41" s="22">
        <f t="shared" si="45"/>
        <v>0</v>
      </c>
      <c r="AP41" s="19">
        <v>43.1</v>
      </c>
      <c r="AQ41" s="20">
        <v>43.1</v>
      </c>
      <c r="AR41" s="20">
        <v>43.1</v>
      </c>
      <c r="AS41" s="20">
        <f t="shared" si="46"/>
        <v>0</v>
      </c>
      <c r="AT41" s="22">
        <f t="shared" si="47"/>
        <v>0</v>
      </c>
      <c r="AU41" s="19">
        <v>744.8</v>
      </c>
      <c r="AV41" s="20">
        <v>875.8</v>
      </c>
      <c r="AW41" s="20">
        <v>875.8</v>
      </c>
      <c r="AX41" s="20">
        <f t="shared" si="3"/>
        <v>131</v>
      </c>
      <c r="AY41" s="22">
        <f t="shared" si="4"/>
        <v>0</v>
      </c>
      <c r="AZ41" s="19"/>
      <c r="BA41" s="20">
        <v>0</v>
      </c>
      <c r="BB41" s="20">
        <v>0</v>
      </c>
      <c r="BC41" s="20">
        <f t="shared" si="5"/>
        <v>0</v>
      </c>
      <c r="BD41" s="22">
        <f t="shared" si="6"/>
        <v>0</v>
      </c>
      <c r="BE41" s="23">
        <v>0.38</v>
      </c>
      <c r="BF41" s="24">
        <v>0.38</v>
      </c>
      <c r="BG41" s="24">
        <v>0.38</v>
      </c>
      <c r="BH41" s="20">
        <f t="shared" si="7"/>
        <v>0</v>
      </c>
      <c r="BI41" s="22">
        <f t="shared" si="8"/>
        <v>0</v>
      </c>
      <c r="BJ41" s="23">
        <v>1955.8000000000002</v>
      </c>
      <c r="BK41" s="24">
        <v>1955.8000000000002</v>
      </c>
      <c r="BL41" s="24">
        <v>1955.8000000000002</v>
      </c>
      <c r="BM41" s="20">
        <f t="shared" si="9"/>
        <v>0</v>
      </c>
      <c r="BN41" s="22">
        <f t="shared" si="10"/>
        <v>0</v>
      </c>
      <c r="BO41" s="23">
        <v>460.5</v>
      </c>
      <c r="BP41" s="24">
        <v>460.5</v>
      </c>
      <c r="BQ41" s="24">
        <v>460.5</v>
      </c>
      <c r="BR41" s="20">
        <f t="shared" si="11"/>
        <v>0</v>
      </c>
      <c r="BS41" s="22">
        <f t="shared" si="12"/>
        <v>0</v>
      </c>
      <c r="BT41" s="19"/>
      <c r="BU41" s="20"/>
      <c r="BV41" s="20"/>
      <c r="BW41" s="20">
        <f t="shared" si="13"/>
        <v>0</v>
      </c>
      <c r="BX41" s="22">
        <f t="shared" si="14"/>
        <v>0</v>
      </c>
      <c r="BY41" s="19"/>
      <c r="BZ41" s="20"/>
      <c r="CA41" s="20"/>
      <c r="CB41" s="20">
        <f t="shared" si="15"/>
        <v>0</v>
      </c>
      <c r="CC41" s="22">
        <f t="shared" si="16"/>
        <v>0</v>
      </c>
      <c r="CD41" s="19">
        <v>2.1</v>
      </c>
      <c r="CE41" s="20">
        <v>2.6</v>
      </c>
      <c r="CF41" s="20">
        <v>2.6</v>
      </c>
      <c r="CG41" s="20">
        <f t="shared" si="17"/>
        <v>0.5</v>
      </c>
      <c r="CH41" s="22">
        <f t="shared" si="18"/>
        <v>0</v>
      </c>
      <c r="CI41" s="19">
        <v>2</v>
      </c>
      <c r="CJ41" s="20">
        <v>2.5</v>
      </c>
      <c r="CK41" s="20">
        <v>2.5</v>
      </c>
      <c r="CL41" s="20">
        <f t="shared" si="19"/>
        <v>0.5</v>
      </c>
      <c r="CM41" s="22">
        <f t="shared" si="20"/>
        <v>0</v>
      </c>
      <c r="CN41" s="20"/>
      <c r="CO41" s="20">
        <v>0</v>
      </c>
      <c r="CP41" s="20">
        <v>0</v>
      </c>
      <c r="CQ41" s="20">
        <f t="shared" si="48"/>
        <v>0</v>
      </c>
      <c r="CR41" s="22">
        <f t="shared" si="49"/>
        <v>0</v>
      </c>
      <c r="CS41" s="20">
        <v>1019.6</v>
      </c>
      <c r="CT41" s="20">
        <v>1019.6</v>
      </c>
      <c r="CU41" s="20">
        <v>1019.6</v>
      </c>
      <c r="CV41" s="20">
        <f t="shared" si="23"/>
        <v>0</v>
      </c>
      <c r="CW41" s="22">
        <f t="shared" si="24"/>
        <v>0</v>
      </c>
      <c r="CX41" s="20">
        <v>1699.5</v>
      </c>
      <c r="CY41" s="20">
        <v>1699.5</v>
      </c>
      <c r="CZ41" s="20">
        <v>1699.5</v>
      </c>
      <c r="DA41" s="20">
        <f t="shared" si="25"/>
        <v>0</v>
      </c>
      <c r="DB41" s="22">
        <f t="shared" si="26"/>
        <v>0</v>
      </c>
      <c r="DC41" s="19">
        <v>115.9</v>
      </c>
      <c r="DD41" s="20">
        <v>115.9</v>
      </c>
      <c r="DE41" s="20">
        <v>115.9</v>
      </c>
      <c r="DF41" s="20">
        <f t="shared" si="27"/>
        <v>0</v>
      </c>
      <c r="DG41" s="22">
        <f t="shared" si="28"/>
        <v>0</v>
      </c>
    </row>
    <row r="42" spans="1:111" x14ac:dyDescent="0.25">
      <c r="A42" s="3" t="s">
        <v>44</v>
      </c>
      <c r="B42" s="17">
        <f t="shared" si="29"/>
        <v>254792.18</v>
      </c>
      <c r="C42" s="18">
        <f t="shared" si="30"/>
        <v>255230.68000000002</v>
      </c>
      <c r="D42" s="18">
        <f t="shared" si="31"/>
        <v>255230.68000000002</v>
      </c>
      <c r="E42" s="18">
        <f t="shared" si="1"/>
        <v>438.5000000000291</v>
      </c>
      <c r="F42" s="92">
        <f t="shared" si="2"/>
        <v>0</v>
      </c>
      <c r="G42" s="19">
        <v>795.3</v>
      </c>
      <c r="H42" s="20">
        <v>795.3</v>
      </c>
      <c r="I42" s="20">
        <v>795.3</v>
      </c>
      <c r="J42" s="20">
        <f t="shared" si="32"/>
        <v>0</v>
      </c>
      <c r="K42" s="22">
        <f t="shared" si="33"/>
        <v>0</v>
      </c>
      <c r="L42" s="19">
        <v>177752.8</v>
      </c>
      <c r="M42" s="20">
        <v>177752.8</v>
      </c>
      <c r="N42" s="20">
        <v>177752.8</v>
      </c>
      <c r="O42" s="20">
        <f t="shared" si="34"/>
        <v>0</v>
      </c>
      <c r="P42" s="22">
        <f t="shared" si="35"/>
        <v>0</v>
      </c>
      <c r="Q42" s="19">
        <v>65390.5</v>
      </c>
      <c r="R42" s="20">
        <v>65390.5</v>
      </c>
      <c r="S42" s="20">
        <v>65390.5</v>
      </c>
      <c r="T42" s="20">
        <f t="shared" si="36"/>
        <v>0</v>
      </c>
      <c r="U42" s="22">
        <f t="shared" si="37"/>
        <v>0</v>
      </c>
      <c r="V42" s="19">
        <v>4519</v>
      </c>
      <c r="W42" s="20">
        <v>4575.6000000000004</v>
      </c>
      <c r="X42" s="20">
        <v>4575.6000000000004</v>
      </c>
      <c r="Y42" s="20">
        <f t="shared" si="38"/>
        <v>56.600000000000364</v>
      </c>
      <c r="Z42" s="22">
        <f t="shared" si="39"/>
        <v>0</v>
      </c>
      <c r="AA42" s="19">
        <v>527.70000000000005</v>
      </c>
      <c r="AB42" s="20">
        <v>657.5</v>
      </c>
      <c r="AC42" s="20">
        <v>657.5</v>
      </c>
      <c r="AD42" s="20">
        <f t="shared" si="40"/>
        <v>129.79999999999995</v>
      </c>
      <c r="AE42" s="22">
        <f t="shared" si="41"/>
        <v>0</v>
      </c>
      <c r="AF42" s="19">
        <v>254.1</v>
      </c>
      <c r="AG42" s="20">
        <v>331.1</v>
      </c>
      <c r="AH42" s="20">
        <v>331.1</v>
      </c>
      <c r="AI42" s="20">
        <f t="shared" si="42"/>
        <v>77.000000000000028</v>
      </c>
      <c r="AJ42" s="22">
        <f t="shared" si="43"/>
        <v>0</v>
      </c>
      <c r="AK42" s="19">
        <v>265.89999999999998</v>
      </c>
      <c r="AL42" s="20">
        <v>322.5</v>
      </c>
      <c r="AM42" s="20">
        <v>322.5</v>
      </c>
      <c r="AN42" s="20">
        <f t="shared" si="44"/>
        <v>56.600000000000023</v>
      </c>
      <c r="AO42" s="22">
        <f t="shared" si="45"/>
        <v>0</v>
      </c>
      <c r="AP42" s="19">
        <v>60.7</v>
      </c>
      <c r="AQ42" s="20">
        <v>60.7</v>
      </c>
      <c r="AR42" s="20">
        <v>60.7</v>
      </c>
      <c r="AS42" s="20">
        <f t="shared" si="46"/>
        <v>0</v>
      </c>
      <c r="AT42" s="22">
        <f t="shared" si="47"/>
        <v>0</v>
      </c>
      <c r="AU42" s="19">
        <v>774.4</v>
      </c>
      <c r="AV42" s="20">
        <v>891.4</v>
      </c>
      <c r="AW42" s="20">
        <v>891.4</v>
      </c>
      <c r="AX42" s="20">
        <f t="shared" si="3"/>
        <v>117</v>
      </c>
      <c r="AY42" s="22">
        <f t="shared" si="4"/>
        <v>0</v>
      </c>
      <c r="AZ42" s="19"/>
      <c r="BA42" s="20">
        <v>0</v>
      </c>
      <c r="BB42" s="20">
        <v>0</v>
      </c>
      <c r="BC42" s="20">
        <f t="shared" si="5"/>
        <v>0</v>
      </c>
      <c r="BD42" s="22">
        <f t="shared" si="6"/>
        <v>0</v>
      </c>
      <c r="BE42" s="23">
        <v>0.38</v>
      </c>
      <c r="BF42" s="24">
        <v>0.38</v>
      </c>
      <c r="BG42" s="24">
        <v>0.38</v>
      </c>
      <c r="BH42" s="20">
        <f t="shared" si="7"/>
        <v>0</v>
      </c>
      <c r="BI42" s="22">
        <f t="shared" si="8"/>
        <v>0</v>
      </c>
      <c r="BJ42" s="23">
        <v>69.699999999999989</v>
      </c>
      <c r="BK42" s="24">
        <v>69.699999999999989</v>
      </c>
      <c r="BL42" s="24">
        <v>69.699999999999989</v>
      </c>
      <c r="BM42" s="20">
        <f t="shared" si="9"/>
        <v>0</v>
      </c>
      <c r="BN42" s="22">
        <f t="shared" si="10"/>
        <v>0</v>
      </c>
      <c r="BO42" s="23">
        <v>509</v>
      </c>
      <c r="BP42" s="24">
        <v>509</v>
      </c>
      <c r="BQ42" s="24">
        <v>509</v>
      </c>
      <c r="BR42" s="20">
        <f t="shared" si="11"/>
        <v>0</v>
      </c>
      <c r="BS42" s="22">
        <f t="shared" si="12"/>
        <v>0</v>
      </c>
      <c r="BT42" s="19"/>
      <c r="BU42" s="20"/>
      <c r="BV42" s="20"/>
      <c r="BW42" s="20">
        <f t="shared" si="13"/>
        <v>0</v>
      </c>
      <c r="BX42" s="22">
        <f t="shared" si="14"/>
        <v>0</v>
      </c>
      <c r="BY42" s="19"/>
      <c r="BZ42" s="20"/>
      <c r="CA42" s="20"/>
      <c r="CB42" s="20">
        <f t="shared" si="15"/>
        <v>0</v>
      </c>
      <c r="CC42" s="22">
        <f t="shared" si="16"/>
        <v>0</v>
      </c>
      <c r="CD42" s="19">
        <v>2.4</v>
      </c>
      <c r="CE42" s="20">
        <v>3.1</v>
      </c>
      <c r="CF42" s="20">
        <v>3.1</v>
      </c>
      <c r="CG42" s="20">
        <f t="shared" si="17"/>
        <v>0.70000000000000018</v>
      </c>
      <c r="CH42" s="22">
        <f t="shared" si="18"/>
        <v>0</v>
      </c>
      <c r="CI42" s="19">
        <v>3.8</v>
      </c>
      <c r="CJ42" s="20">
        <v>4.5999999999999996</v>
      </c>
      <c r="CK42" s="20">
        <v>4.5999999999999996</v>
      </c>
      <c r="CL42" s="20">
        <f t="shared" si="19"/>
        <v>0.79999999999999982</v>
      </c>
      <c r="CM42" s="22">
        <f t="shared" si="20"/>
        <v>0</v>
      </c>
      <c r="CN42" s="20"/>
      <c r="CO42" s="20">
        <v>0</v>
      </c>
      <c r="CP42" s="20">
        <v>0</v>
      </c>
      <c r="CQ42" s="20">
        <f t="shared" si="48"/>
        <v>0</v>
      </c>
      <c r="CR42" s="22">
        <f t="shared" si="49"/>
        <v>0</v>
      </c>
      <c r="CS42" s="20">
        <v>1359</v>
      </c>
      <c r="CT42" s="20">
        <v>1359</v>
      </c>
      <c r="CU42" s="20">
        <v>1359</v>
      </c>
      <c r="CV42" s="20">
        <f t="shared" si="23"/>
        <v>0</v>
      </c>
      <c r="CW42" s="22">
        <f t="shared" si="24"/>
        <v>0</v>
      </c>
      <c r="CX42" s="20">
        <v>2362.6999999999998</v>
      </c>
      <c r="CY42" s="20">
        <v>2362.6999999999998</v>
      </c>
      <c r="CZ42" s="20">
        <v>2362.6999999999998</v>
      </c>
      <c r="DA42" s="20">
        <f t="shared" si="25"/>
        <v>0</v>
      </c>
      <c r="DB42" s="22">
        <f t="shared" si="26"/>
        <v>0</v>
      </c>
      <c r="DC42" s="19">
        <v>144.80000000000001</v>
      </c>
      <c r="DD42" s="20">
        <v>144.80000000000001</v>
      </c>
      <c r="DE42" s="20">
        <v>144.80000000000001</v>
      </c>
      <c r="DF42" s="20">
        <f t="shared" si="27"/>
        <v>0</v>
      </c>
      <c r="DG42" s="22">
        <f t="shared" si="28"/>
        <v>0</v>
      </c>
    </row>
    <row r="43" spans="1:111" x14ac:dyDescent="0.25">
      <c r="A43" s="3" t="s">
        <v>45</v>
      </c>
      <c r="B43" s="17">
        <f t="shared" si="29"/>
        <v>130002.58</v>
      </c>
      <c r="C43" s="18">
        <f t="shared" si="30"/>
        <v>130321.48</v>
      </c>
      <c r="D43" s="18">
        <f t="shared" si="31"/>
        <v>130321.48</v>
      </c>
      <c r="E43" s="18">
        <f t="shared" si="1"/>
        <v>318.89999999999418</v>
      </c>
      <c r="F43" s="92">
        <f t="shared" si="2"/>
        <v>0</v>
      </c>
      <c r="G43" s="19">
        <v>533.1</v>
      </c>
      <c r="H43" s="20">
        <v>533.1</v>
      </c>
      <c r="I43" s="20">
        <v>533.1</v>
      </c>
      <c r="J43" s="20">
        <f t="shared" si="32"/>
        <v>0</v>
      </c>
      <c r="K43" s="22">
        <f t="shared" si="33"/>
        <v>0</v>
      </c>
      <c r="L43" s="19">
        <v>91471.9</v>
      </c>
      <c r="M43" s="20">
        <v>91471.9</v>
      </c>
      <c r="N43" s="20">
        <v>91471.9</v>
      </c>
      <c r="O43" s="20">
        <f t="shared" si="34"/>
        <v>0</v>
      </c>
      <c r="P43" s="22">
        <f t="shared" si="35"/>
        <v>0</v>
      </c>
      <c r="Q43" s="19">
        <v>28904</v>
      </c>
      <c r="R43" s="20">
        <v>28904</v>
      </c>
      <c r="S43" s="20">
        <v>28904</v>
      </c>
      <c r="T43" s="20">
        <f t="shared" si="36"/>
        <v>0</v>
      </c>
      <c r="U43" s="22">
        <f t="shared" si="37"/>
        <v>0</v>
      </c>
      <c r="V43" s="19">
        <v>4155.3</v>
      </c>
      <c r="W43" s="20">
        <v>4211.8999999999996</v>
      </c>
      <c r="X43" s="20">
        <v>4211.8999999999996</v>
      </c>
      <c r="Y43" s="20">
        <f t="shared" si="38"/>
        <v>56.599999999999454</v>
      </c>
      <c r="Z43" s="22">
        <f t="shared" si="39"/>
        <v>0</v>
      </c>
      <c r="AA43" s="19">
        <v>285.2</v>
      </c>
      <c r="AB43" s="20">
        <v>342.9</v>
      </c>
      <c r="AC43" s="20">
        <v>342.9</v>
      </c>
      <c r="AD43" s="20">
        <f t="shared" si="40"/>
        <v>57.699999999999989</v>
      </c>
      <c r="AE43" s="22">
        <f t="shared" si="41"/>
        <v>0</v>
      </c>
      <c r="AF43" s="19">
        <v>254.1</v>
      </c>
      <c r="AG43" s="20">
        <v>331.1</v>
      </c>
      <c r="AH43" s="20">
        <v>331.1</v>
      </c>
      <c r="AI43" s="20">
        <f t="shared" si="42"/>
        <v>77.000000000000028</v>
      </c>
      <c r="AJ43" s="22">
        <f t="shared" si="43"/>
        <v>0</v>
      </c>
      <c r="AK43" s="19">
        <v>265.89999999999998</v>
      </c>
      <c r="AL43" s="20">
        <v>322.5</v>
      </c>
      <c r="AM43" s="20">
        <v>322.5</v>
      </c>
      <c r="AN43" s="20">
        <f t="shared" si="44"/>
        <v>56.600000000000023</v>
      </c>
      <c r="AO43" s="22">
        <f t="shared" si="45"/>
        <v>0</v>
      </c>
      <c r="AP43" s="19">
        <v>67.599999999999994</v>
      </c>
      <c r="AQ43" s="20">
        <v>67.599999999999994</v>
      </c>
      <c r="AR43" s="20">
        <v>67.599999999999994</v>
      </c>
      <c r="AS43" s="20">
        <f t="shared" si="46"/>
        <v>0</v>
      </c>
      <c r="AT43" s="22">
        <f t="shared" si="47"/>
        <v>0</v>
      </c>
      <c r="AU43" s="19">
        <v>525</v>
      </c>
      <c r="AV43" s="20">
        <v>594.20000000000005</v>
      </c>
      <c r="AW43" s="20">
        <v>594.20000000000005</v>
      </c>
      <c r="AX43" s="20">
        <f t="shared" si="3"/>
        <v>69.200000000000045</v>
      </c>
      <c r="AY43" s="22">
        <f t="shared" si="4"/>
        <v>0</v>
      </c>
      <c r="AZ43" s="19"/>
      <c r="BA43" s="20">
        <v>0</v>
      </c>
      <c r="BB43" s="20">
        <v>0</v>
      </c>
      <c r="BC43" s="20">
        <f t="shared" si="5"/>
        <v>0</v>
      </c>
      <c r="BD43" s="22">
        <f t="shared" si="6"/>
        <v>0</v>
      </c>
      <c r="BE43" s="23">
        <v>0.38</v>
      </c>
      <c r="BF43" s="24">
        <v>0.38</v>
      </c>
      <c r="BG43" s="24">
        <v>0.38</v>
      </c>
      <c r="BH43" s="20">
        <f t="shared" si="7"/>
        <v>0</v>
      </c>
      <c r="BI43" s="22">
        <f t="shared" si="8"/>
        <v>0</v>
      </c>
      <c r="BJ43" s="23">
        <v>749.5</v>
      </c>
      <c r="BK43" s="24">
        <v>749.5</v>
      </c>
      <c r="BL43" s="24">
        <v>749.5</v>
      </c>
      <c r="BM43" s="20">
        <f t="shared" si="9"/>
        <v>0</v>
      </c>
      <c r="BN43" s="22">
        <f t="shared" si="10"/>
        <v>0</v>
      </c>
      <c r="BO43" s="23">
        <v>286.60000000000002</v>
      </c>
      <c r="BP43" s="24">
        <v>286.60000000000002</v>
      </c>
      <c r="BQ43" s="24">
        <v>286.60000000000002</v>
      </c>
      <c r="BR43" s="20">
        <f t="shared" si="11"/>
        <v>0</v>
      </c>
      <c r="BS43" s="22">
        <f t="shared" si="12"/>
        <v>0</v>
      </c>
      <c r="BT43" s="19"/>
      <c r="BU43" s="20"/>
      <c r="BV43" s="20"/>
      <c r="BW43" s="20">
        <f t="shared" si="13"/>
        <v>0</v>
      </c>
      <c r="BX43" s="22">
        <f t="shared" si="14"/>
        <v>0</v>
      </c>
      <c r="BY43" s="19"/>
      <c r="BZ43" s="20"/>
      <c r="CA43" s="20"/>
      <c r="CB43" s="20">
        <f t="shared" si="15"/>
        <v>0</v>
      </c>
      <c r="CC43" s="22">
        <f t="shared" si="16"/>
        <v>0</v>
      </c>
      <c r="CD43" s="19">
        <v>1.8</v>
      </c>
      <c r="CE43" s="20">
        <v>2.2999999999999998</v>
      </c>
      <c r="CF43" s="20">
        <v>2.2999999999999998</v>
      </c>
      <c r="CG43" s="20">
        <f t="shared" si="17"/>
        <v>0.49999999999999978</v>
      </c>
      <c r="CH43" s="22">
        <f t="shared" si="18"/>
        <v>0</v>
      </c>
      <c r="CI43" s="19">
        <v>5.7</v>
      </c>
      <c r="CJ43" s="20">
        <v>7</v>
      </c>
      <c r="CK43" s="20">
        <v>7</v>
      </c>
      <c r="CL43" s="20">
        <f t="shared" si="19"/>
        <v>1.2999999999999998</v>
      </c>
      <c r="CM43" s="22">
        <f t="shared" si="20"/>
        <v>0</v>
      </c>
      <c r="CN43" s="20"/>
      <c r="CO43" s="20">
        <v>0</v>
      </c>
      <c r="CP43" s="20">
        <v>0</v>
      </c>
      <c r="CQ43" s="20">
        <f t="shared" si="48"/>
        <v>0</v>
      </c>
      <c r="CR43" s="22">
        <f t="shared" si="49"/>
        <v>0</v>
      </c>
      <c r="CS43" s="20">
        <v>683.2</v>
      </c>
      <c r="CT43" s="20">
        <v>683.2</v>
      </c>
      <c r="CU43" s="20">
        <v>683.2</v>
      </c>
      <c r="CV43" s="20">
        <f t="shared" si="23"/>
        <v>0</v>
      </c>
      <c r="CW43" s="22">
        <f t="shared" si="24"/>
        <v>0</v>
      </c>
      <c r="CX43" s="20">
        <v>1740.9</v>
      </c>
      <c r="CY43" s="20">
        <v>1740.9</v>
      </c>
      <c r="CZ43" s="20">
        <v>1740.9</v>
      </c>
      <c r="DA43" s="20">
        <f t="shared" si="25"/>
        <v>0</v>
      </c>
      <c r="DB43" s="22">
        <f t="shared" si="26"/>
        <v>0</v>
      </c>
      <c r="DC43" s="19">
        <v>72.400000000000006</v>
      </c>
      <c r="DD43" s="20">
        <v>72.400000000000006</v>
      </c>
      <c r="DE43" s="20">
        <v>72.400000000000006</v>
      </c>
      <c r="DF43" s="20">
        <f t="shared" si="27"/>
        <v>0</v>
      </c>
      <c r="DG43" s="22">
        <f t="shared" si="28"/>
        <v>0</v>
      </c>
    </row>
    <row r="44" spans="1:111" x14ac:dyDescent="0.25">
      <c r="A44" s="3" t="s">
        <v>46</v>
      </c>
      <c r="B44" s="17">
        <f t="shared" si="29"/>
        <v>155820.97999999998</v>
      </c>
      <c r="C44" s="18">
        <f t="shared" si="30"/>
        <v>156147.77999999994</v>
      </c>
      <c r="D44" s="18">
        <f t="shared" si="31"/>
        <v>156127.37999999995</v>
      </c>
      <c r="E44" s="18">
        <f t="shared" si="1"/>
        <v>306.39999999996508</v>
      </c>
      <c r="F44" s="92">
        <f t="shared" si="2"/>
        <v>-20.399999999994179</v>
      </c>
      <c r="G44" s="19">
        <v>670.9</v>
      </c>
      <c r="H44" s="20">
        <v>670.9</v>
      </c>
      <c r="I44" s="20">
        <v>670.9</v>
      </c>
      <c r="J44" s="20">
        <f t="shared" si="32"/>
        <v>0</v>
      </c>
      <c r="K44" s="22">
        <f t="shared" si="33"/>
        <v>0</v>
      </c>
      <c r="L44" s="19">
        <v>112638.7</v>
      </c>
      <c r="M44" s="20">
        <v>112638.7</v>
      </c>
      <c r="N44" s="20">
        <v>112638.7</v>
      </c>
      <c r="O44" s="20">
        <f t="shared" si="34"/>
        <v>0</v>
      </c>
      <c r="P44" s="22">
        <f t="shared" si="35"/>
        <v>0</v>
      </c>
      <c r="Q44" s="19">
        <v>32303</v>
      </c>
      <c r="R44" s="20">
        <v>32303</v>
      </c>
      <c r="S44" s="20">
        <v>32303</v>
      </c>
      <c r="T44" s="20">
        <f t="shared" si="36"/>
        <v>0</v>
      </c>
      <c r="U44" s="22">
        <f t="shared" si="37"/>
        <v>0</v>
      </c>
      <c r="V44" s="19">
        <v>4370.8999999999996</v>
      </c>
      <c r="W44" s="20">
        <v>4427.5</v>
      </c>
      <c r="X44" s="20">
        <v>4427.5</v>
      </c>
      <c r="Y44" s="20">
        <f t="shared" si="38"/>
        <v>56.600000000000364</v>
      </c>
      <c r="Z44" s="22">
        <f t="shared" si="39"/>
        <v>0</v>
      </c>
      <c r="AA44" s="19">
        <v>285.2</v>
      </c>
      <c r="AB44" s="20">
        <v>342.9</v>
      </c>
      <c r="AC44" s="20">
        <v>342.9</v>
      </c>
      <c r="AD44" s="20">
        <f t="shared" si="40"/>
        <v>57.699999999999989</v>
      </c>
      <c r="AE44" s="22">
        <f t="shared" si="41"/>
        <v>0</v>
      </c>
      <c r="AF44" s="19">
        <v>254.1</v>
      </c>
      <c r="AG44" s="20">
        <v>331.1</v>
      </c>
      <c r="AH44" s="20">
        <v>331.1</v>
      </c>
      <c r="AI44" s="20">
        <f t="shared" si="42"/>
        <v>77.000000000000028</v>
      </c>
      <c r="AJ44" s="22">
        <f t="shared" si="43"/>
        <v>0</v>
      </c>
      <c r="AK44" s="19">
        <v>265.89999999999998</v>
      </c>
      <c r="AL44" s="20">
        <v>322.5</v>
      </c>
      <c r="AM44" s="20">
        <v>322.5</v>
      </c>
      <c r="AN44" s="20">
        <f t="shared" si="44"/>
        <v>56.600000000000023</v>
      </c>
      <c r="AO44" s="22">
        <f t="shared" si="45"/>
        <v>0</v>
      </c>
      <c r="AP44" s="19">
        <v>75.400000000000006</v>
      </c>
      <c r="AQ44" s="20">
        <v>75.400000000000006</v>
      </c>
      <c r="AR44" s="20">
        <v>75.400000000000006</v>
      </c>
      <c r="AS44" s="20">
        <f t="shared" si="46"/>
        <v>0</v>
      </c>
      <c r="AT44" s="22">
        <f t="shared" si="47"/>
        <v>0</v>
      </c>
      <c r="AU44" s="19">
        <v>495.5</v>
      </c>
      <c r="AV44" s="20">
        <v>573.70000000000005</v>
      </c>
      <c r="AW44" s="20">
        <v>573.70000000000005</v>
      </c>
      <c r="AX44" s="20">
        <f t="shared" si="3"/>
        <v>78.200000000000045</v>
      </c>
      <c r="AY44" s="22">
        <f t="shared" si="4"/>
        <v>0</v>
      </c>
      <c r="AZ44" s="19"/>
      <c r="BA44" s="20">
        <v>0</v>
      </c>
      <c r="BB44" s="20">
        <v>0</v>
      </c>
      <c r="BC44" s="20">
        <f t="shared" si="5"/>
        <v>0</v>
      </c>
      <c r="BD44" s="22">
        <f t="shared" si="6"/>
        <v>0</v>
      </c>
      <c r="BE44" s="23">
        <v>0.38</v>
      </c>
      <c r="BF44" s="24">
        <v>0.38</v>
      </c>
      <c r="BG44" s="24">
        <v>0.38</v>
      </c>
      <c r="BH44" s="20">
        <f t="shared" si="7"/>
        <v>0</v>
      </c>
      <c r="BI44" s="22">
        <f t="shared" si="8"/>
        <v>0</v>
      </c>
      <c r="BJ44" s="23">
        <v>1469.8</v>
      </c>
      <c r="BK44" s="24">
        <v>1469.8</v>
      </c>
      <c r="BL44" s="24">
        <v>1469.8</v>
      </c>
      <c r="BM44" s="20">
        <f t="shared" si="9"/>
        <v>0</v>
      </c>
      <c r="BN44" s="22">
        <f t="shared" si="10"/>
        <v>0</v>
      </c>
      <c r="BO44" s="23">
        <v>328.4</v>
      </c>
      <c r="BP44" s="24">
        <v>328.4</v>
      </c>
      <c r="BQ44" s="24">
        <v>328.4</v>
      </c>
      <c r="BR44" s="20">
        <f t="shared" si="11"/>
        <v>0</v>
      </c>
      <c r="BS44" s="22">
        <f t="shared" si="12"/>
        <v>0</v>
      </c>
      <c r="BT44" s="19"/>
      <c r="BU44" s="20"/>
      <c r="BV44" s="20"/>
      <c r="BW44" s="20">
        <f t="shared" si="13"/>
        <v>0</v>
      </c>
      <c r="BX44" s="22">
        <f t="shared" si="14"/>
        <v>0</v>
      </c>
      <c r="BY44" s="19"/>
      <c r="BZ44" s="20"/>
      <c r="CA44" s="20"/>
      <c r="CB44" s="20">
        <f t="shared" si="15"/>
        <v>0</v>
      </c>
      <c r="CC44" s="22">
        <f t="shared" si="16"/>
        <v>0</v>
      </c>
      <c r="CD44" s="19">
        <v>2.2000000000000002</v>
      </c>
      <c r="CE44" s="20">
        <v>2.8</v>
      </c>
      <c r="CF44" s="20">
        <v>2.8</v>
      </c>
      <c r="CG44" s="20">
        <f t="shared" si="17"/>
        <v>0.59999999999999964</v>
      </c>
      <c r="CH44" s="22">
        <f t="shared" si="18"/>
        <v>0</v>
      </c>
      <c r="CI44" s="19">
        <v>0.2</v>
      </c>
      <c r="CJ44" s="20">
        <v>0.3</v>
      </c>
      <c r="CK44" s="20">
        <v>0</v>
      </c>
      <c r="CL44" s="20">
        <f t="shared" si="19"/>
        <v>-0.2</v>
      </c>
      <c r="CM44" s="22">
        <f t="shared" si="20"/>
        <v>-0.3</v>
      </c>
      <c r="CN44" s="20"/>
      <c r="CO44" s="20">
        <v>0</v>
      </c>
      <c r="CP44" s="20">
        <v>0</v>
      </c>
      <c r="CQ44" s="20">
        <f t="shared" si="48"/>
        <v>0</v>
      </c>
      <c r="CR44" s="22">
        <f t="shared" si="49"/>
        <v>0</v>
      </c>
      <c r="CS44" s="20">
        <v>905.9</v>
      </c>
      <c r="CT44" s="20">
        <v>905.9</v>
      </c>
      <c r="CU44" s="20">
        <v>905.9</v>
      </c>
      <c r="CV44" s="20">
        <f t="shared" si="23"/>
        <v>0</v>
      </c>
      <c r="CW44" s="22">
        <f t="shared" si="24"/>
        <v>0</v>
      </c>
      <c r="CX44" s="20">
        <v>1658</v>
      </c>
      <c r="CY44" s="20">
        <v>1658</v>
      </c>
      <c r="CZ44" s="20">
        <v>1658</v>
      </c>
      <c r="DA44" s="20">
        <f t="shared" si="25"/>
        <v>0</v>
      </c>
      <c r="DB44" s="22">
        <f t="shared" si="26"/>
        <v>0</v>
      </c>
      <c r="DC44" s="19">
        <v>96.5</v>
      </c>
      <c r="DD44" s="20">
        <v>96.5</v>
      </c>
      <c r="DE44" s="20">
        <v>76.400000000000006</v>
      </c>
      <c r="DF44" s="20">
        <f t="shared" si="27"/>
        <v>-20.099999999999994</v>
      </c>
      <c r="DG44" s="22">
        <f t="shared" si="28"/>
        <v>-20.099999999999994</v>
      </c>
    </row>
    <row r="45" spans="1:111" x14ac:dyDescent="0.25">
      <c r="A45" s="3" t="s">
        <v>47</v>
      </c>
      <c r="B45" s="17">
        <f t="shared" si="29"/>
        <v>214329.27999999997</v>
      </c>
      <c r="C45" s="18">
        <f t="shared" si="30"/>
        <v>214762.08</v>
      </c>
      <c r="D45" s="18">
        <f t="shared" si="31"/>
        <v>214762.08</v>
      </c>
      <c r="E45" s="18">
        <f t="shared" si="1"/>
        <v>432.80000000001746</v>
      </c>
      <c r="F45" s="92">
        <f t="shared" si="2"/>
        <v>0</v>
      </c>
      <c r="G45" s="19">
        <v>171.6</v>
      </c>
      <c r="H45" s="20">
        <v>171.6</v>
      </c>
      <c r="I45" s="20">
        <v>171.6</v>
      </c>
      <c r="J45" s="20">
        <f t="shared" si="32"/>
        <v>0</v>
      </c>
      <c r="K45" s="22">
        <f t="shared" si="33"/>
        <v>0</v>
      </c>
      <c r="L45" s="19">
        <v>150359.5</v>
      </c>
      <c r="M45" s="20">
        <v>150359.5</v>
      </c>
      <c r="N45" s="20">
        <v>150359.5</v>
      </c>
      <c r="O45" s="20">
        <f t="shared" si="34"/>
        <v>0</v>
      </c>
      <c r="P45" s="22">
        <f t="shared" si="35"/>
        <v>0</v>
      </c>
      <c r="Q45" s="19">
        <v>49446.400000000001</v>
      </c>
      <c r="R45" s="20">
        <v>49446.400000000001</v>
      </c>
      <c r="S45" s="20">
        <v>49446.400000000001</v>
      </c>
      <c r="T45" s="20">
        <f t="shared" si="36"/>
        <v>0</v>
      </c>
      <c r="U45" s="22">
        <f t="shared" si="37"/>
        <v>0</v>
      </c>
      <c r="V45" s="19">
        <v>4923.2999999999993</v>
      </c>
      <c r="W45" s="20">
        <v>4979.8999999999996</v>
      </c>
      <c r="X45" s="20">
        <v>4979.8999999999996</v>
      </c>
      <c r="Y45" s="20">
        <f t="shared" si="38"/>
        <v>56.600000000000364</v>
      </c>
      <c r="Z45" s="22">
        <f t="shared" si="39"/>
        <v>0</v>
      </c>
      <c r="AA45" s="19">
        <v>527.6</v>
      </c>
      <c r="AB45" s="20">
        <v>657.4</v>
      </c>
      <c r="AC45" s="20">
        <v>657.4</v>
      </c>
      <c r="AD45" s="20">
        <f t="shared" si="40"/>
        <v>129.79999999999995</v>
      </c>
      <c r="AE45" s="22">
        <f t="shared" si="41"/>
        <v>0</v>
      </c>
      <c r="AF45" s="19">
        <v>254.1</v>
      </c>
      <c r="AG45" s="20">
        <v>331</v>
      </c>
      <c r="AH45" s="20">
        <v>331</v>
      </c>
      <c r="AI45" s="20">
        <f t="shared" si="42"/>
        <v>76.900000000000006</v>
      </c>
      <c r="AJ45" s="22">
        <f t="shared" si="43"/>
        <v>0</v>
      </c>
      <c r="AK45" s="19">
        <v>265.89999999999998</v>
      </c>
      <c r="AL45" s="20">
        <v>322.5</v>
      </c>
      <c r="AM45" s="20">
        <v>322.5</v>
      </c>
      <c r="AN45" s="20">
        <f t="shared" si="44"/>
        <v>56.600000000000023</v>
      </c>
      <c r="AO45" s="22">
        <f t="shared" si="45"/>
        <v>0</v>
      </c>
      <c r="AP45" s="19">
        <v>51.1</v>
      </c>
      <c r="AQ45" s="20">
        <v>51.1</v>
      </c>
      <c r="AR45" s="20">
        <v>51.1</v>
      </c>
      <c r="AS45" s="20">
        <f t="shared" si="46"/>
        <v>0</v>
      </c>
      <c r="AT45" s="22">
        <f t="shared" si="47"/>
        <v>0</v>
      </c>
      <c r="AU45" s="19">
        <v>774.4</v>
      </c>
      <c r="AV45" s="20">
        <v>886.6</v>
      </c>
      <c r="AW45" s="20">
        <v>886.6</v>
      </c>
      <c r="AX45" s="20">
        <f t="shared" si="3"/>
        <v>112.20000000000005</v>
      </c>
      <c r="AY45" s="22">
        <f t="shared" si="4"/>
        <v>0</v>
      </c>
      <c r="AZ45" s="19"/>
      <c r="BA45" s="20">
        <v>0</v>
      </c>
      <c r="BB45" s="20">
        <v>0</v>
      </c>
      <c r="BC45" s="20">
        <f t="shared" si="5"/>
        <v>0</v>
      </c>
      <c r="BD45" s="22">
        <f t="shared" si="6"/>
        <v>0</v>
      </c>
      <c r="BE45" s="23">
        <v>0.38</v>
      </c>
      <c r="BF45" s="24">
        <v>0.38</v>
      </c>
      <c r="BG45" s="24">
        <v>0.38</v>
      </c>
      <c r="BH45" s="20">
        <f t="shared" si="7"/>
        <v>0</v>
      </c>
      <c r="BI45" s="22">
        <f t="shared" si="8"/>
        <v>0</v>
      </c>
      <c r="BJ45" s="23">
        <v>2811.8</v>
      </c>
      <c r="BK45" s="24">
        <v>2811.8</v>
      </c>
      <c r="BL45" s="24">
        <v>2811.8</v>
      </c>
      <c r="BM45" s="20">
        <f t="shared" si="9"/>
        <v>0</v>
      </c>
      <c r="BN45" s="22">
        <f t="shared" si="10"/>
        <v>0</v>
      </c>
      <c r="BO45" s="23">
        <v>604</v>
      </c>
      <c r="BP45" s="24">
        <v>604</v>
      </c>
      <c r="BQ45" s="24">
        <v>604</v>
      </c>
      <c r="BR45" s="20">
        <f t="shared" si="11"/>
        <v>0</v>
      </c>
      <c r="BS45" s="22">
        <f t="shared" si="12"/>
        <v>0</v>
      </c>
      <c r="BT45" s="19"/>
      <c r="BU45" s="20"/>
      <c r="BV45" s="20"/>
      <c r="BW45" s="20">
        <f t="shared" si="13"/>
        <v>0</v>
      </c>
      <c r="BX45" s="22">
        <f t="shared" si="14"/>
        <v>0</v>
      </c>
      <c r="BY45" s="19"/>
      <c r="BZ45" s="20"/>
      <c r="CA45" s="20"/>
      <c r="CB45" s="20">
        <f t="shared" si="15"/>
        <v>0</v>
      </c>
      <c r="CC45" s="22">
        <f t="shared" si="16"/>
        <v>0</v>
      </c>
      <c r="CD45" s="19">
        <v>2.4</v>
      </c>
      <c r="CE45" s="20">
        <v>3.1</v>
      </c>
      <c r="CF45" s="20">
        <v>3.1</v>
      </c>
      <c r="CG45" s="20">
        <f t="shared" si="17"/>
        <v>0.70000000000000018</v>
      </c>
      <c r="CH45" s="22">
        <f t="shared" si="18"/>
        <v>0</v>
      </c>
      <c r="CI45" s="19"/>
      <c r="CJ45" s="20">
        <v>0</v>
      </c>
      <c r="CK45" s="20">
        <v>0</v>
      </c>
      <c r="CL45" s="20">
        <f t="shared" si="19"/>
        <v>0</v>
      </c>
      <c r="CM45" s="22">
        <f t="shared" si="20"/>
        <v>0</v>
      </c>
      <c r="CN45" s="20"/>
      <c r="CO45" s="20">
        <v>0</v>
      </c>
      <c r="CP45" s="20">
        <v>0</v>
      </c>
      <c r="CQ45" s="20">
        <f t="shared" si="48"/>
        <v>0</v>
      </c>
      <c r="CR45" s="22">
        <f t="shared" si="49"/>
        <v>0</v>
      </c>
      <c r="CS45" s="20">
        <v>1315.3</v>
      </c>
      <c r="CT45" s="20">
        <v>1315.3</v>
      </c>
      <c r="CU45" s="20">
        <v>1315.3</v>
      </c>
      <c r="CV45" s="20">
        <f t="shared" si="23"/>
        <v>0</v>
      </c>
      <c r="CW45" s="22">
        <f t="shared" si="24"/>
        <v>0</v>
      </c>
      <c r="CX45" s="20">
        <v>2652.8</v>
      </c>
      <c r="CY45" s="20">
        <v>2652.8</v>
      </c>
      <c r="CZ45" s="20">
        <v>2652.8</v>
      </c>
      <c r="DA45" s="20">
        <f t="shared" si="25"/>
        <v>0</v>
      </c>
      <c r="DB45" s="22">
        <f t="shared" si="26"/>
        <v>0</v>
      </c>
      <c r="DC45" s="19">
        <v>168.7</v>
      </c>
      <c r="DD45" s="20">
        <v>168.7</v>
      </c>
      <c r="DE45" s="20">
        <v>168.7</v>
      </c>
      <c r="DF45" s="20">
        <f t="shared" si="27"/>
        <v>0</v>
      </c>
      <c r="DG45" s="22">
        <f t="shared" si="28"/>
        <v>0</v>
      </c>
    </row>
    <row r="46" spans="1:111" x14ac:dyDescent="0.25">
      <c r="A46" s="3" t="s">
        <v>48</v>
      </c>
      <c r="B46" s="17">
        <f t="shared" si="29"/>
        <v>117336.77999999998</v>
      </c>
      <c r="C46" s="18">
        <f t="shared" si="30"/>
        <v>117674.78</v>
      </c>
      <c r="D46" s="18">
        <f t="shared" si="31"/>
        <v>117674.78</v>
      </c>
      <c r="E46" s="18">
        <f t="shared" si="1"/>
        <v>338.00000000001455</v>
      </c>
      <c r="F46" s="92">
        <f t="shared" si="2"/>
        <v>0</v>
      </c>
      <c r="G46" s="19">
        <v>132.4</v>
      </c>
      <c r="H46" s="20">
        <v>132.4</v>
      </c>
      <c r="I46" s="20">
        <v>132.4</v>
      </c>
      <c r="J46" s="20">
        <f t="shared" si="32"/>
        <v>0</v>
      </c>
      <c r="K46" s="22">
        <f t="shared" si="33"/>
        <v>0</v>
      </c>
      <c r="L46" s="19">
        <v>83972.5</v>
      </c>
      <c r="M46" s="20">
        <v>83972.5</v>
      </c>
      <c r="N46" s="20">
        <v>83972.5</v>
      </c>
      <c r="O46" s="20">
        <f t="shared" si="34"/>
        <v>0</v>
      </c>
      <c r="P46" s="22">
        <f t="shared" si="35"/>
        <v>0</v>
      </c>
      <c r="Q46" s="19">
        <v>24579.7</v>
      </c>
      <c r="R46" s="20">
        <v>24579.7</v>
      </c>
      <c r="S46" s="20">
        <v>24579.7</v>
      </c>
      <c r="T46" s="20">
        <f t="shared" si="36"/>
        <v>0</v>
      </c>
      <c r="U46" s="22">
        <f t="shared" si="37"/>
        <v>0</v>
      </c>
      <c r="V46" s="19">
        <v>4420.2</v>
      </c>
      <c r="W46" s="20">
        <v>4476.8</v>
      </c>
      <c r="X46" s="20">
        <v>4476.8</v>
      </c>
      <c r="Y46" s="20">
        <f t="shared" si="38"/>
        <v>56.600000000000364</v>
      </c>
      <c r="Z46" s="22">
        <f t="shared" si="39"/>
        <v>0</v>
      </c>
      <c r="AA46" s="19">
        <v>285.2</v>
      </c>
      <c r="AB46" s="20">
        <v>342.9</v>
      </c>
      <c r="AC46" s="20">
        <v>342.9</v>
      </c>
      <c r="AD46" s="20">
        <f t="shared" si="40"/>
        <v>57.699999999999989</v>
      </c>
      <c r="AE46" s="22">
        <f t="shared" si="41"/>
        <v>0</v>
      </c>
      <c r="AF46" s="19">
        <v>254.1</v>
      </c>
      <c r="AG46" s="20">
        <v>331</v>
      </c>
      <c r="AH46" s="20">
        <v>331</v>
      </c>
      <c r="AI46" s="20">
        <f t="shared" si="42"/>
        <v>76.900000000000006</v>
      </c>
      <c r="AJ46" s="22">
        <f t="shared" si="43"/>
        <v>0</v>
      </c>
      <c r="AK46" s="19">
        <v>265.89999999999998</v>
      </c>
      <c r="AL46" s="20">
        <v>322.5</v>
      </c>
      <c r="AM46" s="20">
        <v>322.5</v>
      </c>
      <c r="AN46" s="20">
        <f t="shared" si="44"/>
        <v>56.600000000000023</v>
      </c>
      <c r="AO46" s="22">
        <f t="shared" si="45"/>
        <v>0</v>
      </c>
      <c r="AP46" s="19">
        <v>18.399999999999999</v>
      </c>
      <c r="AQ46" s="20">
        <v>18.399999999999999</v>
      </c>
      <c r="AR46" s="20">
        <v>18.399999999999999</v>
      </c>
      <c r="AS46" s="20">
        <f t="shared" si="46"/>
        <v>0</v>
      </c>
      <c r="AT46" s="22">
        <f t="shared" si="47"/>
        <v>0</v>
      </c>
      <c r="AU46" s="19">
        <v>525</v>
      </c>
      <c r="AV46" s="20">
        <v>614.79999999999995</v>
      </c>
      <c r="AW46" s="20">
        <v>614.79999999999995</v>
      </c>
      <c r="AX46" s="20">
        <f t="shared" si="3"/>
        <v>89.799999999999955</v>
      </c>
      <c r="AY46" s="22">
        <f t="shared" si="4"/>
        <v>0</v>
      </c>
      <c r="AZ46" s="19"/>
      <c r="BA46" s="20">
        <v>0</v>
      </c>
      <c r="BB46" s="20">
        <v>0</v>
      </c>
      <c r="BC46" s="20">
        <f t="shared" si="5"/>
        <v>0</v>
      </c>
      <c r="BD46" s="22">
        <f t="shared" si="6"/>
        <v>0</v>
      </c>
      <c r="BE46" s="23">
        <v>0.38</v>
      </c>
      <c r="BF46" s="24">
        <v>0.38</v>
      </c>
      <c r="BG46" s="24">
        <v>0.38</v>
      </c>
      <c r="BH46" s="20">
        <f t="shared" si="7"/>
        <v>0</v>
      </c>
      <c r="BI46" s="22">
        <f t="shared" si="8"/>
        <v>0</v>
      </c>
      <c r="BJ46" s="23">
        <v>934.30000000000007</v>
      </c>
      <c r="BK46" s="24">
        <v>934.30000000000007</v>
      </c>
      <c r="BL46" s="24">
        <v>934.30000000000007</v>
      </c>
      <c r="BM46" s="20">
        <f t="shared" si="9"/>
        <v>0</v>
      </c>
      <c r="BN46" s="22">
        <f t="shared" si="10"/>
        <v>0</v>
      </c>
      <c r="BO46" s="23">
        <v>204.4</v>
      </c>
      <c r="BP46" s="24">
        <v>204.4</v>
      </c>
      <c r="BQ46" s="24">
        <v>204.4</v>
      </c>
      <c r="BR46" s="20">
        <f t="shared" si="11"/>
        <v>0</v>
      </c>
      <c r="BS46" s="22">
        <f t="shared" si="12"/>
        <v>0</v>
      </c>
      <c r="BT46" s="19"/>
      <c r="BU46" s="20"/>
      <c r="BV46" s="20"/>
      <c r="BW46" s="20">
        <f t="shared" si="13"/>
        <v>0</v>
      </c>
      <c r="BX46" s="22">
        <f t="shared" si="14"/>
        <v>0</v>
      </c>
      <c r="BY46" s="19"/>
      <c r="BZ46" s="20"/>
      <c r="CA46" s="20"/>
      <c r="CB46" s="20">
        <f t="shared" si="15"/>
        <v>0</v>
      </c>
      <c r="CC46" s="22">
        <f t="shared" si="16"/>
        <v>0</v>
      </c>
      <c r="CD46" s="19">
        <v>1.4</v>
      </c>
      <c r="CE46" s="20">
        <v>1.8</v>
      </c>
      <c r="CF46" s="20">
        <v>1.8</v>
      </c>
      <c r="CG46" s="20">
        <f t="shared" si="17"/>
        <v>0.40000000000000013</v>
      </c>
      <c r="CH46" s="22">
        <f t="shared" si="18"/>
        <v>0</v>
      </c>
      <c r="CI46" s="19"/>
      <c r="CJ46" s="20">
        <v>0</v>
      </c>
      <c r="CK46" s="20">
        <v>0</v>
      </c>
      <c r="CL46" s="20">
        <f t="shared" si="19"/>
        <v>0</v>
      </c>
      <c r="CM46" s="22">
        <f t="shared" si="20"/>
        <v>0</v>
      </c>
      <c r="CN46" s="20"/>
      <c r="CO46" s="20">
        <v>0</v>
      </c>
      <c r="CP46" s="20">
        <v>0</v>
      </c>
      <c r="CQ46" s="20">
        <f t="shared" si="48"/>
        <v>0</v>
      </c>
      <c r="CR46" s="22">
        <f t="shared" si="49"/>
        <v>0</v>
      </c>
      <c r="CS46" s="20">
        <v>492.6</v>
      </c>
      <c r="CT46" s="20">
        <v>492.6</v>
      </c>
      <c r="CU46" s="20">
        <v>492.6</v>
      </c>
      <c r="CV46" s="20">
        <f t="shared" si="23"/>
        <v>0</v>
      </c>
      <c r="CW46" s="22">
        <f t="shared" si="24"/>
        <v>0</v>
      </c>
      <c r="CX46" s="20">
        <v>1202</v>
      </c>
      <c r="CY46" s="20">
        <v>1202</v>
      </c>
      <c r="CZ46" s="20">
        <v>1202</v>
      </c>
      <c r="DA46" s="20">
        <f t="shared" si="25"/>
        <v>0</v>
      </c>
      <c r="DB46" s="22">
        <f t="shared" si="26"/>
        <v>0</v>
      </c>
      <c r="DC46" s="19">
        <v>48.3</v>
      </c>
      <c r="DD46" s="20">
        <v>48.3</v>
      </c>
      <c r="DE46" s="20">
        <v>48.3</v>
      </c>
      <c r="DF46" s="20">
        <f t="shared" si="27"/>
        <v>0</v>
      </c>
      <c r="DG46" s="22">
        <f t="shared" si="28"/>
        <v>0</v>
      </c>
    </row>
    <row r="47" spans="1:111" x14ac:dyDescent="0.25">
      <c r="A47" s="3" t="s">
        <v>49</v>
      </c>
      <c r="B47" s="17">
        <f t="shared" si="29"/>
        <v>165629.57999999999</v>
      </c>
      <c r="C47" s="18">
        <f t="shared" si="30"/>
        <v>165947.07999999999</v>
      </c>
      <c r="D47" s="18">
        <f t="shared" si="31"/>
        <v>165947.07999999999</v>
      </c>
      <c r="E47" s="18">
        <f t="shared" si="1"/>
        <v>317.5</v>
      </c>
      <c r="F47" s="92">
        <f t="shared" si="2"/>
        <v>0</v>
      </c>
      <c r="G47" s="19">
        <v>184.2</v>
      </c>
      <c r="H47" s="20">
        <v>184.2</v>
      </c>
      <c r="I47" s="20">
        <v>184.2</v>
      </c>
      <c r="J47" s="20">
        <f t="shared" si="32"/>
        <v>0</v>
      </c>
      <c r="K47" s="22">
        <f t="shared" si="33"/>
        <v>0</v>
      </c>
      <c r="L47" s="19">
        <v>126183.1</v>
      </c>
      <c r="M47" s="20">
        <v>126183.1</v>
      </c>
      <c r="N47" s="20">
        <v>126183.1</v>
      </c>
      <c r="O47" s="20">
        <f t="shared" si="34"/>
        <v>0</v>
      </c>
      <c r="P47" s="22">
        <f t="shared" si="35"/>
        <v>0</v>
      </c>
      <c r="Q47" s="19">
        <v>30210.2</v>
      </c>
      <c r="R47" s="20">
        <v>30210.2</v>
      </c>
      <c r="S47" s="20">
        <v>30210.2</v>
      </c>
      <c r="T47" s="20">
        <f t="shared" si="36"/>
        <v>0</v>
      </c>
      <c r="U47" s="22">
        <f t="shared" si="37"/>
        <v>0</v>
      </c>
      <c r="V47" s="19">
        <v>4511.5</v>
      </c>
      <c r="W47" s="20">
        <v>4568.1000000000004</v>
      </c>
      <c r="X47" s="20">
        <v>4568.1000000000004</v>
      </c>
      <c r="Y47" s="20">
        <f t="shared" si="38"/>
        <v>56.600000000000364</v>
      </c>
      <c r="Z47" s="22">
        <f t="shared" si="39"/>
        <v>0</v>
      </c>
      <c r="AA47" s="19">
        <v>285.2</v>
      </c>
      <c r="AB47" s="20">
        <v>342.9</v>
      </c>
      <c r="AC47" s="20">
        <v>342.9</v>
      </c>
      <c r="AD47" s="20">
        <f t="shared" si="40"/>
        <v>57.699999999999989</v>
      </c>
      <c r="AE47" s="22">
        <f t="shared" si="41"/>
        <v>0</v>
      </c>
      <c r="AF47" s="19">
        <v>254.1</v>
      </c>
      <c r="AG47" s="20">
        <v>331</v>
      </c>
      <c r="AH47" s="20">
        <v>331</v>
      </c>
      <c r="AI47" s="20">
        <f t="shared" si="42"/>
        <v>76.900000000000006</v>
      </c>
      <c r="AJ47" s="22">
        <f t="shared" si="43"/>
        <v>0</v>
      </c>
      <c r="AK47" s="19">
        <v>265.89999999999998</v>
      </c>
      <c r="AL47" s="20">
        <v>322.5</v>
      </c>
      <c r="AM47" s="20">
        <v>322.5</v>
      </c>
      <c r="AN47" s="20">
        <f t="shared" si="44"/>
        <v>56.600000000000023</v>
      </c>
      <c r="AO47" s="22">
        <f t="shared" si="45"/>
        <v>0</v>
      </c>
      <c r="AP47" s="19">
        <v>51.4</v>
      </c>
      <c r="AQ47" s="20">
        <v>51.4</v>
      </c>
      <c r="AR47" s="20">
        <v>51.4</v>
      </c>
      <c r="AS47" s="20">
        <f t="shared" si="46"/>
        <v>0</v>
      </c>
      <c r="AT47" s="22">
        <f t="shared" si="47"/>
        <v>0</v>
      </c>
      <c r="AU47" s="19">
        <v>495.5</v>
      </c>
      <c r="AV47" s="20">
        <v>564.70000000000005</v>
      </c>
      <c r="AW47" s="20">
        <v>564.70000000000005</v>
      </c>
      <c r="AX47" s="20">
        <f t="shared" si="3"/>
        <v>69.200000000000045</v>
      </c>
      <c r="AY47" s="22">
        <f t="shared" si="4"/>
        <v>0</v>
      </c>
      <c r="AZ47" s="19"/>
      <c r="BA47" s="20">
        <v>0</v>
      </c>
      <c r="BB47" s="20">
        <v>0</v>
      </c>
      <c r="BC47" s="20">
        <f t="shared" si="5"/>
        <v>0</v>
      </c>
      <c r="BD47" s="22">
        <f t="shared" si="6"/>
        <v>0</v>
      </c>
      <c r="BE47" s="23">
        <v>0.38</v>
      </c>
      <c r="BF47" s="24">
        <v>0.38</v>
      </c>
      <c r="BG47" s="24">
        <v>0.38</v>
      </c>
      <c r="BH47" s="20">
        <f t="shared" si="7"/>
        <v>0</v>
      </c>
      <c r="BI47" s="22">
        <f t="shared" si="8"/>
        <v>0</v>
      </c>
      <c r="BJ47" s="23">
        <v>611.09999999999991</v>
      </c>
      <c r="BK47" s="24">
        <v>611.09999999999991</v>
      </c>
      <c r="BL47" s="24">
        <v>611.09999999999991</v>
      </c>
      <c r="BM47" s="20">
        <f t="shared" si="9"/>
        <v>0</v>
      </c>
      <c r="BN47" s="22">
        <f t="shared" si="10"/>
        <v>0</v>
      </c>
      <c r="BO47" s="23">
        <v>284.3</v>
      </c>
      <c r="BP47" s="24">
        <v>284.3</v>
      </c>
      <c r="BQ47" s="24">
        <v>284.3</v>
      </c>
      <c r="BR47" s="20">
        <f t="shared" si="11"/>
        <v>0</v>
      </c>
      <c r="BS47" s="22">
        <f t="shared" si="12"/>
        <v>0</v>
      </c>
      <c r="BT47" s="19"/>
      <c r="BU47" s="20"/>
      <c r="BV47" s="20"/>
      <c r="BW47" s="20">
        <f t="shared" si="13"/>
        <v>0</v>
      </c>
      <c r="BX47" s="22">
        <f t="shared" si="14"/>
        <v>0</v>
      </c>
      <c r="BY47" s="19"/>
      <c r="BZ47" s="20"/>
      <c r="CA47" s="20"/>
      <c r="CB47" s="20">
        <f t="shared" si="15"/>
        <v>0</v>
      </c>
      <c r="CC47" s="22">
        <f t="shared" si="16"/>
        <v>0</v>
      </c>
      <c r="CD47" s="19">
        <v>1.9</v>
      </c>
      <c r="CE47" s="20">
        <v>2.4</v>
      </c>
      <c r="CF47" s="20">
        <v>2.4</v>
      </c>
      <c r="CG47" s="20">
        <f t="shared" si="17"/>
        <v>0.5</v>
      </c>
      <c r="CH47" s="22">
        <f t="shared" si="18"/>
        <v>0</v>
      </c>
      <c r="CI47" s="19"/>
      <c r="CJ47" s="20">
        <v>0</v>
      </c>
      <c r="CK47" s="20">
        <v>0</v>
      </c>
      <c r="CL47" s="20">
        <f t="shared" si="19"/>
        <v>0</v>
      </c>
      <c r="CM47" s="22">
        <f t="shared" si="20"/>
        <v>0</v>
      </c>
      <c r="CN47" s="20"/>
      <c r="CO47" s="20">
        <v>0</v>
      </c>
      <c r="CP47" s="20">
        <v>0</v>
      </c>
      <c r="CQ47" s="20">
        <f t="shared" si="48"/>
        <v>0</v>
      </c>
      <c r="CR47" s="22">
        <f t="shared" si="49"/>
        <v>0</v>
      </c>
      <c r="CS47" s="20">
        <v>809.1</v>
      </c>
      <c r="CT47" s="20">
        <v>809.1</v>
      </c>
      <c r="CU47" s="20">
        <v>809.1</v>
      </c>
      <c r="CV47" s="20">
        <f t="shared" si="23"/>
        <v>0</v>
      </c>
      <c r="CW47" s="22">
        <f t="shared" si="24"/>
        <v>0</v>
      </c>
      <c r="CX47" s="20">
        <v>1409.3</v>
      </c>
      <c r="CY47" s="20">
        <v>1409.3</v>
      </c>
      <c r="CZ47" s="20">
        <v>1409.3</v>
      </c>
      <c r="DA47" s="20">
        <f t="shared" si="25"/>
        <v>0</v>
      </c>
      <c r="DB47" s="22">
        <f t="shared" si="26"/>
        <v>0</v>
      </c>
      <c r="DC47" s="19">
        <v>72.400000000000006</v>
      </c>
      <c r="DD47" s="20">
        <v>72.400000000000006</v>
      </c>
      <c r="DE47" s="20">
        <v>72.400000000000006</v>
      </c>
      <c r="DF47" s="20">
        <f t="shared" si="27"/>
        <v>0</v>
      </c>
      <c r="DG47" s="22">
        <f t="shared" si="28"/>
        <v>0</v>
      </c>
    </row>
    <row r="48" spans="1:111" x14ac:dyDescent="0.25">
      <c r="A48" s="3" t="s">
        <v>50</v>
      </c>
      <c r="B48" s="17">
        <f t="shared" si="29"/>
        <v>482196.98999999993</v>
      </c>
      <c r="C48" s="18">
        <f t="shared" si="30"/>
        <v>482706.09</v>
      </c>
      <c r="D48" s="18">
        <f t="shared" si="31"/>
        <v>482769.89</v>
      </c>
      <c r="E48" s="18">
        <f t="shared" si="1"/>
        <v>572.90000000008149</v>
      </c>
      <c r="F48" s="92">
        <f t="shared" si="2"/>
        <v>63.799999999988358</v>
      </c>
      <c r="G48" s="19">
        <v>3199.3</v>
      </c>
      <c r="H48" s="20">
        <v>3199.3</v>
      </c>
      <c r="I48" s="20">
        <v>3199.3</v>
      </c>
      <c r="J48" s="20">
        <f t="shared" si="32"/>
        <v>0</v>
      </c>
      <c r="K48" s="22">
        <f t="shared" si="33"/>
        <v>0</v>
      </c>
      <c r="L48" s="19">
        <v>310511.8</v>
      </c>
      <c r="M48" s="20">
        <v>310511.8</v>
      </c>
      <c r="N48" s="20">
        <v>310511.8</v>
      </c>
      <c r="O48" s="20">
        <f t="shared" si="34"/>
        <v>0</v>
      </c>
      <c r="P48" s="22">
        <f t="shared" si="35"/>
        <v>0</v>
      </c>
      <c r="Q48" s="19">
        <v>150696.20000000001</v>
      </c>
      <c r="R48" s="20">
        <v>150696.20000000001</v>
      </c>
      <c r="S48" s="20">
        <v>150696.20000000001</v>
      </c>
      <c r="T48" s="20">
        <f t="shared" si="36"/>
        <v>0</v>
      </c>
      <c r="U48" s="22">
        <f t="shared" si="37"/>
        <v>0</v>
      </c>
      <c r="V48" s="19">
        <v>5224</v>
      </c>
      <c r="W48" s="20">
        <v>5287.1</v>
      </c>
      <c r="X48" s="20">
        <v>5287.1</v>
      </c>
      <c r="Y48" s="20">
        <f t="shared" si="38"/>
        <v>63.100000000000364</v>
      </c>
      <c r="Z48" s="22">
        <f t="shared" si="39"/>
        <v>0</v>
      </c>
      <c r="AA48" s="19">
        <v>564.70000000000005</v>
      </c>
      <c r="AB48" s="20">
        <v>686.1</v>
      </c>
      <c r="AC48" s="20">
        <v>686.1</v>
      </c>
      <c r="AD48" s="20">
        <f t="shared" si="40"/>
        <v>121.39999999999998</v>
      </c>
      <c r="AE48" s="22">
        <f t="shared" si="41"/>
        <v>0</v>
      </c>
      <c r="AF48" s="19">
        <v>267.5</v>
      </c>
      <c r="AG48" s="20">
        <v>343.2</v>
      </c>
      <c r="AH48" s="20">
        <v>343.2</v>
      </c>
      <c r="AI48" s="20">
        <f t="shared" si="42"/>
        <v>75.699999999999989</v>
      </c>
      <c r="AJ48" s="22">
        <f t="shared" si="43"/>
        <v>0</v>
      </c>
      <c r="AK48" s="19">
        <v>269.10000000000002</v>
      </c>
      <c r="AL48" s="20">
        <v>332.2</v>
      </c>
      <c r="AM48" s="20">
        <v>332.2</v>
      </c>
      <c r="AN48" s="20">
        <f t="shared" si="44"/>
        <v>63.099999999999966</v>
      </c>
      <c r="AO48" s="22">
        <f t="shared" si="45"/>
        <v>0</v>
      </c>
      <c r="AP48" s="19">
        <v>115.5</v>
      </c>
      <c r="AQ48" s="20">
        <v>115.5</v>
      </c>
      <c r="AR48" s="20">
        <v>115.5</v>
      </c>
      <c r="AS48" s="20">
        <f t="shared" si="46"/>
        <v>0</v>
      </c>
      <c r="AT48" s="22">
        <f t="shared" si="47"/>
        <v>0</v>
      </c>
      <c r="AU48" s="19">
        <v>743</v>
      </c>
      <c r="AV48" s="20">
        <v>823.6</v>
      </c>
      <c r="AW48" s="20">
        <v>823.6</v>
      </c>
      <c r="AX48" s="20">
        <f t="shared" si="3"/>
        <v>80.600000000000023</v>
      </c>
      <c r="AY48" s="22">
        <f t="shared" si="4"/>
        <v>0</v>
      </c>
      <c r="AZ48" s="19"/>
      <c r="BA48" s="20">
        <v>0</v>
      </c>
      <c r="BB48" s="20">
        <v>0</v>
      </c>
      <c r="BC48" s="20">
        <f t="shared" si="5"/>
        <v>0</v>
      </c>
      <c r="BD48" s="22">
        <f t="shared" si="6"/>
        <v>0</v>
      </c>
      <c r="BE48" s="23">
        <v>0.39</v>
      </c>
      <c r="BF48" s="24">
        <v>0.39</v>
      </c>
      <c r="BG48" s="24">
        <v>0.39</v>
      </c>
      <c r="BH48" s="20">
        <f t="shared" si="7"/>
        <v>0</v>
      </c>
      <c r="BI48" s="22">
        <f t="shared" si="8"/>
        <v>0</v>
      </c>
      <c r="BJ48" s="23">
        <v>315.60000000000002</v>
      </c>
      <c r="BK48" s="24">
        <v>315.60000000000002</v>
      </c>
      <c r="BL48" s="24">
        <v>315.60000000000002</v>
      </c>
      <c r="BM48" s="20">
        <f t="shared" si="9"/>
        <v>0</v>
      </c>
      <c r="BN48" s="22">
        <f t="shared" si="10"/>
        <v>0</v>
      </c>
      <c r="BO48" s="23">
        <v>1144.9000000000001</v>
      </c>
      <c r="BP48" s="24">
        <v>1144.9000000000001</v>
      </c>
      <c r="BQ48" s="24">
        <v>1144.9000000000001</v>
      </c>
      <c r="BR48" s="20">
        <f t="shared" si="11"/>
        <v>0</v>
      </c>
      <c r="BS48" s="22">
        <f t="shared" si="12"/>
        <v>0</v>
      </c>
      <c r="BT48" s="19"/>
      <c r="BU48" s="20"/>
      <c r="BV48" s="20"/>
      <c r="BW48" s="20">
        <f t="shared" si="13"/>
        <v>0</v>
      </c>
      <c r="BX48" s="22">
        <f t="shared" si="14"/>
        <v>0</v>
      </c>
      <c r="BY48" s="19"/>
      <c r="BZ48" s="20"/>
      <c r="CA48" s="20"/>
      <c r="CB48" s="20">
        <f t="shared" si="15"/>
        <v>0</v>
      </c>
      <c r="CC48" s="22">
        <f t="shared" si="16"/>
        <v>0</v>
      </c>
      <c r="CD48" s="19">
        <v>2.6</v>
      </c>
      <c r="CE48" s="20">
        <v>3.4</v>
      </c>
      <c r="CF48" s="20">
        <v>3.4</v>
      </c>
      <c r="CG48" s="20">
        <f t="shared" si="17"/>
        <v>0.79999999999999982</v>
      </c>
      <c r="CH48" s="22">
        <f t="shared" si="18"/>
        <v>0</v>
      </c>
      <c r="CI48" s="19">
        <v>31.8</v>
      </c>
      <c r="CJ48" s="20">
        <v>38.9</v>
      </c>
      <c r="CK48" s="20">
        <v>38.9</v>
      </c>
      <c r="CL48" s="20">
        <f t="shared" si="19"/>
        <v>7.0999999999999979</v>
      </c>
      <c r="CM48" s="22">
        <f t="shared" si="20"/>
        <v>0</v>
      </c>
      <c r="CN48" s="20">
        <v>3490.1</v>
      </c>
      <c r="CO48" s="20">
        <v>3587.4</v>
      </c>
      <c r="CP48" s="20">
        <v>3587.4</v>
      </c>
      <c r="CQ48" s="20">
        <f t="shared" si="48"/>
        <v>97.300000000000182</v>
      </c>
      <c r="CR48" s="22">
        <f t="shared" si="49"/>
        <v>0</v>
      </c>
      <c r="CS48" s="20">
        <v>3056</v>
      </c>
      <c r="CT48" s="20">
        <v>3056</v>
      </c>
      <c r="CU48" s="20">
        <v>3056</v>
      </c>
      <c r="CV48" s="20">
        <f t="shared" si="23"/>
        <v>0</v>
      </c>
      <c r="CW48" s="22">
        <f t="shared" si="24"/>
        <v>0</v>
      </c>
      <c r="CX48" s="20">
        <v>2155.3000000000002</v>
      </c>
      <c r="CY48" s="20">
        <v>2155.3000000000002</v>
      </c>
      <c r="CZ48" s="20">
        <v>2155.3000000000002</v>
      </c>
      <c r="DA48" s="20">
        <f t="shared" si="25"/>
        <v>0</v>
      </c>
      <c r="DB48" s="22">
        <f t="shared" si="26"/>
        <v>0</v>
      </c>
      <c r="DC48" s="19">
        <v>409.2</v>
      </c>
      <c r="DD48" s="20">
        <v>409.2</v>
      </c>
      <c r="DE48" s="20">
        <v>473</v>
      </c>
      <c r="DF48" s="20">
        <f t="shared" si="27"/>
        <v>63.800000000000011</v>
      </c>
      <c r="DG48" s="22">
        <f t="shared" si="28"/>
        <v>63.800000000000011</v>
      </c>
    </row>
    <row r="49" spans="1:111" x14ac:dyDescent="0.25">
      <c r="A49" s="3" t="s">
        <v>51</v>
      </c>
      <c r="B49" s="17">
        <f t="shared" si="29"/>
        <v>140971.88</v>
      </c>
      <c r="C49" s="18">
        <f t="shared" si="30"/>
        <v>141289.37999999995</v>
      </c>
      <c r="D49" s="18">
        <f t="shared" si="31"/>
        <v>141289.37999999995</v>
      </c>
      <c r="E49" s="18">
        <f t="shared" si="1"/>
        <v>317.49999999994179</v>
      </c>
      <c r="F49" s="92">
        <f t="shared" si="2"/>
        <v>0</v>
      </c>
      <c r="G49" s="19">
        <v>614.9</v>
      </c>
      <c r="H49" s="20">
        <v>614.9</v>
      </c>
      <c r="I49" s="20">
        <v>614.9</v>
      </c>
      <c r="J49" s="20">
        <f t="shared" si="32"/>
        <v>0</v>
      </c>
      <c r="K49" s="22">
        <f t="shared" si="33"/>
        <v>0</v>
      </c>
      <c r="L49" s="19">
        <v>91194.6</v>
      </c>
      <c r="M49" s="20">
        <v>91194.6</v>
      </c>
      <c r="N49" s="20">
        <v>91194.6</v>
      </c>
      <c r="O49" s="20">
        <f t="shared" si="34"/>
        <v>0</v>
      </c>
      <c r="P49" s="22">
        <f t="shared" si="35"/>
        <v>0</v>
      </c>
      <c r="Q49" s="19">
        <v>39611.599999999999</v>
      </c>
      <c r="R49" s="20">
        <v>39611.599999999999</v>
      </c>
      <c r="S49" s="20">
        <v>39611.599999999999</v>
      </c>
      <c r="T49" s="20">
        <f t="shared" si="36"/>
        <v>0</v>
      </c>
      <c r="U49" s="22">
        <f t="shared" si="37"/>
        <v>0</v>
      </c>
      <c r="V49" s="19">
        <v>3914.7000000000003</v>
      </c>
      <c r="W49" s="20">
        <v>3971.3</v>
      </c>
      <c r="X49" s="20">
        <v>3971.3</v>
      </c>
      <c r="Y49" s="20">
        <f t="shared" si="38"/>
        <v>56.599999999999909</v>
      </c>
      <c r="Z49" s="22">
        <f t="shared" si="39"/>
        <v>0</v>
      </c>
      <c r="AA49" s="19">
        <v>285.2</v>
      </c>
      <c r="AB49" s="20">
        <v>342.9</v>
      </c>
      <c r="AC49" s="20">
        <v>342.9</v>
      </c>
      <c r="AD49" s="20">
        <f t="shared" si="40"/>
        <v>57.699999999999989</v>
      </c>
      <c r="AE49" s="22">
        <f t="shared" si="41"/>
        <v>0</v>
      </c>
      <c r="AF49" s="19">
        <v>254.1</v>
      </c>
      <c r="AG49" s="20">
        <v>331</v>
      </c>
      <c r="AH49" s="20">
        <v>331</v>
      </c>
      <c r="AI49" s="20">
        <f t="shared" si="42"/>
        <v>76.900000000000006</v>
      </c>
      <c r="AJ49" s="22">
        <f t="shared" si="43"/>
        <v>0</v>
      </c>
      <c r="AK49" s="19">
        <v>265.89999999999998</v>
      </c>
      <c r="AL49" s="20">
        <v>322.5</v>
      </c>
      <c r="AM49" s="20">
        <v>322.5</v>
      </c>
      <c r="AN49" s="20">
        <f t="shared" si="44"/>
        <v>56.600000000000023</v>
      </c>
      <c r="AO49" s="22">
        <f t="shared" si="45"/>
        <v>0</v>
      </c>
      <c r="AP49" s="19">
        <v>34.299999999999997</v>
      </c>
      <c r="AQ49" s="20">
        <v>34.299999999999997</v>
      </c>
      <c r="AR49" s="20">
        <v>34.299999999999997</v>
      </c>
      <c r="AS49" s="20">
        <f t="shared" si="46"/>
        <v>0</v>
      </c>
      <c r="AT49" s="22">
        <f t="shared" si="47"/>
        <v>0</v>
      </c>
      <c r="AU49" s="19">
        <v>524.9</v>
      </c>
      <c r="AV49" s="20">
        <v>593.4</v>
      </c>
      <c r="AW49" s="20">
        <v>593.4</v>
      </c>
      <c r="AX49" s="20">
        <f t="shared" si="3"/>
        <v>68.5</v>
      </c>
      <c r="AY49" s="22">
        <f t="shared" si="4"/>
        <v>0</v>
      </c>
      <c r="AZ49" s="19"/>
      <c r="BA49" s="20">
        <v>0</v>
      </c>
      <c r="BB49" s="20">
        <v>0</v>
      </c>
      <c r="BC49" s="20">
        <f t="shared" si="5"/>
        <v>0</v>
      </c>
      <c r="BD49" s="22">
        <f t="shared" si="6"/>
        <v>0</v>
      </c>
      <c r="BE49" s="23">
        <v>0.38</v>
      </c>
      <c r="BF49" s="24">
        <v>0.38</v>
      </c>
      <c r="BG49" s="24">
        <v>0.38</v>
      </c>
      <c r="BH49" s="20">
        <f t="shared" si="7"/>
        <v>0</v>
      </c>
      <c r="BI49" s="22">
        <f t="shared" si="8"/>
        <v>0</v>
      </c>
      <c r="BJ49" s="23">
        <v>1663.4</v>
      </c>
      <c r="BK49" s="24">
        <v>1663.4</v>
      </c>
      <c r="BL49" s="24">
        <v>1663.4</v>
      </c>
      <c r="BM49" s="20">
        <f t="shared" si="9"/>
        <v>0</v>
      </c>
      <c r="BN49" s="22">
        <f t="shared" si="10"/>
        <v>0</v>
      </c>
      <c r="BO49" s="23">
        <v>303</v>
      </c>
      <c r="BP49" s="24">
        <v>303</v>
      </c>
      <c r="BQ49" s="24">
        <v>303</v>
      </c>
      <c r="BR49" s="20">
        <f t="shared" si="11"/>
        <v>0</v>
      </c>
      <c r="BS49" s="22">
        <f t="shared" si="12"/>
        <v>0</v>
      </c>
      <c r="BT49" s="20"/>
      <c r="BU49" s="20"/>
      <c r="BV49" s="20"/>
      <c r="BW49" s="20">
        <f t="shared" si="13"/>
        <v>0</v>
      </c>
      <c r="BX49" s="22">
        <f t="shared" si="14"/>
        <v>0</v>
      </c>
      <c r="BY49" s="19"/>
      <c r="BZ49" s="20"/>
      <c r="CA49" s="20"/>
      <c r="CB49" s="20">
        <f t="shared" si="15"/>
        <v>0</v>
      </c>
      <c r="CC49" s="22">
        <f t="shared" si="16"/>
        <v>0</v>
      </c>
      <c r="CD49" s="19">
        <v>1.2</v>
      </c>
      <c r="CE49" s="20">
        <v>1.5</v>
      </c>
      <c r="CF49" s="20">
        <v>1.5</v>
      </c>
      <c r="CG49" s="20">
        <f t="shared" si="17"/>
        <v>0.30000000000000004</v>
      </c>
      <c r="CH49" s="22">
        <f t="shared" si="18"/>
        <v>0</v>
      </c>
      <c r="CI49" s="19">
        <v>3.9</v>
      </c>
      <c r="CJ49" s="20">
        <v>4.8</v>
      </c>
      <c r="CK49" s="20">
        <v>4.8</v>
      </c>
      <c r="CL49" s="20">
        <f t="shared" si="19"/>
        <v>0.89999999999999991</v>
      </c>
      <c r="CM49" s="22">
        <f t="shared" si="20"/>
        <v>0</v>
      </c>
      <c r="CN49" s="20"/>
      <c r="CO49" s="20">
        <v>0</v>
      </c>
      <c r="CP49" s="20">
        <v>0</v>
      </c>
      <c r="CQ49" s="20">
        <f t="shared" si="48"/>
        <v>0</v>
      </c>
      <c r="CR49" s="22">
        <f t="shared" si="49"/>
        <v>0</v>
      </c>
      <c r="CS49" s="20">
        <v>859.4</v>
      </c>
      <c r="CT49" s="20">
        <v>859.4</v>
      </c>
      <c r="CU49" s="20">
        <v>859.4</v>
      </c>
      <c r="CV49" s="20">
        <f t="shared" si="23"/>
        <v>0</v>
      </c>
      <c r="CW49" s="22">
        <f t="shared" si="24"/>
        <v>0</v>
      </c>
      <c r="CX49" s="20">
        <v>1367.9</v>
      </c>
      <c r="CY49" s="20">
        <v>1367.9</v>
      </c>
      <c r="CZ49" s="20">
        <v>1367.9</v>
      </c>
      <c r="DA49" s="20">
        <f t="shared" si="25"/>
        <v>0</v>
      </c>
      <c r="DB49" s="22">
        <f t="shared" si="26"/>
        <v>0</v>
      </c>
      <c r="DC49" s="19">
        <v>72.5</v>
      </c>
      <c r="DD49" s="20">
        <v>72.5</v>
      </c>
      <c r="DE49" s="20">
        <v>72.5</v>
      </c>
      <c r="DF49" s="20">
        <f t="shared" si="27"/>
        <v>0</v>
      </c>
      <c r="DG49" s="22">
        <f t="shared" si="28"/>
        <v>0</v>
      </c>
    </row>
    <row r="50" spans="1:111" x14ac:dyDescent="0.25">
      <c r="A50" s="3" t="s">
        <v>52</v>
      </c>
      <c r="B50" s="17">
        <f t="shared" si="29"/>
        <v>3197615.8399999994</v>
      </c>
      <c r="C50" s="18">
        <f t="shared" si="30"/>
        <v>3200109.6399999997</v>
      </c>
      <c r="D50" s="18">
        <f t="shared" si="31"/>
        <v>3200101.6399999997</v>
      </c>
      <c r="E50" s="18">
        <f t="shared" si="1"/>
        <v>2485.8000000002794</v>
      </c>
      <c r="F50" s="92">
        <f t="shared" si="2"/>
        <v>-8</v>
      </c>
      <c r="G50" s="19">
        <v>0</v>
      </c>
      <c r="H50" s="20">
        <v>0</v>
      </c>
      <c r="I50" s="20">
        <v>0</v>
      </c>
      <c r="J50" s="20">
        <f t="shared" si="32"/>
        <v>0</v>
      </c>
      <c r="K50" s="22">
        <f t="shared" si="33"/>
        <v>0</v>
      </c>
      <c r="L50" s="19">
        <v>2033557.9</v>
      </c>
      <c r="M50" s="20">
        <v>2033557.9</v>
      </c>
      <c r="N50" s="20">
        <v>2033557.9</v>
      </c>
      <c r="O50" s="20">
        <f t="shared" si="34"/>
        <v>0</v>
      </c>
      <c r="P50" s="22">
        <f t="shared" si="35"/>
        <v>0</v>
      </c>
      <c r="Q50" s="19">
        <v>1108748.3999999999</v>
      </c>
      <c r="R50" s="20">
        <v>1108748.3999999999</v>
      </c>
      <c r="S50" s="20">
        <v>1108748.3999999999</v>
      </c>
      <c r="T50" s="20">
        <f t="shared" si="36"/>
        <v>0</v>
      </c>
      <c r="U50" s="22">
        <f t="shared" si="37"/>
        <v>0</v>
      </c>
      <c r="V50" s="19">
        <v>9772.4</v>
      </c>
      <c r="W50" s="20">
        <v>9847.2999999999993</v>
      </c>
      <c r="X50" s="20">
        <v>9847.2999999999993</v>
      </c>
      <c r="Y50" s="20">
        <f t="shared" si="38"/>
        <v>74.899999999999636</v>
      </c>
      <c r="Z50" s="22">
        <f t="shared" si="39"/>
        <v>0</v>
      </c>
      <c r="AA50" s="19">
        <v>3386.9</v>
      </c>
      <c r="AB50" s="20">
        <v>4144.2</v>
      </c>
      <c r="AC50" s="20">
        <v>4144.2</v>
      </c>
      <c r="AD50" s="20">
        <f t="shared" si="40"/>
        <v>757.29999999999973</v>
      </c>
      <c r="AE50" s="22">
        <f t="shared" si="41"/>
        <v>0</v>
      </c>
      <c r="AF50" s="19">
        <v>587.4</v>
      </c>
      <c r="AG50" s="20">
        <v>769.6</v>
      </c>
      <c r="AH50" s="20">
        <v>769.6</v>
      </c>
      <c r="AI50" s="20">
        <f t="shared" si="42"/>
        <v>182.20000000000005</v>
      </c>
      <c r="AJ50" s="22">
        <f t="shared" si="43"/>
        <v>0</v>
      </c>
      <c r="AK50" s="19">
        <v>300</v>
      </c>
      <c r="AL50" s="20">
        <v>374.9</v>
      </c>
      <c r="AM50" s="20">
        <v>374.9</v>
      </c>
      <c r="AN50" s="20">
        <f t="shared" si="44"/>
        <v>74.899999999999977</v>
      </c>
      <c r="AO50" s="22">
        <f t="shared" si="45"/>
        <v>0</v>
      </c>
      <c r="AP50" s="19">
        <v>199.4</v>
      </c>
      <c r="AQ50" s="20">
        <v>199.4</v>
      </c>
      <c r="AR50" s="20">
        <v>199.4</v>
      </c>
      <c r="AS50" s="20">
        <f t="shared" si="46"/>
        <v>0</v>
      </c>
      <c r="AT50" s="22">
        <f t="shared" si="47"/>
        <v>0</v>
      </c>
      <c r="AU50" s="19">
        <v>5070.6000000000004</v>
      </c>
      <c r="AV50" s="20">
        <v>5830.8</v>
      </c>
      <c r="AW50" s="20">
        <v>5830.8</v>
      </c>
      <c r="AX50" s="20">
        <f t="shared" si="3"/>
        <v>760.19999999999982</v>
      </c>
      <c r="AY50" s="22">
        <f t="shared" si="4"/>
        <v>0</v>
      </c>
      <c r="AZ50" s="19">
        <v>2886.3</v>
      </c>
      <c r="BA50" s="20">
        <v>3265.7</v>
      </c>
      <c r="BB50" s="20">
        <v>3265.7</v>
      </c>
      <c r="BC50" s="20">
        <f t="shared" si="5"/>
        <v>379.39999999999964</v>
      </c>
      <c r="BD50" s="22">
        <f t="shared" si="6"/>
        <v>0</v>
      </c>
      <c r="BE50" s="23">
        <v>0.44</v>
      </c>
      <c r="BF50" s="24">
        <v>0.44</v>
      </c>
      <c r="BG50" s="24">
        <v>0.44</v>
      </c>
      <c r="BH50" s="20">
        <f t="shared" si="7"/>
        <v>0</v>
      </c>
      <c r="BI50" s="22">
        <f t="shared" si="8"/>
        <v>0</v>
      </c>
      <c r="BJ50" s="23">
        <v>1667.2</v>
      </c>
      <c r="BK50" s="24">
        <v>1667.2</v>
      </c>
      <c r="BL50" s="24">
        <v>1667.2</v>
      </c>
      <c r="BM50" s="20">
        <f t="shared" si="9"/>
        <v>0</v>
      </c>
      <c r="BN50" s="22">
        <f t="shared" si="10"/>
        <v>0</v>
      </c>
      <c r="BO50" s="23">
        <v>7793.7</v>
      </c>
      <c r="BP50" s="24">
        <v>7793.7</v>
      </c>
      <c r="BQ50" s="24">
        <v>7793.7</v>
      </c>
      <c r="BR50" s="20">
        <f t="shared" si="11"/>
        <v>0</v>
      </c>
      <c r="BS50" s="22">
        <f t="shared" si="12"/>
        <v>0</v>
      </c>
      <c r="BT50" s="20">
        <v>537.9</v>
      </c>
      <c r="BU50" s="20">
        <v>667.4</v>
      </c>
      <c r="BV50" s="20">
        <v>667.4</v>
      </c>
      <c r="BW50" s="20">
        <f t="shared" si="13"/>
        <v>129.5</v>
      </c>
      <c r="BX50" s="22">
        <f t="shared" si="14"/>
        <v>0</v>
      </c>
      <c r="BY50" s="19"/>
      <c r="BZ50" s="20"/>
      <c r="CA50" s="20"/>
      <c r="CB50" s="20">
        <f t="shared" si="15"/>
        <v>0</v>
      </c>
      <c r="CC50" s="22">
        <f t="shared" si="16"/>
        <v>0</v>
      </c>
      <c r="CD50" s="19"/>
      <c r="CE50" s="20">
        <v>0</v>
      </c>
      <c r="CF50" s="20">
        <v>0</v>
      </c>
      <c r="CG50" s="20">
        <f t="shared" si="17"/>
        <v>0</v>
      </c>
      <c r="CH50" s="22">
        <f t="shared" si="18"/>
        <v>0</v>
      </c>
      <c r="CI50" s="19"/>
      <c r="CJ50" s="20">
        <v>0</v>
      </c>
      <c r="CK50" s="20">
        <v>0</v>
      </c>
      <c r="CL50" s="20">
        <f t="shared" si="19"/>
        <v>0</v>
      </c>
      <c r="CM50" s="22">
        <f t="shared" si="20"/>
        <v>0</v>
      </c>
      <c r="CN50" s="20">
        <v>4294</v>
      </c>
      <c r="CO50" s="20">
        <v>4429.3999999999996</v>
      </c>
      <c r="CP50" s="20">
        <v>4429.3999999999996</v>
      </c>
      <c r="CQ50" s="20">
        <f t="shared" si="48"/>
        <v>135.39999999999964</v>
      </c>
      <c r="CR50" s="22">
        <f t="shared" si="49"/>
        <v>0</v>
      </c>
      <c r="CS50" s="20">
        <v>17169.3</v>
      </c>
      <c r="CT50" s="20">
        <v>17169.3</v>
      </c>
      <c r="CU50" s="20">
        <v>17169.3</v>
      </c>
      <c r="CV50" s="20">
        <f t="shared" si="23"/>
        <v>0</v>
      </c>
      <c r="CW50" s="22">
        <f t="shared" si="24"/>
        <v>0</v>
      </c>
      <c r="CX50" s="20"/>
      <c r="CY50" s="20"/>
      <c r="CZ50" s="20"/>
      <c r="DA50" s="20">
        <f t="shared" si="25"/>
        <v>0</v>
      </c>
      <c r="DB50" s="22">
        <f t="shared" si="26"/>
        <v>0</v>
      </c>
      <c r="DC50" s="19">
        <v>1644</v>
      </c>
      <c r="DD50" s="20">
        <v>1644</v>
      </c>
      <c r="DE50" s="20">
        <v>1636</v>
      </c>
      <c r="DF50" s="20">
        <f t="shared" si="27"/>
        <v>-8</v>
      </c>
      <c r="DG50" s="22">
        <f t="shared" si="28"/>
        <v>-8</v>
      </c>
    </row>
    <row r="51" spans="1:111" x14ac:dyDescent="0.25">
      <c r="A51" s="3" t="s">
        <v>53</v>
      </c>
      <c r="B51" s="17">
        <f t="shared" si="29"/>
        <v>7485048.0599999996</v>
      </c>
      <c r="C51" s="18">
        <f t="shared" si="30"/>
        <v>7442816.0600000005</v>
      </c>
      <c r="D51" s="18">
        <f t="shared" si="31"/>
        <v>7439727.4600000009</v>
      </c>
      <c r="E51" s="18">
        <f t="shared" si="1"/>
        <v>-45320.599999998696</v>
      </c>
      <c r="F51" s="92">
        <f t="shared" si="2"/>
        <v>-3088.5999999996275</v>
      </c>
      <c r="G51" s="19">
        <v>0</v>
      </c>
      <c r="H51" s="20">
        <v>0</v>
      </c>
      <c r="I51" s="20">
        <v>0</v>
      </c>
      <c r="J51" s="20">
        <f t="shared" si="32"/>
        <v>0</v>
      </c>
      <c r="K51" s="22">
        <f t="shared" si="33"/>
        <v>0</v>
      </c>
      <c r="L51" s="19">
        <v>4532110.5999999996</v>
      </c>
      <c r="M51" s="20">
        <v>4529377.8</v>
      </c>
      <c r="N51" s="20">
        <v>4529377.8</v>
      </c>
      <c r="O51" s="20">
        <f t="shared" si="34"/>
        <v>-2732.7999999998137</v>
      </c>
      <c r="P51" s="22">
        <f t="shared" si="35"/>
        <v>0</v>
      </c>
      <c r="Q51" s="19">
        <v>2116617.5</v>
      </c>
      <c r="R51" s="20">
        <v>2116617.5</v>
      </c>
      <c r="S51" s="20">
        <v>2116617.5</v>
      </c>
      <c r="T51" s="20">
        <f t="shared" si="36"/>
        <v>0</v>
      </c>
      <c r="U51" s="22">
        <f t="shared" si="37"/>
        <v>0</v>
      </c>
      <c r="V51" s="19">
        <v>26019.899999999998</v>
      </c>
      <c r="W51" s="20">
        <v>26851</v>
      </c>
      <c r="X51" s="20">
        <v>26851</v>
      </c>
      <c r="Y51" s="20">
        <f t="shared" si="38"/>
        <v>831.10000000000218</v>
      </c>
      <c r="Z51" s="22">
        <f t="shared" si="39"/>
        <v>0</v>
      </c>
      <c r="AA51" s="19">
        <v>7324</v>
      </c>
      <c r="AB51" s="20">
        <v>9015.2999999999993</v>
      </c>
      <c r="AC51" s="20">
        <v>9015.2999999999993</v>
      </c>
      <c r="AD51" s="20">
        <f t="shared" si="40"/>
        <v>1691.2999999999993</v>
      </c>
      <c r="AE51" s="22">
        <f t="shared" si="41"/>
        <v>0</v>
      </c>
      <c r="AF51" s="19">
        <v>4288.1000000000004</v>
      </c>
      <c r="AG51" s="20">
        <v>5676</v>
      </c>
      <c r="AH51" s="20">
        <v>5676</v>
      </c>
      <c r="AI51" s="20">
        <f t="shared" si="42"/>
        <v>1387.8999999999996</v>
      </c>
      <c r="AJ51" s="22">
        <f t="shared" si="43"/>
        <v>0</v>
      </c>
      <c r="AK51" s="19">
        <v>1545.8</v>
      </c>
      <c r="AL51" s="20">
        <v>1969</v>
      </c>
      <c r="AM51" s="20">
        <v>1969</v>
      </c>
      <c r="AN51" s="20">
        <f t="shared" si="44"/>
        <v>423.20000000000005</v>
      </c>
      <c r="AO51" s="22">
        <f t="shared" si="45"/>
        <v>0</v>
      </c>
      <c r="AP51" s="19">
        <v>191.7</v>
      </c>
      <c r="AQ51" s="20">
        <v>191.7</v>
      </c>
      <c r="AR51" s="20">
        <v>191.7</v>
      </c>
      <c r="AS51" s="20">
        <f t="shared" si="46"/>
        <v>0</v>
      </c>
      <c r="AT51" s="22">
        <f t="shared" si="47"/>
        <v>0</v>
      </c>
      <c r="AU51" s="19">
        <v>12632.4</v>
      </c>
      <c r="AV51" s="20">
        <v>14435.2</v>
      </c>
      <c r="AW51" s="20">
        <v>14435.2</v>
      </c>
      <c r="AX51" s="20">
        <f t="shared" si="3"/>
        <v>1802.8000000000011</v>
      </c>
      <c r="AY51" s="22">
        <f t="shared" si="4"/>
        <v>0</v>
      </c>
      <c r="AZ51" s="19">
        <v>6775.4</v>
      </c>
      <c r="BA51" s="20">
        <v>7330.8</v>
      </c>
      <c r="BB51" s="20">
        <v>7330.8</v>
      </c>
      <c r="BC51" s="20">
        <f t="shared" si="5"/>
        <v>555.40000000000055</v>
      </c>
      <c r="BD51" s="22">
        <f t="shared" si="6"/>
        <v>0</v>
      </c>
      <c r="BE51" s="23">
        <v>0.46</v>
      </c>
      <c r="BF51" s="24">
        <v>0.46</v>
      </c>
      <c r="BG51" s="24">
        <v>0.46</v>
      </c>
      <c r="BH51" s="20">
        <f t="shared" si="7"/>
        <v>0</v>
      </c>
      <c r="BI51" s="22">
        <f t="shared" si="8"/>
        <v>0</v>
      </c>
      <c r="BJ51" s="23">
        <v>16175</v>
      </c>
      <c r="BK51" s="24">
        <v>16175</v>
      </c>
      <c r="BL51" s="24">
        <v>16175</v>
      </c>
      <c r="BM51" s="20">
        <f t="shared" si="9"/>
        <v>0</v>
      </c>
      <c r="BN51" s="22">
        <f t="shared" si="10"/>
        <v>0</v>
      </c>
      <c r="BO51" s="23">
        <v>18308.5</v>
      </c>
      <c r="BP51" s="24">
        <v>18308.5</v>
      </c>
      <c r="BQ51" s="24">
        <v>18308.5</v>
      </c>
      <c r="BR51" s="20">
        <f t="shared" si="11"/>
        <v>0</v>
      </c>
      <c r="BS51" s="22">
        <f t="shared" si="12"/>
        <v>0</v>
      </c>
      <c r="BT51" s="20"/>
      <c r="BU51" s="20"/>
      <c r="BV51" s="20"/>
      <c r="BW51" s="20">
        <f t="shared" si="13"/>
        <v>0</v>
      </c>
      <c r="BX51" s="22">
        <f t="shared" si="14"/>
        <v>0</v>
      </c>
      <c r="BY51" s="19">
        <v>676484.1</v>
      </c>
      <c r="BZ51" s="20">
        <v>630022.40000000002</v>
      </c>
      <c r="CA51" s="20">
        <v>630022.40000000002</v>
      </c>
      <c r="CB51" s="20">
        <f t="shared" si="15"/>
        <v>-46461.699999999953</v>
      </c>
      <c r="CC51" s="22">
        <f t="shared" si="16"/>
        <v>0</v>
      </c>
      <c r="CD51" s="19"/>
      <c r="CE51" s="20">
        <v>0</v>
      </c>
      <c r="CF51" s="20">
        <v>0</v>
      </c>
      <c r="CG51" s="20">
        <f t="shared" si="17"/>
        <v>0</v>
      </c>
      <c r="CH51" s="22">
        <f t="shared" si="18"/>
        <v>0</v>
      </c>
      <c r="CI51" s="19"/>
      <c r="CJ51" s="20">
        <v>0</v>
      </c>
      <c r="CK51" s="20">
        <v>0</v>
      </c>
      <c r="CL51" s="20">
        <f t="shared" si="19"/>
        <v>0</v>
      </c>
      <c r="CM51" s="22">
        <f t="shared" si="20"/>
        <v>0</v>
      </c>
      <c r="CN51" s="20">
        <v>8589.6</v>
      </c>
      <c r="CO51" s="20">
        <v>8860.4</v>
      </c>
      <c r="CP51" s="20">
        <v>8860.4</v>
      </c>
      <c r="CQ51" s="20">
        <f t="shared" si="48"/>
        <v>270.79999999999927</v>
      </c>
      <c r="CR51" s="22">
        <f t="shared" si="49"/>
        <v>0</v>
      </c>
      <c r="CS51" s="20">
        <v>53133.7</v>
      </c>
      <c r="CT51" s="20">
        <v>53133.7</v>
      </c>
      <c r="CU51" s="20">
        <v>53133.7</v>
      </c>
      <c r="CV51" s="20">
        <f t="shared" si="23"/>
        <v>0</v>
      </c>
      <c r="CW51" s="22">
        <f t="shared" si="24"/>
        <v>0</v>
      </c>
      <c r="CX51" s="20"/>
      <c r="CY51" s="20"/>
      <c r="CZ51" s="20"/>
      <c r="DA51" s="20">
        <f t="shared" si="25"/>
        <v>0</v>
      </c>
      <c r="DB51" s="22">
        <f t="shared" si="26"/>
        <v>0</v>
      </c>
      <c r="DC51" s="19">
        <v>4851.3</v>
      </c>
      <c r="DD51" s="20">
        <v>4851.3</v>
      </c>
      <c r="DE51" s="20">
        <v>1762.7</v>
      </c>
      <c r="DF51" s="20">
        <f t="shared" si="27"/>
        <v>-3088.6000000000004</v>
      </c>
      <c r="DG51" s="22">
        <f t="shared" si="28"/>
        <v>-3088.6000000000004</v>
      </c>
    </row>
    <row r="52" spans="1:111" ht="15.75" x14ac:dyDescent="0.25">
      <c r="A52" s="9"/>
      <c r="B52" s="17">
        <f t="shared" si="29"/>
        <v>0</v>
      </c>
      <c r="C52" s="18">
        <f t="shared" si="30"/>
        <v>0</v>
      </c>
      <c r="D52" s="18">
        <f t="shared" si="31"/>
        <v>0</v>
      </c>
      <c r="E52" s="28"/>
      <c r="F52" s="29"/>
      <c r="G52" s="19">
        <v>0</v>
      </c>
      <c r="H52" s="20"/>
      <c r="I52" s="20"/>
      <c r="J52" s="20"/>
      <c r="K52" s="22"/>
      <c r="L52" s="19"/>
      <c r="M52" s="20"/>
      <c r="N52" s="20"/>
      <c r="O52" s="20"/>
      <c r="P52" s="22"/>
      <c r="Q52" s="19"/>
      <c r="R52" s="20"/>
      <c r="S52" s="20"/>
      <c r="T52" s="20"/>
      <c r="U52" s="22"/>
      <c r="V52" s="19">
        <v>0</v>
      </c>
      <c r="W52" s="20"/>
      <c r="X52" s="20"/>
      <c r="Y52" s="20"/>
      <c r="Z52" s="22"/>
      <c r="AA52" s="19"/>
      <c r="AB52" s="20"/>
      <c r="AC52" s="20"/>
      <c r="AD52" s="20"/>
      <c r="AE52" s="22"/>
      <c r="AF52" s="19"/>
      <c r="AG52" s="20"/>
      <c r="AH52" s="20"/>
      <c r="AI52" s="20"/>
      <c r="AJ52" s="22"/>
      <c r="AK52" s="19"/>
      <c r="AL52" s="20"/>
      <c r="AM52" s="20"/>
      <c r="AN52" s="20"/>
      <c r="AO52" s="22"/>
      <c r="AP52" s="19"/>
      <c r="AQ52" s="20"/>
      <c r="AR52" s="20"/>
      <c r="AS52" s="20"/>
      <c r="AT52" s="22"/>
      <c r="AU52" s="19"/>
      <c r="AV52" s="20"/>
      <c r="AW52" s="20"/>
      <c r="AX52" s="20"/>
      <c r="AY52" s="22"/>
      <c r="AZ52" s="19"/>
      <c r="BA52" s="20"/>
      <c r="BB52" s="20"/>
      <c r="BC52" s="20"/>
      <c r="BD52" s="22"/>
      <c r="BE52" s="19"/>
      <c r="BF52" s="20"/>
      <c r="BG52" s="20"/>
      <c r="BH52" s="20"/>
      <c r="BI52" s="22"/>
      <c r="BJ52" s="19"/>
      <c r="BK52" s="20"/>
      <c r="BL52" s="20"/>
      <c r="BM52" s="20"/>
      <c r="BN52" s="22"/>
      <c r="BO52" s="19"/>
      <c r="BP52" s="20"/>
      <c r="BQ52" s="20"/>
      <c r="BR52" s="20"/>
      <c r="BS52" s="22"/>
      <c r="BT52" s="19"/>
      <c r="BU52" s="20"/>
      <c r="BV52" s="20"/>
      <c r="BW52" s="20"/>
      <c r="BX52" s="22"/>
      <c r="BY52" s="19"/>
      <c r="BZ52" s="20"/>
      <c r="CA52" s="26"/>
      <c r="CB52" s="20"/>
      <c r="CC52" s="22"/>
      <c r="CD52" s="19"/>
      <c r="CE52" s="20"/>
      <c r="CF52" s="20"/>
      <c r="CG52" s="20"/>
      <c r="CH52" s="22"/>
      <c r="CI52" s="19"/>
      <c r="CJ52" s="20"/>
      <c r="CK52" s="20"/>
      <c r="CL52" s="20"/>
      <c r="CM52" s="22"/>
      <c r="CN52" s="20"/>
      <c r="CO52" s="20"/>
      <c r="CP52" s="20"/>
      <c r="CQ52" s="20">
        <f t="shared" si="48"/>
        <v>0</v>
      </c>
      <c r="CR52" s="22">
        <f t="shared" si="49"/>
        <v>0</v>
      </c>
      <c r="CS52" s="20"/>
      <c r="CT52" s="20"/>
      <c r="CU52" s="20"/>
      <c r="CV52" s="20"/>
      <c r="CW52" s="22"/>
      <c r="CX52" s="20"/>
      <c r="CY52" s="20"/>
      <c r="CZ52" s="20"/>
      <c r="DA52" s="20"/>
      <c r="DB52" s="22"/>
      <c r="DC52" s="19"/>
      <c r="DD52" s="20"/>
      <c r="DE52" s="20"/>
      <c r="DF52" s="20"/>
      <c r="DG52" s="22"/>
    </row>
    <row r="53" spans="1:111" s="37" customFormat="1" ht="15.75" x14ac:dyDescent="0.25">
      <c r="A53" s="50" t="s">
        <v>55</v>
      </c>
      <c r="B53" s="44">
        <f t="shared" ref="B53:F53" si="50">SUM(B7:B52)</f>
        <v>25048771</v>
      </c>
      <c r="C53" s="45">
        <f t="shared" si="50"/>
        <v>25027965.700000003</v>
      </c>
      <c r="D53" s="45">
        <f t="shared" si="50"/>
        <v>25024456.600000001</v>
      </c>
      <c r="E53" s="45">
        <f t="shared" si="50"/>
        <v>-24314.399999998277</v>
      </c>
      <c r="F53" s="46">
        <f t="shared" si="50"/>
        <v>-3509.0999999995984</v>
      </c>
      <c r="G53" s="44">
        <f>SUM(G7:G52)</f>
        <v>57039.700000000012</v>
      </c>
      <c r="H53" s="45">
        <f t="shared" ref="H53:BS53" si="51">SUM(H7:H52)</f>
        <v>57039.700000000012</v>
      </c>
      <c r="I53" s="45">
        <f t="shared" si="51"/>
        <v>57039.700000000012</v>
      </c>
      <c r="J53" s="45">
        <f t="shared" si="51"/>
        <v>0</v>
      </c>
      <c r="K53" s="46">
        <f t="shared" si="51"/>
        <v>0</v>
      </c>
      <c r="L53" s="44">
        <f t="shared" si="51"/>
        <v>16152685.5</v>
      </c>
      <c r="M53" s="45">
        <f t="shared" si="51"/>
        <v>16149952.699999999</v>
      </c>
      <c r="N53" s="45">
        <f t="shared" si="51"/>
        <v>16149952.699999999</v>
      </c>
      <c r="O53" s="45">
        <f t="shared" si="51"/>
        <v>-2732.7999999998137</v>
      </c>
      <c r="P53" s="46">
        <f t="shared" si="51"/>
        <v>0</v>
      </c>
      <c r="Q53" s="44">
        <f t="shared" si="51"/>
        <v>7376280.3000000007</v>
      </c>
      <c r="R53" s="45">
        <f t="shared" si="51"/>
        <v>7376280.3000000007</v>
      </c>
      <c r="S53" s="45">
        <f t="shared" si="51"/>
        <v>7376280.3000000007</v>
      </c>
      <c r="T53" s="45">
        <f t="shared" si="51"/>
        <v>0</v>
      </c>
      <c r="U53" s="46">
        <f t="shared" si="51"/>
        <v>0</v>
      </c>
      <c r="V53" s="44">
        <f t="shared" si="51"/>
        <v>238223.80000000002</v>
      </c>
      <c r="W53" s="45">
        <f t="shared" si="51"/>
        <v>241640.39999999994</v>
      </c>
      <c r="X53" s="45">
        <f t="shared" si="51"/>
        <v>241640.39999999994</v>
      </c>
      <c r="Y53" s="45">
        <f t="shared" si="51"/>
        <v>3416.6000000000045</v>
      </c>
      <c r="Z53" s="46">
        <f t="shared" si="51"/>
        <v>0</v>
      </c>
      <c r="AA53" s="44">
        <f t="shared" si="51"/>
        <v>30048.400000000012</v>
      </c>
      <c r="AB53" s="45">
        <f t="shared" si="51"/>
        <v>36700.80000000001</v>
      </c>
      <c r="AC53" s="45">
        <f t="shared" si="51"/>
        <v>36700.80000000001</v>
      </c>
      <c r="AD53" s="45">
        <f t="shared" si="51"/>
        <v>6652.399999999996</v>
      </c>
      <c r="AE53" s="46">
        <f t="shared" si="51"/>
        <v>0</v>
      </c>
      <c r="AF53" s="44">
        <f t="shared" si="51"/>
        <v>15986.000000000004</v>
      </c>
      <c r="AG53" s="45">
        <f t="shared" si="51"/>
        <v>20854.900000000001</v>
      </c>
      <c r="AH53" s="45">
        <f t="shared" si="51"/>
        <v>20854.900000000001</v>
      </c>
      <c r="AI53" s="45">
        <f t="shared" si="51"/>
        <v>4868.8999999999996</v>
      </c>
      <c r="AJ53" s="46">
        <f t="shared" si="51"/>
        <v>0</v>
      </c>
      <c r="AK53" s="44">
        <f t="shared" si="51"/>
        <v>13361.099999999995</v>
      </c>
      <c r="AL53" s="45">
        <f t="shared" si="51"/>
        <v>16369.800000000001</v>
      </c>
      <c r="AM53" s="45">
        <f t="shared" si="51"/>
        <v>16369.800000000001</v>
      </c>
      <c r="AN53" s="45">
        <f t="shared" si="51"/>
        <v>3008.6999999999989</v>
      </c>
      <c r="AO53" s="46">
        <f t="shared" si="51"/>
        <v>0</v>
      </c>
      <c r="AP53" s="44">
        <f t="shared" si="51"/>
        <v>3195.1</v>
      </c>
      <c r="AQ53" s="45">
        <f t="shared" si="51"/>
        <v>3195.1</v>
      </c>
      <c r="AR53" s="45">
        <f t="shared" si="51"/>
        <v>3195.1</v>
      </c>
      <c r="AS53" s="45">
        <f t="shared" si="51"/>
        <v>0</v>
      </c>
      <c r="AT53" s="46">
        <f t="shared" si="51"/>
        <v>0</v>
      </c>
      <c r="AU53" s="44">
        <f t="shared" si="51"/>
        <v>52790.899999999994</v>
      </c>
      <c r="AV53" s="45">
        <f t="shared" si="51"/>
        <v>60339.100000000006</v>
      </c>
      <c r="AW53" s="45">
        <f t="shared" si="51"/>
        <v>60339.100000000006</v>
      </c>
      <c r="AX53" s="45">
        <f t="shared" si="51"/>
        <v>7548.2000000000016</v>
      </c>
      <c r="AY53" s="46">
        <f t="shared" si="51"/>
        <v>0</v>
      </c>
      <c r="AZ53" s="44">
        <f t="shared" si="51"/>
        <v>13531.7</v>
      </c>
      <c r="BA53" s="45">
        <f t="shared" si="51"/>
        <v>14890.6</v>
      </c>
      <c r="BB53" s="45">
        <f t="shared" si="51"/>
        <v>14890.6</v>
      </c>
      <c r="BC53" s="45">
        <f t="shared" si="51"/>
        <v>1358.9</v>
      </c>
      <c r="BD53" s="46">
        <f t="shared" si="51"/>
        <v>0</v>
      </c>
      <c r="BE53" s="44">
        <f t="shared" si="51"/>
        <v>17.400000000000013</v>
      </c>
      <c r="BF53" s="45">
        <f t="shared" si="51"/>
        <v>17.400000000000013</v>
      </c>
      <c r="BG53" s="45">
        <f t="shared" si="51"/>
        <v>17.400000000000013</v>
      </c>
      <c r="BH53" s="45">
        <f t="shared" si="51"/>
        <v>0</v>
      </c>
      <c r="BI53" s="46">
        <f t="shared" si="51"/>
        <v>0</v>
      </c>
      <c r="BJ53" s="44">
        <f t="shared" si="51"/>
        <v>71245.600000000006</v>
      </c>
      <c r="BK53" s="45">
        <f t="shared" si="51"/>
        <v>71245.600000000006</v>
      </c>
      <c r="BL53" s="45">
        <f t="shared" si="51"/>
        <v>71245.600000000006</v>
      </c>
      <c r="BM53" s="45">
        <f t="shared" si="51"/>
        <v>0</v>
      </c>
      <c r="BN53" s="46">
        <f t="shared" si="51"/>
        <v>0</v>
      </c>
      <c r="BO53" s="44">
        <f t="shared" si="51"/>
        <v>57281.599999999999</v>
      </c>
      <c r="BP53" s="45">
        <f t="shared" si="51"/>
        <v>57281.599999999999</v>
      </c>
      <c r="BQ53" s="45">
        <f t="shared" si="51"/>
        <v>57281.599999999999</v>
      </c>
      <c r="BR53" s="45">
        <f t="shared" si="51"/>
        <v>0</v>
      </c>
      <c r="BS53" s="46">
        <f t="shared" si="51"/>
        <v>0</v>
      </c>
      <c r="BT53" s="44">
        <f t="shared" ref="BT53:DG53" si="52">SUM(BT7:BT52)</f>
        <v>537.9</v>
      </c>
      <c r="BU53" s="45">
        <f t="shared" si="52"/>
        <v>667.4</v>
      </c>
      <c r="BV53" s="45">
        <f t="shared" si="52"/>
        <v>667.4</v>
      </c>
      <c r="BW53" s="45">
        <f t="shared" si="52"/>
        <v>129.5</v>
      </c>
      <c r="BX53" s="46">
        <f t="shared" si="52"/>
        <v>0</v>
      </c>
      <c r="BY53" s="44">
        <f t="shared" si="52"/>
        <v>676484.1</v>
      </c>
      <c r="BZ53" s="45">
        <f t="shared" si="52"/>
        <v>630022.40000000002</v>
      </c>
      <c r="CA53" s="45">
        <f t="shared" si="52"/>
        <v>630022.40000000002</v>
      </c>
      <c r="CB53" s="45">
        <f t="shared" si="52"/>
        <v>-46461.699999999953</v>
      </c>
      <c r="CC53" s="46">
        <f t="shared" si="52"/>
        <v>0</v>
      </c>
      <c r="CD53" s="44">
        <f t="shared" si="52"/>
        <v>96.9</v>
      </c>
      <c r="CE53" s="45">
        <f t="shared" si="52"/>
        <v>123.79999999999995</v>
      </c>
      <c r="CF53" s="45">
        <f t="shared" si="52"/>
        <v>123.79999999999995</v>
      </c>
      <c r="CG53" s="45">
        <f t="shared" si="52"/>
        <v>26.900000000000002</v>
      </c>
      <c r="CH53" s="46">
        <f t="shared" si="52"/>
        <v>0</v>
      </c>
      <c r="CI53" s="44">
        <f t="shared" si="52"/>
        <v>430.2</v>
      </c>
      <c r="CJ53" s="45">
        <f t="shared" si="52"/>
        <v>527.4</v>
      </c>
      <c r="CK53" s="45">
        <f t="shared" si="52"/>
        <v>512.20000000000005</v>
      </c>
      <c r="CL53" s="45">
        <f t="shared" si="52"/>
        <v>82</v>
      </c>
      <c r="CM53" s="46">
        <f t="shared" si="52"/>
        <v>-15.200000000000001</v>
      </c>
      <c r="CN53" s="44">
        <f t="shared" si="52"/>
        <v>44425.599999999999</v>
      </c>
      <c r="CO53" s="45">
        <f t="shared" si="52"/>
        <v>45707.500000000007</v>
      </c>
      <c r="CP53" s="45">
        <f t="shared" si="52"/>
        <v>45707.500000000007</v>
      </c>
      <c r="CQ53" s="45">
        <f t="shared" si="52"/>
        <v>1281.9000000000005</v>
      </c>
      <c r="CR53" s="46">
        <f t="shared" si="52"/>
        <v>0</v>
      </c>
      <c r="CS53" s="44">
        <f t="shared" si="52"/>
        <v>144715.20000000001</v>
      </c>
      <c r="CT53" s="45">
        <f t="shared" si="52"/>
        <v>144715.20000000001</v>
      </c>
      <c r="CU53" s="45">
        <f t="shared" si="52"/>
        <v>144715.20000000001</v>
      </c>
      <c r="CV53" s="45">
        <f t="shared" si="52"/>
        <v>0</v>
      </c>
      <c r="CW53" s="46">
        <f t="shared" si="52"/>
        <v>0</v>
      </c>
      <c r="CX53" s="44">
        <f t="shared" si="52"/>
        <v>85303.7</v>
      </c>
      <c r="CY53" s="45">
        <f t="shared" si="52"/>
        <v>85303.7</v>
      </c>
      <c r="CZ53" s="45">
        <f t="shared" si="52"/>
        <v>85303.7</v>
      </c>
      <c r="DA53" s="45">
        <f t="shared" si="52"/>
        <v>0</v>
      </c>
      <c r="DB53" s="46">
        <f t="shared" si="52"/>
        <v>0</v>
      </c>
      <c r="DC53" s="44">
        <f t="shared" si="52"/>
        <v>15090.3</v>
      </c>
      <c r="DD53" s="45">
        <f t="shared" si="52"/>
        <v>15090.3</v>
      </c>
      <c r="DE53" s="45">
        <f t="shared" si="52"/>
        <v>11596.4</v>
      </c>
      <c r="DF53" s="45">
        <f t="shared" si="52"/>
        <v>-3493.9000000000005</v>
      </c>
      <c r="DG53" s="46">
        <f t="shared" si="52"/>
        <v>-3493.9000000000005</v>
      </c>
    </row>
    <row r="55" spans="1:111" x14ac:dyDescent="0.25">
      <c r="B55" s="34"/>
      <c r="C55" s="34"/>
    </row>
  </sheetData>
  <mergeCells count="111">
    <mergeCell ref="DE5:DE6"/>
    <mergeCell ref="DF5:DG5"/>
    <mergeCell ref="CX5:CX6"/>
    <mergeCell ref="CY5:CY6"/>
    <mergeCell ref="CZ5:CZ6"/>
    <mergeCell ref="DA5:DB5"/>
    <mergeCell ref="DC5:DC6"/>
    <mergeCell ref="DD5:DD6"/>
    <mergeCell ref="CK5:CK6"/>
    <mergeCell ref="CL5:CM5"/>
    <mergeCell ref="CS5:CS6"/>
    <mergeCell ref="CT5:CT6"/>
    <mergeCell ref="CU5:CU6"/>
    <mergeCell ref="CV5:CW5"/>
    <mergeCell ref="CO5:CO6"/>
    <mergeCell ref="CP5:CP6"/>
    <mergeCell ref="CQ5:CR5"/>
    <mergeCell ref="CD5:CD6"/>
    <mergeCell ref="CE5:CE6"/>
    <mergeCell ref="CF5:CF6"/>
    <mergeCell ref="CG5:CH5"/>
    <mergeCell ref="CI5:CI6"/>
    <mergeCell ref="CJ5:CJ6"/>
    <mergeCell ref="BV5:BV6"/>
    <mergeCell ref="BW5:BX5"/>
    <mergeCell ref="BY5:BY6"/>
    <mergeCell ref="BZ5:BZ6"/>
    <mergeCell ref="CA5:CA6"/>
    <mergeCell ref="CB5:CC5"/>
    <mergeCell ref="BO5:BO6"/>
    <mergeCell ref="BP5:BP6"/>
    <mergeCell ref="BQ5:BQ6"/>
    <mergeCell ref="BR5:BS5"/>
    <mergeCell ref="BT5:BT6"/>
    <mergeCell ref="BU5:BU6"/>
    <mergeCell ref="BG5:BG6"/>
    <mergeCell ref="BH5:BI5"/>
    <mergeCell ref="BJ5:BJ6"/>
    <mergeCell ref="BK5:BK6"/>
    <mergeCell ref="BL5:BL6"/>
    <mergeCell ref="BM5:BN5"/>
    <mergeCell ref="AZ5:AZ6"/>
    <mergeCell ref="BA5:BA6"/>
    <mergeCell ref="BB5:BB6"/>
    <mergeCell ref="BC5:BD5"/>
    <mergeCell ref="BE5:BE6"/>
    <mergeCell ref="BF5:BF6"/>
    <mergeCell ref="AR5:AR6"/>
    <mergeCell ref="AS5:AT5"/>
    <mergeCell ref="AU5:AU6"/>
    <mergeCell ref="AV5:AV6"/>
    <mergeCell ref="AW5:AW6"/>
    <mergeCell ref="AX5:AY5"/>
    <mergeCell ref="AL5:AL6"/>
    <mergeCell ref="AM5:AM6"/>
    <mergeCell ref="AN5:AO5"/>
    <mergeCell ref="AP5:AP6"/>
    <mergeCell ref="AQ5:AQ6"/>
    <mergeCell ref="AC5:AC6"/>
    <mergeCell ref="AD5:AE5"/>
    <mergeCell ref="AF5:AF6"/>
    <mergeCell ref="AG5:AG6"/>
    <mergeCell ref="AH5:AH6"/>
    <mergeCell ref="AI5:AJ5"/>
    <mergeCell ref="AA5:AA6"/>
    <mergeCell ref="AB5:AB6"/>
    <mergeCell ref="N5:N6"/>
    <mergeCell ref="O5:P5"/>
    <mergeCell ref="Q5:Q6"/>
    <mergeCell ref="R5:R6"/>
    <mergeCell ref="S5:S6"/>
    <mergeCell ref="T5:U5"/>
    <mergeCell ref="AK5:AK6"/>
    <mergeCell ref="CI4:CM4"/>
    <mergeCell ref="CS4:CW4"/>
    <mergeCell ref="CX4:DB4"/>
    <mergeCell ref="DC4:DG4"/>
    <mergeCell ref="B5:B6"/>
    <mergeCell ref="C5:C6"/>
    <mergeCell ref="D5:D6"/>
    <mergeCell ref="E5:F5"/>
    <mergeCell ref="G5:G6"/>
    <mergeCell ref="H5:H6"/>
    <mergeCell ref="BE4:BI4"/>
    <mergeCell ref="BJ4:BN4"/>
    <mergeCell ref="BO4:BS4"/>
    <mergeCell ref="BT4:BX4"/>
    <mergeCell ref="BY4:CC4"/>
    <mergeCell ref="CD4:CH4"/>
    <mergeCell ref="AA4:AE4"/>
    <mergeCell ref="AF4:AJ4"/>
    <mergeCell ref="AK4:AO4"/>
    <mergeCell ref="AP4:AT4"/>
    <mergeCell ref="AU4:AY4"/>
    <mergeCell ref="AZ4:BD4"/>
    <mergeCell ref="CN4:CR4"/>
    <mergeCell ref="CN5:CN6"/>
    <mergeCell ref="A4:A6"/>
    <mergeCell ref="B4:F4"/>
    <mergeCell ref="G4:K4"/>
    <mergeCell ref="L4:P4"/>
    <mergeCell ref="Q4:U4"/>
    <mergeCell ref="V4:Z4"/>
    <mergeCell ref="I5:I6"/>
    <mergeCell ref="J5:K5"/>
    <mergeCell ref="L5:L6"/>
    <mergeCell ref="M5:M6"/>
    <mergeCell ref="V5:V6"/>
    <mergeCell ref="W5:W6"/>
    <mergeCell ref="X5:X6"/>
    <mergeCell ref="Y5:Z5"/>
  </mergeCells>
  <printOptions gridLines="1"/>
  <pageMargins left="0.31496062992125984" right="0.19685039370078741" top="0.15748031496062992" bottom="0.15748031496062992" header="0.31496062992125984" footer="0.31496062992125984"/>
  <pageSetup paperSize="9" scale="64" fitToWidth="15" orientation="landscape" r:id="rId1"/>
  <rowBreaks count="2" manualBreakCount="2">
    <brk id="37" max="110" man="1"/>
    <brk id="49" max="110" man="1"/>
  </rowBreaks>
  <colBreaks count="2" manualBreakCount="2">
    <brk id="35" min="1" max="52" man="1"/>
    <brk id="70" min="1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Z57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CG55" sqref="CG55"/>
    </sheetView>
  </sheetViews>
  <sheetFormatPr defaultRowHeight="15" x14ac:dyDescent="0.25"/>
  <cols>
    <col min="1" max="1" width="21.7109375" bestFit="1" customWidth="1"/>
    <col min="2" max="2" width="14.85546875" customWidth="1"/>
    <col min="3" max="3" width="14.7109375" customWidth="1"/>
    <col min="4" max="4" width="14.5703125" customWidth="1"/>
    <col min="5" max="5" width="14.42578125" customWidth="1"/>
    <col min="6" max="6" width="13.28515625" customWidth="1"/>
    <col min="7" max="7" width="13.7109375" customWidth="1"/>
    <col min="8" max="8" width="13.42578125" customWidth="1"/>
    <col min="9" max="9" width="13.28515625" customWidth="1"/>
    <col min="10" max="10" width="12.140625" customWidth="1"/>
    <col min="11" max="11" width="9.85546875" customWidth="1"/>
    <col min="12" max="12" width="14.7109375" customWidth="1"/>
    <col min="13" max="13" width="15.5703125" customWidth="1"/>
    <col min="14" max="14" width="14.28515625" customWidth="1"/>
    <col min="15" max="15" width="15" customWidth="1"/>
    <col min="16" max="16" width="10" customWidth="1"/>
    <col min="17" max="17" width="11.42578125" customWidth="1"/>
    <col min="18" max="18" width="13.140625" customWidth="1"/>
    <col min="19" max="19" width="12.7109375" customWidth="1"/>
    <col min="20" max="20" width="12" customWidth="1"/>
    <col min="21" max="21" width="11.28515625" customWidth="1"/>
    <col min="22" max="22" width="15.28515625" customWidth="1"/>
    <col min="23" max="23" width="13" customWidth="1"/>
    <col min="24" max="24" width="13.42578125" customWidth="1"/>
    <col min="25" max="25" width="13" customWidth="1"/>
    <col min="26" max="26" width="10.42578125" customWidth="1"/>
    <col min="27" max="27" width="14.42578125" customWidth="1"/>
    <col min="28" max="28" width="12.5703125" customWidth="1"/>
    <col min="29" max="29" width="13" customWidth="1"/>
    <col min="30" max="30" width="12.7109375" customWidth="1"/>
    <col min="31" max="31" width="12.5703125" customWidth="1"/>
    <col min="32" max="32" width="13.140625" customWidth="1"/>
    <col min="33" max="33" width="12" customWidth="1"/>
    <col min="34" max="34" width="11.85546875" customWidth="1"/>
    <col min="35" max="35" width="11.7109375" customWidth="1"/>
    <col min="36" max="36" width="9" customWidth="1"/>
    <col min="37" max="37" width="9.85546875" bestFit="1" customWidth="1"/>
    <col min="38" max="38" width="10.7109375" customWidth="1"/>
    <col min="39" max="39" width="11.42578125" customWidth="1"/>
    <col min="40" max="40" width="10.7109375" customWidth="1"/>
    <col min="41" max="41" width="9" customWidth="1"/>
    <col min="42" max="42" width="11.85546875" bestFit="1" customWidth="1"/>
    <col min="43" max="43" width="15.42578125" customWidth="1"/>
    <col min="44" max="44" width="11.28515625" customWidth="1"/>
    <col min="45" max="45" width="10.85546875" customWidth="1"/>
    <col min="47" max="47" width="8.28515625" customWidth="1"/>
    <col min="48" max="48" width="9.140625" customWidth="1"/>
    <col min="49" max="49" width="8.140625" customWidth="1"/>
    <col min="50" max="50" width="8.7109375" customWidth="1"/>
    <col min="51" max="51" width="8.42578125" customWidth="1"/>
    <col min="52" max="52" width="14" customWidth="1"/>
    <col min="53" max="53" width="13.140625" customWidth="1"/>
    <col min="54" max="56" width="12.42578125" customWidth="1"/>
    <col min="57" max="57" width="14.140625" customWidth="1"/>
    <col min="58" max="58" width="11.7109375" customWidth="1"/>
    <col min="59" max="59" width="12.42578125" customWidth="1"/>
    <col min="60" max="60" width="13" customWidth="1"/>
    <col min="61" max="61" width="11" customWidth="1"/>
    <col min="62" max="62" width="14" customWidth="1"/>
    <col min="63" max="63" width="12.7109375" customWidth="1"/>
    <col min="64" max="64" width="13.28515625" customWidth="1"/>
    <col min="65" max="65" width="12.85546875" customWidth="1"/>
    <col min="66" max="66" width="10.42578125" customWidth="1"/>
    <col min="67" max="67" width="11" customWidth="1"/>
    <col min="68" max="68" width="10.7109375" customWidth="1"/>
    <col min="69" max="69" width="11.140625" customWidth="1"/>
    <col min="70" max="70" width="11" customWidth="1"/>
    <col min="71" max="71" width="10.5703125" customWidth="1"/>
    <col min="72" max="72" width="10" customWidth="1"/>
    <col min="73" max="73" width="10.140625" customWidth="1"/>
    <col min="74" max="74" width="9.7109375" customWidth="1"/>
    <col min="75" max="75" width="10.7109375" customWidth="1"/>
    <col min="76" max="76" width="8" customWidth="1"/>
    <col min="77" max="77" width="11.28515625" customWidth="1"/>
    <col min="78" max="78" width="10.7109375" customWidth="1"/>
    <col min="79" max="79" width="11" customWidth="1"/>
    <col min="80" max="80" width="11.28515625" customWidth="1"/>
    <col min="81" max="81" width="8.42578125" customWidth="1"/>
    <col min="82" max="82" width="10.85546875" bestFit="1" customWidth="1"/>
    <col min="83" max="83" width="10.140625" customWidth="1"/>
    <col min="84" max="84" width="9.7109375" customWidth="1"/>
    <col min="85" max="85" width="10.7109375" customWidth="1"/>
    <col min="87" max="87" width="9.85546875" bestFit="1" customWidth="1"/>
    <col min="88" max="88" width="10.7109375" customWidth="1"/>
    <col min="89" max="89" width="10.28515625" customWidth="1"/>
    <col min="90" max="90" width="10.7109375" customWidth="1"/>
    <col min="91" max="91" width="7.140625" customWidth="1"/>
    <col min="92" max="92" width="10.85546875" bestFit="1" customWidth="1"/>
    <col min="93" max="93" width="11.7109375" customWidth="1"/>
    <col min="94" max="95" width="11" customWidth="1"/>
    <col min="97" max="97" width="9.85546875" bestFit="1" customWidth="1"/>
    <col min="98" max="98" width="10.5703125" customWidth="1"/>
    <col min="99" max="99" width="10.28515625" customWidth="1"/>
    <col min="100" max="100" width="10.5703125" customWidth="1"/>
    <col min="101" max="101" width="7.28515625" customWidth="1"/>
    <col min="102" max="102" width="9.85546875" bestFit="1" customWidth="1"/>
    <col min="103" max="103" width="10.85546875" customWidth="1"/>
    <col min="104" max="104" width="11" customWidth="1"/>
    <col min="105" max="105" width="11.28515625" customWidth="1"/>
    <col min="107" max="107" width="9.140625" style="37"/>
    <col min="108" max="108" width="11.85546875" style="37" customWidth="1"/>
    <col min="109" max="109" width="13.42578125" style="37" customWidth="1"/>
    <col min="110" max="110" width="12" style="37" customWidth="1"/>
    <col min="111" max="111" width="11.42578125" style="37" customWidth="1"/>
    <col min="112" max="112" width="10.85546875" bestFit="1" customWidth="1"/>
    <col min="113" max="113" width="12.42578125" customWidth="1"/>
    <col min="114" max="114" width="12" customWidth="1"/>
    <col min="115" max="115" width="11" customWidth="1"/>
    <col min="118" max="119" width="10.85546875" bestFit="1" customWidth="1"/>
    <col min="120" max="120" width="11" customWidth="1"/>
    <col min="122" max="122" width="7.42578125" customWidth="1"/>
    <col min="123" max="123" width="12.7109375" customWidth="1"/>
    <col min="124" max="124" width="12" customWidth="1"/>
    <col min="125" max="125" width="12.140625" customWidth="1"/>
    <col min="126" max="126" width="11" bestFit="1" customWidth="1"/>
    <col min="127" max="127" width="12" customWidth="1"/>
    <col min="128" max="128" width="12.42578125" customWidth="1"/>
    <col min="129" max="129" width="12" customWidth="1"/>
    <col min="130" max="130" width="12.42578125" customWidth="1"/>
    <col min="131" max="131" width="7.42578125" customWidth="1"/>
    <col min="132" max="132" width="12.7109375" customWidth="1"/>
    <col min="133" max="133" width="12.42578125" customWidth="1"/>
    <col min="134" max="134" width="11.85546875" customWidth="1"/>
    <col min="135" max="135" width="11.7109375" customWidth="1"/>
    <col min="136" max="136" width="10.85546875" customWidth="1"/>
    <col min="137" max="137" width="7.85546875" customWidth="1"/>
    <col min="138" max="138" width="11.140625" customWidth="1"/>
    <col min="139" max="139" width="12.28515625" customWidth="1"/>
    <col min="140" max="140" width="10.7109375" customWidth="1"/>
    <col min="141" max="141" width="12.85546875" customWidth="1"/>
    <col min="142" max="142" width="13.85546875" customWidth="1"/>
    <col min="143" max="144" width="13.140625" customWidth="1"/>
    <col min="145" max="145" width="15.28515625" customWidth="1"/>
    <col min="146" max="146" width="10.85546875" customWidth="1"/>
    <col min="147" max="147" width="12.140625" customWidth="1"/>
    <col min="148" max="148" width="13.5703125" customWidth="1"/>
    <col min="149" max="149" width="11.85546875" customWidth="1"/>
    <col min="150" max="150" width="12.42578125" customWidth="1"/>
    <col min="151" max="151" width="11" customWidth="1"/>
    <col min="153" max="153" width="14.140625" customWidth="1"/>
    <col min="154" max="154" width="14.5703125" customWidth="1"/>
    <col min="155" max="155" width="13.7109375" bestFit="1" customWidth="1"/>
    <col min="156" max="156" width="12" customWidth="1"/>
  </cols>
  <sheetData>
    <row r="2" spans="1:156" ht="31.5" customHeight="1" x14ac:dyDescent="0.25">
      <c r="A2" s="82" t="s">
        <v>104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56" x14ac:dyDescent="0.25">
      <c r="K3" t="s">
        <v>0</v>
      </c>
    </row>
    <row r="4" spans="1:156" ht="125.25" customHeight="1" x14ac:dyDescent="0.25">
      <c r="A4" s="83" t="s">
        <v>1</v>
      </c>
      <c r="B4" s="84" t="s">
        <v>77</v>
      </c>
      <c r="C4" s="85"/>
      <c r="D4" s="85"/>
      <c r="E4" s="85"/>
      <c r="F4" s="86"/>
      <c r="G4" s="58" t="s">
        <v>78</v>
      </c>
      <c r="H4" s="61"/>
      <c r="I4" s="61"/>
      <c r="J4" s="61"/>
      <c r="K4" s="59"/>
      <c r="L4" s="71" t="s">
        <v>79</v>
      </c>
      <c r="M4" s="72"/>
      <c r="N4" s="72"/>
      <c r="O4" s="72"/>
      <c r="P4" s="73"/>
      <c r="Q4" s="58" t="s">
        <v>116</v>
      </c>
      <c r="R4" s="61"/>
      <c r="S4" s="61"/>
      <c r="T4" s="61"/>
      <c r="U4" s="59"/>
      <c r="V4" s="58" t="s">
        <v>80</v>
      </c>
      <c r="W4" s="61"/>
      <c r="X4" s="61"/>
      <c r="Y4" s="61"/>
      <c r="Z4" s="59"/>
      <c r="AA4" s="58" t="s">
        <v>81</v>
      </c>
      <c r="AB4" s="61"/>
      <c r="AC4" s="61"/>
      <c r="AD4" s="61"/>
      <c r="AE4" s="59"/>
      <c r="AF4" s="58" t="s">
        <v>110</v>
      </c>
      <c r="AG4" s="61"/>
      <c r="AH4" s="61"/>
      <c r="AI4" s="61"/>
      <c r="AJ4" s="59"/>
      <c r="AK4" s="58" t="s">
        <v>109</v>
      </c>
      <c r="AL4" s="61"/>
      <c r="AM4" s="61"/>
      <c r="AN4" s="61"/>
      <c r="AO4" s="59"/>
      <c r="AP4" s="71" t="s">
        <v>111</v>
      </c>
      <c r="AQ4" s="72"/>
      <c r="AR4" s="72"/>
      <c r="AS4" s="72"/>
      <c r="AT4" s="73"/>
      <c r="AU4" s="58" t="s">
        <v>82</v>
      </c>
      <c r="AV4" s="61"/>
      <c r="AW4" s="61"/>
      <c r="AX4" s="61"/>
      <c r="AY4" s="59"/>
      <c r="AZ4" s="58" t="s">
        <v>83</v>
      </c>
      <c r="BA4" s="61"/>
      <c r="BB4" s="61"/>
      <c r="BC4" s="61"/>
      <c r="BD4" s="59"/>
      <c r="BE4" s="58" t="s">
        <v>84</v>
      </c>
      <c r="BF4" s="61"/>
      <c r="BG4" s="61"/>
      <c r="BH4" s="61"/>
      <c r="BI4" s="59"/>
      <c r="BJ4" s="58" t="s">
        <v>107</v>
      </c>
      <c r="BK4" s="61"/>
      <c r="BL4" s="61"/>
      <c r="BM4" s="61"/>
      <c r="BN4" s="59"/>
      <c r="BO4" s="58" t="s">
        <v>85</v>
      </c>
      <c r="BP4" s="61"/>
      <c r="BQ4" s="61"/>
      <c r="BR4" s="61"/>
      <c r="BS4" s="59"/>
      <c r="BT4" s="58" t="s">
        <v>120</v>
      </c>
      <c r="BU4" s="61"/>
      <c r="BV4" s="61"/>
      <c r="BW4" s="61"/>
      <c r="BX4" s="59"/>
      <c r="BY4" s="58" t="s">
        <v>86</v>
      </c>
      <c r="BZ4" s="61"/>
      <c r="CA4" s="61"/>
      <c r="CB4" s="61"/>
      <c r="CC4" s="59"/>
      <c r="CD4" s="58" t="s">
        <v>112</v>
      </c>
      <c r="CE4" s="61"/>
      <c r="CF4" s="61"/>
      <c r="CG4" s="61"/>
      <c r="CH4" s="59"/>
      <c r="CI4" s="58" t="s">
        <v>87</v>
      </c>
      <c r="CJ4" s="61"/>
      <c r="CK4" s="61"/>
      <c r="CL4" s="61"/>
      <c r="CM4" s="59"/>
      <c r="CN4" s="58" t="s">
        <v>88</v>
      </c>
      <c r="CO4" s="61"/>
      <c r="CP4" s="61"/>
      <c r="CQ4" s="61"/>
      <c r="CR4" s="59"/>
      <c r="CS4" s="58" t="s">
        <v>113</v>
      </c>
      <c r="CT4" s="61"/>
      <c r="CU4" s="61"/>
      <c r="CV4" s="61"/>
      <c r="CW4" s="59"/>
      <c r="CX4" s="58" t="s">
        <v>114</v>
      </c>
      <c r="CY4" s="61"/>
      <c r="CZ4" s="61"/>
      <c r="DA4" s="61"/>
      <c r="DB4" s="59"/>
      <c r="DC4" s="77" t="s">
        <v>115</v>
      </c>
      <c r="DD4" s="78"/>
      <c r="DE4" s="78"/>
      <c r="DF4" s="78"/>
      <c r="DG4" s="79"/>
      <c r="DH4" s="58" t="s">
        <v>89</v>
      </c>
      <c r="DI4" s="61"/>
      <c r="DJ4" s="61"/>
      <c r="DK4" s="61"/>
      <c r="DL4" s="59"/>
      <c r="DM4" s="58" t="s">
        <v>123</v>
      </c>
      <c r="DN4" s="61"/>
      <c r="DO4" s="61"/>
      <c r="DP4" s="61"/>
      <c r="DQ4" s="59"/>
      <c r="DR4" s="58" t="s">
        <v>119</v>
      </c>
      <c r="DS4" s="61"/>
      <c r="DT4" s="61"/>
      <c r="DU4" s="61"/>
      <c r="DV4" s="59"/>
      <c r="DW4" s="58" t="s">
        <v>118</v>
      </c>
      <c r="DX4" s="61"/>
      <c r="DY4" s="61"/>
      <c r="DZ4" s="61"/>
      <c r="EA4" s="59"/>
      <c r="EB4" s="58" t="s">
        <v>121</v>
      </c>
      <c r="EC4" s="61"/>
      <c r="ED4" s="61"/>
      <c r="EE4" s="61"/>
      <c r="EF4" s="59"/>
      <c r="EG4" s="58" t="s">
        <v>91</v>
      </c>
      <c r="EH4" s="61"/>
      <c r="EI4" s="61"/>
      <c r="EJ4" s="61"/>
      <c r="EK4" s="59"/>
      <c r="EL4" s="58" t="s">
        <v>92</v>
      </c>
      <c r="EM4" s="61"/>
      <c r="EN4" s="61"/>
      <c r="EO4" s="61"/>
      <c r="EP4" s="59"/>
      <c r="EQ4" s="58" t="s">
        <v>93</v>
      </c>
      <c r="ER4" s="61"/>
      <c r="ES4" s="61"/>
      <c r="ET4" s="61"/>
      <c r="EU4" s="59"/>
      <c r="EV4" s="58" t="s">
        <v>117</v>
      </c>
      <c r="EW4" s="61"/>
      <c r="EX4" s="61"/>
      <c r="EY4" s="61"/>
      <c r="EZ4" s="59"/>
    </row>
    <row r="5" spans="1:156" ht="21" customHeight="1" x14ac:dyDescent="0.25">
      <c r="A5" s="83"/>
      <c r="B5" s="63" t="s">
        <v>3</v>
      </c>
      <c r="C5" s="63" t="s">
        <v>4</v>
      </c>
      <c r="D5" s="63" t="s">
        <v>5</v>
      </c>
      <c r="E5" s="58" t="s">
        <v>6</v>
      </c>
      <c r="F5" s="59"/>
      <c r="G5" s="63" t="s">
        <v>3</v>
      </c>
      <c r="H5" s="63" t="s">
        <v>4</v>
      </c>
      <c r="I5" s="63" t="s">
        <v>5</v>
      </c>
      <c r="J5" s="58" t="s">
        <v>6</v>
      </c>
      <c r="K5" s="59"/>
      <c r="L5" s="63" t="s">
        <v>3</v>
      </c>
      <c r="M5" s="63" t="s">
        <v>4</v>
      </c>
      <c r="N5" s="63" t="s">
        <v>5</v>
      </c>
      <c r="O5" s="58" t="s">
        <v>6</v>
      </c>
      <c r="P5" s="59"/>
      <c r="Q5" s="63" t="s">
        <v>3</v>
      </c>
      <c r="R5" s="63" t="s">
        <v>4</v>
      </c>
      <c r="S5" s="63" t="s">
        <v>5</v>
      </c>
      <c r="T5" s="58" t="s">
        <v>6</v>
      </c>
      <c r="U5" s="59"/>
      <c r="V5" s="63" t="s">
        <v>3</v>
      </c>
      <c r="W5" s="63" t="s">
        <v>4</v>
      </c>
      <c r="X5" s="63" t="s">
        <v>5</v>
      </c>
      <c r="Y5" s="58" t="s">
        <v>6</v>
      </c>
      <c r="Z5" s="59"/>
      <c r="AA5" s="63" t="s">
        <v>3</v>
      </c>
      <c r="AB5" s="63" t="s">
        <v>4</v>
      </c>
      <c r="AC5" s="63" t="s">
        <v>5</v>
      </c>
      <c r="AD5" s="58" t="s">
        <v>6</v>
      </c>
      <c r="AE5" s="59"/>
      <c r="AF5" s="63" t="s">
        <v>3</v>
      </c>
      <c r="AG5" s="63" t="s">
        <v>4</v>
      </c>
      <c r="AH5" s="63" t="s">
        <v>5</v>
      </c>
      <c r="AI5" s="58" t="s">
        <v>6</v>
      </c>
      <c r="AJ5" s="59"/>
      <c r="AK5" s="63" t="s">
        <v>3</v>
      </c>
      <c r="AL5" s="63" t="s">
        <v>4</v>
      </c>
      <c r="AM5" s="63" t="s">
        <v>5</v>
      </c>
      <c r="AN5" s="58" t="s">
        <v>6</v>
      </c>
      <c r="AO5" s="59"/>
      <c r="AP5" s="63" t="s">
        <v>3</v>
      </c>
      <c r="AQ5" s="63" t="s">
        <v>4</v>
      </c>
      <c r="AR5" s="63" t="s">
        <v>5</v>
      </c>
      <c r="AS5" s="58" t="s">
        <v>6</v>
      </c>
      <c r="AT5" s="59"/>
      <c r="AU5" s="74" t="s">
        <v>3</v>
      </c>
      <c r="AV5" s="74" t="s">
        <v>4</v>
      </c>
      <c r="AW5" s="74" t="s">
        <v>5</v>
      </c>
      <c r="AX5" s="58" t="s">
        <v>6</v>
      </c>
      <c r="AY5" s="59"/>
      <c r="AZ5" s="63" t="s">
        <v>3</v>
      </c>
      <c r="BA5" s="63" t="s">
        <v>4</v>
      </c>
      <c r="BB5" s="63" t="s">
        <v>5</v>
      </c>
      <c r="BC5" s="58" t="s">
        <v>6</v>
      </c>
      <c r="BD5" s="59"/>
      <c r="BE5" s="63" t="s">
        <v>3</v>
      </c>
      <c r="BF5" s="63" t="s">
        <v>4</v>
      </c>
      <c r="BG5" s="63" t="s">
        <v>5</v>
      </c>
      <c r="BH5" s="58" t="s">
        <v>6</v>
      </c>
      <c r="BI5" s="59"/>
      <c r="BJ5" s="63" t="s">
        <v>3</v>
      </c>
      <c r="BK5" s="63" t="s">
        <v>4</v>
      </c>
      <c r="BL5" s="63" t="s">
        <v>5</v>
      </c>
      <c r="BM5" s="58" t="s">
        <v>6</v>
      </c>
      <c r="BN5" s="59"/>
      <c r="BO5" s="63" t="s">
        <v>3</v>
      </c>
      <c r="BP5" s="63" t="s">
        <v>4</v>
      </c>
      <c r="BQ5" s="63" t="s">
        <v>5</v>
      </c>
      <c r="BR5" s="58" t="s">
        <v>6</v>
      </c>
      <c r="BS5" s="59"/>
      <c r="BT5" s="63" t="s">
        <v>3</v>
      </c>
      <c r="BU5" s="74" t="s">
        <v>4</v>
      </c>
      <c r="BV5" s="74" t="s">
        <v>5</v>
      </c>
      <c r="BW5" s="58" t="s">
        <v>6</v>
      </c>
      <c r="BX5" s="59"/>
      <c r="BY5" s="63" t="s">
        <v>3</v>
      </c>
      <c r="BZ5" s="63" t="s">
        <v>4</v>
      </c>
      <c r="CA5" s="63" t="s">
        <v>5</v>
      </c>
      <c r="CB5" s="58" t="s">
        <v>6</v>
      </c>
      <c r="CC5" s="59"/>
      <c r="CD5" s="63" t="s">
        <v>3</v>
      </c>
      <c r="CE5" s="63" t="s">
        <v>4</v>
      </c>
      <c r="CF5" s="63" t="s">
        <v>5</v>
      </c>
      <c r="CG5" s="58" t="s">
        <v>6</v>
      </c>
      <c r="CH5" s="59"/>
      <c r="CI5" s="63" t="s">
        <v>3</v>
      </c>
      <c r="CJ5" s="63" t="s">
        <v>4</v>
      </c>
      <c r="CK5" s="63" t="s">
        <v>5</v>
      </c>
      <c r="CL5" s="58" t="s">
        <v>6</v>
      </c>
      <c r="CM5" s="59"/>
      <c r="CN5" s="63" t="s">
        <v>3</v>
      </c>
      <c r="CO5" s="63" t="s">
        <v>4</v>
      </c>
      <c r="CP5" s="63" t="s">
        <v>5</v>
      </c>
      <c r="CQ5" s="58" t="s">
        <v>6</v>
      </c>
      <c r="CR5" s="59"/>
      <c r="CS5" s="63" t="s">
        <v>3</v>
      </c>
      <c r="CT5" s="63" t="s">
        <v>4</v>
      </c>
      <c r="CU5" s="63" t="s">
        <v>5</v>
      </c>
      <c r="CV5" s="58" t="s">
        <v>6</v>
      </c>
      <c r="CW5" s="59"/>
      <c r="CX5" s="63" t="s">
        <v>3</v>
      </c>
      <c r="CY5" s="63" t="s">
        <v>4</v>
      </c>
      <c r="CZ5" s="63" t="s">
        <v>5</v>
      </c>
      <c r="DA5" s="58" t="s">
        <v>6</v>
      </c>
      <c r="DB5" s="59"/>
      <c r="DC5" s="80" t="s">
        <v>3</v>
      </c>
      <c r="DD5" s="80" t="s">
        <v>4</v>
      </c>
      <c r="DE5" s="80" t="s">
        <v>5</v>
      </c>
      <c r="DF5" s="77" t="s">
        <v>6</v>
      </c>
      <c r="DG5" s="79"/>
      <c r="DH5" s="63" t="s">
        <v>3</v>
      </c>
      <c r="DI5" s="63" t="s">
        <v>4</v>
      </c>
      <c r="DJ5" s="63" t="s">
        <v>5</v>
      </c>
      <c r="DK5" s="58" t="s">
        <v>6</v>
      </c>
      <c r="DL5" s="59"/>
      <c r="DM5" s="63" t="s">
        <v>3</v>
      </c>
      <c r="DN5" s="63" t="s">
        <v>4</v>
      </c>
      <c r="DO5" s="63" t="s">
        <v>5</v>
      </c>
      <c r="DP5" s="58" t="s">
        <v>6</v>
      </c>
      <c r="DQ5" s="59"/>
      <c r="DR5" s="74" t="s">
        <v>3</v>
      </c>
      <c r="DS5" s="63" t="s">
        <v>4</v>
      </c>
      <c r="DT5" s="63" t="s">
        <v>5</v>
      </c>
      <c r="DU5" s="58" t="s">
        <v>6</v>
      </c>
      <c r="DV5" s="59"/>
      <c r="DW5" s="63" t="s">
        <v>3</v>
      </c>
      <c r="DX5" s="63" t="s">
        <v>4</v>
      </c>
      <c r="DY5" s="63" t="s">
        <v>5</v>
      </c>
      <c r="DZ5" s="58" t="s">
        <v>6</v>
      </c>
      <c r="EA5" s="59"/>
      <c r="EB5" s="74" t="s">
        <v>3</v>
      </c>
      <c r="EC5" s="63" t="s">
        <v>4</v>
      </c>
      <c r="ED5" s="63" t="s">
        <v>5</v>
      </c>
      <c r="EE5" s="58" t="s">
        <v>6</v>
      </c>
      <c r="EF5" s="59"/>
      <c r="EG5" s="74" t="s">
        <v>3</v>
      </c>
      <c r="EH5" s="63" t="s">
        <v>4</v>
      </c>
      <c r="EI5" s="63" t="s">
        <v>5</v>
      </c>
      <c r="EJ5" s="58" t="s">
        <v>6</v>
      </c>
      <c r="EK5" s="59"/>
      <c r="EL5" s="63" t="s">
        <v>3</v>
      </c>
      <c r="EM5" s="63" t="s">
        <v>4</v>
      </c>
      <c r="EN5" s="63" t="s">
        <v>5</v>
      </c>
      <c r="EO5" s="58" t="s">
        <v>6</v>
      </c>
      <c r="EP5" s="59"/>
      <c r="EQ5" s="63" t="s">
        <v>3</v>
      </c>
      <c r="ER5" s="63" t="s">
        <v>4</v>
      </c>
      <c r="ES5" s="63" t="s">
        <v>5</v>
      </c>
      <c r="ET5" s="58" t="s">
        <v>6</v>
      </c>
      <c r="EU5" s="59"/>
      <c r="EV5" s="63" t="s">
        <v>3</v>
      </c>
      <c r="EW5" s="63" t="s">
        <v>4</v>
      </c>
      <c r="EX5" s="63" t="s">
        <v>5</v>
      </c>
      <c r="EY5" s="58" t="s">
        <v>6</v>
      </c>
      <c r="EZ5" s="59"/>
    </row>
    <row r="6" spans="1:156" ht="37.5" customHeight="1" x14ac:dyDescent="0.25">
      <c r="A6" s="83"/>
      <c r="B6" s="64"/>
      <c r="C6" s="64"/>
      <c r="D6" s="64"/>
      <c r="E6" s="15" t="s">
        <v>7</v>
      </c>
      <c r="F6" s="16" t="s">
        <v>8</v>
      </c>
      <c r="G6" s="64"/>
      <c r="H6" s="64"/>
      <c r="I6" s="64"/>
      <c r="J6" s="15" t="s">
        <v>7</v>
      </c>
      <c r="K6" s="16" t="s">
        <v>8</v>
      </c>
      <c r="L6" s="64"/>
      <c r="M6" s="64"/>
      <c r="N6" s="64"/>
      <c r="O6" s="15" t="s">
        <v>7</v>
      </c>
      <c r="P6" s="16" t="s">
        <v>8</v>
      </c>
      <c r="Q6" s="64"/>
      <c r="R6" s="64"/>
      <c r="S6" s="64"/>
      <c r="T6" s="15" t="s">
        <v>7</v>
      </c>
      <c r="U6" s="16" t="s">
        <v>8</v>
      </c>
      <c r="V6" s="64"/>
      <c r="W6" s="64"/>
      <c r="X6" s="64"/>
      <c r="Y6" s="15" t="s">
        <v>7</v>
      </c>
      <c r="Z6" s="16" t="s">
        <v>8</v>
      </c>
      <c r="AA6" s="64"/>
      <c r="AB6" s="64"/>
      <c r="AC6" s="64"/>
      <c r="AD6" s="15" t="s">
        <v>7</v>
      </c>
      <c r="AE6" s="16" t="s">
        <v>8</v>
      </c>
      <c r="AF6" s="64"/>
      <c r="AG6" s="64"/>
      <c r="AH6" s="64"/>
      <c r="AI6" s="15" t="s">
        <v>7</v>
      </c>
      <c r="AJ6" s="16" t="s">
        <v>8</v>
      </c>
      <c r="AK6" s="64"/>
      <c r="AL6" s="64"/>
      <c r="AM6" s="64"/>
      <c r="AN6" s="15" t="s">
        <v>7</v>
      </c>
      <c r="AO6" s="16" t="s">
        <v>8</v>
      </c>
      <c r="AP6" s="64"/>
      <c r="AQ6" s="64"/>
      <c r="AR6" s="64"/>
      <c r="AS6" s="15" t="s">
        <v>7</v>
      </c>
      <c r="AT6" s="16" t="s">
        <v>8</v>
      </c>
      <c r="AU6" s="75"/>
      <c r="AV6" s="75"/>
      <c r="AW6" s="75"/>
      <c r="AX6" s="15" t="s">
        <v>7</v>
      </c>
      <c r="AY6" s="16" t="s">
        <v>8</v>
      </c>
      <c r="AZ6" s="64"/>
      <c r="BA6" s="64"/>
      <c r="BB6" s="64"/>
      <c r="BC6" s="15" t="s">
        <v>7</v>
      </c>
      <c r="BD6" s="16" t="s">
        <v>8</v>
      </c>
      <c r="BE6" s="64"/>
      <c r="BF6" s="64"/>
      <c r="BG6" s="64"/>
      <c r="BH6" s="15" t="s">
        <v>7</v>
      </c>
      <c r="BI6" s="16" t="s">
        <v>8</v>
      </c>
      <c r="BJ6" s="64"/>
      <c r="BK6" s="64"/>
      <c r="BL6" s="64"/>
      <c r="BM6" s="15" t="s">
        <v>7</v>
      </c>
      <c r="BN6" s="16" t="s">
        <v>8</v>
      </c>
      <c r="BO6" s="64"/>
      <c r="BP6" s="64"/>
      <c r="BQ6" s="64"/>
      <c r="BR6" s="15" t="s">
        <v>7</v>
      </c>
      <c r="BS6" s="16" t="s">
        <v>8</v>
      </c>
      <c r="BT6" s="64"/>
      <c r="BU6" s="75"/>
      <c r="BV6" s="75"/>
      <c r="BW6" s="15" t="s">
        <v>7</v>
      </c>
      <c r="BX6" s="16" t="s">
        <v>8</v>
      </c>
      <c r="BY6" s="64"/>
      <c r="BZ6" s="64"/>
      <c r="CA6" s="64"/>
      <c r="CB6" s="15" t="s">
        <v>7</v>
      </c>
      <c r="CC6" s="16" t="s">
        <v>8</v>
      </c>
      <c r="CD6" s="64"/>
      <c r="CE6" s="64"/>
      <c r="CF6" s="64"/>
      <c r="CG6" s="15" t="s">
        <v>7</v>
      </c>
      <c r="CH6" s="16" t="s">
        <v>8</v>
      </c>
      <c r="CI6" s="64"/>
      <c r="CJ6" s="64"/>
      <c r="CK6" s="64"/>
      <c r="CL6" s="15" t="s">
        <v>7</v>
      </c>
      <c r="CM6" s="16" t="s">
        <v>8</v>
      </c>
      <c r="CN6" s="64"/>
      <c r="CO6" s="64"/>
      <c r="CP6" s="64"/>
      <c r="CQ6" s="15" t="s">
        <v>7</v>
      </c>
      <c r="CR6" s="16" t="s">
        <v>8</v>
      </c>
      <c r="CS6" s="64"/>
      <c r="CT6" s="64"/>
      <c r="CU6" s="64"/>
      <c r="CV6" s="15" t="s">
        <v>7</v>
      </c>
      <c r="CW6" s="16" t="s">
        <v>8</v>
      </c>
      <c r="CX6" s="64"/>
      <c r="CY6" s="64"/>
      <c r="CZ6" s="64"/>
      <c r="DA6" s="15" t="s">
        <v>7</v>
      </c>
      <c r="DB6" s="16" t="s">
        <v>8</v>
      </c>
      <c r="DC6" s="81"/>
      <c r="DD6" s="81"/>
      <c r="DE6" s="81"/>
      <c r="DF6" s="38" t="s">
        <v>7</v>
      </c>
      <c r="DG6" s="39" t="s">
        <v>8</v>
      </c>
      <c r="DH6" s="64"/>
      <c r="DI6" s="64"/>
      <c r="DJ6" s="64"/>
      <c r="DK6" s="15" t="s">
        <v>7</v>
      </c>
      <c r="DL6" s="16" t="s">
        <v>8</v>
      </c>
      <c r="DM6" s="64"/>
      <c r="DN6" s="64"/>
      <c r="DO6" s="64"/>
      <c r="DP6" s="15" t="s">
        <v>7</v>
      </c>
      <c r="DQ6" s="16" t="s">
        <v>8</v>
      </c>
      <c r="DR6" s="75"/>
      <c r="DS6" s="64"/>
      <c r="DT6" s="64"/>
      <c r="DU6" s="15" t="s">
        <v>7</v>
      </c>
      <c r="DV6" s="16" t="s">
        <v>8</v>
      </c>
      <c r="DW6" s="64"/>
      <c r="DX6" s="64"/>
      <c r="DY6" s="64"/>
      <c r="DZ6" s="15" t="s">
        <v>7</v>
      </c>
      <c r="EA6" s="16" t="s">
        <v>8</v>
      </c>
      <c r="EB6" s="75"/>
      <c r="EC6" s="64"/>
      <c r="ED6" s="64"/>
      <c r="EE6" s="15" t="s">
        <v>7</v>
      </c>
      <c r="EF6" s="16" t="s">
        <v>8</v>
      </c>
      <c r="EG6" s="75"/>
      <c r="EH6" s="64"/>
      <c r="EI6" s="64"/>
      <c r="EJ6" s="15" t="s">
        <v>7</v>
      </c>
      <c r="EK6" s="16" t="s">
        <v>8</v>
      </c>
      <c r="EL6" s="64"/>
      <c r="EM6" s="64"/>
      <c r="EN6" s="64"/>
      <c r="EO6" s="15" t="s">
        <v>7</v>
      </c>
      <c r="EP6" s="16" t="s">
        <v>8</v>
      </c>
      <c r="EQ6" s="64"/>
      <c r="ER6" s="64"/>
      <c r="ES6" s="64"/>
      <c r="ET6" s="15" t="s">
        <v>7</v>
      </c>
      <c r="EU6" s="16" t="s">
        <v>8</v>
      </c>
      <c r="EV6" s="64"/>
      <c r="EW6" s="64"/>
      <c r="EX6" s="64"/>
      <c r="EY6" s="15" t="s">
        <v>7</v>
      </c>
      <c r="EZ6" s="16" t="s">
        <v>8</v>
      </c>
    </row>
    <row r="7" spans="1:156" x14ac:dyDescent="0.25">
      <c r="A7" s="3" t="s">
        <v>9</v>
      </c>
      <c r="B7" s="20">
        <f>G7+L7+AF7+AK7+AP7+AU7+AZ7+BY7+CD7+CI7+CN7+CS7+CX7+DH7+DM7+EV7+EL7+EB7+Q7+V7+AA7+BE7+BJ7+BO7+BT7+DR7+DW7+EG7+EQ7+DC7</f>
        <v>139585.59999999998</v>
      </c>
      <c r="C7" s="20">
        <f t="shared" ref="C7:D7" si="0">H7+M7+AG7+AL7+AQ7+AV7+BA7+BZ7+CE7+CJ7+CO7+CT7+CY7+DI7+DN7+EW7+EM7+EC7+R7+W7+AB7+BF7+BK7+BP7+BU7+DS7+DX7+EH7+ER7+DD7</f>
        <v>256897.8</v>
      </c>
      <c r="D7" s="20">
        <f t="shared" si="0"/>
        <v>258191.3</v>
      </c>
      <c r="E7" s="20">
        <f>D7-B7</f>
        <v>118605.70000000001</v>
      </c>
      <c r="F7" s="20">
        <f>D7-C7</f>
        <v>1293.5</v>
      </c>
      <c r="G7" s="19">
        <v>36918.699999999997</v>
      </c>
      <c r="H7" s="20">
        <v>36918.699999999997</v>
      </c>
      <c r="I7" s="20">
        <v>36918.699999999997</v>
      </c>
      <c r="J7" s="20">
        <f>I7-G7</f>
        <v>0</v>
      </c>
      <c r="K7" s="20">
        <f>I7-H7</f>
        <v>0</v>
      </c>
      <c r="L7" s="19">
        <v>102666.9</v>
      </c>
      <c r="M7" s="20">
        <v>161287.79999999999</v>
      </c>
      <c r="N7" s="20">
        <v>161287.79999999999</v>
      </c>
      <c r="O7" s="20">
        <f t="shared" ref="O7:O51" si="1">N7-L7</f>
        <v>58620.899999999994</v>
      </c>
      <c r="P7" s="20">
        <f t="shared" ref="P7:P51" si="2">N7-M7</f>
        <v>0</v>
      </c>
      <c r="Q7" s="19"/>
      <c r="R7" s="20">
        <v>13869.1</v>
      </c>
      <c r="S7" s="20">
        <v>13869.1</v>
      </c>
      <c r="T7" s="20">
        <f t="shared" ref="T7:T51" si="3">S7-Q7</f>
        <v>13869.1</v>
      </c>
      <c r="U7" s="22">
        <f t="shared" ref="U7:U51" si="4">S7-R7</f>
        <v>0</v>
      </c>
      <c r="V7" s="19"/>
      <c r="W7" s="20">
        <v>0</v>
      </c>
      <c r="X7" s="20">
        <v>0</v>
      </c>
      <c r="Y7" s="20">
        <f t="shared" ref="Y7:Y51" si="5">X7-V7</f>
        <v>0</v>
      </c>
      <c r="Z7" s="22">
        <f t="shared" ref="Z7:Z51" si="6">X7-W7</f>
        <v>0</v>
      </c>
      <c r="AA7" s="19"/>
      <c r="AB7" s="20">
        <v>0</v>
      </c>
      <c r="AC7" s="20">
        <v>0</v>
      </c>
      <c r="AD7" s="20">
        <f t="shared" ref="AD7:AD51" si="7">AC7-AA7</f>
        <v>0</v>
      </c>
      <c r="AE7" s="22">
        <f t="shared" ref="AE7:AE52" si="8">AC7-AB7</f>
        <v>0</v>
      </c>
      <c r="AF7" s="19"/>
      <c r="AG7" s="20">
        <v>4486.6000000000004</v>
      </c>
      <c r="AH7" s="20">
        <v>4486.6000000000004</v>
      </c>
      <c r="AI7" s="20">
        <f t="shared" ref="AI7:AI51" si="9">AH7-AF7</f>
        <v>4486.6000000000004</v>
      </c>
      <c r="AJ7" s="22">
        <f t="shared" ref="AJ7:AJ51" si="10">AH7-AG7</f>
        <v>0</v>
      </c>
      <c r="AK7" s="19"/>
      <c r="AL7" s="20"/>
      <c r="AM7" s="20"/>
      <c r="AN7" s="20">
        <f t="shared" ref="AN7:AN51" si="11">AM7-AK7</f>
        <v>0</v>
      </c>
      <c r="AO7" s="22">
        <f t="shared" ref="AO7:AO51" si="12">AM7-AL7</f>
        <v>0</v>
      </c>
      <c r="AP7" s="19"/>
      <c r="AQ7" s="20">
        <v>0</v>
      </c>
      <c r="AR7" s="20">
        <v>0</v>
      </c>
      <c r="AS7" s="20">
        <f t="shared" ref="AS7:AS51" si="13">AR7-AP7</f>
        <v>0</v>
      </c>
      <c r="AT7" s="22">
        <f t="shared" ref="AT7:AT51" si="14">AR7-AQ7</f>
        <v>0</v>
      </c>
      <c r="AU7" s="19"/>
      <c r="AV7" s="20">
        <v>0</v>
      </c>
      <c r="AW7" s="20">
        <v>0</v>
      </c>
      <c r="AX7" s="20">
        <f t="shared" ref="AX7:AX51" si="15">AW7-AU7</f>
        <v>0</v>
      </c>
      <c r="AY7" s="22">
        <f t="shared" ref="AY7:AY51" si="16">AW7-AV7</f>
        <v>0</v>
      </c>
      <c r="AZ7" s="19"/>
      <c r="BA7" s="20">
        <v>257.3</v>
      </c>
      <c r="BB7" s="20">
        <v>257.3</v>
      </c>
      <c r="BC7" s="20">
        <f t="shared" ref="BC7:BC52" si="17">BB7-AZ7</f>
        <v>257.3</v>
      </c>
      <c r="BD7" s="22">
        <f t="shared" ref="BD7:BD52" si="18">BB7-BA7</f>
        <v>0</v>
      </c>
      <c r="BE7" s="19"/>
      <c r="BF7" s="20">
        <v>0</v>
      </c>
      <c r="BG7" s="20">
        <v>0</v>
      </c>
      <c r="BH7" s="20">
        <f t="shared" ref="BH7:BH52" si="19">BG7-BE7</f>
        <v>0</v>
      </c>
      <c r="BI7" s="22">
        <f t="shared" ref="BI7:BI52" si="20">BG7-BF7</f>
        <v>0</v>
      </c>
      <c r="BJ7" s="19"/>
      <c r="BK7" s="20">
        <v>7162.1</v>
      </c>
      <c r="BL7" s="20">
        <v>7162.1</v>
      </c>
      <c r="BM7" s="20">
        <f t="shared" ref="BM7:BM51" si="21">BL7-BJ7</f>
        <v>7162.1</v>
      </c>
      <c r="BN7" s="22">
        <f t="shared" ref="BN7:BN51" si="22">BL7-BK7</f>
        <v>0</v>
      </c>
      <c r="BO7" s="19"/>
      <c r="BP7" s="20">
        <v>457.7</v>
      </c>
      <c r="BQ7" s="20">
        <v>457.7</v>
      </c>
      <c r="BR7" s="20">
        <f t="shared" ref="BR7:BR52" si="23">BQ7-BO7</f>
        <v>457.7</v>
      </c>
      <c r="BS7" s="22">
        <f t="shared" ref="BS7:BS52" si="24">BQ7-BP7</f>
        <v>0</v>
      </c>
      <c r="BT7" s="19"/>
      <c r="BU7" s="20"/>
      <c r="BV7" s="20"/>
      <c r="BW7" s="20">
        <f t="shared" ref="BW7:BW52" si="25">BV7-BT7</f>
        <v>0</v>
      </c>
      <c r="BX7" s="22">
        <f t="shared" ref="BX7:BX52" si="26">BV7-BU7</f>
        <v>0</v>
      </c>
      <c r="BY7" s="19"/>
      <c r="BZ7" s="20">
        <v>450</v>
      </c>
      <c r="CA7" s="20">
        <v>450</v>
      </c>
      <c r="CB7" s="20">
        <f t="shared" ref="CB7:CB52" si="27">CA7-BY7</f>
        <v>450</v>
      </c>
      <c r="CC7" s="20">
        <f t="shared" ref="CC7:CC52" si="28">CA7-BZ7</f>
        <v>0</v>
      </c>
      <c r="CD7" s="19"/>
      <c r="CE7" s="20">
        <v>0</v>
      </c>
      <c r="CF7" s="20">
        <v>0</v>
      </c>
      <c r="CG7" s="20">
        <f t="shared" ref="CG7:CG51" si="29">CF7-CD7</f>
        <v>0</v>
      </c>
      <c r="CH7" s="22">
        <f t="shared" ref="CH7:CH51" si="30">CF7-CE7</f>
        <v>0</v>
      </c>
      <c r="CI7" s="19"/>
      <c r="CJ7" s="20">
        <v>20.399999999999999</v>
      </c>
      <c r="CK7" s="20">
        <v>20.399999999999999</v>
      </c>
      <c r="CL7" s="20">
        <f t="shared" ref="CL7:CL51" si="31">CK7-CI7</f>
        <v>20.399999999999999</v>
      </c>
      <c r="CM7" s="22">
        <f t="shared" ref="CM7:CM51" si="32">CK7-CJ7</f>
        <v>0</v>
      </c>
      <c r="CN7" s="19"/>
      <c r="CO7" s="20">
        <v>100</v>
      </c>
      <c r="CP7" s="20">
        <v>100</v>
      </c>
      <c r="CQ7" s="20">
        <f t="shared" ref="CQ7:CQ51" si="33">CP7-CN7</f>
        <v>100</v>
      </c>
      <c r="CR7" s="22">
        <f t="shared" ref="CR7:CR52" si="34">CP7-CO7</f>
        <v>0</v>
      </c>
      <c r="CS7" s="19"/>
      <c r="CT7" s="20">
        <v>0</v>
      </c>
      <c r="CU7" s="20">
        <v>0</v>
      </c>
      <c r="CV7" s="20">
        <f t="shared" ref="CV7:CV51" si="35">CU7-CS7</f>
        <v>0</v>
      </c>
      <c r="CW7" s="22">
        <f t="shared" ref="CW7:CW51" si="36">CU7-CT7</f>
        <v>0</v>
      </c>
      <c r="CX7" s="19"/>
      <c r="CY7" s="20">
        <v>100</v>
      </c>
      <c r="CZ7" s="20">
        <v>100</v>
      </c>
      <c r="DA7" s="20">
        <f t="shared" ref="DA7:DA51" si="37">CZ7-CX7</f>
        <v>100</v>
      </c>
      <c r="DB7" s="22">
        <f t="shared" ref="DB7:DB51" si="38">CZ7-CY7</f>
        <v>0</v>
      </c>
      <c r="DC7" s="40"/>
      <c r="DD7" s="41">
        <v>7718.8</v>
      </c>
      <c r="DE7" s="41">
        <v>7718.8</v>
      </c>
      <c r="DF7" s="41">
        <f t="shared" ref="DF7" si="39">DE7-DC7</f>
        <v>7718.8</v>
      </c>
      <c r="DG7" s="42">
        <f t="shared" ref="DG7" si="40">DE7-DD7</f>
        <v>0</v>
      </c>
      <c r="DH7" s="19"/>
      <c r="DI7" s="20"/>
      <c r="DJ7" s="20"/>
      <c r="DK7" s="20">
        <f t="shared" ref="DK7:DK52" si="41">DJ7-DH7</f>
        <v>0</v>
      </c>
      <c r="DL7" s="22">
        <f t="shared" ref="DL7:DL52" si="42">DJ7-DI7</f>
        <v>0</v>
      </c>
      <c r="DM7" s="19"/>
      <c r="DN7" s="20"/>
      <c r="DO7" s="20"/>
      <c r="DP7" s="20">
        <f t="shared" ref="DP7:DP51" si="43">DO7-DM7</f>
        <v>0</v>
      </c>
      <c r="DQ7" s="22">
        <f t="shared" ref="DQ7:DQ51" si="44">DO7-DN7</f>
        <v>0</v>
      </c>
      <c r="DR7" s="19"/>
      <c r="DS7" s="20"/>
      <c r="DT7" s="20"/>
      <c r="DU7" s="20">
        <f t="shared" ref="DU7:DU51" si="45">DT7-DR7</f>
        <v>0</v>
      </c>
      <c r="DV7" s="22">
        <f t="shared" ref="DV7:DV51" si="46">DT7-DS7</f>
        <v>0</v>
      </c>
      <c r="DW7" s="19"/>
      <c r="DX7" s="20"/>
      <c r="DY7" s="20"/>
      <c r="DZ7" s="20">
        <f t="shared" ref="DZ7:DZ51" si="47">DY7-DW7</f>
        <v>0</v>
      </c>
      <c r="EA7" s="22">
        <f t="shared" ref="EA7:EA51" si="48">DY7-DX7</f>
        <v>0</v>
      </c>
      <c r="EB7" s="19"/>
      <c r="EC7" s="20">
        <v>0</v>
      </c>
      <c r="ED7" s="20">
        <v>0</v>
      </c>
      <c r="EE7" s="20">
        <f t="shared" ref="EE7:EE51" si="49">ED7-EB7</f>
        <v>0</v>
      </c>
      <c r="EF7" s="22">
        <f t="shared" ref="EF7:EF51" si="50">ED7-EC7</f>
        <v>0</v>
      </c>
      <c r="EG7" s="19"/>
      <c r="EH7" s="20"/>
      <c r="EI7" s="20"/>
      <c r="EJ7" s="20">
        <f t="shared" ref="EJ7:EJ51" si="51">EI7-EG7</f>
        <v>0</v>
      </c>
      <c r="EK7" s="22">
        <f t="shared" ref="EK7:EK51" si="52">EI7-EH7</f>
        <v>0</v>
      </c>
      <c r="EL7" s="20"/>
      <c r="EM7" s="20"/>
      <c r="EN7" s="20"/>
      <c r="EO7" s="20">
        <f t="shared" ref="EO7:EO52" si="53">EN7-EL7</f>
        <v>0</v>
      </c>
      <c r="EP7" s="22">
        <f t="shared" ref="EP7:EP52" si="54">EN7-EM7</f>
        <v>0</v>
      </c>
      <c r="EQ7" s="19"/>
      <c r="ER7" s="20">
        <v>2150.9</v>
      </c>
      <c r="ES7" s="20">
        <v>2150.9</v>
      </c>
      <c r="ET7" s="20">
        <f t="shared" ref="ET7:ET52" si="55">ES7-EQ7</f>
        <v>2150.9</v>
      </c>
      <c r="EU7" s="22">
        <f t="shared" ref="EU7:EU52" si="56">ES7-ER7</f>
        <v>0</v>
      </c>
      <c r="EV7" s="19"/>
      <c r="EW7" s="20">
        <v>21918.400000000001</v>
      </c>
      <c r="EX7" s="20">
        <v>23211.9</v>
      </c>
      <c r="EY7" s="20">
        <f t="shared" ref="EY7:EY51" si="57">EX7-EV7</f>
        <v>23211.9</v>
      </c>
      <c r="EZ7" s="22">
        <f t="shared" ref="EZ7:EZ51" si="58">EX7-EW7</f>
        <v>1293.5</v>
      </c>
    </row>
    <row r="8" spans="1:156" x14ac:dyDescent="0.25">
      <c r="A8" s="3" t="s">
        <v>10</v>
      </c>
      <c r="B8" s="20">
        <f t="shared" ref="B8:B52" si="59">G8+L8+AF8+AK8+AP8+AU8+AZ8+BY8+CD8+CI8+CN8+CS8+CX8+DH8+DM8+EV8+EL8+EB8+Q8+V8+AA8+BE8+BJ8+BO8+BT8+DR8+DW8+EG8+EQ8+DC8</f>
        <v>156294.30000000002</v>
      </c>
      <c r="C8" s="20">
        <f t="shared" ref="C8:C52" si="60">H8+M8+AG8+AL8+AQ8+AV8+BA8+BZ8+CE8+CJ8+CO8+CT8+CY8+DI8+DN8+EW8+EM8+EC8+R8+W8+AB8+BF8+BK8+BP8+BU8+DS8+DX8+EH8+ER8+DD8</f>
        <v>310049.10000000009</v>
      </c>
      <c r="D8" s="20">
        <f t="shared" ref="D8:D52" si="61">I8+N8+AH8+AM8+AR8+AW8+BB8+CA8+CF8+CK8+CP8+CU8+CZ8+DJ8+DO8+EX8+EN8+ED8+S8+X8+AC8+BG8+BL8+BQ8+BV8+DT8+DY8+EI8+ES8+DE8</f>
        <v>311682.3000000001</v>
      </c>
      <c r="E8" s="20">
        <f t="shared" ref="E8:E52" si="62">D8-B8</f>
        <v>155388.00000000009</v>
      </c>
      <c r="F8" s="20">
        <f t="shared" ref="F8:F52" si="63">D8-C8</f>
        <v>1633.2000000000116</v>
      </c>
      <c r="G8" s="19">
        <v>5538.1</v>
      </c>
      <c r="H8" s="20">
        <v>5538.1</v>
      </c>
      <c r="I8" s="20">
        <v>5538.1</v>
      </c>
      <c r="J8" s="20">
        <f t="shared" ref="J8:J51" si="64">I8-G8</f>
        <v>0</v>
      </c>
      <c r="K8" s="20">
        <f t="shared" ref="K8:K51" si="65">I8-H8</f>
        <v>0</v>
      </c>
      <c r="L8" s="19">
        <v>150756.20000000001</v>
      </c>
      <c r="M8" s="20">
        <v>251585.8</v>
      </c>
      <c r="N8" s="20">
        <v>251585.8</v>
      </c>
      <c r="O8" s="20">
        <f t="shared" si="1"/>
        <v>100829.59999999998</v>
      </c>
      <c r="P8" s="20">
        <f t="shared" si="2"/>
        <v>0</v>
      </c>
      <c r="Q8" s="19"/>
      <c r="R8" s="20">
        <v>1008.7</v>
      </c>
      <c r="S8" s="20">
        <v>1008.7</v>
      </c>
      <c r="T8" s="20">
        <f t="shared" si="3"/>
        <v>1008.7</v>
      </c>
      <c r="U8" s="22">
        <f t="shared" si="4"/>
        <v>0</v>
      </c>
      <c r="V8" s="19"/>
      <c r="W8" s="20">
        <v>0</v>
      </c>
      <c r="X8" s="20">
        <v>0</v>
      </c>
      <c r="Y8" s="20">
        <f t="shared" si="5"/>
        <v>0</v>
      </c>
      <c r="Z8" s="22">
        <f t="shared" si="6"/>
        <v>0</v>
      </c>
      <c r="AA8" s="19"/>
      <c r="AB8" s="20">
        <v>0</v>
      </c>
      <c r="AC8" s="20">
        <v>0</v>
      </c>
      <c r="AD8" s="20">
        <f t="shared" si="7"/>
        <v>0</v>
      </c>
      <c r="AE8" s="22">
        <f t="shared" si="8"/>
        <v>0</v>
      </c>
      <c r="AF8" s="19"/>
      <c r="AG8" s="20">
        <v>7674.8</v>
      </c>
      <c r="AH8" s="20">
        <v>7674.8</v>
      </c>
      <c r="AI8" s="20">
        <f t="shared" si="9"/>
        <v>7674.8</v>
      </c>
      <c r="AJ8" s="22">
        <f t="shared" si="10"/>
        <v>0</v>
      </c>
      <c r="AK8" s="19"/>
      <c r="AL8" s="20"/>
      <c r="AM8" s="20"/>
      <c r="AN8" s="20">
        <f t="shared" si="11"/>
        <v>0</v>
      </c>
      <c r="AO8" s="22">
        <f t="shared" si="12"/>
        <v>0</v>
      </c>
      <c r="AP8" s="19"/>
      <c r="AQ8" s="20">
        <v>0</v>
      </c>
      <c r="AR8" s="20">
        <v>0</v>
      </c>
      <c r="AS8" s="20">
        <f t="shared" si="13"/>
        <v>0</v>
      </c>
      <c r="AT8" s="22">
        <f t="shared" si="14"/>
        <v>0</v>
      </c>
      <c r="AU8" s="19"/>
      <c r="AV8" s="20">
        <v>0</v>
      </c>
      <c r="AW8" s="20">
        <v>0</v>
      </c>
      <c r="AX8" s="20">
        <f t="shared" si="15"/>
        <v>0</v>
      </c>
      <c r="AY8" s="22">
        <f t="shared" si="16"/>
        <v>0</v>
      </c>
      <c r="AZ8" s="19"/>
      <c r="BA8" s="20">
        <v>220.9</v>
      </c>
      <c r="BB8" s="20">
        <v>220.9</v>
      </c>
      <c r="BC8" s="20">
        <f t="shared" si="17"/>
        <v>220.9</v>
      </c>
      <c r="BD8" s="22">
        <f t="shared" si="18"/>
        <v>0</v>
      </c>
      <c r="BE8" s="19"/>
      <c r="BF8" s="20">
        <v>60.1</v>
      </c>
      <c r="BG8" s="20">
        <v>60.1</v>
      </c>
      <c r="BH8" s="20">
        <f t="shared" si="19"/>
        <v>60.1</v>
      </c>
      <c r="BI8" s="22">
        <f t="shared" si="20"/>
        <v>0</v>
      </c>
      <c r="BJ8" s="19"/>
      <c r="BK8" s="20">
        <v>13648.2</v>
      </c>
      <c r="BL8" s="20">
        <v>13648.2</v>
      </c>
      <c r="BM8" s="20">
        <f t="shared" si="21"/>
        <v>13648.2</v>
      </c>
      <c r="BN8" s="22">
        <f t="shared" si="22"/>
        <v>0</v>
      </c>
      <c r="BO8" s="19"/>
      <c r="BP8" s="20">
        <v>795.3</v>
      </c>
      <c r="BQ8" s="20">
        <v>795.3</v>
      </c>
      <c r="BR8" s="20">
        <f t="shared" si="23"/>
        <v>795.3</v>
      </c>
      <c r="BS8" s="22">
        <f t="shared" si="24"/>
        <v>0</v>
      </c>
      <c r="BT8" s="19"/>
      <c r="BU8" s="20"/>
      <c r="BV8" s="20"/>
      <c r="BW8" s="20">
        <f t="shared" si="25"/>
        <v>0</v>
      </c>
      <c r="BX8" s="22">
        <f t="shared" si="26"/>
        <v>0</v>
      </c>
      <c r="BY8" s="19"/>
      <c r="BZ8" s="20">
        <v>2685.9</v>
      </c>
      <c r="CA8" s="20">
        <v>2685.9</v>
      </c>
      <c r="CB8" s="20">
        <f t="shared" si="27"/>
        <v>2685.9</v>
      </c>
      <c r="CC8" s="20">
        <f t="shared" si="28"/>
        <v>0</v>
      </c>
      <c r="CD8" s="19"/>
      <c r="CE8" s="20">
        <v>0</v>
      </c>
      <c r="CF8" s="20">
        <v>0</v>
      </c>
      <c r="CG8" s="20">
        <f t="shared" si="29"/>
        <v>0</v>
      </c>
      <c r="CH8" s="22">
        <f t="shared" si="30"/>
        <v>0</v>
      </c>
      <c r="CI8" s="19"/>
      <c r="CJ8" s="20">
        <v>31.9</v>
      </c>
      <c r="CK8" s="20">
        <v>31.9</v>
      </c>
      <c r="CL8" s="20">
        <f t="shared" si="31"/>
        <v>31.9</v>
      </c>
      <c r="CM8" s="22">
        <f t="shared" si="32"/>
        <v>0</v>
      </c>
      <c r="CN8" s="19"/>
      <c r="CO8" s="20">
        <v>300</v>
      </c>
      <c r="CP8" s="20">
        <v>300</v>
      </c>
      <c r="CQ8" s="20">
        <f t="shared" si="33"/>
        <v>300</v>
      </c>
      <c r="CR8" s="22">
        <f t="shared" si="34"/>
        <v>0</v>
      </c>
      <c r="CS8" s="19"/>
      <c r="CT8" s="20">
        <v>50</v>
      </c>
      <c r="CU8" s="20">
        <v>50</v>
      </c>
      <c r="CV8" s="20">
        <f t="shared" si="35"/>
        <v>50</v>
      </c>
      <c r="CW8" s="22">
        <f t="shared" si="36"/>
        <v>0</v>
      </c>
      <c r="CX8" s="19"/>
      <c r="CY8" s="20">
        <v>200</v>
      </c>
      <c r="CZ8" s="20">
        <v>200</v>
      </c>
      <c r="DA8" s="20">
        <f t="shared" si="37"/>
        <v>200</v>
      </c>
      <c r="DB8" s="22">
        <f t="shared" si="38"/>
        <v>0</v>
      </c>
      <c r="DC8" s="40"/>
      <c r="DD8" s="41">
        <v>4969.7</v>
      </c>
      <c r="DE8" s="41">
        <v>4969.7</v>
      </c>
      <c r="DF8" s="41">
        <f t="shared" ref="DF8:DF52" si="66">DE8-DC8</f>
        <v>4969.7</v>
      </c>
      <c r="DG8" s="42">
        <f t="shared" ref="DG8:DG52" si="67">DE8-DD8</f>
        <v>0</v>
      </c>
      <c r="DH8" s="19"/>
      <c r="DI8" s="20"/>
      <c r="DJ8" s="20"/>
      <c r="DK8" s="20">
        <f t="shared" si="41"/>
        <v>0</v>
      </c>
      <c r="DL8" s="22">
        <f t="shared" si="42"/>
        <v>0</v>
      </c>
      <c r="DM8" s="19"/>
      <c r="DN8" s="20"/>
      <c r="DO8" s="20"/>
      <c r="DP8" s="20">
        <f t="shared" si="43"/>
        <v>0</v>
      </c>
      <c r="DQ8" s="22">
        <f t="shared" si="44"/>
        <v>0</v>
      </c>
      <c r="DR8" s="19"/>
      <c r="DS8" s="20"/>
      <c r="DT8" s="20"/>
      <c r="DU8" s="20">
        <f t="shared" si="45"/>
        <v>0</v>
      </c>
      <c r="DV8" s="22">
        <f t="shared" si="46"/>
        <v>0</v>
      </c>
      <c r="DW8" s="19"/>
      <c r="DX8" s="20"/>
      <c r="DY8" s="20"/>
      <c r="DZ8" s="20">
        <f t="shared" si="47"/>
        <v>0</v>
      </c>
      <c r="EA8" s="22">
        <f t="shared" si="48"/>
        <v>0</v>
      </c>
      <c r="EB8" s="19"/>
      <c r="EC8" s="20">
        <v>1042.5</v>
      </c>
      <c r="ED8" s="20">
        <v>1042.5</v>
      </c>
      <c r="EE8" s="20">
        <f t="shared" si="49"/>
        <v>1042.5</v>
      </c>
      <c r="EF8" s="22">
        <f t="shared" si="50"/>
        <v>0</v>
      </c>
      <c r="EG8" s="19"/>
      <c r="EH8" s="20"/>
      <c r="EI8" s="20"/>
      <c r="EJ8" s="20">
        <f t="shared" si="51"/>
        <v>0</v>
      </c>
      <c r="EK8" s="22">
        <f t="shared" si="52"/>
        <v>0</v>
      </c>
      <c r="EL8" s="20"/>
      <c r="EM8" s="20"/>
      <c r="EN8" s="20"/>
      <c r="EO8" s="20">
        <f t="shared" si="53"/>
        <v>0</v>
      </c>
      <c r="EP8" s="22">
        <f t="shared" si="54"/>
        <v>0</v>
      </c>
      <c r="EQ8" s="19"/>
      <c r="ER8" s="20">
        <v>0</v>
      </c>
      <c r="ES8" s="20">
        <v>0</v>
      </c>
      <c r="ET8" s="20">
        <f t="shared" si="55"/>
        <v>0</v>
      </c>
      <c r="EU8" s="22">
        <f t="shared" si="56"/>
        <v>0</v>
      </c>
      <c r="EV8" s="19"/>
      <c r="EW8" s="20">
        <v>20237.2</v>
      </c>
      <c r="EX8" s="20">
        <v>21870.400000000001</v>
      </c>
      <c r="EY8" s="20">
        <f t="shared" si="57"/>
        <v>21870.400000000001</v>
      </c>
      <c r="EZ8" s="22">
        <f t="shared" si="58"/>
        <v>1633.2000000000007</v>
      </c>
    </row>
    <row r="9" spans="1:156" x14ac:dyDescent="0.25">
      <c r="A9" s="3" t="s">
        <v>11</v>
      </c>
      <c r="B9" s="20">
        <f t="shared" si="59"/>
        <v>182840.3</v>
      </c>
      <c r="C9" s="20">
        <f t="shared" si="60"/>
        <v>271206.3</v>
      </c>
      <c r="D9" s="20">
        <f t="shared" si="61"/>
        <v>271582.7</v>
      </c>
      <c r="E9" s="20">
        <f t="shared" si="62"/>
        <v>88742.400000000023</v>
      </c>
      <c r="F9" s="20">
        <f t="shared" si="63"/>
        <v>376.40000000002328</v>
      </c>
      <c r="G9" s="19">
        <v>35599.5</v>
      </c>
      <c r="H9" s="20">
        <v>35599.5</v>
      </c>
      <c r="I9" s="20">
        <v>35599.5</v>
      </c>
      <c r="J9" s="20">
        <f t="shared" si="64"/>
        <v>0</v>
      </c>
      <c r="K9" s="20">
        <f t="shared" si="65"/>
        <v>0</v>
      </c>
      <c r="L9" s="19">
        <v>147240.79999999999</v>
      </c>
      <c r="M9" s="20">
        <v>196187.5</v>
      </c>
      <c r="N9" s="20">
        <v>196187.5</v>
      </c>
      <c r="O9" s="20">
        <f t="shared" si="1"/>
        <v>48946.700000000012</v>
      </c>
      <c r="P9" s="20">
        <f t="shared" si="2"/>
        <v>0</v>
      </c>
      <c r="Q9" s="19"/>
      <c r="R9" s="20">
        <v>303.5</v>
      </c>
      <c r="S9" s="20">
        <v>303.5</v>
      </c>
      <c r="T9" s="20">
        <f t="shared" si="3"/>
        <v>303.5</v>
      </c>
      <c r="U9" s="22">
        <f t="shared" si="4"/>
        <v>0</v>
      </c>
      <c r="V9" s="19"/>
      <c r="W9" s="20">
        <v>0</v>
      </c>
      <c r="X9" s="20">
        <v>0</v>
      </c>
      <c r="Y9" s="20">
        <f t="shared" si="5"/>
        <v>0</v>
      </c>
      <c r="Z9" s="22">
        <f t="shared" si="6"/>
        <v>0</v>
      </c>
      <c r="AA9" s="19"/>
      <c r="AB9" s="20">
        <v>0</v>
      </c>
      <c r="AC9" s="20">
        <v>0</v>
      </c>
      <c r="AD9" s="20">
        <f t="shared" si="7"/>
        <v>0</v>
      </c>
      <c r="AE9" s="22">
        <f t="shared" si="8"/>
        <v>0</v>
      </c>
      <c r="AF9" s="19"/>
      <c r="AG9" s="20">
        <v>16276.2</v>
      </c>
      <c r="AH9" s="20">
        <v>16276.2</v>
      </c>
      <c r="AI9" s="20">
        <f t="shared" si="9"/>
        <v>16276.2</v>
      </c>
      <c r="AJ9" s="22">
        <f t="shared" si="10"/>
        <v>0</v>
      </c>
      <c r="AK9" s="19"/>
      <c r="AL9" s="20"/>
      <c r="AM9" s="20"/>
      <c r="AN9" s="20">
        <f t="shared" si="11"/>
        <v>0</v>
      </c>
      <c r="AO9" s="22">
        <f t="shared" si="12"/>
        <v>0</v>
      </c>
      <c r="AP9" s="19"/>
      <c r="AQ9" s="20">
        <v>0</v>
      </c>
      <c r="AR9" s="20">
        <v>0</v>
      </c>
      <c r="AS9" s="20">
        <f t="shared" si="13"/>
        <v>0</v>
      </c>
      <c r="AT9" s="22">
        <f t="shared" si="14"/>
        <v>0</v>
      </c>
      <c r="AU9" s="19"/>
      <c r="AV9" s="20">
        <v>0</v>
      </c>
      <c r="AW9" s="20">
        <v>0</v>
      </c>
      <c r="AX9" s="20">
        <f t="shared" si="15"/>
        <v>0</v>
      </c>
      <c r="AY9" s="22">
        <f t="shared" si="16"/>
        <v>0</v>
      </c>
      <c r="AZ9" s="19"/>
      <c r="BA9" s="20">
        <v>120.4</v>
      </c>
      <c r="BB9" s="20">
        <v>120.4</v>
      </c>
      <c r="BC9" s="20">
        <f t="shared" si="17"/>
        <v>120.4</v>
      </c>
      <c r="BD9" s="22">
        <f t="shared" si="18"/>
        <v>0</v>
      </c>
      <c r="BE9" s="19"/>
      <c r="BF9" s="20">
        <v>105.8</v>
      </c>
      <c r="BG9" s="20">
        <v>105.8</v>
      </c>
      <c r="BH9" s="20">
        <f t="shared" si="19"/>
        <v>105.8</v>
      </c>
      <c r="BI9" s="22">
        <f t="shared" si="20"/>
        <v>0</v>
      </c>
      <c r="BJ9" s="19"/>
      <c r="BK9" s="20">
        <v>3190.9</v>
      </c>
      <c r="BL9" s="20">
        <v>3190.9</v>
      </c>
      <c r="BM9" s="20">
        <f t="shared" si="21"/>
        <v>3190.9</v>
      </c>
      <c r="BN9" s="22">
        <f t="shared" si="22"/>
        <v>0</v>
      </c>
      <c r="BO9" s="19"/>
      <c r="BP9" s="20">
        <v>244</v>
      </c>
      <c r="BQ9" s="20">
        <v>244</v>
      </c>
      <c r="BR9" s="20">
        <f t="shared" si="23"/>
        <v>244</v>
      </c>
      <c r="BS9" s="22">
        <f t="shared" si="24"/>
        <v>0</v>
      </c>
      <c r="BT9" s="19"/>
      <c r="BU9" s="20"/>
      <c r="BV9" s="20"/>
      <c r="BW9" s="20">
        <f t="shared" si="25"/>
        <v>0</v>
      </c>
      <c r="BX9" s="22">
        <f t="shared" si="26"/>
        <v>0</v>
      </c>
      <c r="BY9" s="19"/>
      <c r="BZ9" s="20">
        <v>0</v>
      </c>
      <c r="CA9" s="20">
        <v>0</v>
      </c>
      <c r="CB9" s="20">
        <f t="shared" si="27"/>
        <v>0</v>
      </c>
      <c r="CC9" s="20">
        <f t="shared" si="28"/>
        <v>0</v>
      </c>
      <c r="CD9" s="19"/>
      <c r="CE9" s="20">
        <v>0</v>
      </c>
      <c r="CF9" s="20">
        <v>0</v>
      </c>
      <c r="CG9" s="20">
        <f t="shared" si="29"/>
        <v>0</v>
      </c>
      <c r="CH9" s="22">
        <f t="shared" si="30"/>
        <v>0</v>
      </c>
      <c r="CI9" s="19"/>
      <c r="CJ9" s="20">
        <v>16.5</v>
      </c>
      <c r="CK9" s="20">
        <v>16.5</v>
      </c>
      <c r="CL9" s="20">
        <f t="shared" si="31"/>
        <v>16.5</v>
      </c>
      <c r="CM9" s="22">
        <f t="shared" si="32"/>
        <v>0</v>
      </c>
      <c r="CN9" s="19"/>
      <c r="CO9" s="20">
        <v>200</v>
      </c>
      <c r="CP9" s="20">
        <v>200</v>
      </c>
      <c r="CQ9" s="20">
        <f t="shared" si="33"/>
        <v>200</v>
      </c>
      <c r="CR9" s="22">
        <f t="shared" si="34"/>
        <v>0</v>
      </c>
      <c r="CS9" s="19"/>
      <c r="CT9" s="20">
        <v>100</v>
      </c>
      <c r="CU9" s="20">
        <v>100</v>
      </c>
      <c r="CV9" s="20">
        <f t="shared" si="35"/>
        <v>100</v>
      </c>
      <c r="CW9" s="22">
        <f t="shared" si="36"/>
        <v>0</v>
      </c>
      <c r="CX9" s="19"/>
      <c r="CY9" s="20">
        <v>200</v>
      </c>
      <c r="CZ9" s="20">
        <v>200</v>
      </c>
      <c r="DA9" s="20">
        <f t="shared" si="37"/>
        <v>200</v>
      </c>
      <c r="DB9" s="22">
        <f t="shared" si="38"/>
        <v>0</v>
      </c>
      <c r="DC9" s="40"/>
      <c r="DD9" s="41">
        <v>550</v>
      </c>
      <c r="DE9" s="41">
        <v>550</v>
      </c>
      <c r="DF9" s="41">
        <f t="shared" si="66"/>
        <v>550</v>
      </c>
      <c r="DG9" s="42">
        <f t="shared" si="67"/>
        <v>0</v>
      </c>
      <c r="DH9" s="19"/>
      <c r="DI9" s="20"/>
      <c r="DJ9" s="20"/>
      <c r="DK9" s="20">
        <f t="shared" si="41"/>
        <v>0</v>
      </c>
      <c r="DL9" s="22">
        <f t="shared" si="42"/>
        <v>0</v>
      </c>
      <c r="DM9" s="19"/>
      <c r="DN9" s="20"/>
      <c r="DO9" s="20"/>
      <c r="DP9" s="20">
        <f t="shared" si="43"/>
        <v>0</v>
      </c>
      <c r="DQ9" s="22">
        <f t="shared" si="44"/>
        <v>0</v>
      </c>
      <c r="DR9" s="19"/>
      <c r="DS9" s="20">
        <v>1672</v>
      </c>
      <c r="DT9" s="20">
        <v>710.2</v>
      </c>
      <c r="DU9" s="20">
        <f t="shared" si="45"/>
        <v>710.2</v>
      </c>
      <c r="DV9" s="22">
        <f t="shared" si="46"/>
        <v>-961.8</v>
      </c>
      <c r="DW9" s="19"/>
      <c r="DX9" s="20"/>
      <c r="DY9" s="20"/>
      <c r="DZ9" s="20">
        <f t="shared" si="47"/>
        <v>0</v>
      </c>
      <c r="EA9" s="22">
        <f t="shared" si="48"/>
        <v>0</v>
      </c>
      <c r="EB9" s="19"/>
      <c r="EC9" s="20">
        <v>0</v>
      </c>
      <c r="ED9" s="20">
        <v>0</v>
      </c>
      <c r="EE9" s="20">
        <f t="shared" si="49"/>
        <v>0</v>
      </c>
      <c r="EF9" s="22">
        <f t="shared" si="50"/>
        <v>0</v>
      </c>
      <c r="EG9" s="19"/>
      <c r="EH9" s="20"/>
      <c r="EI9" s="20"/>
      <c r="EJ9" s="20">
        <f t="shared" si="51"/>
        <v>0</v>
      </c>
      <c r="EK9" s="22">
        <f t="shared" si="52"/>
        <v>0</v>
      </c>
      <c r="EL9" s="20"/>
      <c r="EM9" s="20"/>
      <c r="EN9" s="20"/>
      <c r="EO9" s="20">
        <f t="shared" si="53"/>
        <v>0</v>
      </c>
      <c r="EP9" s="22">
        <f t="shared" si="54"/>
        <v>0</v>
      </c>
      <c r="EQ9" s="19"/>
      <c r="ER9" s="20">
        <v>0</v>
      </c>
      <c r="ES9" s="20">
        <v>0</v>
      </c>
      <c r="ET9" s="20">
        <f t="shared" si="55"/>
        <v>0</v>
      </c>
      <c r="EU9" s="22">
        <f t="shared" si="56"/>
        <v>0</v>
      </c>
      <c r="EV9" s="19"/>
      <c r="EW9" s="20">
        <v>16440</v>
      </c>
      <c r="EX9" s="20">
        <v>17778.2</v>
      </c>
      <c r="EY9" s="20">
        <f t="shared" si="57"/>
        <v>17778.2</v>
      </c>
      <c r="EZ9" s="22">
        <f t="shared" si="58"/>
        <v>1338.2000000000007</v>
      </c>
    </row>
    <row r="10" spans="1:156" x14ac:dyDescent="0.25">
      <c r="A10" s="3" t="s">
        <v>12</v>
      </c>
      <c r="B10" s="20">
        <f t="shared" si="59"/>
        <v>175953.40000000002</v>
      </c>
      <c r="C10" s="20">
        <f t="shared" si="60"/>
        <v>299750.99999999994</v>
      </c>
      <c r="D10" s="20">
        <f t="shared" si="61"/>
        <v>301180.99999999994</v>
      </c>
      <c r="E10" s="20">
        <f t="shared" si="62"/>
        <v>125227.59999999992</v>
      </c>
      <c r="F10" s="20">
        <f t="shared" si="63"/>
        <v>1430</v>
      </c>
      <c r="G10" s="19">
        <v>74679.8</v>
      </c>
      <c r="H10" s="20">
        <v>74679.8</v>
      </c>
      <c r="I10" s="20">
        <v>74679.8</v>
      </c>
      <c r="J10" s="20">
        <f t="shared" si="64"/>
        <v>0</v>
      </c>
      <c r="K10" s="20">
        <f t="shared" si="65"/>
        <v>0</v>
      </c>
      <c r="L10" s="19">
        <v>101273.60000000001</v>
      </c>
      <c r="M10" s="20">
        <v>160533.5</v>
      </c>
      <c r="N10" s="20">
        <v>160533.5</v>
      </c>
      <c r="O10" s="20">
        <f t="shared" si="1"/>
        <v>59259.899999999994</v>
      </c>
      <c r="P10" s="20">
        <f t="shared" si="2"/>
        <v>0</v>
      </c>
      <c r="Q10" s="19"/>
      <c r="R10" s="20">
        <v>631</v>
      </c>
      <c r="S10" s="20">
        <v>631</v>
      </c>
      <c r="T10" s="20">
        <f t="shared" si="3"/>
        <v>631</v>
      </c>
      <c r="U10" s="22">
        <f t="shared" si="4"/>
        <v>0</v>
      </c>
      <c r="V10" s="19"/>
      <c r="W10" s="20">
        <v>0</v>
      </c>
      <c r="X10" s="20">
        <v>0</v>
      </c>
      <c r="Y10" s="20">
        <f t="shared" si="5"/>
        <v>0</v>
      </c>
      <c r="Z10" s="22">
        <f t="shared" si="6"/>
        <v>0</v>
      </c>
      <c r="AA10" s="19"/>
      <c r="AB10" s="20">
        <v>0</v>
      </c>
      <c r="AC10" s="20">
        <v>0</v>
      </c>
      <c r="AD10" s="20">
        <f t="shared" si="7"/>
        <v>0</v>
      </c>
      <c r="AE10" s="22">
        <f t="shared" si="8"/>
        <v>0</v>
      </c>
      <c r="AF10" s="19"/>
      <c r="AG10" s="20">
        <v>33626.300000000003</v>
      </c>
      <c r="AH10" s="20">
        <v>33626.300000000003</v>
      </c>
      <c r="AI10" s="20">
        <f t="shared" si="9"/>
        <v>33626.300000000003</v>
      </c>
      <c r="AJ10" s="22">
        <f t="shared" si="10"/>
        <v>0</v>
      </c>
      <c r="AK10" s="19"/>
      <c r="AL10" s="20"/>
      <c r="AM10" s="20"/>
      <c r="AN10" s="20">
        <f t="shared" si="11"/>
        <v>0</v>
      </c>
      <c r="AO10" s="22">
        <f t="shared" si="12"/>
        <v>0</v>
      </c>
      <c r="AP10" s="19"/>
      <c r="AQ10" s="20">
        <v>0</v>
      </c>
      <c r="AR10" s="20">
        <v>0</v>
      </c>
      <c r="AS10" s="20">
        <f t="shared" si="13"/>
        <v>0</v>
      </c>
      <c r="AT10" s="22">
        <f t="shared" si="14"/>
        <v>0</v>
      </c>
      <c r="AU10" s="19"/>
      <c r="AV10" s="20">
        <v>0</v>
      </c>
      <c r="AW10" s="20">
        <v>0</v>
      </c>
      <c r="AX10" s="20">
        <f t="shared" si="15"/>
        <v>0</v>
      </c>
      <c r="AY10" s="22">
        <f t="shared" si="16"/>
        <v>0</v>
      </c>
      <c r="AZ10" s="19"/>
      <c r="BA10" s="20">
        <v>167.8</v>
      </c>
      <c r="BB10" s="20">
        <v>167.8</v>
      </c>
      <c r="BC10" s="20">
        <f t="shared" si="17"/>
        <v>167.8</v>
      </c>
      <c r="BD10" s="22">
        <f t="shared" si="18"/>
        <v>0</v>
      </c>
      <c r="BE10" s="19"/>
      <c r="BF10" s="20">
        <v>60</v>
      </c>
      <c r="BG10" s="20">
        <v>60</v>
      </c>
      <c r="BH10" s="20">
        <f t="shared" si="19"/>
        <v>60</v>
      </c>
      <c r="BI10" s="22">
        <f t="shared" si="20"/>
        <v>0</v>
      </c>
      <c r="BJ10" s="19"/>
      <c r="BK10" s="20">
        <v>10554.6</v>
      </c>
      <c r="BL10" s="20">
        <v>10554.6</v>
      </c>
      <c r="BM10" s="20">
        <f t="shared" si="21"/>
        <v>10554.6</v>
      </c>
      <c r="BN10" s="22">
        <f t="shared" si="22"/>
        <v>0</v>
      </c>
      <c r="BO10" s="19"/>
      <c r="BP10" s="20">
        <v>726.5</v>
      </c>
      <c r="BQ10" s="20">
        <v>726.5</v>
      </c>
      <c r="BR10" s="20">
        <f t="shared" si="23"/>
        <v>726.5</v>
      </c>
      <c r="BS10" s="22">
        <f t="shared" si="24"/>
        <v>0</v>
      </c>
      <c r="BT10" s="19"/>
      <c r="BU10" s="20"/>
      <c r="BV10" s="20"/>
      <c r="BW10" s="20">
        <f t="shared" si="25"/>
        <v>0</v>
      </c>
      <c r="BX10" s="22">
        <f t="shared" si="26"/>
        <v>0</v>
      </c>
      <c r="BY10" s="19"/>
      <c r="BZ10" s="20">
        <v>0</v>
      </c>
      <c r="CA10" s="20">
        <v>0</v>
      </c>
      <c r="CB10" s="20">
        <f t="shared" si="27"/>
        <v>0</v>
      </c>
      <c r="CC10" s="20">
        <f t="shared" si="28"/>
        <v>0</v>
      </c>
      <c r="CD10" s="19"/>
      <c r="CE10" s="20">
        <v>0</v>
      </c>
      <c r="CF10" s="20">
        <v>0</v>
      </c>
      <c r="CG10" s="20">
        <f t="shared" si="29"/>
        <v>0</v>
      </c>
      <c r="CH10" s="22">
        <f t="shared" si="30"/>
        <v>0</v>
      </c>
      <c r="CI10" s="19"/>
      <c r="CJ10" s="20">
        <v>17.600000000000001</v>
      </c>
      <c r="CK10" s="20">
        <v>17.600000000000001</v>
      </c>
      <c r="CL10" s="20">
        <f t="shared" si="31"/>
        <v>17.600000000000001</v>
      </c>
      <c r="CM10" s="22">
        <f t="shared" si="32"/>
        <v>0</v>
      </c>
      <c r="CN10" s="19"/>
      <c r="CO10" s="20">
        <v>325</v>
      </c>
      <c r="CP10" s="20">
        <v>325</v>
      </c>
      <c r="CQ10" s="20">
        <f t="shared" si="33"/>
        <v>325</v>
      </c>
      <c r="CR10" s="22">
        <f t="shared" si="34"/>
        <v>0</v>
      </c>
      <c r="CS10" s="19"/>
      <c r="CT10" s="20">
        <v>150</v>
      </c>
      <c r="CU10" s="20">
        <v>150</v>
      </c>
      <c r="CV10" s="20">
        <f t="shared" si="35"/>
        <v>150</v>
      </c>
      <c r="CW10" s="22">
        <f t="shared" si="36"/>
        <v>0</v>
      </c>
      <c r="CX10" s="19"/>
      <c r="CY10" s="20">
        <v>300</v>
      </c>
      <c r="CZ10" s="20">
        <v>300</v>
      </c>
      <c r="DA10" s="20">
        <f t="shared" si="37"/>
        <v>300</v>
      </c>
      <c r="DB10" s="22">
        <f t="shared" si="38"/>
        <v>0</v>
      </c>
      <c r="DC10" s="40"/>
      <c r="DD10" s="41">
        <v>4936.1000000000004</v>
      </c>
      <c r="DE10" s="41">
        <v>4936.1000000000004</v>
      </c>
      <c r="DF10" s="41">
        <f t="shared" si="66"/>
        <v>4936.1000000000004</v>
      </c>
      <c r="DG10" s="42">
        <f t="shared" si="67"/>
        <v>0</v>
      </c>
      <c r="DH10" s="19"/>
      <c r="DI10" s="20"/>
      <c r="DJ10" s="20"/>
      <c r="DK10" s="20">
        <f t="shared" si="41"/>
        <v>0</v>
      </c>
      <c r="DL10" s="22">
        <f t="shared" si="42"/>
        <v>0</v>
      </c>
      <c r="DM10" s="19"/>
      <c r="DN10" s="20"/>
      <c r="DO10" s="20"/>
      <c r="DP10" s="20">
        <f t="shared" si="43"/>
        <v>0</v>
      </c>
      <c r="DQ10" s="22">
        <f t="shared" si="44"/>
        <v>0</v>
      </c>
      <c r="DR10" s="19"/>
      <c r="DS10" s="20"/>
      <c r="DT10" s="20"/>
      <c r="DU10" s="20">
        <f t="shared" si="45"/>
        <v>0</v>
      </c>
      <c r="DV10" s="22">
        <f t="shared" si="46"/>
        <v>0</v>
      </c>
      <c r="DW10" s="19"/>
      <c r="DX10" s="20"/>
      <c r="DY10" s="20"/>
      <c r="DZ10" s="20">
        <f t="shared" si="47"/>
        <v>0</v>
      </c>
      <c r="EA10" s="22">
        <f t="shared" si="48"/>
        <v>0</v>
      </c>
      <c r="EB10" s="19"/>
      <c r="EC10" s="20">
        <v>225.9</v>
      </c>
      <c r="ED10" s="20">
        <v>225.9</v>
      </c>
      <c r="EE10" s="20">
        <f t="shared" si="49"/>
        <v>225.9</v>
      </c>
      <c r="EF10" s="22">
        <f t="shared" si="50"/>
        <v>0</v>
      </c>
      <c r="EG10" s="19"/>
      <c r="EH10" s="20"/>
      <c r="EI10" s="20"/>
      <c r="EJ10" s="20">
        <f t="shared" si="51"/>
        <v>0</v>
      </c>
      <c r="EK10" s="22">
        <f t="shared" si="52"/>
        <v>0</v>
      </c>
      <c r="EL10" s="20"/>
      <c r="EM10" s="20"/>
      <c r="EN10" s="20"/>
      <c r="EO10" s="20">
        <f t="shared" si="53"/>
        <v>0</v>
      </c>
      <c r="EP10" s="22">
        <f t="shared" si="54"/>
        <v>0</v>
      </c>
      <c r="EQ10" s="19"/>
      <c r="ER10" s="20">
        <v>0</v>
      </c>
      <c r="ES10" s="20">
        <v>0</v>
      </c>
      <c r="ET10" s="20">
        <f t="shared" si="55"/>
        <v>0</v>
      </c>
      <c r="EU10" s="22">
        <f t="shared" si="56"/>
        <v>0</v>
      </c>
      <c r="EV10" s="19"/>
      <c r="EW10" s="20">
        <v>12816.9</v>
      </c>
      <c r="EX10" s="20">
        <v>14246.9</v>
      </c>
      <c r="EY10" s="20">
        <f t="shared" si="57"/>
        <v>14246.9</v>
      </c>
      <c r="EZ10" s="22">
        <f t="shared" si="58"/>
        <v>1430</v>
      </c>
    </row>
    <row r="11" spans="1:156" x14ac:dyDescent="0.25">
      <c r="A11" s="3" t="s">
        <v>13</v>
      </c>
      <c r="B11" s="20">
        <f t="shared" si="59"/>
        <v>196101.1</v>
      </c>
      <c r="C11" s="20">
        <f t="shared" si="60"/>
        <v>282378.49999999994</v>
      </c>
      <c r="D11" s="20">
        <f t="shared" si="61"/>
        <v>283689.09999999998</v>
      </c>
      <c r="E11" s="20">
        <f t="shared" si="62"/>
        <v>87587.999999999971</v>
      </c>
      <c r="F11" s="20">
        <f t="shared" si="63"/>
        <v>1310.6000000000349</v>
      </c>
      <c r="G11" s="19">
        <v>46861.1</v>
      </c>
      <c r="H11" s="20">
        <v>46861.1</v>
      </c>
      <c r="I11" s="20">
        <v>46861.1</v>
      </c>
      <c r="J11" s="20">
        <f t="shared" si="64"/>
        <v>0</v>
      </c>
      <c r="K11" s="20">
        <f t="shared" si="65"/>
        <v>0</v>
      </c>
      <c r="L11" s="19">
        <v>149240</v>
      </c>
      <c r="M11" s="20">
        <v>194488.9</v>
      </c>
      <c r="N11" s="20">
        <v>194488.9</v>
      </c>
      <c r="O11" s="20">
        <f t="shared" si="1"/>
        <v>45248.899999999994</v>
      </c>
      <c r="P11" s="20">
        <f t="shared" si="2"/>
        <v>0</v>
      </c>
      <c r="Q11" s="19"/>
      <c r="R11" s="20">
        <v>303.5</v>
      </c>
      <c r="S11" s="20">
        <v>303.5</v>
      </c>
      <c r="T11" s="20">
        <f t="shared" si="3"/>
        <v>303.5</v>
      </c>
      <c r="U11" s="22">
        <f t="shared" si="4"/>
        <v>0</v>
      </c>
      <c r="V11" s="19"/>
      <c r="W11" s="20">
        <v>88.6</v>
      </c>
      <c r="X11" s="20">
        <v>88.6</v>
      </c>
      <c r="Y11" s="20">
        <f t="shared" si="5"/>
        <v>88.6</v>
      </c>
      <c r="Z11" s="22">
        <f t="shared" si="6"/>
        <v>0</v>
      </c>
      <c r="AA11" s="19"/>
      <c r="AB11" s="20">
        <v>0</v>
      </c>
      <c r="AC11" s="20">
        <v>0</v>
      </c>
      <c r="AD11" s="20">
        <f t="shared" si="7"/>
        <v>0</v>
      </c>
      <c r="AE11" s="22">
        <f t="shared" si="8"/>
        <v>0</v>
      </c>
      <c r="AF11" s="19"/>
      <c r="AG11" s="20">
        <v>10162.1</v>
      </c>
      <c r="AH11" s="20">
        <v>10162.1</v>
      </c>
      <c r="AI11" s="20">
        <f t="shared" si="9"/>
        <v>10162.1</v>
      </c>
      <c r="AJ11" s="22">
        <f t="shared" si="10"/>
        <v>0</v>
      </c>
      <c r="AK11" s="19"/>
      <c r="AL11" s="20"/>
      <c r="AM11" s="20"/>
      <c r="AN11" s="20">
        <f t="shared" si="11"/>
        <v>0</v>
      </c>
      <c r="AO11" s="22">
        <f t="shared" si="12"/>
        <v>0</v>
      </c>
      <c r="AP11" s="19"/>
      <c r="AQ11" s="20">
        <v>0</v>
      </c>
      <c r="AR11" s="20">
        <v>0</v>
      </c>
      <c r="AS11" s="20">
        <f t="shared" si="13"/>
        <v>0</v>
      </c>
      <c r="AT11" s="22">
        <f t="shared" si="14"/>
        <v>0</v>
      </c>
      <c r="AU11" s="19"/>
      <c r="AV11" s="20">
        <v>0</v>
      </c>
      <c r="AW11" s="20">
        <v>0</v>
      </c>
      <c r="AX11" s="20">
        <f t="shared" si="15"/>
        <v>0</v>
      </c>
      <c r="AY11" s="22">
        <f t="shared" si="16"/>
        <v>0</v>
      </c>
      <c r="AZ11" s="19"/>
      <c r="BA11" s="20">
        <v>258.8</v>
      </c>
      <c r="BB11" s="20">
        <v>258.8</v>
      </c>
      <c r="BC11" s="20">
        <f t="shared" si="17"/>
        <v>258.8</v>
      </c>
      <c r="BD11" s="22">
        <f t="shared" si="18"/>
        <v>0</v>
      </c>
      <c r="BE11" s="19"/>
      <c r="BF11" s="20">
        <v>1165.9000000000001</v>
      </c>
      <c r="BG11" s="20">
        <v>1165.9000000000001</v>
      </c>
      <c r="BH11" s="20">
        <f t="shared" si="19"/>
        <v>1165.9000000000001</v>
      </c>
      <c r="BI11" s="22">
        <f t="shared" si="20"/>
        <v>0</v>
      </c>
      <c r="BJ11" s="19"/>
      <c r="BK11" s="20">
        <v>15458.5</v>
      </c>
      <c r="BL11" s="20">
        <v>15458.5</v>
      </c>
      <c r="BM11" s="20">
        <f t="shared" si="21"/>
        <v>15458.5</v>
      </c>
      <c r="BN11" s="22">
        <f t="shared" si="22"/>
        <v>0</v>
      </c>
      <c r="BO11" s="19"/>
      <c r="BP11" s="20">
        <v>289.8</v>
      </c>
      <c r="BQ11" s="20">
        <v>289.8</v>
      </c>
      <c r="BR11" s="20">
        <f t="shared" si="23"/>
        <v>289.8</v>
      </c>
      <c r="BS11" s="22">
        <f t="shared" si="24"/>
        <v>0</v>
      </c>
      <c r="BT11" s="19"/>
      <c r="BU11" s="20"/>
      <c r="BV11" s="20"/>
      <c r="BW11" s="20">
        <f t="shared" si="25"/>
        <v>0</v>
      </c>
      <c r="BX11" s="22">
        <f t="shared" si="26"/>
        <v>0</v>
      </c>
      <c r="BY11" s="19"/>
      <c r="BZ11" s="20">
        <v>450</v>
      </c>
      <c r="CA11" s="20">
        <v>450</v>
      </c>
      <c r="CB11" s="20">
        <f t="shared" si="27"/>
        <v>450</v>
      </c>
      <c r="CC11" s="20">
        <f t="shared" si="28"/>
        <v>0</v>
      </c>
      <c r="CD11" s="19"/>
      <c r="CE11" s="20">
        <v>0</v>
      </c>
      <c r="CF11" s="20">
        <v>0</v>
      </c>
      <c r="CG11" s="20">
        <f t="shared" si="29"/>
        <v>0</v>
      </c>
      <c r="CH11" s="22">
        <f t="shared" si="30"/>
        <v>0</v>
      </c>
      <c r="CI11" s="19"/>
      <c r="CJ11" s="20">
        <v>14.9</v>
      </c>
      <c r="CK11" s="20">
        <v>14.9</v>
      </c>
      <c r="CL11" s="20">
        <f t="shared" si="31"/>
        <v>14.9</v>
      </c>
      <c r="CM11" s="22">
        <f t="shared" si="32"/>
        <v>0</v>
      </c>
      <c r="CN11" s="19"/>
      <c r="CO11" s="20">
        <v>532</v>
      </c>
      <c r="CP11" s="20">
        <v>532</v>
      </c>
      <c r="CQ11" s="20">
        <f t="shared" si="33"/>
        <v>532</v>
      </c>
      <c r="CR11" s="22">
        <f t="shared" si="34"/>
        <v>0</v>
      </c>
      <c r="CS11" s="19"/>
      <c r="CT11" s="20">
        <v>100</v>
      </c>
      <c r="CU11" s="20">
        <v>100</v>
      </c>
      <c r="CV11" s="20">
        <f t="shared" si="35"/>
        <v>100</v>
      </c>
      <c r="CW11" s="22">
        <f t="shared" si="36"/>
        <v>0</v>
      </c>
      <c r="CX11" s="19"/>
      <c r="CY11" s="20">
        <v>200</v>
      </c>
      <c r="CZ11" s="20">
        <v>200</v>
      </c>
      <c r="DA11" s="20">
        <f t="shared" si="37"/>
        <v>200</v>
      </c>
      <c r="DB11" s="22">
        <f t="shared" si="38"/>
        <v>0</v>
      </c>
      <c r="DC11" s="40"/>
      <c r="DD11" s="41">
        <v>1578.1</v>
      </c>
      <c r="DE11" s="41">
        <v>1578.1</v>
      </c>
      <c r="DF11" s="41">
        <f t="shared" si="66"/>
        <v>1578.1</v>
      </c>
      <c r="DG11" s="42">
        <f t="shared" si="67"/>
        <v>0</v>
      </c>
      <c r="DH11" s="19"/>
      <c r="DI11" s="20"/>
      <c r="DJ11" s="20"/>
      <c r="DK11" s="20">
        <f t="shared" si="41"/>
        <v>0</v>
      </c>
      <c r="DL11" s="22">
        <f t="shared" si="42"/>
        <v>0</v>
      </c>
      <c r="DM11" s="19"/>
      <c r="DN11" s="20"/>
      <c r="DO11" s="20"/>
      <c r="DP11" s="20">
        <f t="shared" si="43"/>
        <v>0</v>
      </c>
      <c r="DQ11" s="22">
        <f t="shared" si="44"/>
        <v>0</v>
      </c>
      <c r="DR11" s="19"/>
      <c r="DS11" s="20"/>
      <c r="DT11" s="20"/>
      <c r="DU11" s="20">
        <f t="shared" si="45"/>
        <v>0</v>
      </c>
      <c r="DV11" s="22">
        <f t="shared" si="46"/>
        <v>0</v>
      </c>
      <c r="DW11" s="19"/>
      <c r="DX11" s="20"/>
      <c r="DY11" s="20"/>
      <c r="DZ11" s="20">
        <f t="shared" si="47"/>
        <v>0</v>
      </c>
      <c r="EA11" s="22">
        <f t="shared" si="48"/>
        <v>0</v>
      </c>
      <c r="EB11" s="19"/>
      <c r="EC11" s="20">
        <v>0</v>
      </c>
      <c r="ED11" s="20">
        <v>0</v>
      </c>
      <c r="EE11" s="20">
        <f t="shared" si="49"/>
        <v>0</v>
      </c>
      <c r="EF11" s="22">
        <f t="shared" si="50"/>
        <v>0</v>
      </c>
      <c r="EG11" s="19"/>
      <c r="EH11" s="20"/>
      <c r="EI11" s="20"/>
      <c r="EJ11" s="20">
        <f t="shared" si="51"/>
        <v>0</v>
      </c>
      <c r="EK11" s="22">
        <f t="shared" si="52"/>
        <v>0</v>
      </c>
      <c r="EL11" s="20"/>
      <c r="EM11" s="20"/>
      <c r="EN11" s="20"/>
      <c r="EO11" s="20">
        <f t="shared" si="53"/>
        <v>0</v>
      </c>
      <c r="EP11" s="22">
        <f t="shared" si="54"/>
        <v>0</v>
      </c>
      <c r="EQ11" s="19"/>
      <c r="ER11" s="20">
        <v>0</v>
      </c>
      <c r="ES11" s="20">
        <v>0</v>
      </c>
      <c r="ET11" s="20">
        <f t="shared" si="55"/>
        <v>0</v>
      </c>
      <c r="EU11" s="22">
        <f t="shared" si="56"/>
        <v>0</v>
      </c>
      <c r="EV11" s="19"/>
      <c r="EW11" s="20">
        <v>10426.299999999999</v>
      </c>
      <c r="EX11" s="20">
        <v>11736.9</v>
      </c>
      <c r="EY11" s="20">
        <f t="shared" si="57"/>
        <v>11736.9</v>
      </c>
      <c r="EZ11" s="22">
        <f t="shared" si="58"/>
        <v>1310.6000000000004</v>
      </c>
    </row>
    <row r="12" spans="1:156" x14ac:dyDescent="0.25">
      <c r="A12" s="3" t="s">
        <v>14</v>
      </c>
      <c r="B12" s="20">
        <f t="shared" si="59"/>
        <v>223326.3</v>
      </c>
      <c r="C12" s="20">
        <f t="shared" si="60"/>
        <v>349722.9</v>
      </c>
      <c r="D12" s="20">
        <f t="shared" si="61"/>
        <v>351627.4</v>
      </c>
      <c r="E12" s="20">
        <f t="shared" si="62"/>
        <v>128301.10000000003</v>
      </c>
      <c r="F12" s="20">
        <f t="shared" si="63"/>
        <v>1904.5</v>
      </c>
      <c r="G12" s="19">
        <v>27963.9</v>
      </c>
      <c r="H12" s="20">
        <v>27963.9</v>
      </c>
      <c r="I12" s="20">
        <v>27963.9</v>
      </c>
      <c r="J12" s="20">
        <f t="shared" si="64"/>
        <v>0</v>
      </c>
      <c r="K12" s="20">
        <f t="shared" si="65"/>
        <v>0</v>
      </c>
      <c r="L12" s="19">
        <v>195362.4</v>
      </c>
      <c r="M12" s="20">
        <v>247036.9</v>
      </c>
      <c r="N12" s="20">
        <v>247036.9</v>
      </c>
      <c r="O12" s="20">
        <f t="shared" si="1"/>
        <v>51674.5</v>
      </c>
      <c r="P12" s="20">
        <f t="shared" si="2"/>
        <v>0</v>
      </c>
      <c r="Q12" s="19"/>
      <c r="R12" s="20">
        <v>500</v>
      </c>
      <c r="S12" s="20">
        <v>500</v>
      </c>
      <c r="T12" s="20">
        <f t="shared" si="3"/>
        <v>500</v>
      </c>
      <c r="U12" s="22">
        <f t="shared" si="4"/>
        <v>0</v>
      </c>
      <c r="V12" s="19"/>
      <c r="W12" s="20">
        <v>0</v>
      </c>
      <c r="X12" s="20">
        <v>0</v>
      </c>
      <c r="Y12" s="20">
        <f t="shared" si="5"/>
        <v>0</v>
      </c>
      <c r="Z12" s="22">
        <f t="shared" si="6"/>
        <v>0</v>
      </c>
      <c r="AA12" s="19"/>
      <c r="AB12" s="20">
        <v>0</v>
      </c>
      <c r="AC12" s="20">
        <v>0</v>
      </c>
      <c r="AD12" s="20">
        <f t="shared" si="7"/>
        <v>0</v>
      </c>
      <c r="AE12" s="22">
        <f t="shared" si="8"/>
        <v>0</v>
      </c>
      <c r="AF12" s="19"/>
      <c r="AG12" s="20">
        <v>54825.1</v>
      </c>
      <c r="AH12" s="20">
        <v>54825.1</v>
      </c>
      <c r="AI12" s="20">
        <f t="shared" si="9"/>
        <v>54825.1</v>
      </c>
      <c r="AJ12" s="22">
        <f t="shared" si="10"/>
        <v>0</v>
      </c>
      <c r="AK12" s="19"/>
      <c r="AL12" s="20"/>
      <c r="AM12" s="20"/>
      <c r="AN12" s="20">
        <f t="shared" si="11"/>
        <v>0</v>
      </c>
      <c r="AO12" s="22">
        <f t="shared" si="12"/>
        <v>0</v>
      </c>
      <c r="AP12" s="19"/>
      <c r="AQ12" s="20">
        <v>0</v>
      </c>
      <c r="AR12" s="20">
        <v>0</v>
      </c>
      <c r="AS12" s="20">
        <f t="shared" si="13"/>
        <v>0</v>
      </c>
      <c r="AT12" s="22">
        <f t="shared" si="14"/>
        <v>0</v>
      </c>
      <c r="AU12" s="19"/>
      <c r="AV12" s="20">
        <v>0</v>
      </c>
      <c r="AW12" s="20">
        <v>0</v>
      </c>
      <c r="AX12" s="20">
        <f t="shared" si="15"/>
        <v>0</v>
      </c>
      <c r="AY12" s="22">
        <f t="shared" si="16"/>
        <v>0</v>
      </c>
      <c r="AZ12" s="19"/>
      <c r="BA12" s="20">
        <v>85.7</v>
      </c>
      <c r="BB12" s="20">
        <v>85.7</v>
      </c>
      <c r="BC12" s="20">
        <f t="shared" si="17"/>
        <v>85.7</v>
      </c>
      <c r="BD12" s="22">
        <f t="shared" si="18"/>
        <v>0</v>
      </c>
      <c r="BE12" s="19"/>
      <c r="BF12" s="20">
        <v>196.2</v>
      </c>
      <c r="BG12" s="20">
        <v>196.2</v>
      </c>
      <c r="BH12" s="20">
        <f t="shared" si="19"/>
        <v>196.2</v>
      </c>
      <c r="BI12" s="22">
        <f t="shared" si="20"/>
        <v>0</v>
      </c>
      <c r="BJ12" s="19"/>
      <c r="BK12" s="20">
        <v>4686.3999999999996</v>
      </c>
      <c r="BL12" s="20">
        <v>4686.3999999999996</v>
      </c>
      <c r="BM12" s="20">
        <f t="shared" si="21"/>
        <v>4686.3999999999996</v>
      </c>
      <c r="BN12" s="22">
        <f t="shared" si="22"/>
        <v>0</v>
      </c>
      <c r="BO12" s="19"/>
      <c r="BP12" s="20">
        <v>169.9</v>
      </c>
      <c r="BQ12" s="20">
        <v>169.9</v>
      </c>
      <c r="BR12" s="20">
        <f t="shared" si="23"/>
        <v>169.9</v>
      </c>
      <c r="BS12" s="22">
        <f t="shared" si="24"/>
        <v>0</v>
      </c>
      <c r="BT12" s="19"/>
      <c r="BU12" s="20"/>
      <c r="BV12" s="20"/>
      <c r="BW12" s="20">
        <f t="shared" si="25"/>
        <v>0</v>
      </c>
      <c r="BX12" s="22">
        <f t="shared" si="26"/>
        <v>0</v>
      </c>
      <c r="BY12" s="19"/>
      <c r="BZ12" s="20">
        <v>0</v>
      </c>
      <c r="CA12" s="20">
        <v>0</v>
      </c>
      <c r="CB12" s="20">
        <f t="shared" si="27"/>
        <v>0</v>
      </c>
      <c r="CC12" s="20">
        <f t="shared" si="28"/>
        <v>0</v>
      </c>
      <c r="CD12" s="19"/>
      <c r="CE12" s="20">
        <v>0</v>
      </c>
      <c r="CF12" s="20">
        <v>0</v>
      </c>
      <c r="CG12" s="20">
        <f t="shared" si="29"/>
        <v>0</v>
      </c>
      <c r="CH12" s="22">
        <f t="shared" si="30"/>
        <v>0</v>
      </c>
      <c r="CI12" s="19"/>
      <c r="CJ12" s="20">
        <v>12.3</v>
      </c>
      <c r="CK12" s="20">
        <v>12.3</v>
      </c>
      <c r="CL12" s="20">
        <f t="shared" si="31"/>
        <v>12.3</v>
      </c>
      <c r="CM12" s="22">
        <f t="shared" si="32"/>
        <v>0</v>
      </c>
      <c r="CN12" s="19"/>
      <c r="CO12" s="20">
        <v>260</v>
      </c>
      <c r="CP12" s="20">
        <v>260</v>
      </c>
      <c r="CQ12" s="20">
        <f t="shared" si="33"/>
        <v>260</v>
      </c>
      <c r="CR12" s="22">
        <f t="shared" si="34"/>
        <v>0</v>
      </c>
      <c r="CS12" s="19"/>
      <c r="CT12" s="20">
        <v>100</v>
      </c>
      <c r="CU12" s="20">
        <v>100</v>
      </c>
      <c r="CV12" s="20">
        <f t="shared" si="35"/>
        <v>100</v>
      </c>
      <c r="CW12" s="22">
        <f t="shared" si="36"/>
        <v>0</v>
      </c>
      <c r="CX12" s="19"/>
      <c r="CY12" s="20">
        <v>100</v>
      </c>
      <c r="CZ12" s="20">
        <v>100</v>
      </c>
      <c r="DA12" s="20">
        <f t="shared" si="37"/>
        <v>100</v>
      </c>
      <c r="DB12" s="22">
        <f t="shared" si="38"/>
        <v>0</v>
      </c>
      <c r="DC12" s="40"/>
      <c r="DD12" s="41">
        <v>848.8</v>
      </c>
      <c r="DE12" s="41">
        <v>848.8</v>
      </c>
      <c r="DF12" s="41">
        <f t="shared" si="66"/>
        <v>848.8</v>
      </c>
      <c r="DG12" s="42">
        <f t="shared" si="67"/>
        <v>0</v>
      </c>
      <c r="DH12" s="19"/>
      <c r="DI12" s="20"/>
      <c r="DJ12" s="20"/>
      <c r="DK12" s="20">
        <f t="shared" si="41"/>
        <v>0</v>
      </c>
      <c r="DL12" s="22">
        <f t="shared" si="42"/>
        <v>0</v>
      </c>
      <c r="DM12" s="19"/>
      <c r="DN12" s="20"/>
      <c r="DO12" s="20"/>
      <c r="DP12" s="20">
        <f t="shared" si="43"/>
        <v>0</v>
      </c>
      <c r="DQ12" s="22">
        <f t="shared" si="44"/>
        <v>0</v>
      </c>
      <c r="DR12" s="19"/>
      <c r="DS12" s="20"/>
      <c r="DT12" s="20"/>
      <c r="DU12" s="20">
        <f t="shared" si="45"/>
        <v>0</v>
      </c>
      <c r="DV12" s="22">
        <f t="shared" si="46"/>
        <v>0</v>
      </c>
      <c r="DW12" s="19"/>
      <c r="DX12" s="20"/>
      <c r="DY12" s="20"/>
      <c r="DZ12" s="20">
        <f t="shared" si="47"/>
        <v>0</v>
      </c>
      <c r="EA12" s="22">
        <f t="shared" si="48"/>
        <v>0</v>
      </c>
      <c r="EB12" s="19"/>
      <c r="EC12" s="20">
        <v>0</v>
      </c>
      <c r="ED12" s="20">
        <v>0</v>
      </c>
      <c r="EE12" s="20">
        <f t="shared" si="49"/>
        <v>0</v>
      </c>
      <c r="EF12" s="22">
        <f t="shared" si="50"/>
        <v>0</v>
      </c>
      <c r="EG12" s="19"/>
      <c r="EH12" s="20"/>
      <c r="EI12" s="20"/>
      <c r="EJ12" s="20">
        <f t="shared" si="51"/>
        <v>0</v>
      </c>
      <c r="EK12" s="22">
        <f t="shared" si="52"/>
        <v>0</v>
      </c>
      <c r="EL12" s="20"/>
      <c r="EM12" s="20"/>
      <c r="EN12" s="20"/>
      <c r="EO12" s="20">
        <f t="shared" si="53"/>
        <v>0</v>
      </c>
      <c r="EP12" s="22">
        <f t="shared" si="54"/>
        <v>0</v>
      </c>
      <c r="EQ12" s="19"/>
      <c r="ER12" s="20">
        <v>1230.4000000000001</v>
      </c>
      <c r="ES12" s="20">
        <v>1920.4</v>
      </c>
      <c r="ET12" s="20">
        <f t="shared" si="55"/>
        <v>1920.4</v>
      </c>
      <c r="EU12" s="22">
        <f t="shared" si="56"/>
        <v>690</v>
      </c>
      <c r="EV12" s="19"/>
      <c r="EW12" s="20">
        <v>11707.3</v>
      </c>
      <c r="EX12" s="20">
        <v>12921.8</v>
      </c>
      <c r="EY12" s="20">
        <f t="shared" si="57"/>
        <v>12921.8</v>
      </c>
      <c r="EZ12" s="22">
        <f t="shared" si="58"/>
        <v>1214.5</v>
      </c>
    </row>
    <row r="13" spans="1:156" x14ac:dyDescent="0.25">
      <c r="A13" s="3" t="s">
        <v>15</v>
      </c>
      <c r="B13" s="20">
        <f t="shared" si="59"/>
        <v>0</v>
      </c>
      <c r="C13" s="20">
        <f t="shared" si="60"/>
        <v>1070301.2999999998</v>
      </c>
      <c r="D13" s="20">
        <f t="shared" si="61"/>
        <v>1056719.3999999999</v>
      </c>
      <c r="E13" s="20">
        <f t="shared" si="62"/>
        <v>1056719.3999999999</v>
      </c>
      <c r="F13" s="20">
        <f t="shared" si="63"/>
        <v>-13581.899999999907</v>
      </c>
      <c r="G13" s="19"/>
      <c r="H13" s="20"/>
      <c r="I13" s="20"/>
      <c r="J13" s="20">
        <f t="shared" si="64"/>
        <v>0</v>
      </c>
      <c r="K13" s="20">
        <f t="shared" si="65"/>
        <v>0</v>
      </c>
      <c r="L13" s="19"/>
      <c r="M13" s="20">
        <v>223066.3</v>
      </c>
      <c r="N13" s="20">
        <v>223066.3</v>
      </c>
      <c r="O13" s="20">
        <f t="shared" si="1"/>
        <v>223066.3</v>
      </c>
      <c r="P13" s="20">
        <f t="shared" si="2"/>
        <v>0</v>
      </c>
      <c r="Q13" s="19"/>
      <c r="R13" s="20">
        <v>4273.8999999999996</v>
      </c>
      <c r="S13" s="20">
        <v>4098.3999999999996</v>
      </c>
      <c r="T13" s="20">
        <f t="shared" si="3"/>
        <v>4098.3999999999996</v>
      </c>
      <c r="U13" s="22">
        <f t="shared" si="4"/>
        <v>-175.5</v>
      </c>
      <c r="V13" s="19"/>
      <c r="W13" s="20">
        <v>1120.7</v>
      </c>
      <c r="X13" s="20">
        <v>1120.7</v>
      </c>
      <c r="Y13" s="20">
        <f t="shared" si="5"/>
        <v>1120.7</v>
      </c>
      <c r="Z13" s="22">
        <f t="shared" si="6"/>
        <v>0</v>
      </c>
      <c r="AA13" s="19"/>
      <c r="AB13" s="20">
        <v>693.2</v>
      </c>
      <c r="AC13" s="20">
        <v>693.2</v>
      </c>
      <c r="AD13" s="20">
        <f t="shared" si="7"/>
        <v>693.2</v>
      </c>
      <c r="AE13" s="22">
        <f t="shared" si="8"/>
        <v>0</v>
      </c>
      <c r="AF13" s="19"/>
      <c r="AG13" s="20">
        <v>3229.5</v>
      </c>
      <c r="AH13" s="20">
        <v>3229.5</v>
      </c>
      <c r="AI13" s="20">
        <f t="shared" si="9"/>
        <v>3229.5</v>
      </c>
      <c r="AJ13" s="22">
        <f t="shared" si="10"/>
        <v>0</v>
      </c>
      <c r="AK13" s="19"/>
      <c r="AL13" s="20"/>
      <c r="AM13" s="20"/>
      <c r="AN13" s="20">
        <f t="shared" si="11"/>
        <v>0</v>
      </c>
      <c r="AO13" s="22">
        <f t="shared" si="12"/>
        <v>0</v>
      </c>
      <c r="AP13" s="19"/>
      <c r="AQ13" s="20">
        <v>0</v>
      </c>
      <c r="AR13" s="20">
        <v>0</v>
      </c>
      <c r="AS13" s="20">
        <f t="shared" si="13"/>
        <v>0</v>
      </c>
      <c r="AT13" s="22">
        <f t="shared" si="14"/>
        <v>0</v>
      </c>
      <c r="AU13" s="19"/>
      <c r="AV13" s="20">
        <v>60</v>
      </c>
      <c r="AW13" s="20">
        <v>60</v>
      </c>
      <c r="AX13" s="20">
        <f t="shared" si="15"/>
        <v>60</v>
      </c>
      <c r="AY13" s="22">
        <f t="shared" si="16"/>
        <v>0</v>
      </c>
      <c r="AZ13" s="19"/>
      <c r="BA13" s="20">
        <v>1309.5999999999999</v>
      </c>
      <c r="BB13" s="20">
        <v>1290.4000000000001</v>
      </c>
      <c r="BC13" s="20">
        <f t="shared" si="17"/>
        <v>1290.4000000000001</v>
      </c>
      <c r="BD13" s="22">
        <f t="shared" si="18"/>
        <v>-19.199999999999818</v>
      </c>
      <c r="BE13" s="19"/>
      <c r="BF13" s="20">
        <v>1545</v>
      </c>
      <c r="BG13" s="20">
        <v>1545</v>
      </c>
      <c r="BH13" s="20">
        <f t="shared" si="19"/>
        <v>1545</v>
      </c>
      <c r="BI13" s="22">
        <f t="shared" si="20"/>
        <v>0</v>
      </c>
      <c r="BJ13" s="19"/>
      <c r="BK13" s="20">
        <v>30173.599999999999</v>
      </c>
      <c r="BL13" s="20">
        <v>26041</v>
      </c>
      <c r="BM13" s="20">
        <f t="shared" si="21"/>
        <v>26041</v>
      </c>
      <c r="BN13" s="22">
        <f t="shared" si="22"/>
        <v>-4132.5999999999985</v>
      </c>
      <c r="BO13" s="19"/>
      <c r="BP13" s="20">
        <v>1588.7</v>
      </c>
      <c r="BQ13" s="20">
        <v>1580.5</v>
      </c>
      <c r="BR13" s="20">
        <f t="shared" si="23"/>
        <v>1580.5</v>
      </c>
      <c r="BS13" s="22">
        <f t="shared" si="24"/>
        <v>-8.2000000000000455</v>
      </c>
      <c r="BT13" s="19"/>
      <c r="BU13" s="20"/>
      <c r="BV13" s="20"/>
      <c r="BW13" s="20">
        <f t="shared" si="25"/>
        <v>0</v>
      </c>
      <c r="BX13" s="22">
        <f t="shared" si="26"/>
        <v>0</v>
      </c>
      <c r="BY13" s="19"/>
      <c r="BZ13" s="20">
        <v>5400</v>
      </c>
      <c r="CA13" s="20">
        <v>5400</v>
      </c>
      <c r="CB13" s="20">
        <f t="shared" si="27"/>
        <v>5400</v>
      </c>
      <c r="CC13" s="20">
        <f t="shared" si="28"/>
        <v>0</v>
      </c>
      <c r="CD13" s="19"/>
      <c r="CE13" s="20">
        <v>0</v>
      </c>
      <c r="CF13" s="20">
        <v>0</v>
      </c>
      <c r="CG13" s="20">
        <f t="shared" si="29"/>
        <v>0</v>
      </c>
      <c r="CH13" s="22">
        <f t="shared" si="30"/>
        <v>0</v>
      </c>
      <c r="CI13" s="19"/>
      <c r="CJ13" s="20">
        <v>105.9</v>
      </c>
      <c r="CK13" s="20">
        <v>105.9</v>
      </c>
      <c r="CL13" s="20">
        <f t="shared" si="31"/>
        <v>105.9</v>
      </c>
      <c r="CM13" s="22">
        <f t="shared" si="32"/>
        <v>0</v>
      </c>
      <c r="CN13" s="19"/>
      <c r="CO13" s="20">
        <v>280</v>
      </c>
      <c r="CP13" s="20">
        <v>280</v>
      </c>
      <c r="CQ13" s="20">
        <f t="shared" si="33"/>
        <v>280</v>
      </c>
      <c r="CR13" s="22">
        <f t="shared" si="34"/>
        <v>0</v>
      </c>
      <c r="CS13" s="19"/>
      <c r="CT13" s="20">
        <v>100</v>
      </c>
      <c r="CU13" s="20">
        <v>100</v>
      </c>
      <c r="CV13" s="20">
        <f t="shared" si="35"/>
        <v>100</v>
      </c>
      <c r="CW13" s="22">
        <f t="shared" si="36"/>
        <v>0</v>
      </c>
      <c r="CX13" s="19"/>
      <c r="CY13" s="20">
        <v>200</v>
      </c>
      <c r="CZ13" s="20">
        <v>200</v>
      </c>
      <c r="DA13" s="20">
        <f t="shared" si="37"/>
        <v>200</v>
      </c>
      <c r="DB13" s="22">
        <f t="shared" si="38"/>
        <v>0</v>
      </c>
      <c r="DC13" s="40"/>
      <c r="DD13" s="41">
        <v>4797.8</v>
      </c>
      <c r="DE13" s="41">
        <v>4797.8</v>
      </c>
      <c r="DF13" s="41">
        <f t="shared" si="66"/>
        <v>4797.8</v>
      </c>
      <c r="DG13" s="42">
        <f t="shared" si="67"/>
        <v>0</v>
      </c>
      <c r="DH13" s="19"/>
      <c r="DI13" s="20"/>
      <c r="DJ13" s="20"/>
      <c r="DK13" s="20">
        <f t="shared" si="41"/>
        <v>0</v>
      </c>
      <c r="DL13" s="22">
        <f t="shared" si="42"/>
        <v>0</v>
      </c>
      <c r="DM13" s="19"/>
      <c r="DN13" s="20"/>
      <c r="DO13" s="20"/>
      <c r="DP13" s="20">
        <f t="shared" si="43"/>
        <v>0</v>
      </c>
      <c r="DQ13" s="22">
        <f t="shared" si="44"/>
        <v>0</v>
      </c>
      <c r="DR13" s="19"/>
      <c r="DS13" s="20">
        <v>50527.6</v>
      </c>
      <c r="DT13" s="20">
        <v>50527.4</v>
      </c>
      <c r="DU13" s="20">
        <f t="shared" si="45"/>
        <v>50527.4</v>
      </c>
      <c r="DV13" s="22">
        <f t="shared" si="46"/>
        <v>-0.19999999999708962</v>
      </c>
      <c r="DW13" s="19"/>
      <c r="DX13" s="20"/>
      <c r="DY13" s="20"/>
      <c r="DZ13" s="20">
        <f t="shared" si="47"/>
        <v>0</v>
      </c>
      <c r="EA13" s="22">
        <f t="shared" si="48"/>
        <v>0</v>
      </c>
      <c r="EB13" s="19"/>
      <c r="EC13" s="20">
        <v>574454</v>
      </c>
      <c r="ED13" s="20">
        <v>564348.5</v>
      </c>
      <c r="EE13" s="20">
        <f t="shared" si="49"/>
        <v>564348.5</v>
      </c>
      <c r="EF13" s="22">
        <f t="shared" si="50"/>
        <v>-10105.5</v>
      </c>
      <c r="EG13" s="19"/>
      <c r="EH13" s="20"/>
      <c r="EI13" s="20"/>
      <c r="EJ13" s="20">
        <f t="shared" si="51"/>
        <v>0</v>
      </c>
      <c r="EK13" s="22">
        <f t="shared" si="52"/>
        <v>0</v>
      </c>
      <c r="EL13" s="20"/>
      <c r="EM13" s="20"/>
      <c r="EN13" s="20"/>
      <c r="EO13" s="20">
        <f t="shared" si="53"/>
        <v>0</v>
      </c>
      <c r="EP13" s="22">
        <f t="shared" si="54"/>
        <v>0</v>
      </c>
      <c r="EQ13" s="19"/>
      <c r="ER13" s="20">
        <v>27285.3</v>
      </c>
      <c r="ES13" s="20">
        <v>27285.3</v>
      </c>
      <c r="ET13" s="20">
        <f t="shared" si="55"/>
        <v>27285.3</v>
      </c>
      <c r="EU13" s="22">
        <f t="shared" si="56"/>
        <v>0</v>
      </c>
      <c r="EV13" s="19"/>
      <c r="EW13" s="20">
        <v>140090.19999999998</v>
      </c>
      <c r="EX13" s="20">
        <v>140949.5</v>
      </c>
      <c r="EY13" s="20">
        <f t="shared" si="57"/>
        <v>140949.5</v>
      </c>
      <c r="EZ13" s="22">
        <f t="shared" si="58"/>
        <v>859.30000000001746</v>
      </c>
    </row>
    <row r="14" spans="1:156" x14ac:dyDescent="0.25">
      <c r="A14" s="3" t="s">
        <v>16</v>
      </c>
      <c r="B14" s="20">
        <f t="shared" si="59"/>
        <v>157422.59999999998</v>
      </c>
      <c r="C14" s="20">
        <f t="shared" si="60"/>
        <v>252306.7999999999</v>
      </c>
      <c r="D14" s="20">
        <f t="shared" si="61"/>
        <v>253225.7999999999</v>
      </c>
      <c r="E14" s="20">
        <f t="shared" si="62"/>
        <v>95803.199999999924</v>
      </c>
      <c r="F14" s="20">
        <f t="shared" si="63"/>
        <v>919</v>
      </c>
      <c r="G14" s="19">
        <v>23113.3</v>
      </c>
      <c r="H14" s="20">
        <v>23113.3</v>
      </c>
      <c r="I14" s="20">
        <v>23113.3</v>
      </c>
      <c r="J14" s="20">
        <f t="shared" si="64"/>
        <v>0</v>
      </c>
      <c r="K14" s="20">
        <f t="shared" si="65"/>
        <v>0</v>
      </c>
      <c r="L14" s="19">
        <v>134309.29999999999</v>
      </c>
      <c r="M14" s="20">
        <v>165370.9</v>
      </c>
      <c r="N14" s="20">
        <v>165370.9</v>
      </c>
      <c r="O14" s="20">
        <f t="shared" si="1"/>
        <v>31061.600000000006</v>
      </c>
      <c r="P14" s="20">
        <f t="shared" si="2"/>
        <v>0</v>
      </c>
      <c r="Q14" s="19"/>
      <c r="R14" s="20">
        <v>26.8</v>
      </c>
      <c r="S14" s="20">
        <v>26.8</v>
      </c>
      <c r="T14" s="20">
        <f t="shared" si="3"/>
        <v>26.8</v>
      </c>
      <c r="U14" s="22">
        <f t="shared" si="4"/>
        <v>0</v>
      </c>
      <c r="V14" s="19"/>
      <c r="W14" s="20">
        <v>0</v>
      </c>
      <c r="X14" s="20">
        <v>0</v>
      </c>
      <c r="Y14" s="20">
        <f t="shared" si="5"/>
        <v>0</v>
      </c>
      <c r="Z14" s="22">
        <f t="shared" si="6"/>
        <v>0</v>
      </c>
      <c r="AA14" s="19"/>
      <c r="AB14" s="20">
        <v>0</v>
      </c>
      <c r="AC14" s="20">
        <v>0</v>
      </c>
      <c r="AD14" s="20">
        <f t="shared" si="7"/>
        <v>0</v>
      </c>
      <c r="AE14" s="22">
        <f t="shared" si="8"/>
        <v>0</v>
      </c>
      <c r="AF14" s="19"/>
      <c r="AG14" s="20">
        <v>26132.199999999997</v>
      </c>
      <c r="AH14" s="20">
        <v>26132.199999999997</v>
      </c>
      <c r="AI14" s="20">
        <f t="shared" si="9"/>
        <v>26132.199999999997</v>
      </c>
      <c r="AJ14" s="22">
        <f t="shared" si="10"/>
        <v>0</v>
      </c>
      <c r="AK14" s="19"/>
      <c r="AL14" s="20"/>
      <c r="AM14" s="20"/>
      <c r="AN14" s="20">
        <f t="shared" si="11"/>
        <v>0</v>
      </c>
      <c r="AO14" s="22">
        <f t="shared" si="12"/>
        <v>0</v>
      </c>
      <c r="AP14" s="19"/>
      <c r="AQ14" s="20">
        <v>0</v>
      </c>
      <c r="AR14" s="20">
        <v>0</v>
      </c>
      <c r="AS14" s="20">
        <f t="shared" si="13"/>
        <v>0</v>
      </c>
      <c r="AT14" s="22">
        <f t="shared" si="14"/>
        <v>0</v>
      </c>
      <c r="AU14" s="19"/>
      <c r="AV14" s="20">
        <v>0</v>
      </c>
      <c r="AW14" s="20">
        <v>0</v>
      </c>
      <c r="AX14" s="20">
        <f t="shared" si="15"/>
        <v>0</v>
      </c>
      <c r="AY14" s="22">
        <f t="shared" si="16"/>
        <v>0</v>
      </c>
      <c r="AZ14" s="19"/>
      <c r="BA14" s="20">
        <v>55.9</v>
      </c>
      <c r="BB14" s="20">
        <v>55.9</v>
      </c>
      <c r="BC14" s="20">
        <f t="shared" si="17"/>
        <v>55.9</v>
      </c>
      <c r="BD14" s="22">
        <f t="shared" si="18"/>
        <v>0</v>
      </c>
      <c r="BE14" s="19"/>
      <c r="BF14" s="20">
        <v>0</v>
      </c>
      <c r="BG14" s="20">
        <v>0</v>
      </c>
      <c r="BH14" s="20">
        <f t="shared" si="19"/>
        <v>0</v>
      </c>
      <c r="BI14" s="22">
        <f t="shared" si="20"/>
        <v>0</v>
      </c>
      <c r="BJ14" s="19"/>
      <c r="BK14" s="20">
        <v>2933.8</v>
      </c>
      <c r="BL14" s="20">
        <v>2933.8</v>
      </c>
      <c r="BM14" s="20">
        <f t="shared" si="21"/>
        <v>2933.8</v>
      </c>
      <c r="BN14" s="22">
        <f t="shared" si="22"/>
        <v>0</v>
      </c>
      <c r="BO14" s="19"/>
      <c r="BP14" s="20">
        <v>500.4</v>
      </c>
      <c r="BQ14" s="20">
        <v>500.4</v>
      </c>
      <c r="BR14" s="20">
        <f t="shared" si="23"/>
        <v>500.4</v>
      </c>
      <c r="BS14" s="22">
        <f t="shared" si="24"/>
        <v>0</v>
      </c>
      <c r="BT14" s="19"/>
      <c r="BU14" s="20"/>
      <c r="BV14" s="20"/>
      <c r="BW14" s="20">
        <f t="shared" si="25"/>
        <v>0</v>
      </c>
      <c r="BX14" s="22">
        <f t="shared" si="26"/>
        <v>0</v>
      </c>
      <c r="BY14" s="19"/>
      <c r="BZ14" s="20">
        <v>0</v>
      </c>
      <c r="CA14" s="20">
        <v>0</v>
      </c>
      <c r="CB14" s="20">
        <f t="shared" si="27"/>
        <v>0</v>
      </c>
      <c r="CC14" s="20">
        <f t="shared" si="28"/>
        <v>0</v>
      </c>
      <c r="CD14" s="19"/>
      <c r="CE14" s="20">
        <v>0</v>
      </c>
      <c r="CF14" s="20">
        <v>0</v>
      </c>
      <c r="CG14" s="20">
        <f t="shared" si="29"/>
        <v>0</v>
      </c>
      <c r="CH14" s="22">
        <f t="shared" si="30"/>
        <v>0</v>
      </c>
      <c r="CI14" s="19"/>
      <c r="CJ14" s="20">
        <v>12.8</v>
      </c>
      <c r="CK14" s="20">
        <v>12.8</v>
      </c>
      <c r="CL14" s="20">
        <f t="shared" si="31"/>
        <v>12.8</v>
      </c>
      <c r="CM14" s="22">
        <f t="shared" si="32"/>
        <v>0</v>
      </c>
      <c r="CN14" s="19"/>
      <c r="CO14" s="20">
        <v>400</v>
      </c>
      <c r="CP14" s="20">
        <v>400</v>
      </c>
      <c r="CQ14" s="20">
        <f t="shared" si="33"/>
        <v>400</v>
      </c>
      <c r="CR14" s="22">
        <f t="shared" si="34"/>
        <v>0</v>
      </c>
      <c r="CS14" s="19"/>
      <c r="CT14" s="20">
        <v>50</v>
      </c>
      <c r="CU14" s="20">
        <v>50</v>
      </c>
      <c r="CV14" s="20">
        <f t="shared" si="35"/>
        <v>50</v>
      </c>
      <c r="CW14" s="22">
        <f t="shared" si="36"/>
        <v>0</v>
      </c>
      <c r="CX14" s="19"/>
      <c r="CY14" s="20">
        <v>300</v>
      </c>
      <c r="CZ14" s="20">
        <v>300</v>
      </c>
      <c r="DA14" s="20">
        <f t="shared" si="37"/>
        <v>300</v>
      </c>
      <c r="DB14" s="22">
        <f t="shared" si="38"/>
        <v>0</v>
      </c>
      <c r="DC14" s="40"/>
      <c r="DD14" s="41">
        <v>1715.1</v>
      </c>
      <c r="DE14" s="41">
        <v>1715.1</v>
      </c>
      <c r="DF14" s="41">
        <f t="shared" si="66"/>
        <v>1715.1</v>
      </c>
      <c r="DG14" s="42">
        <f t="shared" si="67"/>
        <v>0</v>
      </c>
      <c r="DH14" s="19"/>
      <c r="DI14" s="20"/>
      <c r="DJ14" s="20"/>
      <c r="DK14" s="20">
        <f t="shared" si="41"/>
        <v>0</v>
      </c>
      <c r="DL14" s="22">
        <f t="shared" si="42"/>
        <v>0</v>
      </c>
      <c r="DM14" s="19"/>
      <c r="DN14" s="20"/>
      <c r="DO14" s="20"/>
      <c r="DP14" s="20">
        <f t="shared" si="43"/>
        <v>0</v>
      </c>
      <c r="DQ14" s="22">
        <f t="shared" si="44"/>
        <v>0</v>
      </c>
      <c r="DR14" s="19"/>
      <c r="DS14" s="20">
        <v>996.8</v>
      </c>
      <c r="DT14" s="20">
        <v>586.29999999999995</v>
      </c>
      <c r="DU14" s="20">
        <f t="shared" si="45"/>
        <v>586.29999999999995</v>
      </c>
      <c r="DV14" s="22">
        <f t="shared" si="46"/>
        <v>-410.5</v>
      </c>
      <c r="DW14" s="19"/>
      <c r="DX14" s="20"/>
      <c r="DY14" s="20"/>
      <c r="DZ14" s="20">
        <f t="shared" si="47"/>
        <v>0</v>
      </c>
      <c r="EA14" s="22">
        <f t="shared" si="48"/>
        <v>0</v>
      </c>
      <c r="EB14" s="19"/>
      <c r="EC14" s="20">
        <v>0</v>
      </c>
      <c r="ED14" s="20">
        <v>0</v>
      </c>
      <c r="EE14" s="20">
        <f t="shared" si="49"/>
        <v>0</v>
      </c>
      <c r="EF14" s="22">
        <f t="shared" si="50"/>
        <v>0</v>
      </c>
      <c r="EG14" s="19"/>
      <c r="EH14" s="20"/>
      <c r="EI14" s="20"/>
      <c r="EJ14" s="20">
        <f t="shared" si="51"/>
        <v>0</v>
      </c>
      <c r="EK14" s="22">
        <f t="shared" si="52"/>
        <v>0</v>
      </c>
      <c r="EL14" s="20"/>
      <c r="EM14" s="20"/>
      <c r="EN14" s="20"/>
      <c r="EO14" s="20">
        <f t="shared" si="53"/>
        <v>0</v>
      </c>
      <c r="EP14" s="22">
        <f t="shared" si="54"/>
        <v>0</v>
      </c>
      <c r="EQ14" s="19"/>
      <c r="ER14" s="20">
        <v>0</v>
      </c>
      <c r="ES14" s="20">
        <v>0</v>
      </c>
      <c r="ET14" s="20">
        <f t="shared" si="55"/>
        <v>0</v>
      </c>
      <c r="EU14" s="22">
        <f t="shared" si="56"/>
        <v>0</v>
      </c>
      <c r="EV14" s="19"/>
      <c r="EW14" s="20">
        <v>30698.799999999999</v>
      </c>
      <c r="EX14" s="20">
        <v>32028.3</v>
      </c>
      <c r="EY14" s="20">
        <f t="shared" si="57"/>
        <v>32028.3</v>
      </c>
      <c r="EZ14" s="22">
        <f t="shared" si="58"/>
        <v>1329.5</v>
      </c>
    </row>
    <row r="15" spans="1:156" x14ac:dyDescent="0.25">
      <c r="A15" s="3" t="s">
        <v>17</v>
      </c>
      <c r="B15" s="20">
        <f t="shared" si="59"/>
        <v>236583.5</v>
      </c>
      <c r="C15" s="20">
        <f t="shared" si="60"/>
        <v>389176.00000000006</v>
      </c>
      <c r="D15" s="20">
        <f t="shared" si="61"/>
        <v>390925.60000000009</v>
      </c>
      <c r="E15" s="20">
        <f t="shared" si="62"/>
        <v>154342.10000000009</v>
      </c>
      <c r="F15" s="20">
        <f t="shared" si="63"/>
        <v>1749.6000000000349</v>
      </c>
      <c r="G15" s="19">
        <v>32312.9</v>
      </c>
      <c r="H15" s="20">
        <v>32312.9</v>
      </c>
      <c r="I15" s="20">
        <v>32312.9</v>
      </c>
      <c r="J15" s="20">
        <f t="shared" si="64"/>
        <v>0</v>
      </c>
      <c r="K15" s="20">
        <f t="shared" si="65"/>
        <v>0</v>
      </c>
      <c r="L15" s="19">
        <v>204270.6</v>
      </c>
      <c r="M15" s="20">
        <v>290941.59999999998</v>
      </c>
      <c r="N15" s="20">
        <v>290941.59999999998</v>
      </c>
      <c r="O15" s="20">
        <f t="shared" si="1"/>
        <v>86670.999999999971</v>
      </c>
      <c r="P15" s="20">
        <f t="shared" si="2"/>
        <v>0</v>
      </c>
      <c r="Q15" s="19"/>
      <c r="R15" s="20">
        <v>786</v>
      </c>
      <c r="S15" s="20">
        <v>786</v>
      </c>
      <c r="T15" s="20">
        <f t="shared" si="3"/>
        <v>786</v>
      </c>
      <c r="U15" s="22">
        <f t="shared" si="4"/>
        <v>0</v>
      </c>
      <c r="V15" s="19"/>
      <c r="W15" s="20">
        <v>0</v>
      </c>
      <c r="X15" s="20">
        <v>0</v>
      </c>
      <c r="Y15" s="20">
        <f t="shared" si="5"/>
        <v>0</v>
      </c>
      <c r="Z15" s="22">
        <f t="shared" si="6"/>
        <v>0</v>
      </c>
      <c r="AA15" s="19"/>
      <c r="AB15" s="20">
        <v>0</v>
      </c>
      <c r="AC15" s="20">
        <v>0</v>
      </c>
      <c r="AD15" s="20">
        <f t="shared" si="7"/>
        <v>0</v>
      </c>
      <c r="AE15" s="22">
        <f t="shared" si="8"/>
        <v>0</v>
      </c>
      <c r="AF15" s="19"/>
      <c r="AG15" s="20">
        <v>21153.4</v>
      </c>
      <c r="AH15" s="20">
        <v>21153.4</v>
      </c>
      <c r="AI15" s="20">
        <f t="shared" si="9"/>
        <v>21153.4</v>
      </c>
      <c r="AJ15" s="22">
        <f t="shared" si="10"/>
        <v>0</v>
      </c>
      <c r="AK15" s="19"/>
      <c r="AL15" s="20"/>
      <c r="AM15" s="20"/>
      <c r="AN15" s="20">
        <f t="shared" si="11"/>
        <v>0</v>
      </c>
      <c r="AO15" s="22">
        <f t="shared" si="12"/>
        <v>0</v>
      </c>
      <c r="AP15" s="19"/>
      <c r="AQ15" s="20">
        <v>0</v>
      </c>
      <c r="AR15" s="20">
        <v>0</v>
      </c>
      <c r="AS15" s="20">
        <f t="shared" si="13"/>
        <v>0</v>
      </c>
      <c r="AT15" s="22">
        <f t="shared" si="14"/>
        <v>0</v>
      </c>
      <c r="AU15" s="19"/>
      <c r="AV15" s="20">
        <v>0</v>
      </c>
      <c r="AW15" s="20">
        <v>0</v>
      </c>
      <c r="AX15" s="20">
        <f t="shared" si="15"/>
        <v>0</v>
      </c>
      <c r="AY15" s="22">
        <f t="shared" si="16"/>
        <v>0</v>
      </c>
      <c r="AZ15" s="19"/>
      <c r="BA15" s="20">
        <v>335.1</v>
      </c>
      <c r="BB15" s="20">
        <v>335.1</v>
      </c>
      <c r="BC15" s="20">
        <f t="shared" si="17"/>
        <v>335.1</v>
      </c>
      <c r="BD15" s="22">
        <f t="shared" si="18"/>
        <v>0</v>
      </c>
      <c r="BE15" s="19"/>
      <c r="BF15" s="20">
        <v>71.400000000000006</v>
      </c>
      <c r="BG15" s="20">
        <v>71.400000000000006</v>
      </c>
      <c r="BH15" s="20">
        <f t="shared" si="19"/>
        <v>71.400000000000006</v>
      </c>
      <c r="BI15" s="22">
        <f t="shared" si="20"/>
        <v>0</v>
      </c>
      <c r="BJ15" s="19"/>
      <c r="BK15" s="20">
        <v>4962.2</v>
      </c>
      <c r="BL15" s="20">
        <v>4962.2</v>
      </c>
      <c r="BM15" s="20">
        <f t="shared" si="21"/>
        <v>4962.2</v>
      </c>
      <c r="BN15" s="22">
        <f t="shared" si="22"/>
        <v>0</v>
      </c>
      <c r="BO15" s="19"/>
      <c r="BP15" s="20">
        <v>648.70000000000005</v>
      </c>
      <c r="BQ15" s="20">
        <v>648.70000000000005</v>
      </c>
      <c r="BR15" s="20">
        <f t="shared" si="23"/>
        <v>648.70000000000005</v>
      </c>
      <c r="BS15" s="22">
        <f t="shared" si="24"/>
        <v>0</v>
      </c>
      <c r="BT15" s="19"/>
      <c r="BU15" s="20"/>
      <c r="BV15" s="20"/>
      <c r="BW15" s="20">
        <f t="shared" si="25"/>
        <v>0</v>
      </c>
      <c r="BX15" s="22">
        <f t="shared" si="26"/>
        <v>0</v>
      </c>
      <c r="BY15" s="19"/>
      <c r="BZ15" s="20">
        <v>976.5</v>
      </c>
      <c r="CA15" s="20">
        <v>976.5</v>
      </c>
      <c r="CB15" s="20">
        <f t="shared" si="27"/>
        <v>976.5</v>
      </c>
      <c r="CC15" s="20">
        <f t="shared" si="28"/>
        <v>0</v>
      </c>
      <c r="CD15" s="19"/>
      <c r="CE15" s="20">
        <v>0</v>
      </c>
      <c r="CF15" s="20">
        <v>0</v>
      </c>
      <c r="CG15" s="20">
        <f t="shared" si="29"/>
        <v>0</v>
      </c>
      <c r="CH15" s="22">
        <f t="shared" si="30"/>
        <v>0</v>
      </c>
      <c r="CI15" s="19"/>
      <c r="CJ15" s="20">
        <v>26.9</v>
      </c>
      <c r="CK15" s="20">
        <v>26.9</v>
      </c>
      <c r="CL15" s="20">
        <f t="shared" si="31"/>
        <v>26.9</v>
      </c>
      <c r="CM15" s="22">
        <f t="shared" si="32"/>
        <v>0</v>
      </c>
      <c r="CN15" s="19"/>
      <c r="CO15" s="20">
        <v>525</v>
      </c>
      <c r="CP15" s="20">
        <v>525</v>
      </c>
      <c r="CQ15" s="20">
        <f t="shared" si="33"/>
        <v>525</v>
      </c>
      <c r="CR15" s="22">
        <f t="shared" si="34"/>
        <v>0</v>
      </c>
      <c r="CS15" s="19"/>
      <c r="CT15" s="20">
        <v>100</v>
      </c>
      <c r="CU15" s="20">
        <v>100</v>
      </c>
      <c r="CV15" s="20">
        <f t="shared" si="35"/>
        <v>100</v>
      </c>
      <c r="CW15" s="22">
        <f t="shared" si="36"/>
        <v>0</v>
      </c>
      <c r="CX15" s="19"/>
      <c r="CY15" s="20">
        <v>300</v>
      </c>
      <c r="CZ15" s="20">
        <v>300</v>
      </c>
      <c r="DA15" s="20">
        <f t="shared" si="37"/>
        <v>300</v>
      </c>
      <c r="DB15" s="22">
        <f t="shared" si="38"/>
        <v>0</v>
      </c>
      <c r="DC15" s="40"/>
      <c r="DD15" s="41">
        <v>2055.5</v>
      </c>
      <c r="DE15" s="41">
        <v>2055.5</v>
      </c>
      <c r="DF15" s="41">
        <f t="shared" si="66"/>
        <v>2055.5</v>
      </c>
      <c r="DG15" s="42">
        <f t="shared" si="67"/>
        <v>0</v>
      </c>
      <c r="DH15" s="19"/>
      <c r="DI15" s="20"/>
      <c r="DJ15" s="20"/>
      <c r="DK15" s="20">
        <f t="shared" si="41"/>
        <v>0</v>
      </c>
      <c r="DL15" s="22">
        <f t="shared" si="42"/>
        <v>0</v>
      </c>
      <c r="DM15" s="19"/>
      <c r="DN15" s="20"/>
      <c r="DO15" s="20"/>
      <c r="DP15" s="20">
        <f t="shared" si="43"/>
        <v>0</v>
      </c>
      <c r="DQ15" s="22">
        <f t="shared" si="44"/>
        <v>0</v>
      </c>
      <c r="DR15" s="19"/>
      <c r="DS15" s="20">
        <v>3457.1</v>
      </c>
      <c r="DT15" s="20">
        <v>3457</v>
      </c>
      <c r="DU15" s="20">
        <f t="shared" si="45"/>
        <v>3457</v>
      </c>
      <c r="DV15" s="22">
        <f t="shared" si="46"/>
        <v>-9.9999999999909051E-2</v>
      </c>
      <c r="DW15" s="19"/>
      <c r="DX15" s="20"/>
      <c r="DY15" s="20"/>
      <c r="DZ15" s="20">
        <f t="shared" si="47"/>
        <v>0</v>
      </c>
      <c r="EA15" s="22">
        <f t="shared" si="48"/>
        <v>0</v>
      </c>
      <c r="EB15" s="19"/>
      <c r="EC15" s="20">
        <v>493.4</v>
      </c>
      <c r="ED15" s="20">
        <v>493.4</v>
      </c>
      <c r="EE15" s="20">
        <f t="shared" si="49"/>
        <v>493.4</v>
      </c>
      <c r="EF15" s="22">
        <f t="shared" si="50"/>
        <v>0</v>
      </c>
      <c r="EG15" s="19"/>
      <c r="EH15" s="20"/>
      <c r="EI15" s="20"/>
      <c r="EJ15" s="20">
        <f t="shared" si="51"/>
        <v>0</v>
      </c>
      <c r="EK15" s="22">
        <f t="shared" si="52"/>
        <v>0</v>
      </c>
      <c r="EL15" s="20"/>
      <c r="EM15" s="20"/>
      <c r="EN15" s="20"/>
      <c r="EO15" s="20">
        <f t="shared" si="53"/>
        <v>0</v>
      </c>
      <c r="EP15" s="22">
        <f t="shared" si="54"/>
        <v>0</v>
      </c>
      <c r="EQ15" s="19"/>
      <c r="ER15" s="20">
        <v>20174.3</v>
      </c>
      <c r="ES15" s="20">
        <v>20766.900000000001</v>
      </c>
      <c r="ET15" s="20">
        <f t="shared" si="55"/>
        <v>20766.900000000001</v>
      </c>
      <c r="EU15" s="22">
        <f t="shared" si="56"/>
        <v>592.60000000000218</v>
      </c>
      <c r="EV15" s="19"/>
      <c r="EW15" s="20">
        <v>9856</v>
      </c>
      <c r="EX15" s="20">
        <v>11013.1</v>
      </c>
      <c r="EY15" s="20">
        <f t="shared" si="57"/>
        <v>11013.1</v>
      </c>
      <c r="EZ15" s="22">
        <f t="shared" si="58"/>
        <v>1157.1000000000004</v>
      </c>
    </row>
    <row r="16" spans="1:156" x14ac:dyDescent="0.25">
      <c r="A16" s="3" t="s">
        <v>18</v>
      </c>
      <c r="B16" s="20">
        <f t="shared" si="59"/>
        <v>123901</v>
      </c>
      <c r="C16" s="20">
        <f t="shared" si="60"/>
        <v>166487.20000000001</v>
      </c>
      <c r="D16" s="20">
        <f t="shared" si="61"/>
        <v>168074.9</v>
      </c>
      <c r="E16" s="20">
        <f t="shared" si="62"/>
        <v>44173.899999999994</v>
      </c>
      <c r="F16" s="20">
        <f t="shared" si="63"/>
        <v>1587.6999999999825</v>
      </c>
      <c r="G16" s="19">
        <v>42375.7</v>
      </c>
      <c r="H16" s="20">
        <v>42375.7</v>
      </c>
      <c r="I16" s="20">
        <v>42375.7</v>
      </c>
      <c r="J16" s="20">
        <f t="shared" si="64"/>
        <v>0</v>
      </c>
      <c r="K16" s="20">
        <f t="shared" si="65"/>
        <v>0</v>
      </c>
      <c r="L16" s="19">
        <v>81525.3</v>
      </c>
      <c r="M16" s="20">
        <v>101688.5</v>
      </c>
      <c r="N16" s="20">
        <v>101688.5</v>
      </c>
      <c r="O16" s="20">
        <f t="shared" si="1"/>
        <v>20163.199999999997</v>
      </c>
      <c r="P16" s="20">
        <f t="shared" si="2"/>
        <v>0</v>
      </c>
      <c r="Q16" s="19"/>
      <c r="R16" s="20">
        <v>625.5</v>
      </c>
      <c r="S16" s="20">
        <v>625.5</v>
      </c>
      <c r="T16" s="20">
        <f t="shared" si="3"/>
        <v>625.5</v>
      </c>
      <c r="U16" s="22">
        <f t="shared" si="4"/>
        <v>0</v>
      </c>
      <c r="V16" s="19"/>
      <c r="W16" s="20">
        <v>0</v>
      </c>
      <c r="X16" s="20">
        <v>0</v>
      </c>
      <c r="Y16" s="20">
        <f t="shared" si="5"/>
        <v>0</v>
      </c>
      <c r="Z16" s="22">
        <f t="shared" si="6"/>
        <v>0</v>
      </c>
      <c r="AA16" s="19"/>
      <c r="AB16" s="20">
        <v>0</v>
      </c>
      <c r="AC16" s="20">
        <v>0</v>
      </c>
      <c r="AD16" s="20">
        <f t="shared" si="7"/>
        <v>0</v>
      </c>
      <c r="AE16" s="22">
        <f t="shared" si="8"/>
        <v>0</v>
      </c>
      <c r="AF16" s="19"/>
      <c r="AG16" s="20">
        <v>12075.1</v>
      </c>
      <c r="AH16" s="20">
        <v>12075.1</v>
      </c>
      <c r="AI16" s="20">
        <f t="shared" si="9"/>
        <v>12075.1</v>
      </c>
      <c r="AJ16" s="22">
        <f t="shared" si="10"/>
        <v>0</v>
      </c>
      <c r="AK16" s="19"/>
      <c r="AL16" s="20"/>
      <c r="AM16" s="20"/>
      <c r="AN16" s="20">
        <f t="shared" si="11"/>
        <v>0</v>
      </c>
      <c r="AO16" s="22">
        <f t="shared" si="12"/>
        <v>0</v>
      </c>
      <c r="AP16" s="19"/>
      <c r="AQ16" s="20">
        <v>0</v>
      </c>
      <c r="AR16" s="20">
        <v>0</v>
      </c>
      <c r="AS16" s="20">
        <f t="shared" si="13"/>
        <v>0</v>
      </c>
      <c r="AT16" s="22">
        <f t="shared" si="14"/>
        <v>0</v>
      </c>
      <c r="AU16" s="19"/>
      <c r="AV16" s="20">
        <v>0</v>
      </c>
      <c r="AW16" s="20">
        <v>0</v>
      </c>
      <c r="AX16" s="20">
        <f t="shared" si="15"/>
        <v>0</v>
      </c>
      <c r="AY16" s="22">
        <f t="shared" si="16"/>
        <v>0</v>
      </c>
      <c r="AZ16" s="19"/>
      <c r="BA16" s="20">
        <v>148.80000000000001</v>
      </c>
      <c r="BB16" s="20">
        <v>148.80000000000001</v>
      </c>
      <c r="BC16" s="20">
        <f t="shared" si="17"/>
        <v>148.80000000000001</v>
      </c>
      <c r="BD16" s="22">
        <f t="shared" si="18"/>
        <v>0</v>
      </c>
      <c r="BE16" s="19"/>
      <c r="BF16" s="20">
        <v>0</v>
      </c>
      <c r="BG16" s="20">
        <v>0</v>
      </c>
      <c r="BH16" s="20">
        <f t="shared" si="19"/>
        <v>0</v>
      </c>
      <c r="BI16" s="22">
        <f t="shared" si="20"/>
        <v>0</v>
      </c>
      <c r="BJ16" s="19"/>
      <c r="BK16" s="20">
        <v>2096.9</v>
      </c>
      <c r="BL16" s="20">
        <v>2096.8000000000002</v>
      </c>
      <c r="BM16" s="20">
        <f t="shared" si="21"/>
        <v>2096.8000000000002</v>
      </c>
      <c r="BN16" s="22">
        <f t="shared" si="22"/>
        <v>-9.9999999999909051E-2</v>
      </c>
      <c r="BO16" s="19"/>
      <c r="BP16" s="20">
        <v>219.2</v>
      </c>
      <c r="BQ16" s="20">
        <v>219.2</v>
      </c>
      <c r="BR16" s="20">
        <f t="shared" si="23"/>
        <v>219.2</v>
      </c>
      <c r="BS16" s="22">
        <f t="shared" si="24"/>
        <v>0</v>
      </c>
      <c r="BT16" s="19"/>
      <c r="BU16" s="20"/>
      <c r="BV16" s="20"/>
      <c r="BW16" s="20">
        <f t="shared" si="25"/>
        <v>0</v>
      </c>
      <c r="BX16" s="22">
        <f t="shared" si="26"/>
        <v>0</v>
      </c>
      <c r="BY16" s="19"/>
      <c r="BZ16" s="20">
        <v>0</v>
      </c>
      <c r="CA16" s="20">
        <v>0</v>
      </c>
      <c r="CB16" s="20">
        <f t="shared" si="27"/>
        <v>0</v>
      </c>
      <c r="CC16" s="20">
        <f t="shared" si="28"/>
        <v>0</v>
      </c>
      <c r="CD16" s="19"/>
      <c r="CE16" s="20">
        <v>0</v>
      </c>
      <c r="CF16" s="20">
        <v>0</v>
      </c>
      <c r="CG16" s="20">
        <f t="shared" si="29"/>
        <v>0</v>
      </c>
      <c r="CH16" s="22">
        <f t="shared" si="30"/>
        <v>0</v>
      </c>
      <c r="CI16" s="19"/>
      <c r="CJ16" s="20">
        <v>8.4</v>
      </c>
      <c r="CK16" s="20">
        <v>8.4</v>
      </c>
      <c r="CL16" s="20">
        <f t="shared" si="31"/>
        <v>8.4</v>
      </c>
      <c r="CM16" s="22">
        <f t="shared" si="32"/>
        <v>0</v>
      </c>
      <c r="CN16" s="19"/>
      <c r="CO16" s="20">
        <v>0</v>
      </c>
      <c r="CP16" s="20">
        <v>0</v>
      </c>
      <c r="CQ16" s="20">
        <f t="shared" si="33"/>
        <v>0</v>
      </c>
      <c r="CR16" s="22">
        <f t="shared" si="34"/>
        <v>0</v>
      </c>
      <c r="CS16" s="19"/>
      <c r="CT16" s="20">
        <v>100</v>
      </c>
      <c r="CU16" s="20">
        <v>100</v>
      </c>
      <c r="CV16" s="20">
        <f t="shared" si="35"/>
        <v>100</v>
      </c>
      <c r="CW16" s="22">
        <f t="shared" si="36"/>
        <v>0</v>
      </c>
      <c r="CX16" s="19"/>
      <c r="CY16" s="20">
        <v>100</v>
      </c>
      <c r="CZ16" s="20">
        <v>100</v>
      </c>
      <c r="DA16" s="20">
        <f t="shared" si="37"/>
        <v>100</v>
      </c>
      <c r="DB16" s="22">
        <f t="shared" si="38"/>
        <v>0</v>
      </c>
      <c r="DC16" s="40"/>
      <c r="DD16" s="41">
        <v>100</v>
      </c>
      <c r="DE16" s="41">
        <v>100</v>
      </c>
      <c r="DF16" s="41">
        <f t="shared" si="66"/>
        <v>100</v>
      </c>
      <c r="DG16" s="42">
        <f t="shared" si="67"/>
        <v>0</v>
      </c>
      <c r="DH16" s="19"/>
      <c r="DI16" s="20"/>
      <c r="DJ16" s="20"/>
      <c r="DK16" s="20">
        <f t="shared" si="41"/>
        <v>0</v>
      </c>
      <c r="DL16" s="22">
        <f t="shared" si="42"/>
        <v>0</v>
      </c>
      <c r="DM16" s="19"/>
      <c r="DN16" s="20"/>
      <c r="DO16" s="20"/>
      <c r="DP16" s="20">
        <f t="shared" si="43"/>
        <v>0</v>
      </c>
      <c r="DQ16" s="22">
        <f t="shared" si="44"/>
        <v>0</v>
      </c>
      <c r="DR16" s="19"/>
      <c r="DS16" s="20"/>
      <c r="DT16" s="20"/>
      <c r="DU16" s="20">
        <f t="shared" si="45"/>
        <v>0</v>
      </c>
      <c r="DV16" s="22">
        <f t="shared" si="46"/>
        <v>0</v>
      </c>
      <c r="DW16" s="19"/>
      <c r="DX16" s="20"/>
      <c r="DY16" s="20"/>
      <c r="DZ16" s="20">
        <f t="shared" si="47"/>
        <v>0</v>
      </c>
      <c r="EA16" s="22">
        <f t="shared" si="48"/>
        <v>0</v>
      </c>
      <c r="EB16" s="19"/>
      <c r="EC16" s="20">
        <v>0</v>
      </c>
      <c r="ED16" s="20">
        <v>0</v>
      </c>
      <c r="EE16" s="20">
        <f t="shared" si="49"/>
        <v>0</v>
      </c>
      <c r="EF16" s="22">
        <f t="shared" si="50"/>
        <v>0</v>
      </c>
      <c r="EG16" s="19"/>
      <c r="EH16" s="20"/>
      <c r="EI16" s="20"/>
      <c r="EJ16" s="20">
        <f t="shared" si="51"/>
        <v>0</v>
      </c>
      <c r="EK16" s="22">
        <f t="shared" si="52"/>
        <v>0</v>
      </c>
      <c r="EL16" s="20"/>
      <c r="EM16" s="20"/>
      <c r="EN16" s="20"/>
      <c r="EO16" s="20">
        <f t="shared" si="53"/>
        <v>0</v>
      </c>
      <c r="EP16" s="22">
        <f t="shared" si="54"/>
        <v>0</v>
      </c>
      <c r="EQ16" s="19"/>
      <c r="ER16" s="20">
        <v>0</v>
      </c>
      <c r="ES16" s="20">
        <v>768.8</v>
      </c>
      <c r="ET16" s="20">
        <f t="shared" si="55"/>
        <v>768.8</v>
      </c>
      <c r="EU16" s="22">
        <f t="shared" si="56"/>
        <v>768.8</v>
      </c>
      <c r="EV16" s="19"/>
      <c r="EW16" s="20">
        <v>6949.0999999999995</v>
      </c>
      <c r="EX16" s="20">
        <v>7768.1</v>
      </c>
      <c r="EY16" s="20">
        <f t="shared" si="57"/>
        <v>7768.1</v>
      </c>
      <c r="EZ16" s="22">
        <f t="shared" si="58"/>
        <v>819.00000000000091</v>
      </c>
    </row>
    <row r="17" spans="1:156" x14ac:dyDescent="0.25">
      <c r="A17" s="3" t="s">
        <v>19</v>
      </c>
      <c r="B17" s="20">
        <f t="shared" si="59"/>
        <v>191754</v>
      </c>
      <c r="C17" s="20">
        <f t="shared" si="60"/>
        <v>308073.10000000003</v>
      </c>
      <c r="D17" s="20">
        <f t="shared" si="61"/>
        <v>307175.30000000005</v>
      </c>
      <c r="E17" s="20">
        <f t="shared" si="62"/>
        <v>115421.30000000005</v>
      </c>
      <c r="F17" s="20">
        <f t="shared" si="63"/>
        <v>-897.79999999998836</v>
      </c>
      <c r="G17" s="19">
        <v>22292.2</v>
      </c>
      <c r="H17" s="20">
        <v>22292.2</v>
      </c>
      <c r="I17" s="20">
        <v>22292.2</v>
      </c>
      <c r="J17" s="20">
        <f t="shared" si="64"/>
        <v>0</v>
      </c>
      <c r="K17" s="20">
        <f t="shared" si="65"/>
        <v>0</v>
      </c>
      <c r="L17" s="19">
        <v>169461.8</v>
      </c>
      <c r="M17" s="20">
        <v>241395.3</v>
      </c>
      <c r="N17" s="20">
        <v>241395.3</v>
      </c>
      <c r="O17" s="20">
        <f t="shared" si="1"/>
        <v>71933.5</v>
      </c>
      <c r="P17" s="20">
        <f t="shared" si="2"/>
        <v>0</v>
      </c>
      <c r="Q17" s="19"/>
      <c r="R17" s="20">
        <v>851.3</v>
      </c>
      <c r="S17" s="20">
        <v>851.3</v>
      </c>
      <c r="T17" s="20">
        <f t="shared" si="3"/>
        <v>851.3</v>
      </c>
      <c r="U17" s="22">
        <f t="shared" si="4"/>
        <v>0</v>
      </c>
      <c r="V17" s="19"/>
      <c r="W17" s="20">
        <v>0</v>
      </c>
      <c r="X17" s="20">
        <v>0</v>
      </c>
      <c r="Y17" s="20">
        <f t="shared" si="5"/>
        <v>0</v>
      </c>
      <c r="Z17" s="22">
        <f t="shared" si="6"/>
        <v>0</v>
      </c>
      <c r="AA17" s="19"/>
      <c r="AB17" s="20">
        <v>924.3</v>
      </c>
      <c r="AC17" s="20">
        <v>924.3</v>
      </c>
      <c r="AD17" s="20">
        <f t="shared" si="7"/>
        <v>924.3</v>
      </c>
      <c r="AE17" s="22">
        <f t="shared" si="8"/>
        <v>0</v>
      </c>
      <c r="AF17" s="19"/>
      <c r="AG17" s="20">
        <v>15373.9</v>
      </c>
      <c r="AH17" s="20">
        <v>15373.9</v>
      </c>
      <c r="AI17" s="20">
        <f t="shared" si="9"/>
        <v>15373.9</v>
      </c>
      <c r="AJ17" s="22">
        <f t="shared" si="10"/>
        <v>0</v>
      </c>
      <c r="AK17" s="19"/>
      <c r="AL17" s="20"/>
      <c r="AM17" s="20"/>
      <c r="AN17" s="20">
        <f t="shared" si="11"/>
        <v>0</v>
      </c>
      <c r="AO17" s="22">
        <f t="shared" si="12"/>
        <v>0</v>
      </c>
      <c r="AP17" s="19"/>
      <c r="AQ17" s="20">
        <v>0</v>
      </c>
      <c r="AR17" s="20">
        <v>0</v>
      </c>
      <c r="AS17" s="20">
        <f t="shared" si="13"/>
        <v>0</v>
      </c>
      <c r="AT17" s="22">
        <f t="shared" si="14"/>
        <v>0</v>
      </c>
      <c r="AU17" s="19"/>
      <c r="AV17" s="20">
        <v>0</v>
      </c>
      <c r="AW17" s="20">
        <v>0</v>
      </c>
      <c r="AX17" s="20">
        <f t="shared" si="15"/>
        <v>0</v>
      </c>
      <c r="AY17" s="22">
        <f t="shared" si="16"/>
        <v>0</v>
      </c>
      <c r="AZ17" s="19"/>
      <c r="BA17" s="20">
        <v>151.30000000000001</v>
      </c>
      <c r="BB17" s="20">
        <v>145.5</v>
      </c>
      <c r="BC17" s="20">
        <f t="shared" si="17"/>
        <v>145.5</v>
      </c>
      <c r="BD17" s="22">
        <f t="shared" si="18"/>
        <v>-5.8000000000000114</v>
      </c>
      <c r="BE17" s="19"/>
      <c r="BF17" s="20">
        <v>378.2</v>
      </c>
      <c r="BG17" s="20">
        <v>378.2</v>
      </c>
      <c r="BH17" s="20">
        <f t="shared" si="19"/>
        <v>378.2</v>
      </c>
      <c r="BI17" s="22">
        <f t="shared" si="20"/>
        <v>0</v>
      </c>
      <c r="BJ17" s="19"/>
      <c r="BK17" s="20">
        <v>6104.3</v>
      </c>
      <c r="BL17" s="20">
        <v>6104.3</v>
      </c>
      <c r="BM17" s="20">
        <f t="shared" si="21"/>
        <v>6104.3</v>
      </c>
      <c r="BN17" s="22">
        <f t="shared" si="22"/>
        <v>0</v>
      </c>
      <c r="BO17" s="19"/>
      <c r="BP17" s="20">
        <v>518.70000000000005</v>
      </c>
      <c r="BQ17" s="20">
        <v>518.70000000000005</v>
      </c>
      <c r="BR17" s="20">
        <f t="shared" si="23"/>
        <v>518.70000000000005</v>
      </c>
      <c r="BS17" s="22">
        <f t="shared" si="24"/>
        <v>0</v>
      </c>
      <c r="BT17" s="19"/>
      <c r="BU17" s="20"/>
      <c r="BV17" s="20"/>
      <c r="BW17" s="20">
        <f t="shared" si="25"/>
        <v>0</v>
      </c>
      <c r="BX17" s="22">
        <f t="shared" si="26"/>
        <v>0</v>
      </c>
      <c r="BY17" s="19"/>
      <c r="BZ17" s="20">
        <v>735.9</v>
      </c>
      <c r="CA17" s="20">
        <v>735.9</v>
      </c>
      <c r="CB17" s="20">
        <f t="shared" si="27"/>
        <v>735.9</v>
      </c>
      <c r="CC17" s="20">
        <f t="shared" si="28"/>
        <v>0</v>
      </c>
      <c r="CD17" s="19"/>
      <c r="CE17" s="20">
        <v>0</v>
      </c>
      <c r="CF17" s="20">
        <v>0</v>
      </c>
      <c r="CG17" s="20">
        <f t="shared" si="29"/>
        <v>0</v>
      </c>
      <c r="CH17" s="22">
        <f t="shared" si="30"/>
        <v>0</v>
      </c>
      <c r="CI17" s="19"/>
      <c r="CJ17" s="20">
        <v>20.399999999999999</v>
      </c>
      <c r="CK17" s="20">
        <v>20.399999999999999</v>
      </c>
      <c r="CL17" s="20">
        <f t="shared" si="31"/>
        <v>20.399999999999999</v>
      </c>
      <c r="CM17" s="22">
        <f t="shared" si="32"/>
        <v>0</v>
      </c>
      <c r="CN17" s="19"/>
      <c r="CO17" s="20">
        <v>0</v>
      </c>
      <c r="CP17" s="20">
        <v>0</v>
      </c>
      <c r="CQ17" s="20">
        <f t="shared" si="33"/>
        <v>0</v>
      </c>
      <c r="CR17" s="22">
        <f t="shared" si="34"/>
        <v>0</v>
      </c>
      <c r="CS17" s="19"/>
      <c r="CT17" s="20">
        <v>0</v>
      </c>
      <c r="CU17" s="20">
        <v>0</v>
      </c>
      <c r="CV17" s="20">
        <f t="shared" si="35"/>
        <v>0</v>
      </c>
      <c r="CW17" s="22">
        <f t="shared" si="36"/>
        <v>0</v>
      </c>
      <c r="CX17" s="19"/>
      <c r="CY17" s="20">
        <v>100</v>
      </c>
      <c r="CZ17" s="20">
        <v>100</v>
      </c>
      <c r="DA17" s="20">
        <f t="shared" si="37"/>
        <v>100</v>
      </c>
      <c r="DB17" s="22">
        <f t="shared" si="38"/>
        <v>0</v>
      </c>
      <c r="DC17" s="40"/>
      <c r="DD17" s="41">
        <v>2633.4</v>
      </c>
      <c r="DE17" s="41">
        <v>2633.4</v>
      </c>
      <c r="DF17" s="41">
        <f t="shared" si="66"/>
        <v>2633.4</v>
      </c>
      <c r="DG17" s="42">
        <f t="shared" si="67"/>
        <v>0</v>
      </c>
      <c r="DH17" s="19"/>
      <c r="DI17" s="20"/>
      <c r="DJ17" s="20"/>
      <c r="DK17" s="20">
        <f t="shared" si="41"/>
        <v>0</v>
      </c>
      <c r="DL17" s="22">
        <f t="shared" si="42"/>
        <v>0</v>
      </c>
      <c r="DM17" s="19"/>
      <c r="DN17" s="20"/>
      <c r="DO17" s="20"/>
      <c r="DP17" s="20">
        <f t="shared" si="43"/>
        <v>0</v>
      </c>
      <c r="DQ17" s="22">
        <f t="shared" si="44"/>
        <v>0</v>
      </c>
      <c r="DR17" s="19"/>
      <c r="DS17" s="20">
        <v>3786</v>
      </c>
      <c r="DT17" s="20">
        <v>1893</v>
      </c>
      <c r="DU17" s="20">
        <f t="shared" si="45"/>
        <v>1893</v>
      </c>
      <c r="DV17" s="22">
        <f t="shared" si="46"/>
        <v>-1893</v>
      </c>
      <c r="DW17" s="19"/>
      <c r="DX17" s="20"/>
      <c r="DY17" s="20"/>
      <c r="DZ17" s="20">
        <f t="shared" si="47"/>
        <v>0</v>
      </c>
      <c r="EA17" s="22">
        <f t="shared" si="48"/>
        <v>0</v>
      </c>
      <c r="EB17" s="19"/>
      <c r="EC17" s="20">
        <v>120.8</v>
      </c>
      <c r="ED17" s="20">
        <v>120.8</v>
      </c>
      <c r="EE17" s="20">
        <f t="shared" si="49"/>
        <v>120.8</v>
      </c>
      <c r="EF17" s="22">
        <f t="shared" si="50"/>
        <v>0</v>
      </c>
      <c r="EG17" s="19"/>
      <c r="EH17" s="20"/>
      <c r="EI17" s="20"/>
      <c r="EJ17" s="20">
        <f t="shared" si="51"/>
        <v>0</v>
      </c>
      <c r="EK17" s="22">
        <f t="shared" si="52"/>
        <v>0</v>
      </c>
      <c r="EL17" s="20"/>
      <c r="EM17" s="20"/>
      <c r="EN17" s="20"/>
      <c r="EO17" s="20">
        <f t="shared" si="53"/>
        <v>0</v>
      </c>
      <c r="EP17" s="22">
        <f t="shared" si="54"/>
        <v>0</v>
      </c>
      <c r="EQ17" s="19"/>
      <c r="ER17" s="20">
        <v>1790</v>
      </c>
      <c r="ES17" s="20">
        <v>1790</v>
      </c>
      <c r="ET17" s="20">
        <f t="shared" si="55"/>
        <v>1790</v>
      </c>
      <c r="EU17" s="22">
        <f t="shared" si="56"/>
        <v>0</v>
      </c>
      <c r="EV17" s="19"/>
      <c r="EW17" s="20">
        <v>10897.1</v>
      </c>
      <c r="EX17" s="20">
        <v>11898.1</v>
      </c>
      <c r="EY17" s="20">
        <f t="shared" si="57"/>
        <v>11898.1</v>
      </c>
      <c r="EZ17" s="22">
        <f t="shared" si="58"/>
        <v>1001</v>
      </c>
    </row>
    <row r="18" spans="1:156" x14ac:dyDescent="0.25">
      <c r="A18" s="3" t="s">
        <v>20</v>
      </c>
      <c r="B18" s="20">
        <f t="shared" si="59"/>
        <v>157782.5</v>
      </c>
      <c r="C18" s="20">
        <f t="shared" si="60"/>
        <v>298728.10000000009</v>
      </c>
      <c r="D18" s="20">
        <f t="shared" si="61"/>
        <v>299511.40000000008</v>
      </c>
      <c r="E18" s="20">
        <f t="shared" si="62"/>
        <v>141728.90000000008</v>
      </c>
      <c r="F18" s="20">
        <f t="shared" si="63"/>
        <v>783.29999999998836</v>
      </c>
      <c r="G18" s="19">
        <v>25297.7</v>
      </c>
      <c r="H18" s="20">
        <v>25297.7</v>
      </c>
      <c r="I18" s="20">
        <v>25297.7</v>
      </c>
      <c r="J18" s="20">
        <f t="shared" si="64"/>
        <v>0</v>
      </c>
      <c r="K18" s="20">
        <f t="shared" si="65"/>
        <v>0</v>
      </c>
      <c r="L18" s="19">
        <v>132484.79999999999</v>
      </c>
      <c r="M18" s="20">
        <v>198907.4</v>
      </c>
      <c r="N18" s="20">
        <v>198907.4</v>
      </c>
      <c r="O18" s="20">
        <f t="shared" si="1"/>
        <v>66422.600000000006</v>
      </c>
      <c r="P18" s="20">
        <f t="shared" si="2"/>
        <v>0</v>
      </c>
      <c r="Q18" s="19"/>
      <c r="R18" s="20">
        <v>513.4</v>
      </c>
      <c r="S18" s="20">
        <v>513</v>
      </c>
      <c r="T18" s="20">
        <f t="shared" si="3"/>
        <v>513</v>
      </c>
      <c r="U18" s="22">
        <f t="shared" si="4"/>
        <v>-0.39999999999997726</v>
      </c>
      <c r="V18" s="19"/>
      <c r="W18" s="20">
        <v>0</v>
      </c>
      <c r="X18" s="20">
        <v>0</v>
      </c>
      <c r="Y18" s="20">
        <f t="shared" si="5"/>
        <v>0</v>
      </c>
      <c r="Z18" s="22">
        <f t="shared" si="6"/>
        <v>0</v>
      </c>
      <c r="AA18" s="19"/>
      <c r="AB18" s="20">
        <v>0</v>
      </c>
      <c r="AC18" s="20">
        <v>0</v>
      </c>
      <c r="AD18" s="20">
        <f t="shared" si="7"/>
        <v>0</v>
      </c>
      <c r="AE18" s="22">
        <f t="shared" si="8"/>
        <v>0</v>
      </c>
      <c r="AF18" s="19"/>
      <c r="AG18" s="20">
        <v>48315.5</v>
      </c>
      <c r="AH18" s="20">
        <v>48315.5</v>
      </c>
      <c r="AI18" s="20">
        <f t="shared" si="9"/>
        <v>48315.5</v>
      </c>
      <c r="AJ18" s="22">
        <f t="shared" si="10"/>
        <v>0</v>
      </c>
      <c r="AK18" s="19"/>
      <c r="AL18" s="20"/>
      <c r="AM18" s="20"/>
      <c r="AN18" s="20">
        <f t="shared" si="11"/>
        <v>0</v>
      </c>
      <c r="AO18" s="22">
        <f t="shared" si="12"/>
        <v>0</v>
      </c>
      <c r="AP18" s="19"/>
      <c r="AQ18" s="20">
        <v>0</v>
      </c>
      <c r="AR18" s="20">
        <v>0</v>
      </c>
      <c r="AS18" s="20">
        <f t="shared" si="13"/>
        <v>0</v>
      </c>
      <c r="AT18" s="22">
        <f t="shared" si="14"/>
        <v>0</v>
      </c>
      <c r="AU18" s="19"/>
      <c r="AV18" s="20">
        <v>0</v>
      </c>
      <c r="AW18" s="20">
        <v>0</v>
      </c>
      <c r="AX18" s="20">
        <f t="shared" si="15"/>
        <v>0</v>
      </c>
      <c r="AY18" s="22">
        <f t="shared" si="16"/>
        <v>0</v>
      </c>
      <c r="AZ18" s="19"/>
      <c r="BA18" s="20">
        <v>159.9</v>
      </c>
      <c r="BB18" s="20">
        <v>158.69999999999999</v>
      </c>
      <c r="BC18" s="20">
        <f t="shared" si="17"/>
        <v>158.69999999999999</v>
      </c>
      <c r="BD18" s="22">
        <f t="shared" si="18"/>
        <v>-1.2000000000000171</v>
      </c>
      <c r="BE18" s="19"/>
      <c r="BF18" s="20">
        <v>239.4</v>
      </c>
      <c r="BG18" s="20">
        <v>239.4</v>
      </c>
      <c r="BH18" s="20">
        <f t="shared" si="19"/>
        <v>239.4</v>
      </c>
      <c r="BI18" s="22">
        <f t="shared" si="20"/>
        <v>0</v>
      </c>
      <c r="BJ18" s="19"/>
      <c r="BK18" s="20">
        <v>7110.8</v>
      </c>
      <c r="BL18" s="20">
        <v>7104.2</v>
      </c>
      <c r="BM18" s="20">
        <f t="shared" si="21"/>
        <v>7104.2</v>
      </c>
      <c r="BN18" s="22">
        <f t="shared" si="22"/>
        <v>-6.6000000000003638</v>
      </c>
      <c r="BO18" s="19"/>
      <c r="BP18" s="20">
        <v>405.2</v>
      </c>
      <c r="BQ18" s="20">
        <v>405.2</v>
      </c>
      <c r="BR18" s="20">
        <f t="shared" si="23"/>
        <v>405.2</v>
      </c>
      <c r="BS18" s="22">
        <f t="shared" si="24"/>
        <v>0</v>
      </c>
      <c r="BT18" s="19"/>
      <c r="BU18" s="20"/>
      <c r="BV18" s="20"/>
      <c r="BW18" s="20">
        <f t="shared" si="25"/>
        <v>0</v>
      </c>
      <c r="BX18" s="22">
        <f t="shared" si="26"/>
        <v>0</v>
      </c>
      <c r="BY18" s="19"/>
      <c r="BZ18" s="20">
        <v>0</v>
      </c>
      <c r="CA18" s="20">
        <v>0</v>
      </c>
      <c r="CB18" s="20">
        <f t="shared" si="27"/>
        <v>0</v>
      </c>
      <c r="CC18" s="20">
        <f t="shared" si="28"/>
        <v>0</v>
      </c>
      <c r="CD18" s="19"/>
      <c r="CE18" s="20">
        <v>0</v>
      </c>
      <c r="CF18" s="20">
        <v>0</v>
      </c>
      <c r="CG18" s="20">
        <f t="shared" si="29"/>
        <v>0</v>
      </c>
      <c r="CH18" s="22">
        <f t="shared" si="30"/>
        <v>0</v>
      </c>
      <c r="CI18" s="19"/>
      <c r="CJ18" s="20">
        <v>19.399999999999999</v>
      </c>
      <c r="CK18" s="20">
        <v>19.399999999999999</v>
      </c>
      <c r="CL18" s="20">
        <f t="shared" si="31"/>
        <v>19.399999999999999</v>
      </c>
      <c r="CM18" s="22">
        <f t="shared" si="32"/>
        <v>0</v>
      </c>
      <c r="CN18" s="19"/>
      <c r="CO18" s="20">
        <v>0</v>
      </c>
      <c r="CP18" s="20">
        <v>0</v>
      </c>
      <c r="CQ18" s="20">
        <f t="shared" si="33"/>
        <v>0</v>
      </c>
      <c r="CR18" s="22">
        <f t="shared" si="34"/>
        <v>0</v>
      </c>
      <c r="CS18" s="19"/>
      <c r="CT18" s="20">
        <v>0</v>
      </c>
      <c r="CU18" s="20">
        <v>0</v>
      </c>
      <c r="CV18" s="20">
        <f t="shared" si="35"/>
        <v>0</v>
      </c>
      <c r="CW18" s="22">
        <f t="shared" si="36"/>
        <v>0</v>
      </c>
      <c r="CX18" s="19"/>
      <c r="CY18" s="20">
        <v>100</v>
      </c>
      <c r="CZ18" s="20">
        <v>100</v>
      </c>
      <c r="DA18" s="20">
        <f t="shared" si="37"/>
        <v>100</v>
      </c>
      <c r="DB18" s="22">
        <f t="shared" si="38"/>
        <v>0</v>
      </c>
      <c r="DC18" s="40"/>
      <c r="DD18" s="41">
        <v>300</v>
      </c>
      <c r="DE18" s="41">
        <v>300</v>
      </c>
      <c r="DF18" s="41">
        <f t="shared" si="66"/>
        <v>300</v>
      </c>
      <c r="DG18" s="42">
        <f t="shared" si="67"/>
        <v>0</v>
      </c>
      <c r="DH18" s="19"/>
      <c r="DI18" s="20"/>
      <c r="DJ18" s="20"/>
      <c r="DK18" s="20">
        <f t="shared" si="41"/>
        <v>0</v>
      </c>
      <c r="DL18" s="22">
        <f t="shared" si="42"/>
        <v>0</v>
      </c>
      <c r="DM18" s="19"/>
      <c r="DN18" s="20"/>
      <c r="DO18" s="20"/>
      <c r="DP18" s="20">
        <f t="shared" si="43"/>
        <v>0</v>
      </c>
      <c r="DQ18" s="22">
        <f t="shared" si="44"/>
        <v>0</v>
      </c>
      <c r="DR18" s="19"/>
      <c r="DS18" s="20">
        <v>618.70000000000005</v>
      </c>
      <c r="DT18" s="20">
        <v>330.4</v>
      </c>
      <c r="DU18" s="20">
        <f t="shared" si="45"/>
        <v>330.4</v>
      </c>
      <c r="DV18" s="22">
        <f t="shared" si="46"/>
        <v>-288.30000000000007</v>
      </c>
      <c r="DW18" s="19"/>
      <c r="DX18" s="20"/>
      <c r="DY18" s="20"/>
      <c r="DZ18" s="20">
        <f t="shared" si="47"/>
        <v>0</v>
      </c>
      <c r="EA18" s="22">
        <f t="shared" si="48"/>
        <v>0</v>
      </c>
      <c r="EB18" s="19"/>
      <c r="EC18" s="20">
        <v>0</v>
      </c>
      <c r="ED18" s="20">
        <v>0</v>
      </c>
      <c r="EE18" s="20">
        <f t="shared" si="49"/>
        <v>0</v>
      </c>
      <c r="EF18" s="22">
        <f t="shared" si="50"/>
        <v>0</v>
      </c>
      <c r="EG18" s="19"/>
      <c r="EH18" s="20"/>
      <c r="EI18" s="20"/>
      <c r="EJ18" s="20">
        <f t="shared" si="51"/>
        <v>0</v>
      </c>
      <c r="EK18" s="22">
        <f t="shared" si="52"/>
        <v>0</v>
      </c>
      <c r="EL18" s="20"/>
      <c r="EM18" s="20"/>
      <c r="EN18" s="20"/>
      <c r="EO18" s="20">
        <f t="shared" si="53"/>
        <v>0</v>
      </c>
      <c r="EP18" s="22">
        <f t="shared" si="54"/>
        <v>0</v>
      </c>
      <c r="EQ18" s="19"/>
      <c r="ER18" s="20">
        <v>6665</v>
      </c>
      <c r="ES18" s="20">
        <v>6665</v>
      </c>
      <c r="ET18" s="20">
        <f t="shared" si="55"/>
        <v>6665</v>
      </c>
      <c r="EU18" s="22">
        <f t="shared" si="56"/>
        <v>0</v>
      </c>
      <c r="EV18" s="19"/>
      <c r="EW18" s="20">
        <v>10075.700000000001</v>
      </c>
      <c r="EX18" s="20">
        <v>11155.5</v>
      </c>
      <c r="EY18" s="20">
        <f t="shared" si="57"/>
        <v>11155.5</v>
      </c>
      <c r="EZ18" s="22">
        <f t="shared" si="58"/>
        <v>1079.7999999999993</v>
      </c>
    </row>
    <row r="19" spans="1:156" x14ac:dyDescent="0.25">
      <c r="A19" s="3" t="s">
        <v>21</v>
      </c>
      <c r="B19" s="20">
        <f t="shared" si="59"/>
        <v>152935</v>
      </c>
      <c r="C19" s="20">
        <f t="shared" si="60"/>
        <v>372760.49999999994</v>
      </c>
      <c r="D19" s="20">
        <f t="shared" si="61"/>
        <v>375241.59999999992</v>
      </c>
      <c r="E19" s="20">
        <f t="shared" si="62"/>
        <v>222306.59999999992</v>
      </c>
      <c r="F19" s="20">
        <f t="shared" si="63"/>
        <v>2481.0999999999767</v>
      </c>
      <c r="G19" s="19">
        <v>9198.5</v>
      </c>
      <c r="H19" s="20">
        <v>9198.5</v>
      </c>
      <c r="I19" s="20">
        <v>9198.5</v>
      </c>
      <c r="J19" s="20">
        <f t="shared" si="64"/>
        <v>0</v>
      </c>
      <c r="K19" s="20">
        <f t="shared" si="65"/>
        <v>0</v>
      </c>
      <c r="L19" s="19">
        <v>143736.5</v>
      </c>
      <c r="M19" s="20">
        <v>290551.2</v>
      </c>
      <c r="N19" s="20">
        <v>290551.2</v>
      </c>
      <c r="O19" s="20">
        <f t="shared" si="1"/>
        <v>146814.70000000001</v>
      </c>
      <c r="P19" s="20">
        <f t="shared" si="2"/>
        <v>0</v>
      </c>
      <c r="Q19" s="19"/>
      <c r="R19" s="20">
        <v>2797.8</v>
      </c>
      <c r="S19" s="20">
        <v>2797.8</v>
      </c>
      <c r="T19" s="20">
        <f t="shared" si="3"/>
        <v>2797.8</v>
      </c>
      <c r="U19" s="22">
        <f t="shared" si="4"/>
        <v>0</v>
      </c>
      <c r="V19" s="19"/>
      <c r="W19" s="20">
        <v>0</v>
      </c>
      <c r="X19" s="20">
        <v>0</v>
      </c>
      <c r="Y19" s="20">
        <f t="shared" si="5"/>
        <v>0</v>
      </c>
      <c r="Z19" s="22">
        <f t="shared" si="6"/>
        <v>0</v>
      </c>
      <c r="AA19" s="19"/>
      <c r="AB19" s="20">
        <v>1155.3</v>
      </c>
      <c r="AC19" s="20">
        <v>1155.3</v>
      </c>
      <c r="AD19" s="20">
        <f t="shared" si="7"/>
        <v>1155.3</v>
      </c>
      <c r="AE19" s="22">
        <f t="shared" si="8"/>
        <v>0</v>
      </c>
      <c r="AF19" s="19"/>
      <c r="AG19" s="20">
        <v>2937.1</v>
      </c>
      <c r="AH19" s="20">
        <v>2937.1</v>
      </c>
      <c r="AI19" s="20">
        <f t="shared" si="9"/>
        <v>2937.1</v>
      </c>
      <c r="AJ19" s="22">
        <f t="shared" si="10"/>
        <v>0</v>
      </c>
      <c r="AK19" s="19"/>
      <c r="AL19" s="20"/>
      <c r="AM19" s="20"/>
      <c r="AN19" s="20">
        <f t="shared" si="11"/>
        <v>0</v>
      </c>
      <c r="AO19" s="22">
        <f t="shared" si="12"/>
        <v>0</v>
      </c>
      <c r="AP19" s="19"/>
      <c r="AQ19" s="20">
        <v>0</v>
      </c>
      <c r="AR19" s="20">
        <v>0</v>
      </c>
      <c r="AS19" s="20">
        <f t="shared" si="13"/>
        <v>0</v>
      </c>
      <c r="AT19" s="22">
        <f t="shared" si="14"/>
        <v>0</v>
      </c>
      <c r="AU19" s="19"/>
      <c r="AV19" s="20">
        <v>60</v>
      </c>
      <c r="AW19" s="20">
        <v>60</v>
      </c>
      <c r="AX19" s="20">
        <f t="shared" si="15"/>
        <v>60</v>
      </c>
      <c r="AY19" s="22">
        <f t="shared" si="16"/>
        <v>0</v>
      </c>
      <c r="AZ19" s="19"/>
      <c r="BA19" s="20">
        <v>762.5</v>
      </c>
      <c r="BB19" s="20">
        <v>746.6</v>
      </c>
      <c r="BC19" s="20">
        <f t="shared" si="17"/>
        <v>746.6</v>
      </c>
      <c r="BD19" s="22">
        <f t="shared" si="18"/>
        <v>-15.899999999999977</v>
      </c>
      <c r="BE19" s="19"/>
      <c r="BF19" s="20">
        <v>2360</v>
      </c>
      <c r="BG19" s="20">
        <v>2360</v>
      </c>
      <c r="BH19" s="20">
        <f t="shared" si="19"/>
        <v>2360</v>
      </c>
      <c r="BI19" s="22">
        <f t="shared" si="20"/>
        <v>0</v>
      </c>
      <c r="BJ19" s="19"/>
      <c r="BK19" s="20">
        <v>13295.4</v>
      </c>
      <c r="BL19" s="20">
        <v>13295.3</v>
      </c>
      <c r="BM19" s="20">
        <f t="shared" si="21"/>
        <v>13295.3</v>
      </c>
      <c r="BN19" s="22">
        <f t="shared" si="22"/>
        <v>-0.1000000000003638</v>
      </c>
      <c r="BO19" s="19"/>
      <c r="BP19" s="20">
        <v>1592.9</v>
      </c>
      <c r="BQ19" s="20">
        <v>1592.9</v>
      </c>
      <c r="BR19" s="20">
        <f t="shared" si="23"/>
        <v>1592.9</v>
      </c>
      <c r="BS19" s="22">
        <f t="shared" si="24"/>
        <v>0</v>
      </c>
      <c r="BT19" s="19"/>
      <c r="BU19" s="20"/>
      <c r="BV19" s="20"/>
      <c r="BW19" s="20">
        <f t="shared" si="25"/>
        <v>0</v>
      </c>
      <c r="BX19" s="22">
        <f t="shared" si="26"/>
        <v>0</v>
      </c>
      <c r="BY19" s="19"/>
      <c r="BZ19" s="20">
        <v>600</v>
      </c>
      <c r="CA19" s="20">
        <v>600</v>
      </c>
      <c r="CB19" s="20">
        <f t="shared" si="27"/>
        <v>600</v>
      </c>
      <c r="CC19" s="20">
        <f t="shared" si="28"/>
        <v>0</v>
      </c>
      <c r="CD19" s="19"/>
      <c r="CE19" s="20">
        <v>0</v>
      </c>
      <c r="CF19" s="20">
        <v>0</v>
      </c>
      <c r="CG19" s="20">
        <f t="shared" si="29"/>
        <v>0</v>
      </c>
      <c r="CH19" s="22">
        <f t="shared" si="30"/>
        <v>0</v>
      </c>
      <c r="CI19" s="19"/>
      <c r="CJ19" s="20">
        <v>54.8</v>
      </c>
      <c r="CK19" s="20">
        <v>54.8</v>
      </c>
      <c r="CL19" s="20">
        <f t="shared" si="31"/>
        <v>54.8</v>
      </c>
      <c r="CM19" s="22">
        <f t="shared" si="32"/>
        <v>0</v>
      </c>
      <c r="CN19" s="19"/>
      <c r="CO19" s="20">
        <v>478</v>
      </c>
      <c r="CP19" s="20">
        <v>478</v>
      </c>
      <c r="CQ19" s="20">
        <f t="shared" si="33"/>
        <v>478</v>
      </c>
      <c r="CR19" s="22">
        <f t="shared" si="34"/>
        <v>0</v>
      </c>
      <c r="CS19" s="19"/>
      <c r="CT19" s="20">
        <v>200</v>
      </c>
      <c r="CU19" s="20">
        <v>200</v>
      </c>
      <c r="CV19" s="20">
        <f t="shared" si="35"/>
        <v>200</v>
      </c>
      <c r="CW19" s="22">
        <f t="shared" si="36"/>
        <v>0</v>
      </c>
      <c r="CX19" s="19"/>
      <c r="CY19" s="20">
        <v>200</v>
      </c>
      <c r="CZ19" s="20">
        <v>200</v>
      </c>
      <c r="DA19" s="20">
        <f t="shared" si="37"/>
        <v>200</v>
      </c>
      <c r="DB19" s="22">
        <f t="shared" si="38"/>
        <v>0</v>
      </c>
      <c r="DC19" s="40"/>
      <c r="DD19" s="41">
        <v>2674.3</v>
      </c>
      <c r="DE19" s="41">
        <v>2674.3</v>
      </c>
      <c r="DF19" s="41">
        <f t="shared" si="66"/>
        <v>2674.3</v>
      </c>
      <c r="DG19" s="42">
        <f t="shared" si="67"/>
        <v>0</v>
      </c>
      <c r="DH19" s="19"/>
      <c r="DI19" s="20"/>
      <c r="DJ19" s="20"/>
      <c r="DK19" s="20">
        <f t="shared" si="41"/>
        <v>0</v>
      </c>
      <c r="DL19" s="22">
        <f t="shared" si="42"/>
        <v>0</v>
      </c>
      <c r="DM19" s="19"/>
      <c r="DN19" s="20"/>
      <c r="DO19" s="20"/>
      <c r="DP19" s="20">
        <f t="shared" si="43"/>
        <v>0</v>
      </c>
      <c r="DQ19" s="22">
        <f t="shared" si="44"/>
        <v>0</v>
      </c>
      <c r="DR19" s="19"/>
      <c r="DS19" s="20">
        <v>12063.1</v>
      </c>
      <c r="DT19" s="20">
        <v>12062.8</v>
      </c>
      <c r="DU19" s="20">
        <f t="shared" si="45"/>
        <v>12062.8</v>
      </c>
      <c r="DV19" s="22">
        <f t="shared" si="46"/>
        <v>-0.30000000000109139</v>
      </c>
      <c r="DW19" s="19"/>
      <c r="DX19" s="20"/>
      <c r="DY19" s="20"/>
      <c r="DZ19" s="20">
        <f t="shared" si="47"/>
        <v>0</v>
      </c>
      <c r="EA19" s="22">
        <f t="shared" si="48"/>
        <v>0</v>
      </c>
      <c r="EB19" s="19"/>
      <c r="EC19" s="20">
        <v>89</v>
      </c>
      <c r="ED19" s="20">
        <v>89</v>
      </c>
      <c r="EE19" s="20">
        <f t="shared" si="49"/>
        <v>89</v>
      </c>
      <c r="EF19" s="22">
        <f t="shared" si="50"/>
        <v>0</v>
      </c>
      <c r="EG19" s="19"/>
      <c r="EH19" s="20"/>
      <c r="EI19" s="20"/>
      <c r="EJ19" s="20">
        <f t="shared" si="51"/>
        <v>0</v>
      </c>
      <c r="EK19" s="22">
        <f t="shared" si="52"/>
        <v>0</v>
      </c>
      <c r="EL19" s="20"/>
      <c r="EM19" s="20"/>
      <c r="EN19" s="20"/>
      <c r="EO19" s="20">
        <f t="shared" si="53"/>
        <v>0</v>
      </c>
      <c r="EP19" s="22">
        <f t="shared" si="54"/>
        <v>0</v>
      </c>
      <c r="EQ19" s="19"/>
      <c r="ER19" s="20">
        <v>4299.8</v>
      </c>
      <c r="ES19" s="20">
        <v>5295.9</v>
      </c>
      <c r="ET19" s="20">
        <f t="shared" si="55"/>
        <v>5295.9</v>
      </c>
      <c r="EU19" s="22">
        <f t="shared" si="56"/>
        <v>996.09999999999945</v>
      </c>
      <c r="EV19" s="19"/>
      <c r="EW19" s="20">
        <v>27390.799999999999</v>
      </c>
      <c r="EX19" s="20">
        <v>28892.1</v>
      </c>
      <c r="EY19" s="20">
        <f t="shared" si="57"/>
        <v>28892.1</v>
      </c>
      <c r="EZ19" s="22">
        <f t="shared" si="58"/>
        <v>1501.2999999999993</v>
      </c>
    </row>
    <row r="20" spans="1:156" x14ac:dyDescent="0.25">
      <c r="A20" s="3" t="s">
        <v>22</v>
      </c>
      <c r="B20" s="20">
        <f t="shared" si="59"/>
        <v>246435.5</v>
      </c>
      <c r="C20" s="20">
        <f t="shared" si="60"/>
        <v>376168</v>
      </c>
      <c r="D20" s="20">
        <f t="shared" si="61"/>
        <v>374264.4</v>
      </c>
      <c r="E20" s="20">
        <f t="shared" si="62"/>
        <v>127828.90000000002</v>
      </c>
      <c r="F20" s="20">
        <f t="shared" si="63"/>
        <v>-1903.5999999999767</v>
      </c>
      <c r="G20" s="19">
        <v>52391.7</v>
      </c>
      <c r="H20" s="20">
        <v>52391.7</v>
      </c>
      <c r="I20" s="20">
        <v>52391.7</v>
      </c>
      <c r="J20" s="20">
        <f t="shared" si="64"/>
        <v>0</v>
      </c>
      <c r="K20" s="20">
        <f t="shared" si="65"/>
        <v>0</v>
      </c>
      <c r="L20" s="19">
        <v>194043.8</v>
      </c>
      <c r="M20" s="20">
        <v>264094.7</v>
      </c>
      <c r="N20" s="20">
        <v>264094.7</v>
      </c>
      <c r="O20" s="20">
        <f t="shared" si="1"/>
        <v>70050.900000000023</v>
      </c>
      <c r="P20" s="20">
        <f t="shared" si="2"/>
        <v>0</v>
      </c>
      <c r="Q20" s="19"/>
      <c r="R20" s="20">
        <v>0</v>
      </c>
      <c r="S20" s="20">
        <v>0</v>
      </c>
      <c r="T20" s="20">
        <f t="shared" si="3"/>
        <v>0</v>
      </c>
      <c r="U20" s="22">
        <f t="shared" si="4"/>
        <v>0</v>
      </c>
      <c r="V20" s="19"/>
      <c r="W20" s="20">
        <v>0</v>
      </c>
      <c r="X20" s="20">
        <v>0</v>
      </c>
      <c r="Y20" s="20">
        <f t="shared" si="5"/>
        <v>0</v>
      </c>
      <c r="Z20" s="22">
        <f t="shared" si="6"/>
        <v>0</v>
      </c>
      <c r="AA20" s="19"/>
      <c r="AB20" s="20">
        <v>0</v>
      </c>
      <c r="AC20" s="20">
        <v>0</v>
      </c>
      <c r="AD20" s="20">
        <f t="shared" si="7"/>
        <v>0</v>
      </c>
      <c r="AE20" s="22">
        <f t="shared" si="8"/>
        <v>0</v>
      </c>
      <c r="AF20" s="19"/>
      <c r="AG20" s="20">
        <v>4895.1000000000004</v>
      </c>
      <c r="AH20" s="20">
        <v>4895.1000000000004</v>
      </c>
      <c r="AI20" s="20">
        <f t="shared" si="9"/>
        <v>4895.1000000000004</v>
      </c>
      <c r="AJ20" s="22">
        <f t="shared" si="10"/>
        <v>0</v>
      </c>
      <c r="AK20" s="19"/>
      <c r="AL20" s="20"/>
      <c r="AM20" s="20"/>
      <c r="AN20" s="20">
        <f t="shared" si="11"/>
        <v>0</v>
      </c>
      <c r="AO20" s="22">
        <f t="shared" si="12"/>
        <v>0</v>
      </c>
      <c r="AP20" s="19"/>
      <c r="AQ20" s="20">
        <v>0</v>
      </c>
      <c r="AR20" s="20">
        <v>0</v>
      </c>
      <c r="AS20" s="20">
        <f t="shared" si="13"/>
        <v>0</v>
      </c>
      <c r="AT20" s="22">
        <f t="shared" si="14"/>
        <v>0</v>
      </c>
      <c r="AU20" s="19"/>
      <c r="AV20" s="20">
        <v>60</v>
      </c>
      <c r="AW20" s="20">
        <v>60</v>
      </c>
      <c r="AX20" s="20">
        <f t="shared" si="15"/>
        <v>60</v>
      </c>
      <c r="AY20" s="22">
        <f t="shared" si="16"/>
        <v>0</v>
      </c>
      <c r="AZ20" s="19"/>
      <c r="BA20" s="20">
        <v>226</v>
      </c>
      <c r="BB20" s="20">
        <v>219.5</v>
      </c>
      <c r="BC20" s="20">
        <f t="shared" si="17"/>
        <v>219.5</v>
      </c>
      <c r="BD20" s="22">
        <f t="shared" si="18"/>
        <v>-6.5</v>
      </c>
      <c r="BE20" s="19"/>
      <c r="BF20" s="20">
        <v>6</v>
      </c>
      <c r="BG20" s="20">
        <v>6</v>
      </c>
      <c r="BH20" s="20">
        <f t="shared" si="19"/>
        <v>6</v>
      </c>
      <c r="BI20" s="22">
        <f t="shared" si="20"/>
        <v>0</v>
      </c>
      <c r="BJ20" s="19"/>
      <c r="BK20" s="20">
        <v>12217.4</v>
      </c>
      <c r="BL20" s="20">
        <v>12112.2</v>
      </c>
      <c r="BM20" s="20">
        <f t="shared" si="21"/>
        <v>12112.2</v>
      </c>
      <c r="BN20" s="22">
        <f t="shared" si="22"/>
        <v>-105.19999999999891</v>
      </c>
      <c r="BO20" s="19"/>
      <c r="BP20" s="20">
        <v>733.8</v>
      </c>
      <c r="BQ20" s="20">
        <v>733.8</v>
      </c>
      <c r="BR20" s="20">
        <f t="shared" si="23"/>
        <v>733.8</v>
      </c>
      <c r="BS20" s="22">
        <f t="shared" si="24"/>
        <v>0</v>
      </c>
      <c r="BT20" s="19"/>
      <c r="BU20" s="20"/>
      <c r="BV20" s="20"/>
      <c r="BW20" s="20">
        <f t="shared" si="25"/>
        <v>0</v>
      </c>
      <c r="BX20" s="22">
        <f t="shared" si="26"/>
        <v>0</v>
      </c>
      <c r="BY20" s="19"/>
      <c r="BZ20" s="20">
        <v>900</v>
      </c>
      <c r="CA20" s="20">
        <v>900</v>
      </c>
      <c r="CB20" s="20">
        <f t="shared" si="27"/>
        <v>900</v>
      </c>
      <c r="CC20" s="20">
        <f t="shared" si="28"/>
        <v>0</v>
      </c>
      <c r="CD20" s="19"/>
      <c r="CE20" s="20">
        <v>0</v>
      </c>
      <c r="CF20" s="20">
        <v>0</v>
      </c>
      <c r="CG20" s="20">
        <f t="shared" si="29"/>
        <v>0</v>
      </c>
      <c r="CH20" s="22">
        <f t="shared" si="30"/>
        <v>0</v>
      </c>
      <c r="CI20" s="19"/>
      <c r="CJ20" s="20">
        <v>25.1</v>
      </c>
      <c r="CK20" s="20">
        <v>25.1</v>
      </c>
      <c r="CL20" s="20">
        <f t="shared" si="31"/>
        <v>25.1</v>
      </c>
      <c r="CM20" s="22">
        <f t="shared" si="32"/>
        <v>0</v>
      </c>
      <c r="CN20" s="19"/>
      <c r="CO20" s="20">
        <v>1125</v>
      </c>
      <c r="CP20" s="20">
        <v>1125</v>
      </c>
      <c r="CQ20" s="20">
        <f t="shared" si="33"/>
        <v>1125</v>
      </c>
      <c r="CR20" s="22">
        <f t="shared" si="34"/>
        <v>0</v>
      </c>
      <c r="CS20" s="19"/>
      <c r="CT20" s="20">
        <v>50</v>
      </c>
      <c r="CU20" s="20">
        <v>50</v>
      </c>
      <c r="CV20" s="20">
        <f t="shared" si="35"/>
        <v>50</v>
      </c>
      <c r="CW20" s="22">
        <f t="shared" si="36"/>
        <v>0</v>
      </c>
      <c r="CX20" s="19"/>
      <c r="CY20" s="20">
        <v>200</v>
      </c>
      <c r="CZ20" s="20">
        <v>200</v>
      </c>
      <c r="DA20" s="20">
        <f t="shared" si="37"/>
        <v>200</v>
      </c>
      <c r="DB20" s="22">
        <f t="shared" si="38"/>
        <v>0</v>
      </c>
      <c r="DC20" s="40"/>
      <c r="DD20" s="41">
        <v>3228.9</v>
      </c>
      <c r="DE20" s="41">
        <v>3228.9</v>
      </c>
      <c r="DF20" s="41">
        <f t="shared" si="66"/>
        <v>3228.9</v>
      </c>
      <c r="DG20" s="42">
        <f t="shared" si="67"/>
        <v>0</v>
      </c>
      <c r="DH20" s="19"/>
      <c r="DI20" s="20"/>
      <c r="DJ20" s="20"/>
      <c r="DK20" s="20">
        <f t="shared" si="41"/>
        <v>0</v>
      </c>
      <c r="DL20" s="22">
        <f t="shared" si="42"/>
        <v>0</v>
      </c>
      <c r="DM20" s="19"/>
      <c r="DN20" s="20"/>
      <c r="DO20" s="20"/>
      <c r="DP20" s="20">
        <f t="shared" si="43"/>
        <v>0</v>
      </c>
      <c r="DQ20" s="22">
        <f t="shared" si="44"/>
        <v>0</v>
      </c>
      <c r="DR20" s="19"/>
      <c r="DS20" s="20">
        <v>7215.7</v>
      </c>
      <c r="DT20" s="20">
        <v>3607.9</v>
      </c>
      <c r="DU20" s="20">
        <f t="shared" si="45"/>
        <v>3607.9</v>
      </c>
      <c r="DV20" s="22">
        <f t="shared" si="46"/>
        <v>-3607.7999999999997</v>
      </c>
      <c r="DW20" s="19"/>
      <c r="DX20" s="20"/>
      <c r="DY20" s="20"/>
      <c r="DZ20" s="20">
        <f t="shared" si="47"/>
        <v>0</v>
      </c>
      <c r="EA20" s="22">
        <f t="shared" si="48"/>
        <v>0</v>
      </c>
      <c r="EB20" s="19"/>
      <c r="EC20" s="20">
        <v>6054</v>
      </c>
      <c r="ED20" s="20">
        <v>6054</v>
      </c>
      <c r="EE20" s="20">
        <f t="shared" si="49"/>
        <v>6054</v>
      </c>
      <c r="EF20" s="22">
        <f t="shared" si="50"/>
        <v>0</v>
      </c>
      <c r="EG20" s="19"/>
      <c r="EH20" s="20">
        <v>7422.6</v>
      </c>
      <c r="EI20" s="20">
        <v>7422.6</v>
      </c>
      <c r="EJ20" s="20">
        <f t="shared" si="51"/>
        <v>7422.6</v>
      </c>
      <c r="EK20" s="22">
        <f t="shared" si="52"/>
        <v>0</v>
      </c>
      <c r="EL20" s="20"/>
      <c r="EM20" s="20"/>
      <c r="EN20" s="20"/>
      <c r="EO20" s="20">
        <f t="shared" si="53"/>
        <v>0</v>
      </c>
      <c r="EP20" s="22">
        <f t="shared" si="54"/>
        <v>0</v>
      </c>
      <c r="EQ20" s="19"/>
      <c r="ER20" s="20">
        <v>0</v>
      </c>
      <c r="ES20" s="20">
        <v>0</v>
      </c>
      <c r="ET20" s="20">
        <f t="shared" si="55"/>
        <v>0</v>
      </c>
      <c r="EU20" s="22">
        <f t="shared" si="56"/>
        <v>0</v>
      </c>
      <c r="EV20" s="19"/>
      <c r="EW20" s="20">
        <v>15322</v>
      </c>
      <c r="EX20" s="20">
        <v>17137.900000000001</v>
      </c>
      <c r="EY20" s="20">
        <f t="shared" si="57"/>
        <v>17137.900000000001</v>
      </c>
      <c r="EZ20" s="22">
        <f t="shared" si="58"/>
        <v>1815.9000000000015</v>
      </c>
    </row>
    <row r="21" spans="1:156" x14ac:dyDescent="0.25">
      <c r="A21" s="3" t="s">
        <v>23</v>
      </c>
      <c r="B21" s="20">
        <f t="shared" si="59"/>
        <v>135316.29999999999</v>
      </c>
      <c r="C21" s="20">
        <f t="shared" si="60"/>
        <v>206106.5</v>
      </c>
      <c r="D21" s="20">
        <f t="shared" si="61"/>
        <v>205160.9</v>
      </c>
      <c r="E21" s="20">
        <f t="shared" si="62"/>
        <v>69844.600000000006</v>
      </c>
      <c r="F21" s="20">
        <f t="shared" si="63"/>
        <v>-945.60000000000582</v>
      </c>
      <c r="G21" s="19">
        <v>26919.3</v>
      </c>
      <c r="H21" s="20">
        <v>26919.3</v>
      </c>
      <c r="I21" s="20">
        <v>26919.3</v>
      </c>
      <c r="J21" s="20">
        <f t="shared" si="64"/>
        <v>0</v>
      </c>
      <c r="K21" s="20">
        <f t="shared" si="65"/>
        <v>0</v>
      </c>
      <c r="L21" s="19">
        <v>108397</v>
      </c>
      <c r="M21" s="20">
        <v>146788</v>
      </c>
      <c r="N21" s="20">
        <v>146788</v>
      </c>
      <c r="O21" s="20">
        <f t="shared" si="1"/>
        <v>38391</v>
      </c>
      <c r="P21" s="20">
        <f t="shared" si="2"/>
        <v>0</v>
      </c>
      <c r="Q21" s="19"/>
      <c r="R21" s="20">
        <v>0</v>
      </c>
      <c r="S21" s="20">
        <v>0</v>
      </c>
      <c r="T21" s="20">
        <f t="shared" si="3"/>
        <v>0</v>
      </c>
      <c r="U21" s="22">
        <f t="shared" si="4"/>
        <v>0</v>
      </c>
      <c r="V21" s="19"/>
      <c r="W21" s="20">
        <v>0</v>
      </c>
      <c r="X21" s="20">
        <v>0</v>
      </c>
      <c r="Y21" s="20">
        <f t="shared" si="5"/>
        <v>0</v>
      </c>
      <c r="Z21" s="22">
        <f t="shared" si="6"/>
        <v>0</v>
      </c>
      <c r="AA21" s="19"/>
      <c r="AB21" s="20">
        <v>0</v>
      </c>
      <c r="AC21" s="20">
        <v>0</v>
      </c>
      <c r="AD21" s="20">
        <f t="shared" si="7"/>
        <v>0</v>
      </c>
      <c r="AE21" s="22">
        <f t="shared" si="8"/>
        <v>0</v>
      </c>
      <c r="AF21" s="19"/>
      <c r="AG21" s="20">
        <v>12558.2</v>
      </c>
      <c r="AH21" s="20">
        <v>12558.2</v>
      </c>
      <c r="AI21" s="20">
        <f t="shared" si="9"/>
        <v>12558.2</v>
      </c>
      <c r="AJ21" s="22">
        <f t="shared" si="10"/>
        <v>0</v>
      </c>
      <c r="AK21" s="19"/>
      <c r="AL21" s="20"/>
      <c r="AM21" s="20"/>
      <c r="AN21" s="20">
        <f t="shared" si="11"/>
        <v>0</v>
      </c>
      <c r="AO21" s="22">
        <f t="shared" si="12"/>
        <v>0</v>
      </c>
      <c r="AP21" s="19"/>
      <c r="AQ21" s="20">
        <v>0</v>
      </c>
      <c r="AR21" s="20">
        <v>0</v>
      </c>
      <c r="AS21" s="20">
        <f t="shared" si="13"/>
        <v>0</v>
      </c>
      <c r="AT21" s="22">
        <f t="shared" si="14"/>
        <v>0</v>
      </c>
      <c r="AU21" s="19"/>
      <c r="AV21" s="20">
        <v>0</v>
      </c>
      <c r="AW21" s="20">
        <v>0</v>
      </c>
      <c r="AX21" s="20">
        <f t="shared" si="15"/>
        <v>0</v>
      </c>
      <c r="AY21" s="22">
        <f t="shared" si="16"/>
        <v>0</v>
      </c>
      <c r="AZ21" s="19"/>
      <c r="BA21" s="20">
        <v>208</v>
      </c>
      <c r="BB21" s="20">
        <v>208</v>
      </c>
      <c r="BC21" s="20">
        <f t="shared" si="17"/>
        <v>208</v>
      </c>
      <c r="BD21" s="22">
        <f t="shared" si="18"/>
        <v>0</v>
      </c>
      <c r="BE21" s="19"/>
      <c r="BF21" s="20">
        <v>176</v>
      </c>
      <c r="BG21" s="20">
        <v>176</v>
      </c>
      <c r="BH21" s="20">
        <f t="shared" si="19"/>
        <v>176</v>
      </c>
      <c r="BI21" s="22">
        <f t="shared" si="20"/>
        <v>0</v>
      </c>
      <c r="BJ21" s="19"/>
      <c r="BK21" s="20">
        <v>2905.5</v>
      </c>
      <c r="BL21" s="20">
        <v>2389.5</v>
      </c>
      <c r="BM21" s="20">
        <f t="shared" si="21"/>
        <v>2389.5</v>
      </c>
      <c r="BN21" s="22">
        <f t="shared" si="22"/>
        <v>-516</v>
      </c>
      <c r="BO21" s="19"/>
      <c r="BP21" s="20">
        <v>169.5</v>
      </c>
      <c r="BQ21" s="20">
        <v>169.5</v>
      </c>
      <c r="BR21" s="20">
        <f t="shared" si="23"/>
        <v>169.5</v>
      </c>
      <c r="BS21" s="22">
        <f t="shared" si="24"/>
        <v>0</v>
      </c>
      <c r="BT21" s="19"/>
      <c r="BU21" s="20"/>
      <c r="BV21" s="20"/>
      <c r="BW21" s="20">
        <f t="shared" si="25"/>
        <v>0</v>
      </c>
      <c r="BX21" s="22">
        <f t="shared" si="26"/>
        <v>0</v>
      </c>
      <c r="BY21" s="19"/>
      <c r="BZ21" s="20">
        <v>0</v>
      </c>
      <c r="CA21" s="20">
        <v>0</v>
      </c>
      <c r="CB21" s="20">
        <f t="shared" si="27"/>
        <v>0</v>
      </c>
      <c r="CC21" s="20">
        <f t="shared" si="28"/>
        <v>0</v>
      </c>
      <c r="CD21" s="19"/>
      <c r="CE21" s="20">
        <v>0</v>
      </c>
      <c r="CF21" s="20">
        <v>0</v>
      </c>
      <c r="CG21" s="20">
        <f t="shared" si="29"/>
        <v>0</v>
      </c>
      <c r="CH21" s="22">
        <f t="shared" si="30"/>
        <v>0</v>
      </c>
      <c r="CI21" s="19"/>
      <c r="CJ21" s="20">
        <v>12.6</v>
      </c>
      <c r="CK21" s="20">
        <v>12.6</v>
      </c>
      <c r="CL21" s="20">
        <f t="shared" si="31"/>
        <v>12.6</v>
      </c>
      <c r="CM21" s="22">
        <f t="shared" si="32"/>
        <v>0</v>
      </c>
      <c r="CN21" s="19"/>
      <c r="CO21" s="20">
        <v>100</v>
      </c>
      <c r="CP21" s="20">
        <v>100</v>
      </c>
      <c r="CQ21" s="20">
        <f t="shared" si="33"/>
        <v>100</v>
      </c>
      <c r="CR21" s="22">
        <f t="shared" si="34"/>
        <v>0</v>
      </c>
      <c r="CS21" s="19"/>
      <c r="CT21" s="20">
        <v>150</v>
      </c>
      <c r="CU21" s="20">
        <v>150</v>
      </c>
      <c r="CV21" s="20">
        <f t="shared" si="35"/>
        <v>150</v>
      </c>
      <c r="CW21" s="22">
        <f t="shared" si="36"/>
        <v>0</v>
      </c>
      <c r="CX21" s="19"/>
      <c r="CY21" s="20">
        <v>200</v>
      </c>
      <c r="CZ21" s="20">
        <v>200</v>
      </c>
      <c r="DA21" s="20">
        <f t="shared" si="37"/>
        <v>200</v>
      </c>
      <c r="DB21" s="22">
        <f t="shared" si="38"/>
        <v>0</v>
      </c>
      <c r="DC21" s="40"/>
      <c r="DD21" s="41">
        <v>2192.4</v>
      </c>
      <c r="DE21" s="41">
        <v>2192.4</v>
      </c>
      <c r="DF21" s="41">
        <f t="shared" si="66"/>
        <v>2192.4</v>
      </c>
      <c r="DG21" s="42">
        <f t="shared" si="67"/>
        <v>0</v>
      </c>
      <c r="DH21" s="19"/>
      <c r="DI21" s="20"/>
      <c r="DJ21" s="20"/>
      <c r="DK21" s="20">
        <f t="shared" si="41"/>
        <v>0</v>
      </c>
      <c r="DL21" s="22">
        <f t="shared" si="42"/>
        <v>0</v>
      </c>
      <c r="DM21" s="19"/>
      <c r="DN21" s="20"/>
      <c r="DO21" s="20"/>
      <c r="DP21" s="20">
        <f t="shared" si="43"/>
        <v>0</v>
      </c>
      <c r="DQ21" s="22">
        <f t="shared" si="44"/>
        <v>0</v>
      </c>
      <c r="DR21" s="19"/>
      <c r="DS21" s="20">
        <v>2312</v>
      </c>
      <c r="DT21" s="20">
        <v>438.2</v>
      </c>
      <c r="DU21" s="20">
        <f t="shared" si="45"/>
        <v>438.2</v>
      </c>
      <c r="DV21" s="22">
        <f t="shared" si="46"/>
        <v>-1873.8</v>
      </c>
      <c r="DW21" s="19"/>
      <c r="DX21" s="20"/>
      <c r="DY21" s="20"/>
      <c r="DZ21" s="20">
        <f t="shared" si="47"/>
        <v>0</v>
      </c>
      <c r="EA21" s="22">
        <f t="shared" si="48"/>
        <v>0</v>
      </c>
      <c r="EB21" s="19"/>
      <c r="EC21" s="20">
        <v>0</v>
      </c>
      <c r="ED21" s="20">
        <v>0</v>
      </c>
      <c r="EE21" s="20">
        <f t="shared" si="49"/>
        <v>0</v>
      </c>
      <c r="EF21" s="22">
        <f t="shared" si="50"/>
        <v>0</v>
      </c>
      <c r="EG21" s="19"/>
      <c r="EH21" s="20"/>
      <c r="EI21" s="20"/>
      <c r="EJ21" s="20">
        <f t="shared" si="51"/>
        <v>0</v>
      </c>
      <c r="EK21" s="22">
        <f t="shared" si="52"/>
        <v>0</v>
      </c>
      <c r="EL21" s="20"/>
      <c r="EM21" s="20"/>
      <c r="EN21" s="20"/>
      <c r="EO21" s="20">
        <f t="shared" si="53"/>
        <v>0</v>
      </c>
      <c r="EP21" s="22">
        <f t="shared" si="54"/>
        <v>0</v>
      </c>
      <c r="EQ21" s="19"/>
      <c r="ER21" s="20">
        <v>356</v>
      </c>
      <c r="ES21" s="20">
        <v>801.8</v>
      </c>
      <c r="ET21" s="20">
        <f t="shared" si="55"/>
        <v>801.8</v>
      </c>
      <c r="EU21" s="22">
        <f t="shared" si="56"/>
        <v>445.79999999999995</v>
      </c>
      <c r="EV21" s="19"/>
      <c r="EW21" s="20">
        <v>11059</v>
      </c>
      <c r="EX21" s="20">
        <v>12057.4</v>
      </c>
      <c r="EY21" s="20">
        <f t="shared" si="57"/>
        <v>12057.4</v>
      </c>
      <c r="EZ21" s="22">
        <f t="shared" si="58"/>
        <v>998.39999999999964</v>
      </c>
    </row>
    <row r="22" spans="1:156" x14ac:dyDescent="0.25">
      <c r="A22" s="3" t="s">
        <v>24</v>
      </c>
      <c r="B22" s="20">
        <f t="shared" si="59"/>
        <v>146116.9</v>
      </c>
      <c r="C22" s="20">
        <f t="shared" si="60"/>
        <v>303319.40000000008</v>
      </c>
      <c r="D22" s="20">
        <f t="shared" si="61"/>
        <v>300739.50000000006</v>
      </c>
      <c r="E22" s="20">
        <f t="shared" si="62"/>
        <v>154622.60000000006</v>
      </c>
      <c r="F22" s="20">
        <f t="shared" si="63"/>
        <v>-2579.9000000000233</v>
      </c>
      <c r="G22" s="19">
        <v>19094.400000000001</v>
      </c>
      <c r="H22" s="20">
        <v>19094.400000000001</v>
      </c>
      <c r="I22" s="20">
        <v>19094.400000000001</v>
      </c>
      <c r="J22" s="20">
        <f t="shared" si="64"/>
        <v>0</v>
      </c>
      <c r="K22" s="20">
        <f t="shared" si="65"/>
        <v>0</v>
      </c>
      <c r="L22" s="19">
        <v>127022.5</v>
      </c>
      <c r="M22" s="20">
        <v>213776.2</v>
      </c>
      <c r="N22" s="20">
        <v>213776.2</v>
      </c>
      <c r="O22" s="20">
        <f t="shared" si="1"/>
        <v>86753.700000000012</v>
      </c>
      <c r="P22" s="20">
        <f t="shared" si="2"/>
        <v>0</v>
      </c>
      <c r="Q22" s="19"/>
      <c r="R22" s="20">
        <v>481.7</v>
      </c>
      <c r="S22" s="20">
        <v>481.7</v>
      </c>
      <c r="T22" s="20">
        <f t="shared" si="3"/>
        <v>481.7</v>
      </c>
      <c r="U22" s="22">
        <f t="shared" si="4"/>
        <v>0</v>
      </c>
      <c r="V22" s="19"/>
      <c r="W22" s="20">
        <v>958.4</v>
      </c>
      <c r="X22" s="20">
        <v>958.4</v>
      </c>
      <c r="Y22" s="20">
        <f t="shared" si="5"/>
        <v>958.4</v>
      </c>
      <c r="Z22" s="22">
        <f t="shared" si="6"/>
        <v>0</v>
      </c>
      <c r="AA22" s="19"/>
      <c r="AB22" s="20">
        <v>1155.3</v>
      </c>
      <c r="AC22" s="20">
        <v>1155.3</v>
      </c>
      <c r="AD22" s="20">
        <f t="shared" si="7"/>
        <v>1155.3</v>
      </c>
      <c r="AE22" s="22">
        <f t="shared" si="8"/>
        <v>0</v>
      </c>
      <c r="AF22" s="19"/>
      <c r="AG22" s="20">
        <v>4176.6000000000004</v>
      </c>
      <c r="AH22" s="20">
        <v>4176.6000000000004</v>
      </c>
      <c r="AI22" s="20">
        <f t="shared" si="9"/>
        <v>4176.6000000000004</v>
      </c>
      <c r="AJ22" s="22">
        <f t="shared" si="10"/>
        <v>0</v>
      </c>
      <c r="AK22" s="19"/>
      <c r="AL22" s="20"/>
      <c r="AM22" s="20"/>
      <c r="AN22" s="20">
        <f t="shared" si="11"/>
        <v>0</v>
      </c>
      <c r="AO22" s="22">
        <f t="shared" si="12"/>
        <v>0</v>
      </c>
      <c r="AP22" s="19"/>
      <c r="AQ22" s="20">
        <v>0</v>
      </c>
      <c r="AR22" s="20">
        <v>0</v>
      </c>
      <c r="AS22" s="20">
        <f t="shared" si="13"/>
        <v>0</v>
      </c>
      <c r="AT22" s="22">
        <f t="shared" si="14"/>
        <v>0</v>
      </c>
      <c r="AU22" s="19"/>
      <c r="AV22" s="20">
        <v>0</v>
      </c>
      <c r="AW22" s="20">
        <v>0</v>
      </c>
      <c r="AX22" s="20">
        <f t="shared" si="15"/>
        <v>0</v>
      </c>
      <c r="AY22" s="22">
        <f t="shared" si="16"/>
        <v>0</v>
      </c>
      <c r="AZ22" s="19"/>
      <c r="BA22" s="20">
        <v>408.6</v>
      </c>
      <c r="BB22" s="20">
        <v>408.6</v>
      </c>
      <c r="BC22" s="20">
        <f t="shared" si="17"/>
        <v>408.6</v>
      </c>
      <c r="BD22" s="22">
        <f t="shared" si="18"/>
        <v>0</v>
      </c>
      <c r="BE22" s="19"/>
      <c r="BF22" s="20">
        <v>203.8</v>
      </c>
      <c r="BG22" s="20">
        <v>203.8</v>
      </c>
      <c r="BH22" s="20">
        <f t="shared" si="19"/>
        <v>203.8</v>
      </c>
      <c r="BI22" s="22">
        <f t="shared" si="20"/>
        <v>0</v>
      </c>
      <c r="BJ22" s="19"/>
      <c r="BK22" s="20">
        <v>9898</v>
      </c>
      <c r="BL22" s="20">
        <v>9898</v>
      </c>
      <c r="BM22" s="20">
        <f t="shared" si="21"/>
        <v>9898</v>
      </c>
      <c r="BN22" s="22">
        <f t="shared" si="22"/>
        <v>0</v>
      </c>
      <c r="BO22" s="19"/>
      <c r="BP22" s="20">
        <v>915.7</v>
      </c>
      <c r="BQ22" s="20">
        <v>915.7</v>
      </c>
      <c r="BR22" s="20">
        <f t="shared" si="23"/>
        <v>915.7</v>
      </c>
      <c r="BS22" s="22">
        <f t="shared" si="24"/>
        <v>0</v>
      </c>
      <c r="BT22" s="19"/>
      <c r="BU22" s="20"/>
      <c r="BV22" s="20"/>
      <c r="BW22" s="20">
        <f t="shared" si="25"/>
        <v>0</v>
      </c>
      <c r="BX22" s="22">
        <f t="shared" si="26"/>
        <v>0</v>
      </c>
      <c r="BY22" s="19"/>
      <c r="BZ22" s="20">
        <v>0</v>
      </c>
      <c r="CA22" s="20">
        <v>0</v>
      </c>
      <c r="CB22" s="20">
        <f t="shared" si="27"/>
        <v>0</v>
      </c>
      <c r="CC22" s="20">
        <f t="shared" si="28"/>
        <v>0</v>
      </c>
      <c r="CD22" s="19"/>
      <c r="CE22" s="20">
        <v>0</v>
      </c>
      <c r="CF22" s="20">
        <v>0</v>
      </c>
      <c r="CG22" s="20">
        <f t="shared" si="29"/>
        <v>0</v>
      </c>
      <c r="CH22" s="22">
        <f t="shared" si="30"/>
        <v>0</v>
      </c>
      <c r="CI22" s="19"/>
      <c r="CJ22" s="20">
        <v>28.1</v>
      </c>
      <c r="CK22" s="20">
        <v>28.1</v>
      </c>
      <c r="CL22" s="20">
        <f t="shared" si="31"/>
        <v>28.1</v>
      </c>
      <c r="CM22" s="22">
        <f t="shared" si="32"/>
        <v>0</v>
      </c>
      <c r="CN22" s="19"/>
      <c r="CO22" s="20">
        <v>0</v>
      </c>
      <c r="CP22" s="20">
        <v>0</v>
      </c>
      <c r="CQ22" s="20">
        <f t="shared" si="33"/>
        <v>0</v>
      </c>
      <c r="CR22" s="22">
        <f t="shared" si="34"/>
        <v>0</v>
      </c>
      <c r="CS22" s="19"/>
      <c r="CT22" s="20">
        <v>200</v>
      </c>
      <c r="CU22" s="20">
        <v>200</v>
      </c>
      <c r="CV22" s="20">
        <f t="shared" si="35"/>
        <v>200</v>
      </c>
      <c r="CW22" s="22">
        <f t="shared" si="36"/>
        <v>0</v>
      </c>
      <c r="CX22" s="19"/>
      <c r="CY22" s="20">
        <v>400</v>
      </c>
      <c r="CZ22" s="20">
        <v>400</v>
      </c>
      <c r="DA22" s="20">
        <f t="shared" si="37"/>
        <v>400</v>
      </c>
      <c r="DB22" s="22">
        <f t="shared" si="38"/>
        <v>0</v>
      </c>
      <c r="DC22" s="40"/>
      <c r="DD22" s="41">
        <v>1189.9000000000001</v>
      </c>
      <c r="DE22" s="41">
        <v>1189.9000000000001</v>
      </c>
      <c r="DF22" s="41">
        <f t="shared" si="66"/>
        <v>1189.9000000000001</v>
      </c>
      <c r="DG22" s="42">
        <f t="shared" si="67"/>
        <v>0</v>
      </c>
      <c r="DH22" s="19"/>
      <c r="DI22" s="20"/>
      <c r="DJ22" s="20"/>
      <c r="DK22" s="20">
        <f t="shared" si="41"/>
        <v>0</v>
      </c>
      <c r="DL22" s="22">
        <f t="shared" si="42"/>
        <v>0</v>
      </c>
      <c r="DM22" s="19"/>
      <c r="DN22" s="20"/>
      <c r="DO22" s="20"/>
      <c r="DP22" s="20">
        <f t="shared" si="43"/>
        <v>0</v>
      </c>
      <c r="DQ22" s="22">
        <f t="shared" si="44"/>
        <v>0</v>
      </c>
      <c r="DR22" s="19"/>
      <c r="DS22" s="20">
        <v>4027.3</v>
      </c>
      <c r="DT22" s="20">
        <v>0</v>
      </c>
      <c r="DU22" s="20">
        <f t="shared" si="45"/>
        <v>0</v>
      </c>
      <c r="DV22" s="22">
        <f t="shared" si="46"/>
        <v>-4027.3</v>
      </c>
      <c r="DW22" s="19"/>
      <c r="DX22" s="20"/>
      <c r="DY22" s="20"/>
      <c r="DZ22" s="20">
        <f t="shared" si="47"/>
        <v>0</v>
      </c>
      <c r="EA22" s="22">
        <f t="shared" si="48"/>
        <v>0</v>
      </c>
      <c r="EB22" s="19"/>
      <c r="EC22" s="20">
        <v>1309</v>
      </c>
      <c r="ED22" s="20">
        <v>1309.2</v>
      </c>
      <c r="EE22" s="20">
        <f t="shared" si="49"/>
        <v>1309.2</v>
      </c>
      <c r="EF22" s="22">
        <f t="shared" si="50"/>
        <v>0.20000000000004547</v>
      </c>
      <c r="EG22" s="19"/>
      <c r="EH22" s="20"/>
      <c r="EI22" s="20"/>
      <c r="EJ22" s="20">
        <f t="shared" si="51"/>
        <v>0</v>
      </c>
      <c r="EK22" s="22">
        <f t="shared" si="52"/>
        <v>0</v>
      </c>
      <c r="EL22" s="20"/>
      <c r="EM22" s="20"/>
      <c r="EN22" s="20"/>
      <c r="EO22" s="20">
        <f t="shared" si="53"/>
        <v>0</v>
      </c>
      <c r="EP22" s="22">
        <f t="shared" si="54"/>
        <v>0</v>
      </c>
      <c r="EQ22" s="19"/>
      <c r="ER22" s="20">
        <v>32198.7</v>
      </c>
      <c r="ES22" s="20">
        <v>32198.7</v>
      </c>
      <c r="ET22" s="20">
        <f t="shared" si="55"/>
        <v>32198.7</v>
      </c>
      <c r="EU22" s="22">
        <f t="shared" si="56"/>
        <v>0</v>
      </c>
      <c r="EV22" s="19"/>
      <c r="EW22" s="20">
        <v>12897.7</v>
      </c>
      <c r="EX22" s="20">
        <v>14344.9</v>
      </c>
      <c r="EY22" s="20">
        <f t="shared" si="57"/>
        <v>14344.9</v>
      </c>
      <c r="EZ22" s="22">
        <f t="shared" si="58"/>
        <v>1447.1999999999989</v>
      </c>
    </row>
    <row r="23" spans="1:156" x14ac:dyDescent="0.25">
      <c r="A23" s="3" t="s">
        <v>25</v>
      </c>
      <c r="B23" s="20">
        <f t="shared" si="59"/>
        <v>181492.1</v>
      </c>
      <c r="C23" s="20">
        <f t="shared" si="60"/>
        <v>269414.40000000002</v>
      </c>
      <c r="D23" s="20">
        <f t="shared" si="61"/>
        <v>271697</v>
      </c>
      <c r="E23" s="20">
        <f t="shared" si="62"/>
        <v>90204.9</v>
      </c>
      <c r="F23" s="20">
        <f t="shared" si="63"/>
        <v>2282.5999999999767</v>
      </c>
      <c r="G23" s="19">
        <v>42188.5</v>
      </c>
      <c r="H23" s="20">
        <v>42188.5</v>
      </c>
      <c r="I23" s="20">
        <v>42188.5</v>
      </c>
      <c r="J23" s="20">
        <f t="shared" si="64"/>
        <v>0</v>
      </c>
      <c r="K23" s="20">
        <f t="shared" si="65"/>
        <v>0</v>
      </c>
      <c r="L23" s="19">
        <v>139303.6</v>
      </c>
      <c r="M23" s="20">
        <v>175913.9</v>
      </c>
      <c r="N23" s="20">
        <v>175913.9</v>
      </c>
      <c r="O23" s="20">
        <f t="shared" si="1"/>
        <v>36610.299999999988</v>
      </c>
      <c r="P23" s="20">
        <f t="shared" si="2"/>
        <v>0</v>
      </c>
      <c r="Q23" s="19"/>
      <c r="R23" s="20">
        <v>13.4</v>
      </c>
      <c r="S23" s="20">
        <v>13.4</v>
      </c>
      <c r="T23" s="20">
        <f t="shared" si="3"/>
        <v>13.4</v>
      </c>
      <c r="U23" s="22">
        <f t="shared" si="4"/>
        <v>0</v>
      </c>
      <c r="V23" s="19"/>
      <c r="W23" s="20">
        <v>0</v>
      </c>
      <c r="X23" s="20">
        <v>0</v>
      </c>
      <c r="Y23" s="20">
        <f t="shared" si="5"/>
        <v>0</v>
      </c>
      <c r="Z23" s="22">
        <f t="shared" si="6"/>
        <v>0</v>
      </c>
      <c r="AA23" s="19"/>
      <c r="AB23" s="20">
        <v>0</v>
      </c>
      <c r="AC23" s="20">
        <v>0</v>
      </c>
      <c r="AD23" s="20">
        <f t="shared" si="7"/>
        <v>0</v>
      </c>
      <c r="AE23" s="22">
        <f t="shared" si="8"/>
        <v>0</v>
      </c>
      <c r="AF23" s="19"/>
      <c r="AG23" s="20">
        <v>21923.3</v>
      </c>
      <c r="AH23" s="20">
        <v>21923.3</v>
      </c>
      <c r="AI23" s="20">
        <f t="shared" si="9"/>
        <v>21923.3</v>
      </c>
      <c r="AJ23" s="22">
        <f t="shared" si="10"/>
        <v>0</v>
      </c>
      <c r="AK23" s="19"/>
      <c r="AL23" s="20"/>
      <c r="AM23" s="20"/>
      <c r="AN23" s="20">
        <f t="shared" si="11"/>
        <v>0</v>
      </c>
      <c r="AO23" s="22">
        <f t="shared" si="12"/>
        <v>0</v>
      </c>
      <c r="AP23" s="19"/>
      <c r="AQ23" s="20">
        <v>483</v>
      </c>
      <c r="AR23" s="20">
        <v>483</v>
      </c>
      <c r="AS23" s="20">
        <f t="shared" si="13"/>
        <v>483</v>
      </c>
      <c r="AT23" s="22">
        <f t="shared" si="14"/>
        <v>0</v>
      </c>
      <c r="AU23" s="19"/>
      <c r="AV23" s="20">
        <v>0</v>
      </c>
      <c r="AW23" s="20">
        <v>0</v>
      </c>
      <c r="AX23" s="20">
        <f t="shared" si="15"/>
        <v>0</v>
      </c>
      <c r="AY23" s="22">
        <f t="shared" si="16"/>
        <v>0</v>
      </c>
      <c r="AZ23" s="19"/>
      <c r="BA23" s="20">
        <v>247.2</v>
      </c>
      <c r="BB23" s="20">
        <v>241.4</v>
      </c>
      <c r="BC23" s="20">
        <f t="shared" si="17"/>
        <v>241.4</v>
      </c>
      <c r="BD23" s="22">
        <f t="shared" si="18"/>
        <v>-5.7999999999999829</v>
      </c>
      <c r="BE23" s="19"/>
      <c r="BF23" s="20">
        <v>0</v>
      </c>
      <c r="BG23" s="20">
        <v>0</v>
      </c>
      <c r="BH23" s="20">
        <f t="shared" si="19"/>
        <v>0</v>
      </c>
      <c r="BI23" s="22">
        <f t="shared" si="20"/>
        <v>0</v>
      </c>
      <c r="BJ23" s="19"/>
      <c r="BK23" s="20">
        <v>8262.5</v>
      </c>
      <c r="BL23" s="20">
        <v>8212</v>
      </c>
      <c r="BM23" s="20">
        <f t="shared" si="21"/>
        <v>8212</v>
      </c>
      <c r="BN23" s="22">
        <f t="shared" si="22"/>
        <v>-50.5</v>
      </c>
      <c r="BO23" s="19"/>
      <c r="BP23" s="20">
        <v>227.9</v>
      </c>
      <c r="BQ23" s="20">
        <v>227.9</v>
      </c>
      <c r="BR23" s="20">
        <f t="shared" si="23"/>
        <v>227.9</v>
      </c>
      <c r="BS23" s="22">
        <f t="shared" si="24"/>
        <v>0</v>
      </c>
      <c r="BT23" s="19"/>
      <c r="BU23" s="20"/>
      <c r="BV23" s="20"/>
      <c r="BW23" s="20">
        <f t="shared" si="25"/>
        <v>0</v>
      </c>
      <c r="BX23" s="22">
        <f t="shared" si="26"/>
        <v>0</v>
      </c>
      <c r="BY23" s="19"/>
      <c r="BZ23" s="20">
        <v>0</v>
      </c>
      <c r="CA23" s="20">
        <v>0</v>
      </c>
      <c r="CB23" s="20">
        <f t="shared" si="27"/>
        <v>0</v>
      </c>
      <c r="CC23" s="20">
        <f t="shared" si="28"/>
        <v>0</v>
      </c>
      <c r="CD23" s="19"/>
      <c r="CE23" s="20">
        <v>0</v>
      </c>
      <c r="CF23" s="20">
        <v>0</v>
      </c>
      <c r="CG23" s="20">
        <f t="shared" si="29"/>
        <v>0</v>
      </c>
      <c r="CH23" s="22">
        <f t="shared" si="30"/>
        <v>0</v>
      </c>
      <c r="CI23" s="19"/>
      <c r="CJ23" s="20">
        <v>14.4</v>
      </c>
      <c r="CK23" s="20">
        <v>14.4</v>
      </c>
      <c r="CL23" s="20">
        <f t="shared" si="31"/>
        <v>14.4</v>
      </c>
      <c r="CM23" s="22">
        <f t="shared" si="32"/>
        <v>0</v>
      </c>
      <c r="CN23" s="19"/>
      <c r="CO23" s="20">
        <v>150</v>
      </c>
      <c r="CP23" s="20">
        <v>150</v>
      </c>
      <c r="CQ23" s="20">
        <f t="shared" si="33"/>
        <v>150</v>
      </c>
      <c r="CR23" s="22">
        <f t="shared" si="34"/>
        <v>0</v>
      </c>
      <c r="CS23" s="19"/>
      <c r="CT23" s="20">
        <v>50</v>
      </c>
      <c r="CU23" s="20">
        <v>50</v>
      </c>
      <c r="CV23" s="20">
        <f t="shared" si="35"/>
        <v>50</v>
      </c>
      <c r="CW23" s="22">
        <f t="shared" si="36"/>
        <v>0</v>
      </c>
      <c r="CX23" s="19"/>
      <c r="CY23" s="20">
        <v>200</v>
      </c>
      <c r="CZ23" s="20">
        <v>200</v>
      </c>
      <c r="DA23" s="20">
        <f t="shared" si="37"/>
        <v>200</v>
      </c>
      <c r="DB23" s="22">
        <f t="shared" si="38"/>
        <v>0</v>
      </c>
      <c r="DC23" s="40"/>
      <c r="DD23" s="41">
        <v>3174.7</v>
      </c>
      <c r="DE23" s="41">
        <v>3174.7</v>
      </c>
      <c r="DF23" s="41">
        <f t="shared" si="66"/>
        <v>3174.7</v>
      </c>
      <c r="DG23" s="42">
        <f t="shared" si="67"/>
        <v>0</v>
      </c>
      <c r="DH23" s="19"/>
      <c r="DI23" s="20"/>
      <c r="DJ23" s="20"/>
      <c r="DK23" s="20">
        <f t="shared" si="41"/>
        <v>0</v>
      </c>
      <c r="DL23" s="22">
        <f t="shared" si="42"/>
        <v>0</v>
      </c>
      <c r="DM23" s="19"/>
      <c r="DN23" s="20"/>
      <c r="DO23" s="20"/>
      <c r="DP23" s="20">
        <f t="shared" si="43"/>
        <v>0</v>
      </c>
      <c r="DQ23" s="22">
        <f t="shared" si="44"/>
        <v>0</v>
      </c>
      <c r="DR23" s="19"/>
      <c r="DS23" s="20">
        <v>124.6</v>
      </c>
      <c r="DT23" s="20">
        <v>25.2</v>
      </c>
      <c r="DU23" s="20">
        <f t="shared" si="45"/>
        <v>25.2</v>
      </c>
      <c r="DV23" s="22">
        <f t="shared" si="46"/>
        <v>-99.399999999999991</v>
      </c>
      <c r="DW23" s="19"/>
      <c r="DX23" s="20"/>
      <c r="DY23" s="20"/>
      <c r="DZ23" s="20">
        <f t="shared" si="47"/>
        <v>0</v>
      </c>
      <c r="EA23" s="22">
        <f t="shared" si="48"/>
        <v>0</v>
      </c>
      <c r="EB23" s="19"/>
      <c r="EC23" s="20">
        <v>0</v>
      </c>
      <c r="ED23" s="20">
        <v>0</v>
      </c>
      <c r="EE23" s="20">
        <f t="shared" si="49"/>
        <v>0</v>
      </c>
      <c r="EF23" s="22">
        <f t="shared" si="50"/>
        <v>0</v>
      </c>
      <c r="EG23" s="19"/>
      <c r="EH23" s="20"/>
      <c r="EI23" s="20"/>
      <c r="EJ23" s="20">
        <f t="shared" si="51"/>
        <v>0</v>
      </c>
      <c r="EK23" s="22">
        <f t="shared" si="52"/>
        <v>0</v>
      </c>
      <c r="EL23" s="20"/>
      <c r="EM23" s="20"/>
      <c r="EN23" s="20"/>
      <c r="EO23" s="20">
        <f t="shared" si="53"/>
        <v>0</v>
      </c>
      <c r="EP23" s="22">
        <f t="shared" si="54"/>
        <v>0</v>
      </c>
      <c r="EQ23" s="19"/>
      <c r="ER23" s="20">
        <v>1169.4000000000001</v>
      </c>
      <c r="ES23" s="20">
        <v>1169.4000000000001</v>
      </c>
      <c r="ET23" s="20">
        <f t="shared" si="55"/>
        <v>1169.4000000000001</v>
      </c>
      <c r="EU23" s="22">
        <f t="shared" si="56"/>
        <v>0</v>
      </c>
      <c r="EV23" s="19"/>
      <c r="EW23" s="20">
        <v>15271.6</v>
      </c>
      <c r="EX23" s="20">
        <v>17709.900000000001</v>
      </c>
      <c r="EY23" s="20">
        <f t="shared" si="57"/>
        <v>17709.900000000001</v>
      </c>
      <c r="EZ23" s="22">
        <f t="shared" si="58"/>
        <v>2438.3000000000011</v>
      </c>
    </row>
    <row r="24" spans="1:156" x14ac:dyDescent="0.25">
      <c r="A24" s="3" t="s">
        <v>26</v>
      </c>
      <c r="B24" s="20">
        <f t="shared" si="59"/>
        <v>161205.29999999999</v>
      </c>
      <c r="C24" s="20">
        <f t="shared" si="60"/>
        <v>348180.39999999997</v>
      </c>
      <c r="D24" s="20">
        <f t="shared" si="61"/>
        <v>348890.39999999997</v>
      </c>
      <c r="E24" s="20">
        <f t="shared" si="62"/>
        <v>187685.09999999998</v>
      </c>
      <c r="F24" s="20">
        <f t="shared" si="63"/>
        <v>710</v>
      </c>
      <c r="G24" s="19">
        <v>36558.800000000003</v>
      </c>
      <c r="H24" s="20">
        <v>36558.800000000003</v>
      </c>
      <c r="I24" s="20">
        <v>36558.800000000003</v>
      </c>
      <c r="J24" s="20">
        <f t="shared" si="64"/>
        <v>0</v>
      </c>
      <c r="K24" s="20">
        <f t="shared" si="65"/>
        <v>0</v>
      </c>
      <c r="L24" s="19">
        <v>124646.5</v>
      </c>
      <c r="M24" s="20">
        <v>248719.2</v>
      </c>
      <c r="N24" s="20">
        <v>248719.2</v>
      </c>
      <c r="O24" s="20">
        <f t="shared" si="1"/>
        <v>124072.70000000001</v>
      </c>
      <c r="P24" s="20">
        <f t="shared" si="2"/>
        <v>0</v>
      </c>
      <c r="Q24" s="19"/>
      <c r="R24" s="20">
        <v>3050.7</v>
      </c>
      <c r="S24" s="20">
        <v>2550.6999999999998</v>
      </c>
      <c r="T24" s="20">
        <f t="shared" si="3"/>
        <v>2550.6999999999998</v>
      </c>
      <c r="U24" s="22">
        <f t="shared" si="4"/>
        <v>-500</v>
      </c>
      <c r="V24" s="19"/>
      <c r="W24" s="20">
        <v>0</v>
      </c>
      <c r="X24" s="20">
        <v>0</v>
      </c>
      <c r="Y24" s="20">
        <f t="shared" si="5"/>
        <v>0</v>
      </c>
      <c r="Z24" s="22">
        <f t="shared" si="6"/>
        <v>0</v>
      </c>
      <c r="AA24" s="19"/>
      <c r="AB24" s="20">
        <v>1155.3</v>
      </c>
      <c r="AC24" s="20">
        <v>1155.3</v>
      </c>
      <c r="AD24" s="20">
        <f t="shared" si="7"/>
        <v>1155.3</v>
      </c>
      <c r="AE24" s="22">
        <f t="shared" si="8"/>
        <v>0</v>
      </c>
      <c r="AF24" s="19"/>
      <c r="AG24" s="20">
        <v>13488.7</v>
      </c>
      <c r="AH24" s="20">
        <v>13488.7</v>
      </c>
      <c r="AI24" s="20">
        <f t="shared" si="9"/>
        <v>13488.7</v>
      </c>
      <c r="AJ24" s="22">
        <f t="shared" si="10"/>
        <v>0</v>
      </c>
      <c r="AK24" s="19"/>
      <c r="AL24" s="20"/>
      <c r="AM24" s="20"/>
      <c r="AN24" s="20">
        <f t="shared" si="11"/>
        <v>0</v>
      </c>
      <c r="AO24" s="22">
        <f t="shared" si="12"/>
        <v>0</v>
      </c>
      <c r="AP24" s="19"/>
      <c r="AQ24" s="20">
        <v>0</v>
      </c>
      <c r="AR24" s="20">
        <v>0</v>
      </c>
      <c r="AS24" s="20">
        <f t="shared" si="13"/>
        <v>0</v>
      </c>
      <c r="AT24" s="22">
        <f t="shared" si="14"/>
        <v>0</v>
      </c>
      <c r="AU24" s="19"/>
      <c r="AV24" s="20">
        <v>0</v>
      </c>
      <c r="AW24" s="20">
        <v>0</v>
      </c>
      <c r="AX24" s="20">
        <f t="shared" si="15"/>
        <v>0</v>
      </c>
      <c r="AY24" s="22">
        <f t="shared" si="16"/>
        <v>0</v>
      </c>
      <c r="AZ24" s="19"/>
      <c r="BA24" s="20">
        <v>705.8</v>
      </c>
      <c r="BB24" s="20">
        <v>705.8</v>
      </c>
      <c r="BC24" s="20">
        <f t="shared" si="17"/>
        <v>705.8</v>
      </c>
      <c r="BD24" s="22">
        <f t="shared" si="18"/>
        <v>0</v>
      </c>
      <c r="BE24" s="19"/>
      <c r="BF24" s="20">
        <v>637</v>
      </c>
      <c r="BG24" s="20">
        <v>637</v>
      </c>
      <c r="BH24" s="20">
        <f t="shared" si="19"/>
        <v>637</v>
      </c>
      <c r="BI24" s="22">
        <f t="shared" si="20"/>
        <v>0</v>
      </c>
      <c r="BJ24" s="19"/>
      <c r="BK24" s="20">
        <v>15572.3</v>
      </c>
      <c r="BL24" s="20">
        <v>15572.3</v>
      </c>
      <c r="BM24" s="20">
        <f t="shared" si="21"/>
        <v>15572.3</v>
      </c>
      <c r="BN24" s="22">
        <f t="shared" si="22"/>
        <v>0</v>
      </c>
      <c r="BO24" s="19"/>
      <c r="BP24" s="20">
        <v>1139.9000000000001</v>
      </c>
      <c r="BQ24" s="20">
        <v>1139.9000000000001</v>
      </c>
      <c r="BR24" s="20">
        <f t="shared" si="23"/>
        <v>1139.9000000000001</v>
      </c>
      <c r="BS24" s="22">
        <f t="shared" si="24"/>
        <v>0</v>
      </c>
      <c r="BT24" s="19"/>
      <c r="BU24" s="20"/>
      <c r="BV24" s="20"/>
      <c r="BW24" s="20">
        <f t="shared" si="25"/>
        <v>0</v>
      </c>
      <c r="BX24" s="22">
        <f t="shared" si="26"/>
        <v>0</v>
      </c>
      <c r="BY24" s="19"/>
      <c r="BZ24" s="20">
        <v>1200</v>
      </c>
      <c r="CA24" s="20">
        <v>1200</v>
      </c>
      <c r="CB24" s="20">
        <f t="shared" si="27"/>
        <v>1200</v>
      </c>
      <c r="CC24" s="20">
        <f t="shared" si="28"/>
        <v>0</v>
      </c>
      <c r="CD24" s="19"/>
      <c r="CE24" s="20"/>
      <c r="CF24" s="20"/>
      <c r="CG24" s="20">
        <f t="shared" si="29"/>
        <v>0</v>
      </c>
      <c r="CH24" s="22">
        <f t="shared" si="30"/>
        <v>0</v>
      </c>
      <c r="CI24" s="19"/>
      <c r="CJ24" s="20">
        <v>44.1</v>
      </c>
      <c r="CK24" s="20">
        <v>44.1</v>
      </c>
      <c r="CL24" s="20">
        <f t="shared" si="31"/>
        <v>44.1</v>
      </c>
      <c r="CM24" s="22">
        <f t="shared" si="32"/>
        <v>0</v>
      </c>
      <c r="CN24" s="19"/>
      <c r="CO24" s="20">
        <v>767</v>
      </c>
      <c r="CP24" s="20">
        <v>767</v>
      </c>
      <c r="CQ24" s="20">
        <f t="shared" si="33"/>
        <v>767</v>
      </c>
      <c r="CR24" s="22">
        <f t="shared" si="34"/>
        <v>0</v>
      </c>
      <c r="CS24" s="19"/>
      <c r="CT24" s="20">
        <v>50</v>
      </c>
      <c r="CU24" s="20">
        <v>50</v>
      </c>
      <c r="CV24" s="20">
        <f t="shared" si="35"/>
        <v>50</v>
      </c>
      <c r="CW24" s="22">
        <f t="shared" si="36"/>
        <v>0</v>
      </c>
      <c r="CX24" s="19"/>
      <c r="CY24" s="20">
        <v>200</v>
      </c>
      <c r="CZ24" s="20">
        <v>200</v>
      </c>
      <c r="DA24" s="20">
        <f t="shared" si="37"/>
        <v>200</v>
      </c>
      <c r="DB24" s="22">
        <f t="shared" si="38"/>
        <v>0</v>
      </c>
      <c r="DC24" s="40"/>
      <c r="DD24" s="41">
        <v>2691</v>
      </c>
      <c r="DE24" s="41">
        <v>2691</v>
      </c>
      <c r="DF24" s="41">
        <f t="shared" si="66"/>
        <v>2691</v>
      </c>
      <c r="DG24" s="42">
        <f t="shared" si="67"/>
        <v>0</v>
      </c>
      <c r="DH24" s="19"/>
      <c r="DI24" s="20"/>
      <c r="DJ24" s="20"/>
      <c r="DK24" s="20">
        <f t="shared" si="41"/>
        <v>0</v>
      </c>
      <c r="DL24" s="22">
        <f t="shared" si="42"/>
        <v>0</v>
      </c>
      <c r="DM24" s="19"/>
      <c r="DN24" s="20"/>
      <c r="DO24" s="20"/>
      <c r="DP24" s="20">
        <f t="shared" si="43"/>
        <v>0</v>
      </c>
      <c r="DQ24" s="22">
        <f t="shared" si="44"/>
        <v>0</v>
      </c>
      <c r="DR24" s="19"/>
      <c r="DS24" s="20"/>
      <c r="DT24" s="20"/>
      <c r="DU24" s="20">
        <f t="shared" si="45"/>
        <v>0</v>
      </c>
      <c r="DV24" s="22">
        <f t="shared" si="46"/>
        <v>0</v>
      </c>
      <c r="DW24" s="19"/>
      <c r="DX24" s="20"/>
      <c r="DY24" s="20"/>
      <c r="DZ24" s="20">
        <f t="shared" si="47"/>
        <v>0</v>
      </c>
      <c r="EA24" s="22">
        <f t="shared" si="48"/>
        <v>0</v>
      </c>
      <c r="EB24" s="19"/>
      <c r="EC24" s="20">
        <v>0</v>
      </c>
      <c r="ED24" s="20">
        <v>0</v>
      </c>
      <c r="EE24" s="20">
        <f t="shared" si="49"/>
        <v>0</v>
      </c>
      <c r="EF24" s="22">
        <f t="shared" si="50"/>
        <v>0</v>
      </c>
      <c r="EG24" s="19"/>
      <c r="EH24" s="20"/>
      <c r="EI24" s="20"/>
      <c r="EJ24" s="20">
        <f t="shared" si="51"/>
        <v>0</v>
      </c>
      <c r="EK24" s="22">
        <f t="shared" si="52"/>
        <v>0</v>
      </c>
      <c r="EL24" s="20"/>
      <c r="EM24" s="20"/>
      <c r="EN24" s="20"/>
      <c r="EO24" s="20">
        <f t="shared" si="53"/>
        <v>0</v>
      </c>
      <c r="EP24" s="22">
        <f t="shared" si="54"/>
        <v>0</v>
      </c>
      <c r="EQ24" s="19"/>
      <c r="ER24" s="20">
        <v>1033.3</v>
      </c>
      <c r="ES24" s="20">
        <v>1033.3</v>
      </c>
      <c r="ET24" s="20">
        <f t="shared" si="55"/>
        <v>1033.3</v>
      </c>
      <c r="EU24" s="22">
        <f t="shared" si="56"/>
        <v>0</v>
      </c>
      <c r="EV24" s="19"/>
      <c r="EW24" s="20">
        <v>21167.3</v>
      </c>
      <c r="EX24" s="20">
        <v>22377.3</v>
      </c>
      <c r="EY24" s="20">
        <f t="shared" si="57"/>
        <v>22377.3</v>
      </c>
      <c r="EZ24" s="22">
        <f t="shared" si="58"/>
        <v>1210</v>
      </c>
    </row>
    <row r="25" spans="1:156" x14ac:dyDescent="0.25">
      <c r="A25" s="3" t="s">
        <v>27</v>
      </c>
      <c r="B25" s="20">
        <f t="shared" si="59"/>
        <v>235736</v>
      </c>
      <c r="C25" s="20">
        <f t="shared" si="60"/>
        <v>359634.10000000009</v>
      </c>
      <c r="D25" s="20">
        <f t="shared" si="61"/>
        <v>360137.5</v>
      </c>
      <c r="E25" s="20">
        <f t="shared" si="62"/>
        <v>124401.5</v>
      </c>
      <c r="F25" s="20">
        <f t="shared" si="63"/>
        <v>503.39999999990687</v>
      </c>
      <c r="G25" s="19">
        <v>45402.2</v>
      </c>
      <c r="H25" s="20">
        <v>45402.2</v>
      </c>
      <c r="I25" s="20">
        <v>45402.2</v>
      </c>
      <c r="J25" s="20">
        <f t="shared" si="64"/>
        <v>0</v>
      </c>
      <c r="K25" s="20">
        <f t="shared" si="65"/>
        <v>0</v>
      </c>
      <c r="L25" s="19">
        <v>190333.8</v>
      </c>
      <c r="M25" s="20">
        <v>272164.5</v>
      </c>
      <c r="N25" s="20">
        <v>272164.5</v>
      </c>
      <c r="O25" s="20">
        <f t="shared" si="1"/>
        <v>81830.700000000012</v>
      </c>
      <c r="P25" s="20">
        <f t="shared" si="2"/>
        <v>0</v>
      </c>
      <c r="Q25" s="19"/>
      <c r="R25" s="20">
        <v>1037.3</v>
      </c>
      <c r="S25" s="20">
        <v>857.1</v>
      </c>
      <c r="T25" s="20">
        <f t="shared" si="3"/>
        <v>857.1</v>
      </c>
      <c r="U25" s="22">
        <f t="shared" si="4"/>
        <v>-180.19999999999993</v>
      </c>
      <c r="V25" s="19"/>
      <c r="W25" s="20">
        <v>0</v>
      </c>
      <c r="X25" s="20">
        <v>0</v>
      </c>
      <c r="Y25" s="20">
        <f t="shared" si="5"/>
        <v>0</v>
      </c>
      <c r="Z25" s="22">
        <f t="shared" si="6"/>
        <v>0</v>
      </c>
      <c r="AA25" s="19"/>
      <c r="AB25" s="20">
        <v>0</v>
      </c>
      <c r="AC25" s="20">
        <v>0</v>
      </c>
      <c r="AD25" s="20">
        <f t="shared" si="7"/>
        <v>0</v>
      </c>
      <c r="AE25" s="22">
        <f t="shared" si="8"/>
        <v>0</v>
      </c>
      <c r="AF25" s="19"/>
      <c r="AG25" s="20">
        <v>2882.7</v>
      </c>
      <c r="AH25" s="20">
        <v>2882.7</v>
      </c>
      <c r="AI25" s="20">
        <f t="shared" si="9"/>
        <v>2882.7</v>
      </c>
      <c r="AJ25" s="22">
        <f t="shared" si="10"/>
        <v>0</v>
      </c>
      <c r="AK25" s="19"/>
      <c r="AL25" s="20"/>
      <c r="AM25" s="20"/>
      <c r="AN25" s="20">
        <f t="shared" si="11"/>
        <v>0</v>
      </c>
      <c r="AO25" s="22">
        <f t="shared" si="12"/>
        <v>0</v>
      </c>
      <c r="AP25" s="19"/>
      <c r="AQ25" s="20">
        <v>0</v>
      </c>
      <c r="AR25" s="20">
        <v>0</v>
      </c>
      <c r="AS25" s="20">
        <f t="shared" si="13"/>
        <v>0</v>
      </c>
      <c r="AT25" s="22">
        <f t="shared" si="14"/>
        <v>0</v>
      </c>
      <c r="AU25" s="19"/>
      <c r="AV25" s="20">
        <v>60</v>
      </c>
      <c r="AW25" s="20">
        <v>60</v>
      </c>
      <c r="AX25" s="20">
        <f t="shared" si="15"/>
        <v>60</v>
      </c>
      <c r="AY25" s="22">
        <f t="shared" si="16"/>
        <v>0</v>
      </c>
      <c r="AZ25" s="19"/>
      <c r="BA25" s="20">
        <v>245.2</v>
      </c>
      <c r="BB25" s="20">
        <v>245.2</v>
      </c>
      <c r="BC25" s="20">
        <f t="shared" si="17"/>
        <v>245.2</v>
      </c>
      <c r="BD25" s="22">
        <f t="shared" si="18"/>
        <v>0</v>
      </c>
      <c r="BE25" s="19"/>
      <c r="BF25" s="20">
        <v>960</v>
      </c>
      <c r="BG25" s="20">
        <v>960</v>
      </c>
      <c r="BH25" s="20">
        <f t="shared" si="19"/>
        <v>960</v>
      </c>
      <c r="BI25" s="22">
        <f t="shared" si="20"/>
        <v>0</v>
      </c>
      <c r="BJ25" s="19"/>
      <c r="BK25" s="20">
        <v>10135.799999999999</v>
      </c>
      <c r="BL25" s="20">
        <v>10135.799999999999</v>
      </c>
      <c r="BM25" s="20">
        <f t="shared" si="21"/>
        <v>10135.799999999999</v>
      </c>
      <c r="BN25" s="22">
        <f t="shared" si="22"/>
        <v>0</v>
      </c>
      <c r="BO25" s="19"/>
      <c r="BP25" s="20">
        <v>1112.8</v>
      </c>
      <c r="BQ25" s="20">
        <v>1112.8</v>
      </c>
      <c r="BR25" s="20">
        <f t="shared" si="23"/>
        <v>1112.8</v>
      </c>
      <c r="BS25" s="22">
        <f t="shared" si="24"/>
        <v>0</v>
      </c>
      <c r="BT25" s="19"/>
      <c r="BU25" s="20"/>
      <c r="BV25" s="20"/>
      <c r="BW25" s="20">
        <f t="shared" si="25"/>
        <v>0</v>
      </c>
      <c r="BX25" s="22">
        <f t="shared" si="26"/>
        <v>0</v>
      </c>
      <c r="BY25" s="19"/>
      <c r="BZ25" s="20">
        <v>900</v>
      </c>
      <c r="CA25" s="20">
        <v>900</v>
      </c>
      <c r="CB25" s="20">
        <f t="shared" si="27"/>
        <v>900</v>
      </c>
      <c r="CC25" s="20">
        <f t="shared" si="28"/>
        <v>0</v>
      </c>
      <c r="CD25" s="19"/>
      <c r="CE25" s="20"/>
      <c r="CF25" s="20"/>
      <c r="CG25" s="20">
        <f t="shared" si="29"/>
        <v>0</v>
      </c>
      <c r="CH25" s="22">
        <f t="shared" si="30"/>
        <v>0</v>
      </c>
      <c r="CI25" s="19"/>
      <c r="CJ25" s="20">
        <v>28.4</v>
      </c>
      <c r="CK25" s="20">
        <v>28.4</v>
      </c>
      <c r="CL25" s="20">
        <f t="shared" si="31"/>
        <v>28.4</v>
      </c>
      <c r="CM25" s="22">
        <f t="shared" si="32"/>
        <v>0</v>
      </c>
      <c r="CN25" s="19"/>
      <c r="CO25" s="20">
        <v>68</v>
      </c>
      <c r="CP25" s="20">
        <v>68</v>
      </c>
      <c r="CQ25" s="20">
        <f t="shared" si="33"/>
        <v>68</v>
      </c>
      <c r="CR25" s="22">
        <f t="shared" si="34"/>
        <v>0</v>
      </c>
      <c r="CS25" s="19"/>
      <c r="CT25" s="20">
        <v>0</v>
      </c>
      <c r="CU25" s="20">
        <v>0</v>
      </c>
      <c r="CV25" s="20">
        <f t="shared" si="35"/>
        <v>0</v>
      </c>
      <c r="CW25" s="22">
        <f t="shared" si="36"/>
        <v>0</v>
      </c>
      <c r="CX25" s="19"/>
      <c r="CY25" s="20">
        <v>100</v>
      </c>
      <c r="CZ25" s="20">
        <v>100</v>
      </c>
      <c r="DA25" s="20">
        <f t="shared" si="37"/>
        <v>100</v>
      </c>
      <c r="DB25" s="22">
        <f t="shared" si="38"/>
        <v>0</v>
      </c>
      <c r="DC25" s="40"/>
      <c r="DD25" s="41">
        <v>340.7</v>
      </c>
      <c r="DE25" s="41">
        <v>340.7</v>
      </c>
      <c r="DF25" s="41">
        <f t="shared" si="66"/>
        <v>340.7</v>
      </c>
      <c r="DG25" s="42">
        <f t="shared" si="67"/>
        <v>0</v>
      </c>
      <c r="DH25" s="19"/>
      <c r="DI25" s="20"/>
      <c r="DJ25" s="20"/>
      <c r="DK25" s="20">
        <f t="shared" si="41"/>
        <v>0</v>
      </c>
      <c r="DL25" s="22">
        <f t="shared" si="42"/>
        <v>0</v>
      </c>
      <c r="DM25" s="19"/>
      <c r="DN25" s="20"/>
      <c r="DO25" s="20"/>
      <c r="DP25" s="20">
        <f t="shared" si="43"/>
        <v>0</v>
      </c>
      <c r="DQ25" s="22">
        <f t="shared" si="44"/>
        <v>0</v>
      </c>
      <c r="DR25" s="19"/>
      <c r="DS25" s="20">
        <v>1542.9</v>
      </c>
      <c r="DT25" s="20">
        <v>705.2</v>
      </c>
      <c r="DU25" s="20">
        <f t="shared" si="45"/>
        <v>705.2</v>
      </c>
      <c r="DV25" s="22">
        <f t="shared" si="46"/>
        <v>-837.7</v>
      </c>
      <c r="DW25" s="19"/>
      <c r="DX25" s="20"/>
      <c r="DY25" s="20"/>
      <c r="DZ25" s="20">
        <f t="shared" si="47"/>
        <v>0</v>
      </c>
      <c r="EA25" s="22">
        <f t="shared" si="48"/>
        <v>0</v>
      </c>
      <c r="EB25" s="19"/>
      <c r="EC25" s="20">
        <v>978.7</v>
      </c>
      <c r="ED25" s="20">
        <v>978.6</v>
      </c>
      <c r="EE25" s="20">
        <f t="shared" si="49"/>
        <v>978.6</v>
      </c>
      <c r="EF25" s="22">
        <f t="shared" si="50"/>
        <v>-0.10000000000002274</v>
      </c>
      <c r="EG25" s="19"/>
      <c r="EH25" s="20"/>
      <c r="EI25" s="20"/>
      <c r="EJ25" s="20">
        <f t="shared" si="51"/>
        <v>0</v>
      </c>
      <c r="EK25" s="22">
        <f t="shared" si="52"/>
        <v>0</v>
      </c>
      <c r="EL25" s="20"/>
      <c r="EM25" s="20"/>
      <c r="EN25" s="20"/>
      <c r="EO25" s="20">
        <f t="shared" si="53"/>
        <v>0</v>
      </c>
      <c r="EP25" s="22">
        <f t="shared" si="54"/>
        <v>0</v>
      </c>
      <c r="EQ25" s="19"/>
      <c r="ER25" s="20">
        <v>2935</v>
      </c>
      <c r="ES25" s="20">
        <v>2935</v>
      </c>
      <c r="ET25" s="20">
        <f t="shared" si="55"/>
        <v>2935</v>
      </c>
      <c r="EU25" s="22">
        <f t="shared" si="56"/>
        <v>0</v>
      </c>
      <c r="EV25" s="19"/>
      <c r="EW25" s="20">
        <v>18739.900000000001</v>
      </c>
      <c r="EX25" s="20">
        <v>20261.3</v>
      </c>
      <c r="EY25" s="20">
        <f t="shared" si="57"/>
        <v>20261.3</v>
      </c>
      <c r="EZ25" s="22">
        <f t="shared" si="58"/>
        <v>1521.3999999999978</v>
      </c>
    </row>
    <row r="26" spans="1:156" x14ac:dyDescent="0.25">
      <c r="A26" s="3" t="s">
        <v>28</v>
      </c>
      <c r="B26" s="20">
        <f t="shared" si="59"/>
        <v>0</v>
      </c>
      <c r="C26" s="20">
        <f t="shared" si="60"/>
        <v>179856.79999999996</v>
      </c>
      <c r="D26" s="20">
        <f t="shared" si="61"/>
        <v>177005.19999999995</v>
      </c>
      <c r="E26" s="20">
        <f t="shared" si="62"/>
        <v>177005.19999999995</v>
      </c>
      <c r="F26" s="20">
        <f t="shared" si="63"/>
        <v>-2851.6000000000058</v>
      </c>
      <c r="G26" s="19"/>
      <c r="H26" s="20"/>
      <c r="I26" s="20"/>
      <c r="J26" s="20">
        <f t="shared" si="64"/>
        <v>0</v>
      </c>
      <c r="K26" s="20">
        <f t="shared" si="65"/>
        <v>0</v>
      </c>
      <c r="L26" s="19"/>
      <c r="M26" s="20">
        <v>14399.7</v>
      </c>
      <c r="N26" s="20">
        <v>14399.7</v>
      </c>
      <c r="O26" s="20">
        <f t="shared" si="1"/>
        <v>14399.7</v>
      </c>
      <c r="P26" s="20">
        <f t="shared" si="2"/>
        <v>0</v>
      </c>
      <c r="Q26" s="19"/>
      <c r="R26" s="20">
        <v>2500</v>
      </c>
      <c r="S26" s="20">
        <v>2500</v>
      </c>
      <c r="T26" s="20">
        <f t="shared" si="3"/>
        <v>2500</v>
      </c>
      <c r="U26" s="22">
        <f t="shared" si="4"/>
        <v>0</v>
      </c>
      <c r="V26" s="19"/>
      <c r="W26" s="20">
        <v>23450.6</v>
      </c>
      <c r="X26" s="20">
        <v>23450.6</v>
      </c>
      <c r="Y26" s="20">
        <f t="shared" si="5"/>
        <v>23450.6</v>
      </c>
      <c r="Z26" s="22">
        <f t="shared" si="6"/>
        <v>0</v>
      </c>
      <c r="AA26" s="19"/>
      <c r="AB26" s="20">
        <v>1155.3</v>
      </c>
      <c r="AC26" s="20">
        <v>1155.3</v>
      </c>
      <c r="AD26" s="20">
        <f t="shared" si="7"/>
        <v>1155.3</v>
      </c>
      <c r="AE26" s="22">
        <f t="shared" si="8"/>
        <v>0</v>
      </c>
      <c r="AF26" s="19"/>
      <c r="AG26" s="20">
        <v>30914.2</v>
      </c>
      <c r="AH26" s="20">
        <v>30914.2</v>
      </c>
      <c r="AI26" s="20">
        <f t="shared" si="9"/>
        <v>30914.2</v>
      </c>
      <c r="AJ26" s="22">
        <f t="shared" si="10"/>
        <v>0</v>
      </c>
      <c r="AK26" s="19"/>
      <c r="AL26" s="20"/>
      <c r="AM26" s="20"/>
      <c r="AN26" s="20">
        <f t="shared" si="11"/>
        <v>0</v>
      </c>
      <c r="AO26" s="22">
        <f t="shared" si="12"/>
        <v>0</v>
      </c>
      <c r="AP26" s="19"/>
      <c r="AQ26" s="20">
        <v>0</v>
      </c>
      <c r="AR26" s="20">
        <v>0</v>
      </c>
      <c r="AS26" s="20">
        <f t="shared" si="13"/>
        <v>0</v>
      </c>
      <c r="AT26" s="22">
        <f t="shared" si="14"/>
        <v>0</v>
      </c>
      <c r="AU26" s="19"/>
      <c r="AV26" s="20">
        <v>0</v>
      </c>
      <c r="AW26" s="20">
        <v>0</v>
      </c>
      <c r="AX26" s="20">
        <f t="shared" si="15"/>
        <v>0</v>
      </c>
      <c r="AY26" s="22">
        <f t="shared" si="16"/>
        <v>0</v>
      </c>
      <c r="AZ26" s="19"/>
      <c r="BA26" s="20">
        <v>635.1</v>
      </c>
      <c r="BB26" s="20">
        <v>635.1</v>
      </c>
      <c r="BC26" s="20">
        <f t="shared" si="17"/>
        <v>635.1</v>
      </c>
      <c r="BD26" s="22">
        <f t="shared" si="18"/>
        <v>0</v>
      </c>
      <c r="BE26" s="19"/>
      <c r="BF26" s="20">
        <v>2238.3000000000002</v>
      </c>
      <c r="BG26" s="20">
        <v>2238.3000000000002</v>
      </c>
      <c r="BH26" s="20">
        <f t="shared" si="19"/>
        <v>2238.3000000000002</v>
      </c>
      <c r="BI26" s="22">
        <f t="shared" si="20"/>
        <v>0</v>
      </c>
      <c r="BJ26" s="19"/>
      <c r="BK26" s="20">
        <v>29264.400000000001</v>
      </c>
      <c r="BL26" s="20">
        <v>29264.400000000001</v>
      </c>
      <c r="BM26" s="20">
        <f t="shared" si="21"/>
        <v>29264.400000000001</v>
      </c>
      <c r="BN26" s="22">
        <f t="shared" si="22"/>
        <v>0</v>
      </c>
      <c r="BO26" s="19"/>
      <c r="BP26" s="20">
        <v>1485.9</v>
      </c>
      <c r="BQ26" s="20">
        <v>1485.9</v>
      </c>
      <c r="BR26" s="20">
        <f t="shared" si="23"/>
        <v>1485.9</v>
      </c>
      <c r="BS26" s="22">
        <f t="shared" si="24"/>
        <v>0</v>
      </c>
      <c r="BT26" s="19"/>
      <c r="BU26" s="20"/>
      <c r="BV26" s="20"/>
      <c r="BW26" s="20">
        <f t="shared" si="25"/>
        <v>0</v>
      </c>
      <c r="BX26" s="22">
        <f t="shared" si="26"/>
        <v>0</v>
      </c>
      <c r="BY26" s="19"/>
      <c r="BZ26" s="20">
        <v>1562.4</v>
      </c>
      <c r="CA26" s="20">
        <v>1562.4</v>
      </c>
      <c r="CB26" s="20">
        <f t="shared" si="27"/>
        <v>1562.4</v>
      </c>
      <c r="CC26" s="20">
        <f t="shared" si="28"/>
        <v>0</v>
      </c>
      <c r="CD26" s="19"/>
      <c r="CE26" s="20">
        <v>2586.1999999999998</v>
      </c>
      <c r="CF26" s="20">
        <v>2586.1999999999998</v>
      </c>
      <c r="CG26" s="20">
        <f t="shared" si="29"/>
        <v>2586.1999999999998</v>
      </c>
      <c r="CH26" s="22">
        <f t="shared" si="30"/>
        <v>0</v>
      </c>
      <c r="CI26" s="19"/>
      <c r="CJ26" s="20">
        <v>84.9</v>
      </c>
      <c r="CK26" s="20">
        <v>84.9</v>
      </c>
      <c r="CL26" s="20">
        <f t="shared" si="31"/>
        <v>84.9</v>
      </c>
      <c r="CM26" s="22">
        <f t="shared" si="32"/>
        <v>0</v>
      </c>
      <c r="CN26" s="19"/>
      <c r="CO26" s="20">
        <v>0</v>
      </c>
      <c r="CP26" s="20">
        <v>0</v>
      </c>
      <c r="CQ26" s="20">
        <f t="shared" si="33"/>
        <v>0</v>
      </c>
      <c r="CR26" s="22">
        <f t="shared" si="34"/>
        <v>0</v>
      </c>
      <c r="CS26" s="19"/>
      <c r="CT26" s="20">
        <v>50</v>
      </c>
      <c r="CU26" s="20">
        <v>50</v>
      </c>
      <c r="CV26" s="20">
        <f t="shared" si="35"/>
        <v>50</v>
      </c>
      <c r="CW26" s="22">
        <f t="shared" si="36"/>
        <v>0</v>
      </c>
      <c r="CX26" s="19"/>
      <c r="CY26" s="20">
        <v>300</v>
      </c>
      <c r="CZ26" s="20">
        <v>300</v>
      </c>
      <c r="DA26" s="20">
        <f t="shared" si="37"/>
        <v>300</v>
      </c>
      <c r="DB26" s="22">
        <f t="shared" si="38"/>
        <v>0</v>
      </c>
      <c r="DC26" s="40"/>
      <c r="DD26" s="41">
        <v>5431.3</v>
      </c>
      <c r="DE26" s="41">
        <v>2431.3000000000002</v>
      </c>
      <c r="DF26" s="41">
        <f t="shared" si="66"/>
        <v>2431.3000000000002</v>
      </c>
      <c r="DG26" s="42">
        <f t="shared" si="67"/>
        <v>-3000</v>
      </c>
      <c r="DH26" s="19"/>
      <c r="DI26" s="20"/>
      <c r="DJ26" s="20"/>
      <c r="DK26" s="20">
        <f t="shared" si="41"/>
        <v>0</v>
      </c>
      <c r="DL26" s="22">
        <f t="shared" si="42"/>
        <v>0</v>
      </c>
      <c r="DM26" s="19"/>
      <c r="DN26" s="20"/>
      <c r="DO26" s="20"/>
      <c r="DP26" s="20">
        <f t="shared" si="43"/>
        <v>0</v>
      </c>
      <c r="DQ26" s="22">
        <f t="shared" si="44"/>
        <v>0</v>
      </c>
      <c r="DR26" s="19"/>
      <c r="DS26" s="20">
        <v>1028.5999999999999</v>
      </c>
      <c r="DT26" s="20">
        <v>704.4</v>
      </c>
      <c r="DU26" s="20">
        <f t="shared" si="45"/>
        <v>704.4</v>
      </c>
      <c r="DV26" s="22">
        <f t="shared" si="46"/>
        <v>-324.19999999999993</v>
      </c>
      <c r="DW26" s="19"/>
      <c r="DX26" s="20"/>
      <c r="DY26" s="20"/>
      <c r="DZ26" s="20">
        <f t="shared" si="47"/>
        <v>0</v>
      </c>
      <c r="EA26" s="22">
        <f t="shared" si="48"/>
        <v>0</v>
      </c>
      <c r="EB26" s="19"/>
      <c r="EC26" s="20">
        <v>1949.8</v>
      </c>
      <c r="ED26" s="20">
        <v>1949.8</v>
      </c>
      <c r="EE26" s="20">
        <f t="shared" si="49"/>
        <v>1949.8</v>
      </c>
      <c r="EF26" s="22">
        <f t="shared" si="50"/>
        <v>0</v>
      </c>
      <c r="EG26" s="19"/>
      <c r="EH26" s="20"/>
      <c r="EI26" s="20"/>
      <c r="EJ26" s="20">
        <f t="shared" si="51"/>
        <v>0</v>
      </c>
      <c r="EK26" s="22">
        <f t="shared" si="52"/>
        <v>0</v>
      </c>
      <c r="EL26" s="20"/>
      <c r="EM26" s="20"/>
      <c r="EN26" s="20"/>
      <c r="EO26" s="20">
        <f t="shared" si="53"/>
        <v>0</v>
      </c>
      <c r="EP26" s="22">
        <f t="shared" si="54"/>
        <v>0</v>
      </c>
      <c r="EQ26" s="19"/>
      <c r="ER26" s="20">
        <v>0</v>
      </c>
      <c r="ES26" s="20">
        <v>0</v>
      </c>
      <c r="ET26" s="20">
        <f t="shared" si="55"/>
        <v>0</v>
      </c>
      <c r="EU26" s="22">
        <f t="shared" si="56"/>
        <v>0</v>
      </c>
      <c r="EV26" s="19"/>
      <c r="EW26" s="20">
        <v>60820.1</v>
      </c>
      <c r="EX26" s="20">
        <v>61292.7</v>
      </c>
      <c r="EY26" s="20">
        <f t="shared" si="57"/>
        <v>61292.7</v>
      </c>
      <c r="EZ26" s="22">
        <f t="shared" si="58"/>
        <v>472.59999999999854</v>
      </c>
    </row>
    <row r="27" spans="1:156" x14ac:dyDescent="0.25">
      <c r="A27" s="3" t="s">
        <v>29</v>
      </c>
      <c r="B27" s="20">
        <f t="shared" si="59"/>
        <v>115418.79999999999</v>
      </c>
      <c r="C27" s="20">
        <f t="shared" si="60"/>
        <v>175597.09999999998</v>
      </c>
      <c r="D27" s="20">
        <f t="shared" si="61"/>
        <v>176020.59999999998</v>
      </c>
      <c r="E27" s="20">
        <f t="shared" si="62"/>
        <v>60601.799999999988</v>
      </c>
      <c r="F27" s="20">
        <f t="shared" si="63"/>
        <v>423.5</v>
      </c>
      <c r="G27" s="19">
        <v>19167.900000000001</v>
      </c>
      <c r="H27" s="20">
        <v>19167.900000000001</v>
      </c>
      <c r="I27" s="20">
        <v>19167.900000000001</v>
      </c>
      <c r="J27" s="20">
        <f t="shared" si="64"/>
        <v>0</v>
      </c>
      <c r="K27" s="20">
        <f t="shared" si="65"/>
        <v>0</v>
      </c>
      <c r="L27" s="19">
        <v>96250.9</v>
      </c>
      <c r="M27" s="20">
        <v>124688.5</v>
      </c>
      <c r="N27" s="20">
        <v>124688.5</v>
      </c>
      <c r="O27" s="20">
        <f t="shared" si="1"/>
        <v>28437.600000000006</v>
      </c>
      <c r="P27" s="20">
        <f t="shared" si="2"/>
        <v>0</v>
      </c>
      <c r="Q27" s="19"/>
      <c r="R27" s="20">
        <v>26.8</v>
      </c>
      <c r="S27" s="20">
        <v>26.8</v>
      </c>
      <c r="T27" s="20">
        <f t="shared" si="3"/>
        <v>26.8</v>
      </c>
      <c r="U27" s="22">
        <f t="shared" si="4"/>
        <v>0</v>
      </c>
      <c r="V27" s="19"/>
      <c r="W27" s="20">
        <v>0</v>
      </c>
      <c r="X27" s="20">
        <v>0</v>
      </c>
      <c r="Y27" s="20">
        <f t="shared" si="5"/>
        <v>0</v>
      </c>
      <c r="Z27" s="22">
        <f t="shared" si="6"/>
        <v>0</v>
      </c>
      <c r="AA27" s="19"/>
      <c r="AB27" s="20">
        <v>0</v>
      </c>
      <c r="AC27" s="20">
        <v>0</v>
      </c>
      <c r="AD27" s="20">
        <f t="shared" si="7"/>
        <v>0</v>
      </c>
      <c r="AE27" s="22">
        <f t="shared" si="8"/>
        <v>0</v>
      </c>
      <c r="AF27" s="19"/>
      <c r="AG27" s="20">
        <v>17249.8</v>
      </c>
      <c r="AH27" s="20">
        <v>17249.8</v>
      </c>
      <c r="AI27" s="20">
        <f t="shared" si="9"/>
        <v>17249.8</v>
      </c>
      <c r="AJ27" s="22">
        <f t="shared" si="10"/>
        <v>0</v>
      </c>
      <c r="AK27" s="19"/>
      <c r="AL27" s="20"/>
      <c r="AM27" s="20"/>
      <c r="AN27" s="20">
        <f t="shared" si="11"/>
        <v>0</v>
      </c>
      <c r="AO27" s="22">
        <f t="shared" si="12"/>
        <v>0</v>
      </c>
      <c r="AP27" s="19"/>
      <c r="AQ27" s="20">
        <v>0</v>
      </c>
      <c r="AR27" s="20">
        <v>0</v>
      </c>
      <c r="AS27" s="20">
        <f t="shared" si="13"/>
        <v>0</v>
      </c>
      <c r="AT27" s="22">
        <f t="shared" si="14"/>
        <v>0</v>
      </c>
      <c r="AU27" s="19"/>
      <c r="AV27" s="20">
        <v>0</v>
      </c>
      <c r="AW27" s="20">
        <v>0</v>
      </c>
      <c r="AX27" s="20">
        <f t="shared" si="15"/>
        <v>0</v>
      </c>
      <c r="AY27" s="22">
        <f t="shared" si="16"/>
        <v>0</v>
      </c>
      <c r="AZ27" s="19"/>
      <c r="BA27" s="20">
        <v>183.7</v>
      </c>
      <c r="BB27" s="20">
        <v>183.7</v>
      </c>
      <c r="BC27" s="20">
        <f t="shared" si="17"/>
        <v>183.7</v>
      </c>
      <c r="BD27" s="22">
        <f t="shared" si="18"/>
        <v>0</v>
      </c>
      <c r="BE27" s="19"/>
      <c r="BF27" s="20">
        <v>0</v>
      </c>
      <c r="BG27" s="20">
        <v>0</v>
      </c>
      <c r="BH27" s="20">
        <f t="shared" si="19"/>
        <v>0</v>
      </c>
      <c r="BI27" s="22">
        <f t="shared" si="20"/>
        <v>0</v>
      </c>
      <c r="BJ27" s="19"/>
      <c r="BK27" s="20">
        <v>2023</v>
      </c>
      <c r="BL27" s="20">
        <v>2023</v>
      </c>
      <c r="BM27" s="20">
        <f t="shared" si="21"/>
        <v>2023</v>
      </c>
      <c r="BN27" s="22">
        <f t="shared" si="22"/>
        <v>0</v>
      </c>
      <c r="BO27" s="19"/>
      <c r="BP27" s="20">
        <v>119.9</v>
      </c>
      <c r="BQ27" s="20">
        <v>119.9</v>
      </c>
      <c r="BR27" s="20">
        <f t="shared" si="23"/>
        <v>119.9</v>
      </c>
      <c r="BS27" s="22">
        <f t="shared" si="24"/>
        <v>0</v>
      </c>
      <c r="BT27" s="19"/>
      <c r="BU27" s="20"/>
      <c r="BV27" s="20"/>
      <c r="BW27" s="20">
        <f t="shared" si="25"/>
        <v>0</v>
      </c>
      <c r="BX27" s="22">
        <f t="shared" si="26"/>
        <v>0</v>
      </c>
      <c r="BY27" s="19"/>
      <c r="BZ27" s="20">
        <v>0</v>
      </c>
      <c r="CA27" s="20">
        <v>0</v>
      </c>
      <c r="CB27" s="20">
        <f t="shared" si="27"/>
        <v>0</v>
      </c>
      <c r="CC27" s="20">
        <f t="shared" si="28"/>
        <v>0</v>
      </c>
      <c r="CD27" s="19"/>
      <c r="CE27" s="20"/>
      <c r="CF27" s="20"/>
      <c r="CG27" s="20">
        <f t="shared" si="29"/>
        <v>0</v>
      </c>
      <c r="CH27" s="22">
        <f t="shared" si="30"/>
        <v>0</v>
      </c>
      <c r="CI27" s="19"/>
      <c r="CJ27" s="20">
        <v>9</v>
      </c>
      <c r="CK27" s="20">
        <v>9</v>
      </c>
      <c r="CL27" s="20">
        <f t="shared" si="31"/>
        <v>9</v>
      </c>
      <c r="CM27" s="22">
        <f t="shared" si="32"/>
        <v>0</v>
      </c>
      <c r="CN27" s="19"/>
      <c r="CO27" s="20">
        <v>150</v>
      </c>
      <c r="CP27" s="20">
        <v>150</v>
      </c>
      <c r="CQ27" s="20">
        <f t="shared" si="33"/>
        <v>150</v>
      </c>
      <c r="CR27" s="22">
        <f t="shared" si="34"/>
        <v>0</v>
      </c>
      <c r="CS27" s="19"/>
      <c r="CT27" s="20">
        <v>100</v>
      </c>
      <c r="CU27" s="20">
        <v>100</v>
      </c>
      <c r="CV27" s="20">
        <f t="shared" si="35"/>
        <v>100</v>
      </c>
      <c r="CW27" s="22">
        <f t="shared" si="36"/>
        <v>0</v>
      </c>
      <c r="CX27" s="19"/>
      <c r="CY27" s="20">
        <v>300</v>
      </c>
      <c r="CZ27" s="20">
        <v>300</v>
      </c>
      <c r="DA27" s="20">
        <f t="shared" si="37"/>
        <v>300</v>
      </c>
      <c r="DB27" s="22">
        <f t="shared" si="38"/>
        <v>0</v>
      </c>
      <c r="DC27" s="40"/>
      <c r="DD27" s="41">
        <v>2441.6999999999998</v>
      </c>
      <c r="DE27" s="41">
        <v>2441.6999999999998</v>
      </c>
      <c r="DF27" s="41">
        <f t="shared" si="66"/>
        <v>2441.6999999999998</v>
      </c>
      <c r="DG27" s="42">
        <f t="shared" si="67"/>
        <v>0</v>
      </c>
      <c r="DH27" s="19"/>
      <c r="DI27" s="20"/>
      <c r="DJ27" s="20"/>
      <c r="DK27" s="20">
        <f t="shared" si="41"/>
        <v>0</v>
      </c>
      <c r="DL27" s="22">
        <f t="shared" si="42"/>
        <v>0</v>
      </c>
      <c r="DM27" s="19"/>
      <c r="DN27" s="20"/>
      <c r="DO27" s="20"/>
      <c r="DP27" s="20">
        <f t="shared" si="43"/>
        <v>0</v>
      </c>
      <c r="DQ27" s="22">
        <f t="shared" si="44"/>
        <v>0</v>
      </c>
      <c r="DR27" s="19"/>
      <c r="DS27" s="20">
        <v>610.9</v>
      </c>
      <c r="DT27" s="20">
        <v>0</v>
      </c>
      <c r="DU27" s="20">
        <f t="shared" si="45"/>
        <v>0</v>
      </c>
      <c r="DV27" s="22">
        <f t="shared" si="46"/>
        <v>-610.9</v>
      </c>
      <c r="DW27" s="19"/>
      <c r="DX27" s="20"/>
      <c r="DY27" s="20"/>
      <c r="DZ27" s="20">
        <f t="shared" si="47"/>
        <v>0</v>
      </c>
      <c r="EA27" s="22">
        <f t="shared" si="48"/>
        <v>0</v>
      </c>
      <c r="EB27" s="19"/>
      <c r="EC27" s="20">
        <v>0</v>
      </c>
      <c r="ED27" s="20">
        <v>0</v>
      </c>
      <c r="EE27" s="20">
        <f t="shared" si="49"/>
        <v>0</v>
      </c>
      <c r="EF27" s="22">
        <f t="shared" si="50"/>
        <v>0</v>
      </c>
      <c r="EG27" s="19"/>
      <c r="EH27" s="20"/>
      <c r="EI27" s="20"/>
      <c r="EJ27" s="20">
        <f t="shared" si="51"/>
        <v>0</v>
      </c>
      <c r="EK27" s="22">
        <f t="shared" si="52"/>
        <v>0</v>
      </c>
      <c r="EL27" s="20"/>
      <c r="EM27" s="20"/>
      <c r="EN27" s="20"/>
      <c r="EO27" s="20">
        <f t="shared" si="53"/>
        <v>0</v>
      </c>
      <c r="EP27" s="22">
        <f t="shared" si="54"/>
        <v>0</v>
      </c>
      <c r="EQ27" s="19"/>
      <c r="ER27" s="20">
        <v>0</v>
      </c>
      <c r="ES27" s="20">
        <v>0</v>
      </c>
      <c r="ET27" s="20">
        <f t="shared" si="55"/>
        <v>0</v>
      </c>
      <c r="EU27" s="22">
        <f t="shared" si="56"/>
        <v>0</v>
      </c>
      <c r="EV27" s="19"/>
      <c r="EW27" s="20">
        <v>8525.9</v>
      </c>
      <c r="EX27" s="20">
        <v>9560.2999999999993</v>
      </c>
      <c r="EY27" s="20">
        <f t="shared" si="57"/>
        <v>9560.2999999999993</v>
      </c>
      <c r="EZ27" s="22">
        <f t="shared" si="58"/>
        <v>1034.3999999999996</v>
      </c>
    </row>
    <row r="28" spans="1:156" x14ac:dyDescent="0.25">
      <c r="A28" s="3" t="s">
        <v>30</v>
      </c>
      <c r="B28" s="20">
        <f t="shared" si="59"/>
        <v>145367.20000000001</v>
      </c>
      <c r="C28" s="20">
        <f t="shared" si="60"/>
        <v>204085.39999999997</v>
      </c>
      <c r="D28" s="20">
        <f t="shared" si="61"/>
        <v>205231.09999999998</v>
      </c>
      <c r="E28" s="20">
        <f t="shared" si="62"/>
        <v>59863.899999999965</v>
      </c>
      <c r="F28" s="20">
        <f t="shared" si="63"/>
        <v>1145.7000000000116</v>
      </c>
      <c r="G28" s="19">
        <v>16994.400000000001</v>
      </c>
      <c r="H28" s="20">
        <v>16994.400000000001</v>
      </c>
      <c r="I28" s="20">
        <v>16994.400000000001</v>
      </c>
      <c r="J28" s="20">
        <f t="shared" si="64"/>
        <v>0</v>
      </c>
      <c r="K28" s="20">
        <f t="shared" si="65"/>
        <v>0</v>
      </c>
      <c r="L28" s="19">
        <v>128372.8</v>
      </c>
      <c r="M28" s="20">
        <v>157798.5</v>
      </c>
      <c r="N28" s="20">
        <v>157798.5</v>
      </c>
      <c r="O28" s="20">
        <f t="shared" si="1"/>
        <v>29425.699999999997</v>
      </c>
      <c r="P28" s="20">
        <f t="shared" si="2"/>
        <v>0</v>
      </c>
      <c r="Q28" s="19"/>
      <c r="R28" s="20">
        <v>26.8</v>
      </c>
      <c r="S28" s="20">
        <v>26.8</v>
      </c>
      <c r="T28" s="20">
        <f t="shared" si="3"/>
        <v>26.8</v>
      </c>
      <c r="U28" s="22">
        <f t="shared" si="4"/>
        <v>0</v>
      </c>
      <c r="V28" s="19"/>
      <c r="W28" s="20">
        <v>0</v>
      </c>
      <c r="X28" s="20">
        <v>0</v>
      </c>
      <c r="Y28" s="20">
        <f t="shared" si="5"/>
        <v>0</v>
      </c>
      <c r="Z28" s="22">
        <f t="shared" si="6"/>
        <v>0</v>
      </c>
      <c r="AA28" s="19"/>
      <c r="AB28" s="20">
        <v>0</v>
      </c>
      <c r="AC28" s="20">
        <v>0</v>
      </c>
      <c r="AD28" s="20">
        <f t="shared" si="7"/>
        <v>0</v>
      </c>
      <c r="AE28" s="22">
        <f t="shared" si="8"/>
        <v>0</v>
      </c>
      <c r="AF28" s="19"/>
      <c r="AG28" s="20">
        <v>10769.2</v>
      </c>
      <c r="AH28" s="20">
        <v>10769.2</v>
      </c>
      <c r="AI28" s="20">
        <f t="shared" si="9"/>
        <v>10769.2</v>
      </c>
      <c r="AJ28" s="22">
        <f t="shared" si="10"/>
        <v>0</v>
      </c>
      <c r="AK28" s="19"/>
      <c r="AL28" s="20"/>
      <c r="AM28" s="20"/>
      <c r="AN28" s="20">
        <f t="shared" si="11"/>
        <v>0</v>
      </c>
      <c r="AO28" s="22">
        <f t="shared" si="12"/>
        <v>0</v>
      </c>
      <c r="AP28" s="19"/>
      <c r="AQ28" s="20">
        <v>804</v>
      </c>
      <c r="AR28" s="20">
        <v>804</v>
      </c>
      <c r="AS28" s="20">
        <f t="shared" si="13"/>
        <v>804</v>
      </c>
      <c r="AT28" s="22">
        <f t="shared" si="14"/>
        <v>0</v>
      </c>
      <c r="AU28" s="19"/>
      <c r="AV28" s="20">
        <v>0</v>
      </c>
      <c r="AW28" s="20">
        <v>0</v>
      </c>
      <c r="AX28" s="20">
        <f t="shared" si="15"/>
        <v>0</v>
      </c>
      <c r="AY28" s="22">
        <f t="shared" si="16"/>
        <v>0</v>
      </c>
      <c r="AZ28" s="19"/>
      <c r="BA28" s="20">
        <v>88.4</v>
      </c>
      <c r="BB28" s="20">
        <v>88.4</v>
      </c>
      <c r="BC28" s="20">
        <f t="shared" si="17"/>
        <v>88.4</v>
      </c>
      <c r="BD28" s="22">
        <f t="shared" si="18"/>
        <v>0</v>
      </c>
      <c r="BE28" s="19"/>
      <c r="BF28" s="20">
        <v>0</v>
      </c>
      <c r="BG28" s="20">
        <v>0</v>
      </c>
      <c r="BH28" s="20">
        <f t="shared" si="19"/>
        <v>0</v>
      </c>
      <c r="BI28" s="22">
        <f t="shared" si="20"/>
        <v>0</v>
      </c>
      <c r="BJ28" s="19"/>
      <c r="BK28" s="20">
        <v>2035.3</v>
      </c>
      <c r="BL28" s="20">
        <v>1779.6</v>
      </c>
      <c r="BM28" s="20">
        <f t="shared" si="21"/>
        <v>1779.6</v>
      </c>
      <c r="BN28" s="22">
        <f t="shared" si="22"/>
        <v>-255.70000000000005</v>
      </c>
      <c r="BO28" s="19"/>
      <c r="BP28" s="20">
        <v>147.30000000000001</v>
      </c>
      <c r="BQ28" s="20">
        <v>147.30000000000001</v>
      </c>
      <c r="BR28" s="20">
        <f t="shared" si="23"/>
        <v>147.30000000000001</v>
      </c>
      <c r="BS28" s="22">
        <f t="shared" si="24"/>
        <v>0</v>
      </c>
      <c r="BT28" s="19"/>
      <c r="BU28" s="20"/>
      <c r="BV28" s="20"/>
      <c r="BW28" s="20">
        <f t="shared" si="25"/>
        <v>0</v>
      </c>
      <c r="BX28" s="22">
        <f t="shared" si="26"/>
        <v>0</v>
      </c>
      <c r="BY28" s="19"/>
      <c r="BZ28" s="20">
        <v>450</v>
      </c>
      <c r="CA28" s="20">
        <v>450</v>
      </c>
      <c r="CB28" s="20">
        <f t="shared" si="27"/>
        <v>450</v>
      </c>
      <c r="CC28" s="20">
        <f t="shared" si="28"/>
        <v>0</v>
      </c>
      <c r="CD28" s="19"/>
      <c r="CE28" s="20"/>
      <c r="CF28" s="20"/>
      <c r="CG28" s="20">
        <f t="shared" si="29"/>
        <v>0</v>
      </c>
      <c r="CH28" s="22">
        <f t="shared" si="30"/>
        <v>0</v>
      </c>
      <c r="CI28" s="19"/>
      <c r="CJ28" s="20">
        <v>9.8000000000000007</v>
      </c>
      <c r="CK28" s="20">
        <v>9.8000000000000007</v>
      </c>
      <c r="CL28" s="20">
        <f t="shared" si="31"/>
        <v>9.8000000000000007</v>
      </c>
      <c r="CM28" s="22">
        <f t="shared" si="32"/>
        <v>0</v>
      </c>
      <c r="CN28" s="19"/>
      <c r="CO28" s="20">
        <v>200</v>
      </c>
      <c r="CP28" s="20">
        <v>200</v>
      </c>
      <c r="CQ28" s="20">
        <f t="shared" si="33"/>
        <v>200</v>
      </c>
      <c r="CR28" s="22">
        <f t="shared" si="34"/>
        <v>0</v>
      </c>
      <c r="CS28" s="19"/>
      <c r="CT28" s="20">
        <v>0</v>
      </c>
      <c r="CU28" s="20">
        <v>0</v>
      </c>
      <c r="CV28" s="20">
        <f t="shared" si="35"/>
        <v>0</v>
      </c>
      <c r="CW28" s="22">
        <f t="shared" si="36"/>
        <v>0</v>
      </c>
      <c r="CX28" s="19"/>
      <c r="CY28" s="20">
        <v>100</v>
      </c>
      <c r="CZ28" s="20">
        <v>100</v>
      </c>
      <c r="DA28" s="20">
        <f t="shared" si="37"/>
        <v>100</v>
      </c>
      <c r="DB28" s="22">
        <f t="shared" si="38"/>
        <v>0</v>
      </c>
      <c r="DC28" s="40"/>
      <c r="DD28" s="41">
        <v>1240.9000000000001</v>
      </c>
      <c r="DE28" s="41">
        <v>1240.9000000000001</v>
      </c>
      <c r="DF28" s="41">
        <f t="shared" si="66"/>
        <v>1240.9000000000001</v>
      </c>
      <c r="DG28" s="42">
        <f t="shared" si="67"/>
        <v>0</v>
      </c>
      <c r="DH28" s="19"/>
      <c r="DI28" s="20"/>
      <c r="DJ28" s="20"/>
      <c r="DK28" s="20">
        <f t="shared" si="41"/>
        <v>0</v>
      </c>
      <c r="DL28" s="22">
        <f t="shared" si="42"/>
        <v>0</v>
      </c>
      <c r="DM28" s="19"/>
      <c r="DN28" s="20"/>
      <c r="DO28" s="20"/>
      <c r="DP28" s="20">
        <f t="shared" si="43"/>
        <v>0</v>
      </c>
      <c r="DQ28" s="22">
        <f t="shared" si="44"/>
        <v>0</v>
      </c>
      <c r="DR28" s="19"/>
      <c r="DS28" s="20">
        <v>606.1</v>
      </c>
      <c r="DT28" s="20">
        <v>122.8</v>
      </c>
      <c r="DU28" s="20">
        <f t="shared" si="45"/>
        <v>122.8</v>
      </c>
      <c r="DV28" s="22">
        <f t="shared" si="46"/>
        <v>-483.3</v>
      </c>
      <c r="DW28" s="19"/>
      <c r="DX28" s="20"/>
      <c r="DY28" s="20"/>
      <c r="DZ28" s="20">
        <f t="shared" si="47"/>
        <v>0</v>
      </c>
      <c r="EA28" s="22">
        <f t="shared" si="48"/>
        <v>0</v>
      </c>
      <c r="EB28" s="19"/>
      <c r="EC28" s="20">
        <v>0</v>
      </c>
      <c r="ED28" s="20">
        <v>0</v>
      </c>
      <c r="EE28" s="20">
        <f t="shared" si="49"/>
        <v>0</v>
      </c>
      <c r="EF28" s="22">
        <f t="shared" si="50"/>
        <v>0</v>
      </c>
      <c r="EG28" s="19"/>
      <c r="EH28" s="20"/>
      <c r="EI28" s="20"/>
      <c r="EJ28" s="20">
        <f t="shared" si="51"/>
        <v>0</v>
      </c>
      <c r="EK28" s="22">
        <f t="shared" si="52"/>
        <v>0</v>
      </c>
      <c r="EL28" s="20"/>
      <c r="EM28" s="20"/>
      <c r="EN28" s="20"/>
      <c r="EO28" s="20">
        <f t="shared" si="53"/>
        <v>0</v>
      </c>
      <c r="EP28" s="22">
        <f t="shared" si="54"/>
        <v>0</v>
      </c>
      <c r="EQ28" s="19"/>
      <c r="ER28" s="20">
        <v>0</v>
      </c>
      <c r="ES28" s="20">
        <v>669.7</v>
      </c>
      <c r="ET28" s="20">
        <f t="shared" si="55"/>
        <v>669.7</v>
      </c>
      <c r="EU28" s="22">
        <f t="shared" si="56"/>
        <v>669.7</v>
      </c>
      <c r="EV28" s="19"/>
      <c r="EW28" s="20">
        <v>12814.7</v>
      </c>
      <c r="EX28" s="20">
        <v>14029.7</v>
      </c>
      <c r="EY28" s="20">
        <f t="shared" si="57"/>
        <v>14029.7</v>
      </c>
      <c r="EZ28" s="22">
        <f t="shared" si="58"/>
        <v>1215</v>
      </c>
    </row>
    <row r="29" spans="1:156" x14ac:dyDescent="0.25">
      <c r="A29" s="3" t="s">
        <v>31</v>
      </c>
      <c r="B29" s="20">
        <f t="shared" si="59"/>
        <v>312034.7</v>
      </c>
      <c r="C29" s="20">
        <f t="shared" si="60"/>
        <v>527427.89999999991</v>
      </c>
      <c r="D29" s="20">
        <f t="shared" si="61"/>
        <v>515565.59999999992</v>
      </c>
      <c r="E29" s="20">
        <f t="shared" si="62"/>
        <v>203530.89999999991</v>
      </c>
      <c r="F29" s="20">
        <f t="shared" si="63"/>
        <v>-11862.299999999988</v>
      </c>
      <c r="G29" s="19">
        <v>26478</v>
      </c>
      <c r="H29" s="20">
        <v>26478</v>
      </c>
      <c r="I29" s="20">
        <v>26478</v>
      </c>
      <c r="J29" s="20">
        <f t="shared" si="64"/>
        <v>0</v>
      </c>
      <c r="K29" s="20">
        <f t="shared" si="65"/>
        <v>0</v>
      </c>
      <c r="L29" s="19">
        <v>285556.7</v>
      </c>
      <c r="M29" s="20">
        <v>381010.6</v>
      </c>
      <c r="N29" s="20">
        <v>381010.6</v>
      </c>
      <c r="O29" s="20">
        <f t="shared" si="1"/>
        <v>95453.899999999965</v>
      </c>
      <c r="P29" s="20">
        <f t="shared" si="2"/>
        <v>0</v>
      </c>
      <c r="Q29" s="19"/>
      <c r="R29" s="20">
        <v>5334.2</v>
      </c>
      <c r="S29" s="20">
        <v>5334.2</v>
      </c>
      <c r="T29" s="20">
        <f t="shared" si="3"/>
        <v>5334.2</v>
      </c>
      <c r="U29" s="22">
        <f t="shared" si="4"/>
        <v>0</v>
      </c>
      <c r="V29" s="19"/>
      <c r="W29" s="20">
        <v>0</v>
      </c>
      <c r="X29" s="20">
        <v>0</v>
      </c>
      <c r="Y29" s="20">
        <f t="shared" si="5"/>
        <v>0</v>
      </c>
      <c r="Z29" s="22">
        <f t="shared" si="6"/>
        <v>0</v>
      </c>
      <c r="AA29" s="19"/>
      <c r="AB29" s="20">
        <v>0</v>
      </c>
      <c r="AC29" s="20">
        <v>0</v>
      </c>
      <c r="AD29" s="20">
        <f t="shared" si="7"/>
        <v>0</v>
      </c>
      <c r="AE29" s="22">
        <f t="shared" si="8"/>
        <v>0</v>
      </c>
      <c r="AF29" s="19"/>
      <c r="AG29" s="20">
        <v>44791.7</v>
      </c>
      <c r="AH29" s="20">
        <v>44791.7</v>
      </c>
      <c r="AI29" s="20">
        <f t="shared" si="9"/>
        <v>44791.7</v>
      </c>
      <c r="AJ29" s="22">
        <f t="shared" si="10"/>
        <v>0</v>
      </c>
      <c r="AK29" s="19"/>
      <c r="AL29" s="20"/>
      <c r="AM29" s="20"/>
      <c r="AN29" s="20">
        <f t="shared" si="11"/>
        <v>0</v>
      </c>
      <c r="AO29" s="22">
        <f t="shared" si="12"/>
        <v>0</v>
      </c>
      <c r="AP29" s="19"/>
      <c r="AQ29" s="20">
        <v>0</v>
      </c>
      <c r="AR29" s="20">
        <v>0</v>
      </c>
      <c r="AS29" s="20">
        <f t="shared" si="13"/>
        <v>0</v>
      </c>
      <c r="AT29" s="22">
        <f t="shared" si="14"/>
        <v>0</v>
      </c>
      <c r="AU29" s="19"/>
      <c r="AV29" s="20">
        <v>0</v>
      </c>
      <c r="AW29" s="20">
        <v>0</v>
      </c>
      <c r="AX29" s="20">
        <f t="shared" si="15"/>
        <v>0</v>
      </c>
      <c r="AY29" s="22">
        <f t="shared" si="16"/>
        <v>0</v>
      </c>
      <c r="AZ29" s="19"/>
      <c r="BA29" s="20">
        <v>490.3</v>
      </c>
      <c r="BB29" s="20">
        <v>480.9</v>
      </c>
      <c r="BC29" s="20">
        <f t="shared" si="17"/>
        <v>480.9</v>
      </c>
      <c r="BD29" s="22">
        <f t="shared" si="18"/>
        <v>-9.4000000000000341</v>
      </c>
      <c r="BE29" s="19"/>
      <c r="BF29" s="20">
        <v>220.1</v>
      </c>
      <c r="BG29" s="20">
        <v>220.1</v>
      </c>
      <c r="BH29" s="20">
        <f t="shared" si="19"/>
        <v>220.1</v>
      </c>
      <c r="BI29" s="22">
        <f t="shared" si="20"/>
        <v>0</v>
      </c>
      <c r="BJ29" s="19"/>
      <c r="BK29" s="20">
        <v>6770.3</v>
      </c>
      <c r="BL29" s="20">
        <v>6770.3</v>
      </c>
      <c r="BM29" s="20">
        <f t="shared" si="21"/>
        <v>6770.3</v>
      </c>
      <c r="BN29" s="22">
        <f t="shared" si="22"/>
        <v>0</v>
      </c>
      <c r="BO29" s="19"/>
      <c r="BP29" s="20">
        <v>641.1</v>
      </c>
      <c r="BQ29" s="20">
        <v>641.1</v>
      </c>
      <c r="BR29" s="20">
        <f t="shared" si="23"/>
        <v>641.1</v>
      </c>
      <c r="BS29" s="22">
        <f t="shared" si="24"/>
        <v>0</v>
      </c>
      <c r="BT29" s="19"/>
      <c r="BU29" s="20"/>
      <c r="BV29" s="20"/>
      <c r="BW29" s="20">
        <f t="shared" si="25"/>
        <v>0</v>
      </c>
      <c r="BX29" s="22">
        <f t="shared" si="26"/>
        <v>0</v>
      </c>
      <c r="BY29" s="19"/>
      <c r="BZ29" s="20">
        <v>600</v>
      </c>
      <c r="CA29" s="20">
        <v>600</v>
      </c>
      <c r="CB29" s="20">
        <f t="shared" si="27"/>
        <v>600</v>
      </c>
      <c r="CC29" s="20">
        <f t="shared" si="28"/>
        <v>0</v>
      </c>
      <c r="CD29" s="19"/>
      <c r="CE29" s="20"/>
      <c r="CF29" s="20"/>
      <c r="CG29" s="20">
        <f t="shared" si="29"/>
        <v>0</v>
      </c>
      <c r="CH29" s="22">
        <f t="shared" si="30"/>
        <v>0</v>
      </c>
      <c r="CI29" s="19"/>
      <c r="CJ29" s="20">
        <v>26.3</v>
      </c>
      <c r="CK29" s="20">
        <v>26.3</v>
      </c>
      <c r="CL29" s="20">
        <f t="shared" si="31"/>
        <v>26.3</v>
      </c>
      <c r="CM29" s="22">
        <f t="shared" si="32"/>
        <v>0</v>
      </c>
      <c r="CN29" s="19"/>
      <c r="CO29" s="20">
        <v>0</v>
      </c>
      <c r="CP29" s="20">
        <v>0</v>
      </c>
      <c r="CQ29" s="20">
        <f t="shared" si="33"/>
        <v>0</v>
      </c>
      <c r="CR29" s="22">
        <f t="shared" si="34"/>
        <v>0</v>
      </c>
      <c r="CS29" s="19"/>
      <c r="CT29" s="20">
        <v>100</v>
      </c>
      <c r="CU29" s="20">
        <v>100</v>
      </c>
      <c r="CV29" s="20">
        <f t="shared" si="35"/>
        <v>100</v>
      </c>
      <c r="CW29" s="22">
        <f t="shared" si="36"/>
        <v>0</v>
      </c>
      <c r="CX29" s="19"/>
      <c r="CY29" s="20">
        <v>300</v>
      </c>
      <c r="CZ29" s="20">
        <v>300</v>
      </c>
      <c r="DA29" s="20">
        <f t="shared" si="37"/>
        <v>300</v>
      </c>
      <c r="DB29" s="22">
        <f t="shared" si="38"/>
        <v>0</v>
      </c>
      <c r="DC29" s="40"/>
      <c r="DD29" s="41">
        <v>26933.1</v>
      </c>
      <c r="DE29" s="41">
        <v>26933.1</v>
      </c>
      <c r="DF29" s="41">
        <f t="shared" si="66"/>
        <v>26933.1</v>
      </c>
      <c r="DG29" s="42">
        <f t="shared" si="67"/>
        <v>0</v>
      </c>
      <c r="DH29" s="19"/>
      <c r="DI29" s="20"/>
      <c r="DJ29" s="20"/>
      <c r="DK29" s="20">
        <f t="shared" si="41"/>
        <v>0</v>
      </c>
      <c r="DL29" s="22">
        <f t="shared" si="42"/>
        <v>0</v>
      </c>
      <c r="DM29" s="19"/>
      <c r="DN29" s="20"/>
      <c r="DO29" s="20"/>
      <c r="DP29" s="20">
        <f t="shared" si="43"/>
        <v>0</v>
      </c>
      <c r="DQ29" s="22">
        <f t="shared" si="44"/>
        <v>0</v>
      </c>
      <c r="DR29" s="19"/>
      <c r="DS29" s="20"/>
      <c r="DT29" s="20"/>
      <c r="DU29" s="20">
        <f t="shared" si="45"/>
        <v>0</v>
      </c>
      <c r="DV29" s="22">
        <f t="shared" si="46"/>
        <v>0</v>
      </c>
      <c r="DW29" s="19"/>
      <c r="DX29" s="20"/>
      <c r="DY29" s="20"/>
      <c r="DZ29" s="20">
        <f t="shared" si="47"/>
        <v>0</v>
      </c>
      <c r="EA29" s="22">
        <f t="shared" si="48"/>
        <v>0</v>
      </c>
      <c r="EB29" s="19"/>
      <c r="EC29" s="20">
        <v>3013.9</v>
      </c>
      <c r="ED29" s="20">
        <v>362.6</v>
      </c>
      <c r="EE29" s="20">
        <f t="shared" si="49"/>
        <v>362.6</v>
      </c>
      <c r="EF29" s="22">
        <f t="shared" si="50"/>
        <v>-2651.3</v>
      </c>
      <c r="EG29" s="19"/>
      <c r="EH29" s="20"/>
      <c r="EI29" s="20"/>
      <c r="EJ29" s="20">
        <f t="shared" si="51"/>
        <v>0</v>
      </c>
      <c r="EK29" s="22">
        <f t="shared" si="52"/>
        <v>0</v>
      </c>
      <c r="EL29" s="20"/>
      <c r="EM29" s="20"/>
      <c r="EN29" s="20"/>
      <c r="EO29" s="20">
        <f t="shared" si="53"/>
        <v>0</v>
      </c>
      <c r="EP29" s="22">
        <f t="shared" si="54"/>
        <v>0</v>
      </c>
      <c r="EQ29" s="19"/>
      <c r="ER29" s="20">
        <v>3299.6</v>
      </c>
      <c r="ES29" s="20">
        <v>3870.3</v>
      </c>
      <c r="ET29" s="20">
        <f t="shared" si="55"/>
        <v>3870.3</v>
      </c>
      <c r="EU29" s="22">
        <f t="shared" si="56"/>
        <v>570.70000000000027</v>
      </c>
      <c r="EV29" s="19"/>
      <c r="EW29" s="20">
        <v>27418.7</v>
      </c>
      <c r="EX29" s="20">
        <v>17646.400000000001</v>
      </c>
      <c r="EY29" s="20">
        <f t="shared" si="57"/>
        <v>17646.400000000001</v>
      </c>
      <c r="EZ29" s="22">
        <f t="shared" si="58"/>
        <v>-9772.2999999999993</v>
      </c>
    </row>
    <row r="30" spans="1:156" x14ac:dyDescent="0.25">
      <c r="A30" s="3" t="s">
        <v>32</v>
      </c>
      <c r="B30" s="20">
        <f t="shared" si="59"/>
        <v>94244.299999999988</v>
      </c>
      <c r="C30" s="20">
        <f t="shared" si="60"/>
        <v>221776.7</v>
      </c>
      <c r="D30" s="20">
        <f t="shared" si="61"/>
        <v>220036.80000000002</v>
      </c>
      <c r="E30" s="20">
        <f t="shared" si="62"/>
        <v>125792.50000000003</v>
      </c>
      <c r="F30" s="20">
        <f t="shared" si="63"/>
        <v>-1739.8999999999942</v>
      </c>
      <c r="G30" s="19">
        <v>15348.9</v>
      </c>
      <c r="H30" s="20">
        <v>15348.9</v>
      </c>
      <c r="I30" s="20">
        <v>15348.9</v>
      </c>
      <c r="J30" s="20">
        <f t="shared" si="64"/>
        <v>0</v>
      </c>
      <c r="K30" s="20">
        <f t="shared" si="65"/>
        <v>0</v>
      </c>
      <c r="L30" s="19">
        <v>78895.399999999994</v>
      </c>
      <c r="M30" s="20">
        <v>127778.7</v>
      </c>
      <c r="N30" s="20">
        <v>127778.7</v>
      </c>
      <c r="O30" s="20">
        <f t="shared" si="1"/>
        <v>48883.3</v>
      </c>
      <c r="P30" s="20">
        <f t="shared" si="2"/>
        <v>0</v>
      </c>
      <c r="Q30" s="19"/>
      <c r="R30" s="20">
        <v>756.1</v>
      </c>
      <c r="S30" s="20">
        <v>756.1</v>
      </c>
      <c r="T30" s="20">
        <f t="shared" si="3"/>
        <v>756.1</v>
      </c>
      <c r="U30" s="22">
        <f t="shared" si="4"/>
        <v>0</v>
      </c>
      <c r="V30" s="19"/>
      <c r="W30" s="20">
        <v>0</v>
      </c>
      <c r="X30" s="20">
        <v>0</v>
      </c>
      <c r="Y30" s="20">
        <f t="shared" si="5"/>
        <v>0</v>
      </c>
      <c r="Z30" s="22">
        <f t="shared" si="6"/>
        <v>0</v>
      </c>
      <c r="AA30" s="19"/>
      <c r="AB30" s="20">
        <v>0</v>
      </c>
      <c r="AC30" s="20">
        <v>0</v>
      </c>
      <c r="AD30" s="20">
        <f t="shared" si="7"/>
        <v>0</v>
      </c>
      <c r="AE30" s="22">
        <f t="shared" si="8"/>
        <v>0</v>
      </c>
      <c r="AF30" s="19"/>
      <c r="AG30" s="20">
        <v>24423.1</v>
      </c>
      <c r="AH30" s="20">
        <v>24423.1</v>
      </c>
      <c r="AI30" s="20">
        <f t="shared" si="9"/>
        <v>24423.1</v>
      </c>
      <c r="AJ30" s="22">
        <f t="shared" si="10"/>
        <v>0</v>
      </c>
      <c r="AK30" s="19"/>
      <c r="AL30" s="20"/>
      <c r="AM30" s="20"/>
      <c r="AN30" s="20">
        <f t="shared" si="11"/>
        <v>0</v>
      </c>
      <c r="AO30" s="22">
        <f t="shared" si="12"/>
        <v>0</v>
      </c>
      <c r="AP30" s="19"/>
      <c r="AQ30" s="20">
        <v>0</v>
      </c>
      <c r="AR30" s="20">
        <v>0</v>
      </c>
      <c r="AS30" s="20">
        <f t="shared" si="13"/>
        <v>0</v>
      </c>
      <c r="AT30" s="22">
        <f t="shared" si="14"/>
        <v>0</v>
      </c>
      <c r="AU30" s="19"/>
      <c r="AV30" s="20">
        <v>0</v>
      </c>
      <c r="AW30" s="20">
        <v>0</v>
      </c>
      <c r="AX30" s="20">
        <f t="shared" si="15"/>
        <v>0</v>
      </c>
      <c r="AY30" s="22">
        <f t="shared" si="16"/>
        <v>0</v>
      </c>
      <c r="AZ30" s="19"/>
      <c r="BA30" s="20">
        <v>314.5</v>
      </c>
      <c r="BB30" s="20">
        <v>314.5</v>
      </c>
      <c r="BC30" s="20">
        <f t="shared" si="17"/>
        <v>314.5</v>
      </c>
      <c r="BD30" s="22">
        <f t="shared" si="18"/>
        <v>0</v>
      </c>
      <c r="BE30" s="19"/>
      <c r="BF30" s="20">
        <v>38.799999999999997</v>
      </c>
      <c r="BG30" s="20">
        <v>38.799999999999997</v>
      </c>
      <c r="BH30" s="20">
        <f t="shared" si="19"/>
        <v>38.799999999999997</v>
      </c>
      <c r="BI30" s="22">
        <f t="shared" si="20"/>
        <v>0</v>
      </c>
      <c r="BJ30" s="19"/>
      <c r="BK30" s="20">
        <v>4939.3999999999996</v>
      </c>
      <c r="BL30" s="20">
        <v>4939.3999999999996</v>
      </c>
      <c r="BM30" s="20">
        <f t="shared" si="21"/>
        <v>4939.3999999999996</v>
      </c>
      <c r="BN30" s="22">
        <f t="shared" si="22"/>
        <v>0</v>
      </c>
      <c r="BO30" s="19"/>
      <c r="BP30" s="20">
        <v>195.6</v>
      </c>
      <c r="BQ30" s="20">
        <v>195.6</v>
      </c>
      <c r="BR30" s="20">
        <f t="shared" si="23"/>
        <v>195.6</v>
      </c>
      <c r="BS30" s="22">
        <f t="shared" si="24"/>
        <v>0</v>
      </c>
      <c r="BT30" s="19"/>
      <c r="BU30" s="20"/>
      <c r="BV30" s="20"/>
      <c r="BW30" s="20">
        <f t="shared" si="25"/>
        <v>0</v>
      </c>
      <c r="BX30" s="22">
        <f t="shared" si="26"/>
        <v>0</v>
      </c>
      <c r="BY30" s="19"/>
      <c r="BZ30" s="20">
        <v>750</v>
      </c>
      <c r="CA30" s="20">
        <v>750</v>
      </c>
      <c r="CB30" s="20">
        <f t="shared" si="27"/>
        <v>750</v>
      </c>
      <c r="CC30" s="20">
        <f t="shared" si="28"/>
        <v>0</v>
      </c>
      <c r="CD30" s="19"/>
      <c r="CE30" s="20"/>
      <c r="CF30" s="20"/>
      <c r="CG30" s="20">
        <f t="shared" si="29"/>
        <v>0</v>
      </c>
      <c r="CH30" s="22">
        <f t="shared" si="30"/>
        <v>0</v>
      </c>
      <c r="CI30" s="19"/>
      <c r="CJ30" s="20">
        <v>24.4</v>
      </c>
      <c r="CK30" s="20">
        <v>24.4</v>
      </c>
      <c r="CL30" s="20">
        <f t="shared" si="31"/>
        <v>24.4</v>
      </c>
      <c r="CM30" s="22">
        <f t="shared" si="32"/>
        <v>0</v>
      </c>
      <c r="CN30" s="19"/>
      <c r="CO30" s="20">
        <v>250</v>
      </c>
      <c r="CP30" s="20">
        <v>250</v>
      </c>
      <c r="CQ30" s="20">
        <f t="shared" si="33"/>
        <v>250</v>
      </c>
      <c r="CR30" s="22">
        <f t="shared" si="34"/>
        <v>0</v>
      </c>
      <c r="CS30" s="19"/>
      <c r="CT30" s="20">
        <v>0</v>
      </c>
      <c r="CU30" s="20">
        <v>0</v>
      </c>
      <c r="CV30" s="20">
        <f t="shared" si="35"/>
        <v>0</v>
      </c>
      <c r="CW30" s="22">
        <f t="shared" si="36"/>
        <v>0</v>
      </c>
      <c r="CX30" s="19"/>
      <c r="CY30" s="20">
        <v>200</v>
      </c>
      <c r="CZ30" s="20">
        <v>200</v>
      </c>
      <c r="DA30" s="20">
        <f t="shared" si="37"/>
        <v>200</v>
      </c>
      <c r="DB30" s="22">
        <f t="shared" si="38"/>
        <v>0</v>
      </c>
      <c r="DC30" s="40"/>
      <c r="DD30" s="41">
        <v>7886</v>
      </c>
      <c r="DE30" s="41">
        <v>7886</v>
      </c>
      <c r="DF30" s="41">
        <f t="shared" si="66"/>
        <v>7886</v>
      </c>
      <c r="DG30" s="42">
        <f t="shared" si="67"/>
        <v>0</v>
      </c>
      <c r="DH30" s="19"/>
      <c r="DI30" s="20"/>
      <c r="DJ30" s="20"/>
      <c r="DK30" s="20">
        <f t="shared" si="41"/>
        <v>0</v>
      </c>
      <c r="DL30" s="22">
        <f t="shared" si="42"/>
        <v>0</v>
      </c>
      <c r="DM30" s="19"/>
      <c r="DN30" s="20"/>
      <c r="DO30" s="20"/>
      <c r="DP30" s="20">
        <f t="shared" si="43"/>
        <v>0</v>
      </c>
      <c r="DQ30" s="22">
        <f t="shared" si="44"/>
        <v>0</v>
      </c>
      <c r="DR30" s="19"/>
      <c r="DS30" s="20">
        <v>3488.8</v>
      </c>
      <c r="DT30" s="20">
        <v>615.70000000000005</v>
      </c>
      <c r="DU30" s="20">
        <f t="shared" si="45"/>
        <v>615.70000000000005</v>
      </c>
      <c r="DV30" s="22">
        <f t="shared" si="46"/>
        <v>-2873.1000000000004</v>
      </c>
      <c r="DW30" s="19"/>
      <c r="DX30" s="20"/>
      <c r="DY30" s="20"/>
      <c r="DZ30" s="20">
        <f t="shared" si="47"/>
        <v>0</v>
      </c>
      <c r="EA30" s="22">
        <f t="shared" si="48"/>
        <v>0</v>
      </c>
      <c r="EB30" s="19"/>
      <c r="EC30" s="20">
        <v>1546.4</v>
      </c>
      <c r="ED30" s="20">
        <v>670.7</v>
      </c>
      <c r="EE30" s="20">
        <f t="shared" si="49"/>
        <v>670.7</v>
      </c>
      <c r="EF30" s="22">
        <f t="shared" si="50"/>
        <v>-875.7</v>
      </c>
      <c r="EG30" s="19"/>
      <c r="EH30" s="20"/>
      <c r="EI30" s="20"/>
      <c r="EJ30" s="20">
        <f t="shared" si="51"/>
        <v>0</v>
      </c>
      <c r="EK30" s="22">
        <f t="shared" si="52"/>
        <v>0</v>
      </c>
      <c r="EL30" s="20"/>
      <c r="EM30" s="20"/>
      <c r="EN30" s="20"/>
      <c r="EO30" s="20">
        <f t="shared" si="53"/>
        <v>0</v>
      </c>
      <c r="EP30" s="22">
        <f t="shared" si="54"/>
        <v>0</v>
      </c>
      <c r="EQ30" s="19"/>
      <c r="ER30" s="20">
        <v>700.7</v>
      </c>
      <c r="ES30" s="20">
        <v>1329.9</v>
      </c>
      <c r="ET30" s="20">
        <f t="shared" si="55"/>
        <v>1329.9</v>
      </c>
      <c r="EU30" s="22">
        <f t="shared" si="56"/>
        <v>629.20000000000005</v>
      </c>
      <c r="EV30" s="19"/>
      <c r="EW30" s="20">
        <v>33135.300000000003</v>
      </c>
      <c r="EX30" s="20">
        <v>34515</v>
      </c>
      <c r="EY30" s="20">
        <f t="shared" si="57"/>
        <v>34515</v>
      </c>
      <c r="EZ30" s="22">
        <f t="shared" si="58"/>
        <v>1379.6999999999971</v>
      </c>
    </row>
    <row r="31" spans="1:156" x14ac:dyDescent="0.25">
      <c r="A31" s="3" t="s">
        <v>33</v>
      </c>
      <c r="B31" s="20">
        <f t="shared" si="59"/>
        <v>38389</v>
      </c>
      <c r="C31" s="20">
        <f t="shared" si="60"/>
        <v>166763.20000000001</v>
      </c>
      <c r="D31" s="20">
        <f t="shared" si="61"/>
        <v>165741.40000000002</v>
      </c>
      <c r="E31" s="20">
        <f t="shared" si="62"/>
        <v>127352.40000000002</v>
      </c>
      <c r="F31" s="20">
        <f t="shared" si="63"/>
        <v>-1021.7999999999884</v>
      </c>
      <c r="G31" s="19">
        <v>22887.3</v>
      </c>
      <c r="H31" s="20">
        <v>22887.3</v>
      </c>
      <c r="I31" s="20">
        <v>22887.3</v>
      </c>
      <c r="J31" s="20">
        <f t="shared" si="64"/>
        <v>0</v>
      </c>
      <c r="K31" s="20">
        <f t="shared" si="65"/>
        <v>0</v>
      </c>
      <c r="L31" s="19">
        <v>15501.7</v>
      </c>
      <c r="M31" s="20">
        <v>91598.799999999988</v>
      </c>
      <c r="N31" s="20">
        <v>91598.799999999988</v>
      </c>
      <c r="O31" s="20">
        <f t="shared" si="1"/>
        <v>76097.099999999991</v>
      </c>
      <c r="P31" s="20">
        <f t="shared" si="2"/>
        <v>0</v>
      </c>
      <c r="Q31" s="19"/>
      <c r="R31" s="20">
        <v>2778.1</v>
      </c>
      <c r="S31" s="20">
        <v>2778.1</v>
      </c>
      <c r="T31" s="20">
        <f t="shared" si="3"/>
        <v>2778.1</v>
      </c>
      <c r="U31" s="22">
        <f t="shared" si="4"/>
        <v>0</v>
      </c>
      <c r="V31" s="19"/>
      <c r="W31" s="20">
        <v>0</v>
      </c>
      <c r="X31" s="20">
        <v>0</v>
      </c>
      <c r="Y31" s="20">
        <f t="shared" si="5"/>
        <v>0</v>
      </c>
      <c r="Z31" s="22">
        <f t="shared" si="6"/>
        <v>0</v>
      </c>
      <c r="AA31" s="19"/>
      <c r="AB31" s="20">
        <v>539.20000000000005</v>
      </c>
      <c r="AC31" s="20">
        <v>539.20000000000005</v>
      </c>
      <c r="AD31" s="20">
        <f t="shared" si="7"/>
        <v>539.20000000000005</v>
      </c>
      <c r="AE31" s="22">
        <f t="shared" si="8"/>
        <v>0</v>
      </c>
      <c r="AF31" s="19"/>
      <c r="AG31" s="20">
        <v>6203.6</v>
      </c>
      <c r="AH31" s="20">
        <v>6203.6</v>
      </c>
      <c r="AI31" s="20">
        <f t="shared" si="9"/>
        <v>6203.6</v>
      </c>
      <c r="AJ31" s="22">
        <f t="shared" si="10"/>
        <v>0</v>
      </c>
      <c r="AK31" s="19"/>
      <c r="AL31" s="20"/>
      <c r="AM31" s="20"/>
      <c r="AN31" s="20">
        <f t="shared" si="11"/>
        <v>0</v>
      </c>
      <c r="AO31" s="22">
        <f t="shared" si="12"/>
        <v>0</v>
      </c>
      <c r="AP31" s="19"/>
      <c r="AQ31" s="20">
        <v>0</v>
      </c>
      <c r="AR31" s="20">
        <v>0</v>
      </c>
      <c r="AS31" s="20">
        <f t="shared" si="13"/>
        <v>0</v>
      </c>
      <c r="AT31" s="22">
        <f t="shared" si="14"/>
        <v>0</v>
      </c>
      <c r="AU31" s="19"/>
      <c r="AV31" s="20">
        <v>0</v>
      </c>
      <c r="AW31" s="20">
        <v>0</v>
      </c>
      <c r="AX31" s="20">
        <f t="shared" si="15"/>
        <v>0</v>
      </c>
      <c r="AY31" s="22">
        <f t="shared" si="16"/>
        <v>0</v>
      </c>
      <c r="AZ31" s="19"/>
      <c r="BA31" s="20">
        <v>591.79999999999995</v>
      </c>
      <c r="BB31" s="20">
        <v>591.79999999999995</v>
      </c>
      <c r="BC31" s="20">
        <f t="shared" si="17"/>
        <v>591.79999999999995</v>
      </c>
      <c r="BD31" s="22">
        <f t="shared" si="18"/>
        <v>0</v>
      </c>
      <c r="BE31" s="19"/>
      <c r="BF31" s="20">
        <v>467.7</v>
      </c>
      <c r="BG31" s="20">
        <v>467.7</v>
      </c>
      <c r="BH31" s="20">
        <f t="shared" si="19"/>
        <v>467.7</v>
      </c>
      <c r="BI31" s="22">
        <f t="shared" si="20"/>
        <v>0</v>
      </c>
      <c r="BJ31" s="19"/>
      <c r="BK31" s="20">
        <v>15961.4</v>
      </c>
      <c r="BL31" s="20">
        <v>15831.3</v>
      </c>
      <c r="BM31" s="20">
        <f t="shared" si="21"/>
        <v>15831.3</v>
      </c>
      <c r="BN31" s="22">
        <f t="shared" si="22"/>
        <v>-130.10000000000036</v>
      </c>
      <c r="BO31" s="19"/>
      <c r="BP31" s="20">
        <v>1115.3</v>
      </c>
      <c r="BQ31" s="20">
        <v>1115.3</v>
      </c>
      <c r="BR31" s="20">
        <f t="shared" si="23"/>
        <v>1115.3</v>
      </c>
      <c r="BS31" s="22">
        <f t="shared" si="24"/>
        <v>0</v>
      </c>
      <c r="BT31" s="19"/>
      <c r="BU31" s="20"/>
      <c r="BV31" s="20"/>
      <c r="BW31" s="20">
        <f t="shared" si="25"/>
        <v>0</v>
      </c>
      <c r="BX31" s="22">
        <f t="shared" si="26"/>
        <v>0</v>
      </c>
      <c r="BY31" s="19"/>
      <c r="BZ31" s="20">
        <v>2538.9</v>
      </c>
      <c r="CA31" s="20">
        <v>2538.9</v>
      </c>
      <c r="CB31" s="20">
        <f t="shared" si="27"/>
        <v>2538.9</v>
      </c>
      <c r="CC31" s="20">
        <f t="shared" si="28"/>
        <v>0</v>
      </c>
      <c r="CD31" s="19"/>
      <c r="CE31" s="20"/>
      <c r="CF31" s="20"/>
      <c r="CG31" s="20">
        <f t="shared" si="29"/>
        <v>0</v>
      </c>
      <c r="CH31" s="22">
        <f t="shared" si="30"/>
        <v>0</v>
      </c>
      <c r="CI31" s="19"/>
      <c r="CJ31" s="20">
        <v>43</v>
      </c>
      <c r="CK31" s="20">
        <v>43</v>
      </c>
      <c r="CL31" s="20">
        <f t="shared" si="31"/>
        <v>43</v>
      </c>
      <c r="CM31" s="22">
        <f t="shared" si="32"/>
        <v>0</v>
      </c>
      <c r="CN31" s="19"/>
      <c r="CO31" s="20">
        <v>0</v>
      </c>
      <c r="CP31" s="20">
        <v>0</v>
      </c>
      <c r="CQ31" s="20">
        <f t="shared" si="33"/>
        <v>0</v>
      </c>
      <c r="CR31" s="22">
        <f t="shared" si="34"/>
        <v>0</v>
      </c>
      <c r="CS31" s="19"/>
      <c r="CT31" s="20">
        <v>50</v>
      </c>
      <c r="CU31" s="20">
        <v>50</v>
      </c>
      <c r="CV31" s="20">
        <f t="shared" si="35"/>
        <v>50</v>
      </c>
      <c r="CW31" s="22">
        <f t="shared" si="36"/>
        <v>0</v>
      </c>
      <c r="CX31" s="19"/>
      <c r="CY31" s="20">
        <v>200</v>
      </c>
      <c r="CZ31" s="20">
        <v>200</v>
      </c>
      <c r="DA31" s="20">
        <f t="shared" si="37"/>
        <v>200</v>
      </c>
      <c r="DB31" s="22">
        <f t="shared" si="38"/>
        <v>0</v>
      </c>
      <c r="DC31" s="40"/>
      <c r="DD31" s="41">
        <v>200</v>
      </c>
      <c r="DE31" s="41">
        <v>200</v>
      </c>
      <c r="DF31" s="41">
        <f t="shared" si="66"/>
        <v>200</v>
      </c>
      <c r="DG31" s="42">
        <f t="shared" si="67"/>
        <v>0</v>
      </c>
      <c r="DH31" s="19"/>
      <c r="DI31" s="20"/>
      <c r="DJ31" s="20"/>
      <c r="DK31" s="20">
        <f t="shared" si="41"/>
        <v>0</v>
      </c>
      <c r="DL31" s="22">
        <f t="shared" si="42"/>
        <v>0</v>
      </c>
      <c r="DM31" s="19"/>
      <c r="DN31" s="20"/>
      <c r="DO31" s="20"/>
      <c r="DP31" s="20">
        <f t="shared" si="43"/>
        <v>0</v>
      </c>
      <c r="DQ31" s="22">
        <f t="shared" si="44"/>
        <v>0</v>
      </c>
      <c r="DR31" s="19"/>
      <c r="DS31" s="20">
        <v>1778.8</v>
      </c>
      <c r="DT31" s="20">
        <v>828.5</v>
      </c>
      <c r="DU31" s="20">
        <f t="shared" si="45"/>
        <v>828.5</v>
      </c>
      <c r="DV31" s="22">
        <f t="shared" si="46"/>
        <v>-950.3</v>
      </c>
      <c r="DW31" s="19"/>
      <c r="DX31" s="20"/>
      <c r="DY31" s="20"/>
      <c r="DZ31" s="20">
        <f t="shared" si="47"/>
        <v>0</v>
      </c>
      <c r="EA31" s="22">
        <f t="shared" si="48"/>
        <v>0</v>
      </c>
      <c r="EB31" s="19"/>
      <c r="EC31" s="20">
        <v>3540.6</v>
      </c>
      <c r="ED31" s="20">
        <v>2136.1999999999998</v>
      </c>
      <c r="EE31" s="20">
        <f t="shared" si="49"/>
        <v>2136.1999999999998</v>
      </c>
      <c r="EF31" s="22">
        <f t="shared" si="50"/>
        <v>-1404.4</v>
      </c>
      <c r="EG31" s="19"/>
      <c r="EH31" s="20"/>
      <c r="EI31" s="20"/>
      <c r="EJ31" s="20">
        <f t="shared" si="51"/>
        <v>0</v>
      </c>
      <c r="EK31" s="22">
        <f t="shared" si="52"/>
        <v>0</v>
      </c>
      <c r="EL31" s="20"/>
      <c r="EM31" s="20"/>
      <c r="EN31" s="20"/>
      <c r="EO31" s="20">
        <f t="shared" si="53"/>
        <v>0</v>
      </c>
      <c r="EP31" s="22">
        <f t="shared" si="54"/>
        <v>0</v>
      </c>
      <c r="EQ31" s="19"/>
      <c r="ER31" s="20">
        <v>0</v>
      </c>
      <c r="ES31" s="20">
        <v>0</v>
      </c>
      <c r="ET31" s="20">
        <f t="shared" si="55"/>
        <v>0</v>
      </c>
      <c r="EU31" s="22">
        <f t="shared" si="56"/>
        <v>0</v>
      </c>
      <c r="EV31" s="19"/>
      <c r="EW31" s="20">
        <v>16268.7</v>
      </c>
      <c r="EX31" s="20">
        <v>17731.7</v>
      </c>
      <c r="EY31" s="20">
        <f t="shared" si="57"/>
        <v>17731.7</v>
      </c>
      <c r="EZ31" s="22">
        <f t="shared" si="58"/>
        <v>1463</v>
      </c>
    </row>
    <row r="32" spans="1:156" x14ac:dyDescent="0.25">
      <c r="A32" s="3" t="s">
        <v>34</v>
      </c>
      <c r="B32" s="20">
        <f t="shared" si="59"/>
        <v>324304.2</v>
      </c>
      <c r="C32" s="20">
        <f t="shared" si="60"/>
        <v>496582.19999999995</v>
      </c>
      <c r="D32" s="20">
        <f t="shared" si="61"/>
        <v>497185.59999999986</v>
      </c>
      <c r="E32" s="20">
        <f t="shared" si="62"/>
        <v>172881.39999999985</v>
      </c>
      <c r="F32" s="20">
        <f t="shared" si="63"/>
        <v>603.39999999990687</v>
      </c>
      <c r="G32" s="19">
        <v>76603.5</v>
      </c>
      <c r="H32" s="20">
        <v>76603.5</v>
      </c>
      <c r="I32" s="20">
        <v>76603.5</v>
      </c>
      <c r="J32" s="20">
        <f t="shared" si="64"/>
        <v>0</v>
      </c>
      <c r="K32" s="20">
        <f t="shared" si="65"/>
        <v>0</v>
      </c>
      <c r="L32" s="19">
        <v>247700.7</v>
      </c>
      <c r="M32" s="20">
        <v>331414.3</v>
      </c>
      <c r="N32" s="20">
        <v>331414.3</v>
      </c>
      <c r="O32" s="20">
        <f t="shared" si="1"/>
        <v>83713.599999999977</v>
      </c>
      <c r="P32" s="20">
        <f t="shared" si="2"/>
        <v>0</v>
      </c>
      <c r="Q32" s="19"/>
      <c r="R32" s="20">
        <v>1879.6</v>
      </c>
      <c r="S32" s="20">
        <v>1519.6</v>
      </c>
      <c r="T32" s="20">
        <f t="shared" si="3"/>
        <v>1519.6</v>
      </c>
      <c r="U32" s="22">
        <f t="shared" si="4"/>
        <v>-360</v>
      </c>
      <c r="V32" s="19"/>
      <c r="W32" s="20">
        <v>0</v>
      </c>
      <c r="X32" s="20">
        <v>0</v>
      </c>
      <c r="Y32" s="20">
        <f t="shared" si="5"/>
        <v>0</v>
      </c>
      <c r="Z32" s="22">
        <f t="shared" si="6"/>
        <v>0</v>
      </c>
      <c r="AA32" s="19"/>
      <c r="AB32" s="20">
        <v>0</v>
      </c>
      <c r="AC32" s="20">
        <v>0</v>
      </c>
      <c r="AD32" s="20">
        <f t="shared" si="7"/>
        <v>0</v>
      </c>
      <c r="AE32" s="22">
        <f t="shared" si="8"/>
        <v>0</v>
      </c>
      <c r="AF32" s="19"/>
      <c r="AG32" s="20">
        <v>55654.3</v>
      </c>
      <c r="AH32" s="20">
        <v>55654.3</v>
      </c>
      <c r="AI32" s="20">
        <f t="shared" si="9"/>
        <v>55654.3</v>
      </c>
      <c r="AJ32" s="22">
        <f t="shared" si="10"/>
        <v>0</v>
      </c>
      <c r="AK32" s="19"/>
      <c r="AL32" s="20"/>
      <c r="AM32" s="20"/>
      <c r="AN32" s="20">
        <f t="shared" si="11"/>
        <v>0</v>
      </c>
      <c r="AO32" s="22">
        <f t="shared" si="12"/>
        <v>0</v>
      </c>
      <c r="AP32" s="19"/>
      <c r="AQ32" s="20">
        <v>0</v>
      </c>
      <c r="AR32" s="20">
        <v>0</v>
      </c>
      <c r="AS32" s="20">
        <f t="shared" si="13"/>
        <v>0</v>
      </c>
      <c r="AT32" s="22">
        <f t="shared" si="14"/>
        <v>0</v>
      </c>
      <c r="AU32" s="19"/>
      <c r="AV32" s="20">
        <v>0</v>
      </c>
      <c r="AW32" s="20">
        <v>0</v>
      </c>
      <c r="AX32" s="20">
        <f t="shared" si="15"/>
        <v>0</v>
      </c>
      <c r="AY32" s="22">
        <f t="shared" si="16"/>
        <v>0</v>
      </c>
      <c r="AZ32" s="19"/>
      <c r="BA32" s="20">
        <v>382</v>
      </c>
      <c r="BB32" s="20">
        <v>374.8</v>
      </c>
      <c r="BC32" s="20">
        <f t="shared" si="17"/>
        <v>374.8</v>
      </c>
      <c r="BD32" s="22">
        <f t="shared" si="18"/>
        <v>-7.1999999999999886</v>
      </c>
      <c r="BE32" s="19"/>
      <c r="BF32" s="20">
        <v>115.3</v>
      </c>
      <c r="BG32" s="20">
        <v>115.3</v>
      </c>
      <c r="BH32" s="20">
        <f t="shared" si="19"/>
        <v>115.3</v>
      </c>
      <c r="BI32" s="22">
        <f t="shared" si="20"/>
        <v>0</v>
      </c>
      <c r="BJ32" s="19"/>
      <c r="BK32" s="20">
        <v>10973.8</v>
      </c>
      <c r="BL32" s="20">
        <v>10970.1</v>
      </c>
      <c r="BM32" s="20">
        <f t="shared" si="21"/>
        <v>10970.1</v>
      </c>
      <c r="BN32" s="22">
        <f t="shared" si="22"/>
        <v>-3.6999999999989086</v>
      </c>
      <c r="BO32" s="19"/>
      <c r="BP32" s="20">
        <v>828.6</v>
      </c>
      <c r="BQ32" s="20">
        <v>828.6</v>
      </c>
      <c r="BR32" s="20">
        <f t="shared" si="23"/>
        <v>828.6</v>
      </c>
      <c r="BS32" s="22">
        <f t="shared" si="24"/>
        <v>0</v>
      </c>
      <c r="BT32" s="19"/>
      <c r="BU32" s="20"/>
      <c r="BV32" s="20"/>
      <c r="BW32" s="20">
        <f t="shared" si="25"/>
        <v>0</v>
      </c>
      <c r="BX32" s="22">
        <f t="shared" si="26"/>
        <v>0</v>
      </c>
      <c r="BY32" s="19"/>
      <c r="BZ32" s="20">
        <v>1350</v>
      </c>
      <c r="CA32" s="20">
        <v>1350</v>
      </c>
      <c r="CB32" s="20">
        <f t="shared" si="27"/>
        <v>1350</v>
      </c>
      <c r="CC32" s="20">
        <f t="shared" si="28"/>
        <v>0</v>
      </c>
      <c r="CD32" s="19"/>
      <c r="CE32" s="20"/>
      <c r="CF32" s="20"/>
      <c r="CG32" s="20">
        <f t="shared" si="29"/>
        <v>0</v>
      </c>
      <c r="CH32" s="22">
        <f t="shared" si="30"/>
        <v>0</v>
      </c>
      <c r="CI32" s="19"/>
      <c r="CJ32" s="20">
        <v>24.9</v>
      </c>
      <c r="CK32" s="20">
        <v>24.9</v>
      </c>
      <c r="CL32" s="20">
        <f t="shared" si="31"/>
        <v>24.9</v>
      </c>
      <c r="CM32" s="22">
        <f t="shared" si="32"/>
        <v>0</v>
      </c>
      <c r="CN32" s="19"/>
      <c r="CO32" s="20">
        <v>250</v>
      </c>
      <c r="CP32" s="20">
        <v>250</v>
      </c>
      <c r="CQ32" s="20">
        <f t="shared" si="33"/>
        <v>250</v>
      </c>
      <c r="CR32" s="22">
        <f t="shared" si="34"/>
        <v>0</v>
      </c>
      <c r="CS32" s="19"/>
      <c r="CT32" s="20">
        <v>100</v>
      </c>
      <c r="CU32" s="20">
        <v>100</v>
      </c>
      <c r="CV32" s="20">
        <f t="shared" si="35"/>
        <v>100</v>
      </c>
      <c r="CW32" s="22">
        <f t="shared" si="36"/>
        <v>0</v>
      </c>
      <c r="CX32" s="19"/>
      <c r="CY32" s="20">
        <v>200</v>
      </c>
      <c r="CZ32" s="20">
        <v>200</v>
      </c>
      <c r="DA32" s="20">
        <f t="shared" si="37"/>
        <v>200</v>
      </c>
      <c r="DB32" s="22">
        <f t="shared" si="38"/>
        <v>0</v>
      </c>
      <c r="DC32" s="40"/>
      <c r="DD32" s="41">
        <v>350</v>
      </c>
      <c r="DE32" s="41">
        <v>350</v>
      </c>
      <c r="DF32" s="41">
        <f t="shared" si="66"/>
        <v>350</v>
      </c>
      <c r="DG32" s="42">
        <f t="shared" si="67"/>
        <v>0</v>
      </c>
      <c r="DH32" s="19"/>
      <c r="DI32" s="20"/>
      <c r="DJ32" s="20"/>
      <c r="DK32" s="20">
        <f t="shared" si="41"/>
        <v>0</v>
      </c>
      <c r="DL32" s="22">
        <f t="shared" si="42"/>
        <v>0</v>
      </c>
      <c r="DM32" s="19"/>
      <c r="DN32" s="20"/>
      <c r="DO32" s="20"/>
      <c r="DP32" s="20">
        <f t="shared" si="43"/>
        <v>0</v>
      </c>
      <c r="DQ32" s="22">
        <f t="shared" si="44"/>
        <v>0</v>
      </c>
      <c r="DR32" s="19"/>
      <c r="DS32" s="20">
        <v>792.7</v>
      </c>
      <c r="DT32" s="20">
        <v>99.1</v>
      </c>
      <c r="DU32" s="20">
        <f t="shared" si="45"/>
        <v>99.1</v>
      </c>
      <c r="DV32" s="22">
        <f t="shared" si="46"/>
        <v>-693.6</v>
      </c>
      <c r="DW32" s="19"/>
      <c r="DX32" s="20"/>
      <c r="DY32" s="20"/>
      <c r="DZ32" s="20">
        <f t="shared" si="47"/>
        <v>0</v>
      </c>
      <c r="EA32" s="22">
        <f t="shared" si="48"/>
        <v>0</v>
      </c>
      <c r="EB32" s="19"/>
      <c r="EC32" s="20">
        <v>0</v>
      </c>
      <c r="ED32" s="20">
        <v>0</v>
      </c>
      <c r="EE32" s="20">
        <f t="shared" si="49"/>
        <v>0</v>
      </c>
      <c r="EF32" s="22">
        <f t="shared" si="50"/>
        <v>0</v>
      </c>
      <c r="EG32" s="19"/>
      <c r="EH32" s="20"/>
      <c r="EI32" s="20"/>
      <c r="EJ32" s="20">
        <f t="shared" si="51"/>
        <v>0</v>
      </c>
      <c r="EK32" s="22">
        <f t="shared" si="52"/>
        <v>0</v>
      </c>
      <c r="EL32" s="20"/>
      <c r="EM32" s="20"/>
      <c r="EN32" s="20"/>
      <c r="EO32" s="20">
        <f t="shared" si="53"/>
        <v>0</v>
      </c>
      <c r="EP32" s="22">
        <f t="shared" si="54"/>
        <v>0</v>
      </c>
      <c r="EQ32" s="19"/>
      <c r="ER32" s="20">
        <v>0</v>
      </c>
      <c r="ES32" s="20">
        <v>0</v>
      </c>
      <c r="ET32" s="20">
        <f t="shared" si="55"/>
        <v>0</v>
      </c>
      <c r="EU32" s="22">
        <f t="shared" si="56"/>
        <v>0</v>
      </c>
      <c r="EV32" s="19"/>
      <c r="EW32" s="20">
        <v>15663.2</v>
      </c>
      <c r="EX32" s="20">
        <v>17331.099999999999</v>
      </c>
      <c r="EY32" s="20">
        <f t="shared" si="57"/>
        <v>17331.099999999999</v>
      </c>
      <c r="EZ32" s="22">
        <f t="shared" si="58"/>
        <v>1667.8999999999978</v>
      </c>
    </row>
    <row r="33" spans="1:156" x14ac:dyDescent="0.25">
      <c r="A33" s="3" t="s">
        <v>35</v>
      </c>
      <c r="B33" s="20">
        <f t="shared" si="59"/>
        <v>69572.800000000003</v>
      </c>
      <c r="C33" s="20">
        <f t="shared" si="60"/>
        <v>147911.5</v>
      </c>
      <c r="D33" s="20">
        <f t="shared" si="61"/>
        <v>151578.5</v>
      </c>
      <c r="E33" s="20">
        <f t="shared" si="62"/>
        <v>82005.7</v>
      </c>
      <c r="F33" s="20">
        <f t="shared" si="63"/>
        <v>3667</v>
      </c>
      <c r="G33" s="19">
        <v>6838.8</v>
      </c>
      <c r="H33" s="20">
        <v>6838.8</v>
      </c>
      <c r="I33" s="20">
        <v>6838.8</v>
      </c>
      <c r="J33" s="20">
        <f t="shared" si="64"/>
        <v>0</v>
      </c>
      <c r="K33" s="20">
        <f t="shared" si="65"/>
        <v>0</v>
      </c>
      <c r="L33" s="19">
        <v>62734</v>
      </c>
      <c r="M33" s="20">
        <v>117141.1</v>
      </c>
      <c r="N33" s="20">
        <v>117141.1</v>
      </c>
      <c r="O33" s="20">
        <f t="shared" si="1"/>
        <v>54407.100000000006</v>
      </c>
      <c r="P33" s="20">
        <f t="shared" si="2"/>
        <v>0</v>
      </c>
      <c r="Q33" s="19"/>
      <c r="R33" s="20">
        <v>1127.5</v>
      </c>
      <c r="S33" s="20">
        <v>1127.5</v>
      </c>
      <c r="T33" s="20">
        <f t="shared" si="3"/>
        <v>1127.5</v>
      </c>
      <c r="U33" s="22">
        <f t="shared" si="4"/>
        <v>0</v>
      </c>
      <c r="V33" s="19"/>
      <c r="W33" s="20">
        <v>0</v>
      </c>
      <c r="X33" s="20">
        <v>0</v>
      </c>
      <c r="Y33" s="20">
        <f t="shared" si="5"/>
        <v>0</v>
      </c>
      <c r="Z33" s="22">
        <f t="shared" si="6"/>
        <v>0</v>
      </c>
      <c r="AA33" s="19"/>
      <c r="AB33" s="20">
        <v>0</v>
      </c>
      <c r="AC33" s="20">
        <v>0</v>
      </c>
      <c r="AD33" s="20">
        <f t="shared" si="7"/>
        <v>0</v>
      </c>
      <c r="AE33" s="22">
        <f t="shared" si="8"/>
        <v>0</v>
      </c>
      <c r="AF33" s="19"/>
      <c r="AG33" s="20">
        <v>3263.3999999999996</v>
      </c>
      <c r="AH33" s="20">
        <v>3263.3999999999996</v>
      </c>
      <c r="AI33" s="20">
        <f t="shared" si="9"/>
        <v>3263.3999999999996</v>
      </c>
      <c r="AJ33" s="22">
        <f t="shared" si="10"/>
        <v>0</v>
      </c>
      <c r="AK33" s="19"/>
      <c r="AL33" s="20">
        <v>769.7</v>
      </c>
      <c r="AM33" s="20">
        <v>769.7</v>
      </c>
      <c r="AN33" s="20">
        <f t="shared" si="11"/>
        <v>769.7</v>
      </c>
      <c r="AO33" s="22">
        <f t="shared" si="12"/>
        <v>0</v>
      </c>
      <c r="AP33" s="19"/>
      <c r="AQ33" s="20">
        <v>0</v>
      </c>
      <c r="AR33" s="20">
        <v>0</v>
      </c>
      <c r="AS33" s="20">
        <f t="shared" si="13"/>
        <v>0</v>
      </c>
      <c r="AT33" s="22">
        <f t="shared" si="14"/>
        <v>0</v>
      </c>
      <c r="AU33" s="19"/>
      <c r="AV33" s="20">
        <v>0</v>
      </c>
      <c r="AW33" s="20">
        <v>0</v>
      </c>
      <c r="AX33" s="20">
        <f t="shared" si="15"/>
        <v>0</v>
      </c>
      <c r="AY33" s="22">
        <f t="shared" si="16"/>
        <v>0</v>
      </c>
      <c r="AZ33" s="19"/>
      <c r="BA33" s="20">
        <v>304.60000000000002</v>
      </c>
      <c r="BB33" s="20">
        <v>304.60000000000002</v>
      </c>
      <c r="BC33" s="20">
        <f t="shared" si="17"/>
        <v>304.60000000000002</v>
      </c>
      <c r="BD33" s="22">
        <f t="shared" si="18"/>
        <v>0</v>
      </c>
      <c r="BE33" s="19"/>
      <c r="BF33" s="20">
        <v>349.4</v>
      </c>
      <c r="BG33" s="20">
        <v>349.4</v>
      </c>
      <c r="BH33" s="20">
        <f t="shared" si="19"/>
        <v>349.4</v>
      </c>
      <c r="BI33" s="22">
        <f t="shared" si="20"/>
        <v>0</v>
      </c>
      <c r="BJ33" s="19"/>
      <c r="BK33" s="20">
        <v>5346</v>
      </c>
      <c r="BL33" s="20">
        <v>5346</v>
      </c>
      <c r="BM33" s="20">
        <f t="shared" si="21"/>
        <v>5346</v>
      </c>
      <c r="BN33" s="22">
        <f t="shared" si="22"/>
        <v>0</v>
      </c>
      <c r="BO33" s="19"/>
      <c r="BP33" s="20">
        <v>353.9</v>
      </c>
      <c r="BQ33" s="20">
        <v>353.9</v>
      </c>
      <c r="BR33" s="20">
        <f t="shared" si="23"/>
        <v>353.9</v>
      </c>
      <c r="BS33" s="22">
        <f t="shared" si="24"/>
        <v>0</v>
      </c>
      <c r="BT33" s="19"/>
      <c r="BU33" s="20"/>
      <c r="BV33" s="20"/>
      <c r="BW33" s="20">
        <f t="shared" si="25"/>
        <v>0</v>
      </c>
      <c r="BX33" s="22">
        <f t="shared" si="26"/>
        <v>0</v>
      </c>
      <c r="BY33" s="19"/>
      <c r="BZ33" s="20">
        <v>750</v>
      </c>
      <c r="CA33" s="20">
        <v>750</v>
      </c>
      <c r="CB33" s="20">
        <f t="shared" si="27"/>
        <v>750</v>
      </c>
      <c r="CC33" s="20">
        <f t="shared" si="28"/>
        <v>0</v>
      </c>
      <c r="CD33" s="19"/>
      <c r="CE33" s="20"/>
      <c r="CF33" s="20"/>
      <c r="CG33" s="20">
        <f t="shared" si="29"/>
        <v>0</v>
      </c>
      <c r="CH33" s="22">
        <f t="shared" si="30"/>
        <v>0</v>
      </c>
      <c r="CI33" s="19"/>
      <c r="CJ33" s="20">
        <v>17.5</v>
      </c>
      <c r="CK33" s="20">
        <v>17.5</v>
      </c>
      <c r="CL33" s="20">
        <f t="shared" si="31"/>
        <v>17.5</v>
      </c>
      <c r="CM33" s="22">
        <f t="shared" si="32"/>
        <v>0</v>
      </c>
      <c r="CN33" s="19"/>
      <c r="CO33" s="20">
        <v>250</v>
      </c>
      <c r="CP33" s="20">
        <v>250</v>
      </c>
      <c r="CQ33" s="20">
        <f t="shared" si="33"/>
        <v>250</v>
      </c>
      <c r="CR33" s="22">
        <f t="shared" si="34"/>
        <v>0</v>
      </c>
      <c r="CS33" s="19"/>
      <c r="CT33" s="20">
        <v>0</v>
      </c>
      <c r="CU33" s="20">
        <v>0</v>
      </c>
      <c r="CV33" s="20">
        <f t="shared" si="35"/>
        <v>0</v>
      </c>
      <c r="CW33" s="22">
        <f t="shared" si="36"/>
        <v>0</v>
      </c>
      <c r="CX33" s="19"/>
      <c r="CY33" s="20">
        <v>300</v>
      </c>
      <c r="CZ33" s="20">
        <v>300</v>
      </c>
      <c r="DA33" s="20">
        <f t="shared" si="37"/>
        <v>300</v>
      </c>
      <c r="DB33" s="22">
        <f t="shared" si="38"/>
        <v>0</v>
      </c>
      <c r="DC33" s="40"/>
      <c r="DD33" s="41">
        <v>550</v>
      </c>
      <c r="DE33" s="41">
        <v>550</v>
      </c>
      <c r="DF33" s="41">
        <f t="shared" si="66"/>
        <v>550</v>
      </c>
      <c r="DG33" s="42">
        <f t="shared" si="67"/>
        <v>0</v>
      </c>
      <c r="DH33" s="19"/>
      <c r="DI33" s="20"/>
      <c r="DJ33" s="20"/>
      <c r="DK33" s="20">
        <f t="shared" si="41"/>
        <v>0</v>
      </c>
      <c r="DL33" s="22">
        <f t="shared" si="42"/>
        <v>0</v>
      </c>
      <c r="DM33" s="19"/>
      <c r="DN33" s="20"/>
      <c r="DO33" s="20"/>
      <c r="DP33" s="20">
        <f t="shared" si="43"/>
        <v>0</v>
      </c>
      <c r="DQ33" s="22">
        <f t="shared" si="44"/>
        <v>0</v>
      </c>
      <c r="DR33" s="19"/>
      <c r="DS33" s="20"/>
      <c r="DT33" s="20"/>
      <c r="DU33" s="20">
        <f t="shared" si="45"/>
        <v>0</v>
      </c>
      <c r="DV33" s="22">
        <f t="shared" si="46"/>
        <v>0</v>
      </c>
      <c r="DW33" s="19"/>
      <c r="DX33" s="20"/>
      <c r="DY33" s="20"/>
      <c r="DZ33" s="20">
        <f t="shared" si="47"/>
        <v>0</v>
      </c>
      <c r="EA33" s="22">
        <f t="shared" si="48"/>
        <v>0</v>
      </c>
      <c r="EB33" s="19"/>
      <c r="EC33" s="20">
        <v>558.20000000000005</v>
      </c>
      <c r="ED33" s="20">
        <v>558.20000000000005</v>
      </c>
      <c r="EE33" s="20">
        <f t="shared" si="49"/>
        <v>558.20000000000005</v>
      </c>
      <c r="EF33" s="22">
        <f t="shared" si="50"/>
        <v>0</v>
      </c>
      <c r="EG33" s="19"/>
      <c r="EH33" s="20"/>
      <c r="EI33" s="20"/>
      <c r="EJ33" s="20">
        <f t="shared" si="51"/>
        <v>0</v>
      </c>
      <c r="EK33" s="22">
        <f t="shared" si="52"/>
        <v>0</v>
      </c>
      <c r="EL33" s="20"/>
      <c r="EM33" s="20"/>
      <c r="EN33" s="20"/>
      <c r="EO33" s="20">
        <f t="shared" si="53"/>
        <v>0</v>
      </c>
      <c r="EP33" s="22">
        <f t="shared" si="54"/>
        <v>0</v>
      </c>
      <c r="EQ33" s="19"/>
      <c r="ER33" s="20">
        <v>0</v>
      </c>
      <c r="ES33" s="20">
        <v>0</v>
      </c>
      <c r="ET33" s="20">
        <f t="shared" si="55"/>
        <v>0</v>
      </c>
      <c r="EU33" s="22">
        <f t="shared" si="56"/>
        <v>0</v>
      </c>
      <c r="EV33" s="19"/>
      <c r="EW33" s="20">
        <v>9991.4</v>
      </c>
      <c r="EX33" s="20">
        <v>13658.4</v>
      </c>
      <c r="EY33" s="20">
        <f t="shared" si="57"/>
        <v>13658.4</v>
      </c>
      <c r="EZ33" s="22">
        <f t="shared" si="58"/>
        <v>3667</v>
      </c>
    </row>
    <row r="34" spans="1:156" x14ac:dyDescent="0.25">
      <c r="A34" s="3" t="s">
        <v>36</v>
      </c>
      <c r="B34" s="20">
        <f t="shared" si="59"/>
        <v>259178.9</v>
      </c>
      <c r="C34" s="20">
        <f t="shared" si="60"/>
        <v>365215.5</v>
      </c>
      <c r="D34" s="20">
        <f t="shared" si="61"/>
        <v>360062.8</v>
      </c>
      <c r="E34" s="20">
        <f t="shared" si="62"/>
        <v>100883.9</v>
      </c>
      <c r="F34" s="20">
        <f t="shared" si="63"/>
        <v>-5152.7000000000116</v>
      </c>
      <c r="G34" s="19">
        <v>60664</v>
      </c>
      <c r="H34" s="20">
        <v>60664</v>
      </c>
      <c r="I34" s="20">
        <v>60664</v>
      </c>
      <c r="J34" s="20">
        <f t="shared" si="64"/>
        <v>0</v>
      </c>
      <c r="K34" s="20">
        <f t="shared" si="65"/>
        <v>0</v>
      </c>
      <c r="L34" s="19">
        <v>198514.9</v>
      </c>
      <c r="M34" s="20">
        <v>252813.3</v>
      </c>
      <c r="N34" s="20">
        <v>252813.3</v>
      </c>
      <c r="O34" s="20">
        <f t="shared" si="1"/>
        <v>54298.399999999994</v>
      </c>
      <c r="P34" s="20">
        <f t="shared" si="2"/>
        <v>0</v>
      </c>
      <c r="Q34" s="19"/>
      <c r="R34" s="20">
        <v>763.4</v>
      </c>
      <c r="S34" s="20">
        <v>763.4</v>
      </c>
      <c r="T34" s="20">
        <f t="shared" si="3"/>
        <v>763.4</v>
      </c>
      <c r="U34" s="22">
        <f t="shared" si="4"/>
        <v>0</v>
      </c>
      <c r="V34" s="19"/>
      <c r="W34" s="20">
        <v>0</v>
      </c>
      <c r="X34" s="20">
        <v>0</v>
      </c>
      <c r="Y34" s="20">
        <f t="shared" si="5"/>
        <v>0</v>
      </c>
      <c r="Z34" s="22">
        <f t="shared" si="6"/>
        <v>0</v>
      </c>
      <c r="AA34" s="19"/>
      <c r="AB34" s="20">
        <v>0</v>
      </c>
      <c r="AC34" s="20">
        <v>0</v>
      </c>
      <c r="AD34" s="20">
        <f t="shared" si="7"/>
        <v>0</v>
      </c>
      <c r="AE34" s="22">
        <f t="shared" si="8"/>
        <v>0</v>
      </c>
      <c r="AF34" s="19"/>
      <c r="AG34" s="20">
        <v>9790.1</v>
      </c>
      <c r="AH34" s="20">
        <v>9790.1</v>
      </c>
      <c r="AI34" s="20">
        <f t="shared" si="9"/>
        <v>9790.1</v>
      </c>
      <c r="AJ34" s="22">
        <f t="shared" si="10"/>
        <v>0</v>
      </c>
      <c r="AK34" s="19"/>
      <c r="AL34" s="20">
        <v>769.8</v>
      </c>
      <c r="AM34" s="20">
        <v>769.8</v>
      </c>
      <c r="AN34" s="20">
        <f t="shared" si="11"/>
        <v>769.8</v>
      </c>
      <c r="AO34" s="22">
        <f t="shared" si="12"/>
        <v>0</v>
      </c>
      <c r="AP34" s="19"/>
      <c r="AQ34" s="20">
        <v>0</v>
      </c>
      <c r="AR34" s="20">
        <v>0</v>
      </c>
      <c r="AS34" s="20">
        <f t="shared" si="13"/>
        <v>0</v>
      </c>
      <c r="AT34" s="22">
        <f t="shared" si="14"/>
        <v>0</v>
      </c>
      <c r="AU34" s="19"/>
      <c r="AV34" s="20">
        <v>0</v>
      </c>
      <c r="AW34" s="20">
        <v>0</v>
      </c>
      <c r="AX34" s="20">
        <f t="shared" si="15"/>
        <v>0</v>
      </c>
      <c r="AY34" s="22">
        <f t="shared" si="16"/>
        <v>0</v>
      </c>
      <c r="AZ34" s="19"/>
      <c r="BA34" s="20">
        <v>152.5</v>
      </c>
      <c r="BB34" s="20">
        <v>152.5</v>
      </c>
      <c r="BC34" s="20">
        <f t="shared" si="17"/>
        <v>152.5</v>
      </c>
      <c r="BD34" s="22">
        <f t="shared" si="18"/>
        <v>0</v>
      </c>
      <c r="BE34" s="19"/>
      <c r="BF34" s="20">
        <v>41.1</v>
      </c>
      <c r="BG34" s="20">
        <v>41.1</v>
      </c>
      <c r="BH34" s="20">
        <f t="shared" si="19"/>
        <v>41.1</v>
      </c>
      <c r="BI34" s="22">
        <f t="shared" si="20"/>
        <v>0</v>
      </c>
      <c r="BJ34" s="19"/>
      <c r="BK34" s="20">
        <v>11279.4</v>
      </c>
      <c r="BL34" s="20">
        <v>11268.4</v>
      </c>
      <c r="BM34" s="20">
        <f t="shared" si="21"/>
        <v>11268.4</v>
      </c>
      <c r="BN34" s="22">
        <f t="shared" si="22"/>
        <v>-11</v>
      </c>
      <c r="BO34" s="19"/>
      <c r="BP34" s="20">
        <v>619.20000000000005</v>
      </c>
      <c r="BQ34" s="20">
        <v>619.20000000000005</v>
      </c>
      <c r="BR34" s="20">
        <f t="shared" si="23"/>
        <v>619.20000000000005</v>
      </c>
      <c r="BS34" s="22">
        <f t="shared" si="24"/>
        <v>0</v>
      </c>
      <c r="BT34" s="19"/>
      <c r="BU34" s="20"/>
      <c r="BV34" s="20"/>
      <c r="BW34" s="20">
        <f t="shared" si="25"/>
        <v>0</v>
      </c>
      <c r="BX34" s="22">
        <f t="shared" si="26"/>
        <v>0</v>
      </c>
      <c r="BY34" s="19"/>
      <c r="BZ34" s="20">
        <v>750</v>
      </c>
      <c r="CA34" s="20">
        <v>750</v>
      </c>
      <c r="CB34" s="20">
        <f t="shared" si="27"/>
        <v>750</v>
      </c>
      <c r="CC34" s="20">
        <f t="shared" si="28"/>
        <v>0</v>
      </c>
      <c r="CD34" s="19"/>
      <c r="CE34" s="20"/>
      <c r="CF34" s="20"/>
      <c r="CG34" s="20">
        <f t="shared" si="29"/>
        <v>0</v>
      </c>
      <c r="CH34" s="22">
        <f t="shared" si="30"/>
        <v>0</v>
      </c>
      <c r="CI34" s="19"/>
      <c r="CJ34" s="20">
        <v>16.600000000000001</v>
      </c>
      <c r="CK34" s="20">
        <v>16.600000000000001</v>
      </c>
      <c r="CL34" s="20">
        <f t="shared" si="31"/>
        <v>16.600000000000001</v>
      </c>
      <c r="CM34" s="22">
        <f t="shared" si="32"/>
        <v>0</v>
      </c>
      <c r="CN34" s="19"/>
      <c r="CO34" s="20">
        <v>0</v>
      </c>
      <c r="CP34" s="20">
        <v>0</v>
      </c>
      <c r="CQ34" s="20">
        <f t="shared" si="33"/>
        <v>0</v>
      </c>
      <c r="CR34" s="22">
        <f t="shared" si="34"/>
        <v>0</v>
      </c>
      <c r="CS34" s="19"/>
      <c r="CT34" s="20">
        <v>50</v>
      </c>
      <c r="CU34" s="20">
        <v>50</v>
      </c>
      <c r="CV34" s="20">
        <f t="shared" si="35"/>
        <v>50</v>
      </c>
      <c r="CW34" s="22">
        <f t="shared" si="36"/>
        <v>0</v>
      </c>
      <c r="CX34" s="19"/>
      <c r="CY34" s="20">
        <v>100</v>
      </c>
      <c r="CZ34" s="20">
        <v>100</v>
      </c>
      <c r="DA34" s="20">
        <f t="shared" si="37"/>
        <v>100</v>
      </c>
      <c r="DB34" s="22">
        <f t="shared" si="38"/>
        <v>0</v>
      </c>
      <c r="DC34" s="40"/>
      <c r="DD34" s="41">
        <v>2530.9</v>
      </c>
      <c r="DE34" s="41">
        <v>2530.9</v>
      </c>
      <c r="DF34" s="41">
        <f t="shared" si="66"/>
        <v>2530.9</v>
      </c>
      <c r="DG34" s="42">
        <f t="shared" si="67"/>
        <v>0</v>
      </c>
      <c r="DH34" s="19"/>
      <c r="DI34" s="20"/>
      <c r="DJ34" s="20"/>
      <c r="DK34" s="20">
        <f t="shared" si="41"/>
        <v>0</v>
      </c>
      <c r="DL34" s="22">
        <f t="shared" si="42"/>
        <v>0</v>
      </c>
      <c r="DM34" s="19"/>
      <c r="DN34" s="20"/>
      <c r="DO34" s="20"/>
      <c r="DP34" s="20">
        <f t="shared" si="43"/>
        <v>0</v>
      </c>
      <c r="DQ34" s="22">
        <f t="shared" si="44"/>
        <v>0</v>
      </c>
      <c r="DR34" s="19"/>
      <c r="DS34" s="20">
        <v>7366.4</v>
      </c>
      <c r="DT34" s="20">
        <v>1017.5</v>
      </c>
      <c r="DU34" s="20">
        <f t="shared" si="45"/>
        <v>1017.5</v>
      </c>
      <c r="DV34" s="22">
        <f t="shared" si="46"/>
        <v>-6348.9</v>
      </c>
      <c r="DW34" s="19"/>
      <c r="DX34" s="20"/>
      <c r="DY34" s="20"/>
      <c r="DZ34" s="20">
        <f t="shared" si="47"/>
        <v>0</v>
      </c>
      <c r="EA34" s="22">
        <f t="shared" si="48"/>
        <v>0</v>
      </c>
      <c r="EB34" s="19"/>
      <c r="EC34" s="20">
        <v>982.5</v>
      </c>
      <c r="ED34" s="20">
        <v>982.4</v>
      </c>
      <c r="EE34" s="20">
        <f t="shared" si="49"/>
        <v>982.4</v>
      </c>
      <c r="EF34" s="22">
        <f t="shared" si="50"/>
        <v>-0.10000000000002274</v>
      </c>
      <c r="EG34" s="19"/>
      <c r="EH34" s="20"/>
      <c r="EI34" s="20"/>
      <c r="EJ34" s="20">
        <f t="shared" si="51"/>
        <v>0</v>
      </c>
      <c r="EK34" s="22">
        <f t="shared" si="52"/>
        <v>0</v>
      </c>
      <c r="EL34" s="20"/>
      <c r="EM34" s="20"/>
      <c r="EN34" s="20"/>
      <c r="EO34" s="20">
        <f t="shared" si="53"/>
        <v>0</v>
      </c>
      <c r="EP34" s="22">
        <f t="shared" si="54"/>
        <v>0</v>
      </c>
      <c r="EQ34" s="19"/>
      <c r="ER34" s="20">
        <v>4658.3</v>
      </c>
      <c r="ES34" s="20">
        <v>4658.3</v>
      </c>
      <c r="ET34" s="20">
        <f t="shared" si="55"/>
        <v>4658.3</v>
      </c>
      <c r="EU34" s="22">
        <f t="shared" si="56"/>
        <v>0</v>
      </c>
      <c r="EV34" s="19"/>
      <c r="EW34" s="20">
        <v>11868</v>
      </c>
      <c r="EX34" s="20">
        <v>13075.3</v>
      </c>
      <c r="EY34" s="20">
        <f t="shared" si="57"/>
        <v>13075.3</v>
      </c>
      <c r="EZ34" s="22">
        <f t="shared" si="58"/>
        <v>1207.2999999999993</v>
      </c>
    </row>
    <row r="35" spans="1:156" x14ac:dyDescent="0.25">
      <c r="A35" s="3" t="s">
        <v>37</v>
      </c>
      <c r="B35" s="20">
        <f t="shared" si="59"/>
        <v>188311.6</v>
      </c>
      <c r="C35" s="20">
        <f t="shared" si="60"/>
        <v>281664.90000000002</v>
      </c>
      <c r="D35" s="20">
        <f t="shared" si="61"/>
        <v>282787.70000000007</v>
      </c>
      <c r="E35" s="20">
        <f t="shared" si="62"/>
        <v>94476.100000000064</v>
      </c>
      <c r="F35" s="20">
        <f t="shared" si="63"/>
        <v>1122.8000000000466</v>
      </c>
      <c r="G35" s="19">
        <v>39601</v>
      </c>
      <c r="H35" s="20">
        <v>39601</v>
      </c>
      <c r="I35" s="20">
        <v>39601</v>
      </c>
      <c r="J35" s="20">
        <f t="shared" si="64"/>
        <v>0</v>
      </c>
      <c r="K35" s="20">
        <f t="shared" si="65"/>
        <v>0</v>
      </c>
      <c r="L35" s="19">
        <v>148710.6</v>
      </c>
      <c r="M35" s="20">
        <v>189085.3</v>
      </c>
      <c r="N35" s="20">
        <v>189085.3</v>
      </c>
      <c r="O35" s="20">
        <f t="shared" si="1"/>
        <v>40374.699999999983</v>
      </c>
      <c r="P35" s="20">
        <f t="shared" si="2"/>
        <v>0</v>
      </c>
      <c r="Q35" s="19"/>
      <c r="R35" s="20">
        <v>298</v>
      </c>
      <c r="S35" s="20">
        <v>298</v>
      </c>
      <c r="T35" s="20">
        <f t="shared" si="3"/>
        <v>298</v>
      </c>
      <c r="U35" s="22">
        <f t="shared" si="4"/>
        <v>0</v>
      </c>
      <c r="V35" s="19"/>
      <c r="W35" s="20">
        <v>0</v>
      </c>
      <c r="X35" s="20">
        <v>0</v>
      </c>
      <c r="Y35" s="20">
        <f t="shared" si="5"/>
        <v>0</v>
      </c>
      <c r="Z35" s="22">
        <f t="shared" si="6"/>
        <v>0</v>
      </c>
      <c r="AA35" s="19"/>
      <c r="AB35" s="20">
        <v>0</v>
      </c>
      <c r="AC35" s="20">
        <v>0</v>
      </c>
      <c r="AD35" s="20">
        <f t="shared" si="7"/>
        <v>0</v>
      </c>
      <c r="AE35" s="22">
        <f t="shared" si="8"/>
        <v>0</v>
      </c>
      <c r="AF35" s="19"/>
      <c r="AG35" s="20">
        <v>33533.699999999997</v>
      </c>
      <c r="AH35" s="20">
        <v>33533.699999999997</v>
      </c>
      <c r="AI35" s="20">
        <f t="shared" si="9"/>
        <v>33533.699999999997</v>
      </c>
      <c r="AJ35" s="22">
        <f t="shared" si="10"/>
        <v>0</v>
      </c>
      <c r="AK35" s="19"/>
      <c r="AL35" s="20"/>
      <c r="AM35" s="20"/>
      <c r="AN35" s="20">
        <f t="shared" si="11"/>
        <v>0</v>
      </c>
      <c r="AO35" s="22">
        <f t="shared" si="12"/>
        <v>0</v>
      </c>
      <c r="AP35" s="19"/>
      <c r="AQ35" s="20">
        <v>0</v>
      </c>
      <c r="AR35" s="20">
        <v>0</v>
      </c>
      <c r="AS35" s="20">
        <f t="shared" si="13"/>
        <v>0</v>
      </c>
      <c r="AT35" s="22">
        <f t="shared" si="14"/>
        <v>0</v>
      </c>
      <c r="AU35" s="19"/>
      <c r="AV35" s="20">
        <v>0</v>
      </c>
      <c r="AW35" s="20">
        <v>0</v>
      </c>
      <c r="AX35" s="20">
        <f t="shared" si="15"/>
        <v>0</v>
      </c>
      <c r="AY35" s="22">
        <f t="shared" si="16"/>
        <v>0</v>
      </c>
      <c r="AZ35" s="19"/>
      <c r="BA35" s="20">
        <v>239.4</v>
      </c>
      <c r="BB35" s="20">
        <v>239.4</v>
      </c>
      <c r="BC35" s="20">
        <f t="shared" si="17"/>
        <v>239.4</v>
      </c>
      <c r="BD35" s="22">
        <f t="shared" si="18"/>
        <v>0</v>
      </c>
      <c r="BE35" s="19"/>
      <c r="BF35" s="20">
        <v>0</v>
      </c>
      <c r="BG35" s="20">
        <v>0</v>
      </c>
      <c r="BH35" s="20">
        <f t="shared" si="19"/>
        <v>0</v>
      </c>
      <c r="BI35" s="22">
        <f t="shared" si="20"/>
        <v>0</v>
      </c>
      <c r="BJ35" s="19"/>
      <c r="BK35" s="20">
        <v>3510.2</v>
      </c>
      <c r="BL35" s="20">
        <v>3510.2</v>
      </c>
      <c r="BM35" s="20">
        <f t="shared" si="21"/>
        <v>3510.2</v>
      </c>
      <c r="BN35" s="22">
        <f t="shared" si="22"/>
        <v>0</v>
      </c>
      <c r="BO35" s="19"/>
      <c r="BP35" s="20">
        <v>141.19999999999999</v>
      </c>
      <c r="BQ35" s="20">
        <v>141.19999999999999</v>
      </c>
      <c r="BR35" s="20">
        <f t="shared" si="23"/>
        <v>141.19999999999999</v>
      </c>
      <c r="BS35" s="22">
        <f t="shared" si="24"/>
        <v>0</v>
      </c>
      <c r="BT35" s="19"/>
      <c r="BU35" s="20"/>
      <c r="BV35" s="20"/>
      <c r="BW35" s="20">
        <f t="shared" si="25"/>
        <v>0</v>
      </c>
      <c r="BX35" s="22">
        <f t="shared" si="26"/>
        <v>0</v>
      </c>
      <c r="BY35" s="19"/>
      <c r="BZ35" s="20">
        <v>0</v>
      </c>
      <c r="CA35" s="20">
        <v>0</v>
      </c>
      <c r="CB35" s="20">
        <f t="shared" si="27"/>
        <v>0</v>
      </c>
      <c r="CC35" s="20">
        <f t="shared" si="28"/>
        <v>0</v>
      </c>
      <c r="CD35" s="19"/>
      <c r="CE35" s="20"/>
      <c r="CF35" s="20"/>
      <c r="CG35" s="20">
        <f t="shared" si="29"/>
        <v>0</v>
      </c>
      <c r="CH35" s="22">
        <f t="shared" si="30"/>
        <v>0</v>
      </c>
      <c r="CI35" s="19"/>
      <c r="CJ35" s="20">
        <v>13</v>
      </c>
      <c r="CK35" s="20">
        <v>13</v>
      </c>
      <c r="CL35" s="20">
        <f t="shared" si="31"/>
        <v>13</v>
      </c>
      <c r="CM35" s="22">
        <f t="shared" si="32"/>
        <v>0</v>
      </c>
      <c r="CN35" s="19"/>
      <c r="CO35" s="20">
        <v>626</v>
      </c>
      <c r="CP35" s="20">
        <v>626</v>
      </c>
      <c r="CQ35" s="20">
        <f t="shared" si="33"/>
        <v>626</v>
      </c>
      <c r="CR35" s="22">
        <f t="shared" si="34"/>
        <v>0</v>
      </c>
      <c r="CS35" s="19"/>
      <c r="CT35" s="20">
        <v>100</v>
      </c>
      <c r="CU35" s="20">
        <v>100</v>
      </c>
      <c r="CV35" s="20">
        <f t="shared" si="35"/>
        <v>100</v>
      </c>
      <c r="CW35" s="22">
        <f t="shared" si="36"/>
        <v>0</v>
      </c>
      <c r="CX35" s="19"/>
      <c r="CY35" s="20">
        <v>400</v>
      </c>
      <c r="CZ35" s="20">
        <v>400</v>
      </c>
      <c r="DA35" s="20">
        <f t="shared" si="37"/>
        <v>400</v>
      </c>
      <c r="DB35" s="22">
        <f t="shared" si="38"/>
        <v>0</v>
      </c>
      <c r="DC35" s="40"/>
      <c r="DD35" s="41">
        <v>374</v>
      </c>
      <c r="DE35" s="41">
        <v>374</v>
      </c>
      <c r="DF35" s="41">
        <f t="shared" si="66"/>
        <v>374</v>
      </c>
      <c r="DG35" s="42">
        <f t="shared" si="67"/>
        <v>0</v>
      </c>
      <c r="DH35" s="19"/>
      <c r="DI35" s="20"/>
      <c r="DJ35" s="20"/>
      <c r="DK35" s="20">
        <f t="shared" si="41"/>
        <v>0</v>
      </c>
      <c r="DL35" s="22">
        <f t="shared" si="42"/>
        <v>0</v>
      </c>
      <c r="DM35" s="19"/>
      <c r="DN35" s="20"/>
      <c r="DO35" s="20"/>
      <c r="DP35" s="20">
        <f t="shared" si="43"/>
        <v>0</v>
      </c>
      <c r="DQ35" s="22">
        <f t="shared" si="44"/>
        <v>0</v>
      </c>
      <c r="DR35" s="19"/>
      <c r="DS35" s="20"/>
      <c r="DT35" s="20"/>
      <c r="DU35" s="20">
        <f t="shared" si="45"/>
        <v>0</v>
      </c>
      <c r="DV35" s="22">
        <f t="shared" si="46"/>
        <v>0</v>
      </c>
      <c r="DW35" s="19"/>
      <c r="DX35" s="20"/>
      <c r="DY35" s="20"/>
      <c r="DZ35" s="20">
        <f t="shared" si="47"/>
        <v>0</v>
      </c>
      <c r="EA35" s="22">
        <f t="shared" si="48"/>
        <v>0</v>
      </c>
      <c r="EB35" s="19"/>
      <c r="EC35" s="20">
        <v>93.5</v>
      </c>
      <c r="ED35" s="20">
        <v>93.4</v>
      </c>
      <c r="EE35" s="20">
        <f t="shared" si="49"/>
        <v>93.4</v>
      </c>
      <c r="EF35" s="22">
        <f t="shared" si="50"/>
        <v>-9.9999999999994316E-2</v>
      </c>
      <c r="EG35" s="19"/>
      <c r="EH35" s="20"/>
      <c r="EI35" s="20"/>
      <c r="EJ35" s="20">
        <f t="shared" si="51"/>
        <v>0</v>
      </c>
      <c r="EK35" s="22">
        <f t="shared" si="52"/>
        <v>0</v>
      </c>
      <c r="EL35" s="20"/>
      <c r="EM35" s="20"/>
      <c r="EN35" s="20"/>
      <c r="EO35" s="20">
        <f t="shared" si="53"/>
        <v>0</v>
      </c>
      <c r="EP35" s="22">
        <f t="shared" si="54"/>
        <v>0</v>
      </c>
      <c r="EQ35" s="19"/>
      <c r="ER35" s="20">
        <v>3438.1</v>
      </c>
      <c r="ES35" s="20">
        <v>3438.1</v>
      </c>
      <c r="ET35" s="20">
        <f t="shared" si="55"/>
        <v>3438.1</v>
      </c>
      <c r="EU35" s="22">
        <f t="shared" si="56"/>
        <v>0</v>
      </c>
      <c r="EV35" s="19"/>
      <c r="EW35" s="20">
        <v>10211.5</v>
      </c>
      <c r="EX35" s="20">
        <v>11334.4</v>
      </c>
      <c r="EY35" s="20">
        <f t="shared" si="57"/>
        <v>11334.4</v>
      </c>
      <c r="EZ35" s="22">
        <f t="shared" si="58"/>
        <v>1122.8999999999996</v>
      </c>
    </row>
    <row r="36" spans="1:156" x14ac:dyDescent="0.25">
      <c r="A36" s="3" t="s">
        <v>38</v>
      </c>
      <c r="B36" s="20">
        <f t="shared" si="59"/>
        <v>0</v>
      </c>
      <c r="C36" s="20">
        <f t="shared" si="60"/>
        <v>349934.2</v>
      </c>
      <c r="D36" s="20">
        <f t="shared" si="61"/>
        <v>350844.10000000003</v>
      </c>
      <c r="E36" s="20">
        <f t="shared" si="62"/>
        <v>350844.10000000003</v>
      </c>
      <c r="F36" s="20">
        <f t="shared" si="63"/>
        <v>909.90000000002328</v>
      </c>
      <c r="G36" s="19"/>
      <c r="H36" s="20"/>
      <c r="I36" s="20"/>
      <c r="J36" s="20">
        <f t="shared" si="64"/>
        <v>0</v>
      </c>
      <c r="K36" s="20">
        <f t="shared" si="65"/>
        <v>0</v>
      </c>
      <c r="L36" s="19"/>
      <c r="M36" s="20">
        <v>148670.29999999999</v>
      </c>
      <c r="N36" s="20">
        <v>148670.29999999999</v>
      </c>
      <c r="O36" s="20">
        <f t="shared" si="1"/>
        <v>148670.29999999999</v>
      </c>
      <c r="P36" s="20">
        <f t="shared" si="2"/>
        <v>0</v>
      </c>
      <c r="Q36" s="19"/>
      <c r="R36" s="20">
        <v>1000</v>
      </c>
      <c r="S36" s="20">
        <v>958</v>
      </c>
      <c r="T36" s="20">
        <f t="shared" si="3"/>
        <v>958</v>
      </c>
      <c r="U36" s="22">
        <f t="shared" si="4"/>
        <v>-42</v>
      </c>
      <c r="V36" s="19"/>
      <c r="W36" s="20">
        <v>0</v>
      </c>
      <c r="X36" s="20">
        <v>0</v>
      </c>
      <c r="Y36" s="20">
        <f t="shared" si="5"/>
        <v>0</v>
      </c>
      <c r="Z36" s="22">
        <f t="shared" si="6"/>
        <v>0</v>
      </c>
      <c r="AA36" s="19"/>
      <c r="AB36" s="20">
        <v>10166.9</v>
      </c>
      <c r="AC36" s="20">
        <v>10166.9</v>
      </c>
      <c r="AD36" s="20">
        <f t="shared" si="7"/>
        <v>10166.9</v>
      </c>
      <c r="AE36" s="22">
        <f t="shared" si="8"/>
        <v>0</v>
      </c>
      <c r="AF36" s="19"/>
      <c r="AG36" s="20">
        <v>3481</v>
      </c>
      <c r="AH36" s="20">
        <v>3481</v>
      </c>
      <c r="AI36" s="20">
        <f t="shared" si="9"/>
        <v>3481</v>
      </c>
      <c r="AJ36" s="22">
        <f t="shared" si="10"/>
        <v>0</v>
      </c>
      <c r="AK36" s="19"/>
      <c r="AL36" s="20"/>
      <c r="AM36" s="20"/>
      <c r="AN36" s="20">
        <f t="shared" si="11"/>
        <v>0</v>
      </c>
      <c r="AO36" s="22">
        <f t="shared" si="12"/>
        <v>0</v>
      </c>
      <c r="AP36" s="19"/>
      <c r="AQ36" s="20">
        <v>0</v>
      </c>
      <c r="AR36" s="20">
        <v>0</v>
      </c>
      <c r="AS36" s="20">
        <f t="shared" si="13"/>
        <v>0</v>
      </c>
      <c r="AT36" s="22">
        <f t="shared" si="14"/>
        <v>0</v>
      </c>
      <c r="AU36" s="19"/>
      <c r="AV36" s="20">
        <v>0</v>
      </c>
      <c r="AW36" s="20">
        <v>0</v>
      </c>
      <c r="AX36" s="20">
        <f t="shared" si="15"/>
        <v>0</v>
      </c>
      <c r="AY36" s="22">
        <f t="shared" si="16"/>
        <v>0</v>
      </c>
      <c r="AZ36" s="19"/>
      <c r="BA36" s="20">
        <v>2120.4</v>
      </c>
      <c r="BB36" s="20">
        <v>2108.9</v>
      </c>
      <c r="BC36" s="20">
        <f t="shared" si="17"/>
        <v>2108.9</v>
      </c>
      <c r="BD36" s="22">
        <f t="shared" si="18"/>
        <v>-11.5</v>
      </c>
      <c r="BE36" s="19"/>
      <c r="BF36" s="20">
        <v>2994.3</v>
      </c>
      <c r="BG36" s="20">
        <v>2994.3</v>
      </c>
      <c r="BH36" s="20">
        <f t="shared" si="19"/>
        <v>2994.3</v>
      </c>
      <c r="BI36" s="22">
        <f t="shared" si="20"/>
        <v>0</v>
      </c>
      <c r="BJ36" s="19"/>
      <c r="BK36" s="20">
        <v>61137.3</v>
      </c>
      <c r="BL36" s="20">
        <v>60781.4</v>
      </c>
      <c r="BM36" s="20">
        <f t="shared" si="21"/>
        <v>60781.4</v>
      </c>
      <c r="BN36" s="22">
        <f t="shared" si="22"/>
        <v>-355.90000000000146</v>
      </c>
      <c r="BO36" s="19"/>
      <c r="BP36" s="20">
        <v>2185.9</v>
      </c>
      <c r="BQ36" s="20">
        <v>1986.9</v>
      </c>
      <c r="BR36" s="20">
        <f t="shared" si="23"/>
        <v>1986.9</v>
      </c>
      <c r="BS36" s="22">
        <f t="shared" si="24"/>
        <v>-199</v>
      </c>
      <c r="BT36" s="19"/>
      <c r="BU36" s="20"/>
      <c r="BV36" s="20"/>
      <c r="BW36" s="20">
        <f t="shared" si="25"/>
        <v>0</v>
      </c>
      <c r="BX36" s="22">
        <f t="shared" si="26"/>
        <v>0</v>
      </c>
      <c r="BY36" s="19"/>
      <c r="BZ36" s="20">
        <v>4050</v>
      </c>
      <c r="CA36" s="20">
        <v>4050</v>
      </c>
      <c r="CB36" s="20">
        <f t="shared" si="27"/>
        <v>4050</v>
      </c>
      <c r="CC36" s="20">
        <f t="shared" si="28"/>
        <v>0</v>
      </c>
      <c r="CD36" s="19"/>
      <c r="CE36" s="20">
        <v>2586.1999999999998</v>
      </c>
      <c r="CF36" s="20">
        <v>2586.1999999999998</v>
      </c>
      <c r="CG36" s="20">
        <f t="shared" si="29"/>
        <v>2586.1999999999998</v>
      </c>
      <c r="CH36" s="22">
        <f t="shared" si="30"/>
        <v>0</v>
      </c>
      <c r="CI36" s="19"/>
      <c r="CJ36" s="20">
        <v>141.19999999999999</v>
      </c>
      <c r="CK36" s="20">
        <v>141.19999999999999</v>
      </c>
      <c r="CL36" s="20">
        <f t="shared" si="31"/>
        <v>141.19999999999999</v>
      </c>
      <c r="CM36" s="22">
        <f t="shared" si="32"/>
        <v>0</v>
      </c>
      <c r="CN36" s="19"/>
      <c r="CO36" s="20">
        <v>900</v>
      </c>
      <c r="CP36" s="20">
        <v>900</v>
      </c>
      <c r="CQ36" s="20">
        <f t="shared" si="33"/>
        <v>900</v>
      </c>
      <c r="CR36" s="22">
        <f t="shared" si="34"/>
        <v>0</v>
      </c>
      <c r="CS36" s="19"/>
      <c r="CT36" s="20">
        <v>100</v>
      </c>
      <c r="CU36" s="20">
        <v>100</v>
      </c>
      <c r="CV36" s="20">
        <f t="shared" si="35"/>
        <v>100</v>
      </c>
      <c r="CW36" s="22">
        <f t="shared" si="36"/>
        <v>0</v>
      </c>
      <c r="CX36" s="19"/>
      <c r="CY36" s="20">
        <v>100</v>
      </c>
      <c r="CZ36" s="20">
        <v>100</v>
      </c>
      <c r="DA36" s="20">
        <f t="shared" si="37"/>
        <v>100</v>
      </c>
      <c r="DB36" s="22">
        <f t="shared" si="38"/>
        <v>0</v>
      </c>
      <c r="DC36" s="40"/>
      <c r="DD36" s="41">
        <v>35608.800000000003</v>
      </c>
      <c r="DE36" s="41">
        <v>35599.800000000003</v>
      </c>
      <c r="DF36" s="41">
        <f t="shared" si="66"/>
        <v>35599.800000000003</v>
      </c>
      <c r="DG36" s="42">
        <f t="shared" si="67"/>
        <v>-9</v>
      </c>
      <c r="DH36" s="19"/>
      <c r="DI36" s="20"/>
      <c r="DJ36" s="20"/>
      <c r="DK36" s="20">
        <f t="shared" si="41"/>
        <v>0</v>
      </c>
      <c r="DL36" s="22">
        <f t="shared" si="42"/>
        <v>0</v>
      </c>
      <c r="DM36" s="19"/>
      <c r="DN36" s="20"/>
      <c r="DO36" s="20"/>
      <c r="DP36" s="20">
        <f t="shared" si="43"/>
        <v>0</v>
      </c>
      <c r="DQ36" s="22">
        <f t="shared" si="44"/>
        <v>0</v>
      </c>
      <c r="DR36" s="19"/>
      <c r="DS36" s="20">
        <v>37461.199999999997</v>
      </c>
      <c r="DT36" s="20">
        <v>37461.199999999997</v>
      </c>
      <c r="DU36" s="20">
        <f t="shared" si="45"/>
        <v>37461.199999999997</v>
      </c>
      <c r="DV36" s="22">
        <f t="shared" si="46"/>
        <v>0</v>
      </c>
      <c r="DW36" s="19"/>
      <c r="DX36" s="20"/>
      <c r="DY36" s="20"/>
      <c r="DZ36" s="20">
        <f t="shared" si="47"/>
        <v>0</v>
      </c>
      <c r="EA36" s="22">
        <f t="shared" si="48"/>
        <v>0</v>
      </c>
      <c r="EB36" s="19"/>
      <c r="EC36" s="20">
        <v>3830</v>
      </c>
      <c r="ED36" s="20">
        <v>3830</v>
      </c>
      <c r="EE36" s="20">
        <f t="shared" si="49"/>
        <v>3830</v>
      </c>
      <c r="EF36" s="22">
        <f t="shared" si="50"/>
        <v>0</v>
      </c>
      <c r="EG36" s="19"/>
      <c r="EH36" s="20"/>
      <c r="EI36" s="20"/>
      <c r="EJ36" s="20">
        <f t="shared" si="51"/>
        <v>0</v>
      </c>
      <c r="EK36" s="22">
        <f t="shared" si="52"/>
        <v>0</v>
      </c>
      <c r="EL36" s="20"/>
      <c r="EM36" s="20"/>
      <c r="EN36" s="20"/>
      <c r="EO36" s="20">
        <f t="shared" si="53"/>
        <v>0</v>
      </c>
      <c r="EP36" s="22">
        <f t="shared" si="54"/>
        <v>0</v>
      </c>
      <c r="EQ36" s="19"/>
      <c r="ER36" s="20">
        <v>0</v>
      </c>
      <c r="ES36" s="20">
        <v>0</v>
      </c>
      <c r="ET36" s="20">
        <f t="shared" si="55"/>
        <v>0</v>
      </c>
      <c r="EU36" s="22">
        <f t="shared" si="56"/>
        <v>0</v>
      </c>
      <c r="EV36" s="19"/>
      <c r="EW36" s="20">
        <v>33400.699999999997</v>
      </c>
      <c r="EX36" s="20">
        <v>34928</v>
      </c>
      <c r="EY36" s="20">
        <f t="shared" si="57"/>
        <v>34928</v>
      </c>
      <c r="EZ36" s="22">
        <f t="shared" si="58"/>
        <v>1527.3000000000029</v>
      </c>
    </row>
    <row r="37" spans="1:156" x14ac:dyDescent="0.25">
      <c r="A37" s="3" t="s">
        <v>39</v>
      </c>
      <c r="B37" s="20">
        <f t="shared" si="59"/>
        <v>192971.1</v>
      </c>
      <c r="C37" s="20">
        <f t="shared" si="60"/>
        <v>258609.30000000005</v>
      </c>
      <c r="D37" s="20">
        <f t="shared" si="61"/>
        <v>256702.30000000002</v>
      </c>
      <c r="E37" s="20">
        <f t="shared" si="62"/>
        <v>63731.200000000012</v>
      </c>
      <c r="F37" s="20">
        <f t="shared" si="63"/>
        <v>-1907.0000000000291</v>
      </c>
      <c r="G37" s="19">
        <v>12299.1</v>
      </c>
      <c r="H37" s="20">
        <v>12299.1</v>
      </c>
      <c r="I37" s="20">
        <v>12299.1</v>
      </c>
      <c r="J37" s="20">
        <f t="shared" si="64"/>
        <v>0</v>
      </c>
      <c r="K37" s="20">
        <f t="shared" si="65"/>
        <v>0</v>
      </c>
      <c r="L37" s="19">
        <v>180672</v>
      </c>
      <c r="M37" s="20">
        <v>214669.6</v>
      </c>
      <c r="N37" s="20">
        <v>214669.6</v>
      </c>
      <c r="O37" s="20">
        <f t="shared" si="1"/>
        <v>33997.600000000006</v>
      </c>
      <c r="P37" s="20">
        <f t="shared" si="2"/>
        <v>0</v>
      </c>
      <c r="Q37" s="19"/>
      <c r="R37" s="20">
        <v>0</v>
      </c>
      <c r="S37" s="20">
        <v>0</v>
      </c>
      <c r="T37" s="20">
        <f t="shared" si="3"/>
        <v>0</v>
      </c>
      <c r="U37" s="22">
        <f t="shared" si="4"/>
        <v>0</v>
      </c>
      <c r="V37" s="19"/>
      <c r="W37" s="20">
        <v>0</v>
      </c>
      <c r="X37" s="20">
        <v>0</v>
      </c>
      <c r="Y37" s="20">
        <f t="shared" si="5"/>
        <v>0</v>
      </c>
      <c r="Z37" s="22">
        <f t="shared" si="6"/>
        <v>0</v>
      </c>
      <c r="AA37" s="19"/>
      <c r="AB37" s="20">
        <v>0</v>
      </c>
      <c r="AC37" s="20">
        <v>0</v>
      </c>
      <c r="AD37" s="20">
        <f t="shared" si="7"/>
        <v>0</v>
      </c>
      <c r="AE37" s="22">
        <f t="shared" si="8"/>
        <v>0</v>
      </c>
      <c r="AF37" s="19"/>
      <c r="AG37" s="20">
        <v>11530.7</v>
      </c>
      <c r="AH37" s="20">
        <v>11530.7</v>
      </c>
      <c r="AI37" s="20">
        <f t="shared" si="9"/>
        <v>11530.7</v>
      </c>
      <c r="AJ37" s="22">
        <f t="shared" si="10"/>
        <v>0</v>
      </c>
      <c r="AK37" s="19"/>
      <c r="AL37" s="20"/>
      <c r="AM37" s="20"/>
      <c r="AN37" s="20">
        <f t="shared" si="11"/>
        <v>0</v>
      </c>
      <c r="AO37" s="22">
        <f t="shared" si="12"/>
        <v>0</v>
      </c>
      <c r="AP37" s="19"/>
      <c r="AQ37" s="20">
        <v>0</v>
      </c>
      <c r="AR37" s="20">
        <v>0</v>
      </c>
      <c r="AS37" s="20">
        <f t="shared" si="13"/>
        <v>0</v>
      </c>
      <c r="AT37" s="22">
        <f t="shared" si="14"/>
        <v>0</v>
      </c>
      <c r="AU37" s="19"/>
      <c r="AV37" s="20">
        <v>0</v>
      </c>
      <c r="AW37" s="20">
        <v>0</v>
      </c>
      <c r="AX37" s="20">
        <f t="shared" si="15"/>
        <v>0</v>
      </c>
      <c r="AY37" s="22">
        <f t="shared" si="16"/>
        <v>0</v>
      </c>
      <c r="AZ37" s="19"/>
      <c r="BA37" s="20">
        <v>90.7</v>
      </c>
      <c r="BB37" s="20">
        <v>89.7</v>
      </c>
      <c r="BC37" s="20">
        <f t="shared" si="17"/>
        <v>89.7</v>
      </c>
      <c r="BD37" s="22">
        <f t="shared" si="18"/>
        <v>-1</v>
      </c>
      <c r="BE37" s="19"/>
      <c r="BF37" s="20">
        <v>14.6</v>
      </c>
      <c r="BG37" s="20">
        <v>14.6</v>
      </c>
      <c r="BH37" s="20">
        <f t="shared" si="19"/>
        <v>14.6</v>
      </c>
      <c r="BI37" s="22">
        <f t="shared" si="20"/>
        <v>0</v>
      </c>
      <c r="BJ37" s="19"/>
      <c r="BK37" s="20">
        <v>3925.2</v>
      </c>
      <c r="BL37" s="20">
        <v>3892.8</v>
      </c>
      <c r="BM37" s="20">
        <f t="shared" si="21"/>
        <v>3892.8</v>
      </c>
      <c r="BN37" s="22">
        <f t="shared" si="22"/>
        <v>-32.399999999999636</v>
      </c>
      <c r="BO37" s="19"/>
      <c r="BP37" s="20">
        <v>129.4</v>
      </c>
      <c r="BQ37" s="20">
        <v>129.4</v>
      </c>
      <c r="BR37" s="20">
        <f t="shared" si="23"/>
        <v>129.4</v>
      </c>
      <c r="BS37" s="22">
        <f t="shared" si="24"/>
        <v>0</v>
      </c>
      <c r="BT37" s="19"/>
      <c r="BU37" s="20"/>
      <c r="BV37" s="20"/>
      <c r="BW37" s="20">
        <f t="shared" si="25"/>
        <v>0</v>
      </c>
      <c r="BX37" s="22">
        <f t="shared" si="26"/>
        <v>0</v>
      </c>
      <c r="BY37" s="19"/>
      <c r="BZ37" s="20">
        <v>0</v>
      </c>
      <c r="CA37" s="20">
        <v>0</v>
      </c>
      <c r="CB37" s="20">
        <f t="shared" si="27"/>
        <v>0</v>
      </c>
      <c r="CC37" s="20">
        <f t="shared" si="28"/>
        <v>0</v>
      </c>
      <c r="CD37" s="19"/>
      <c r="CE37" s="20"/>
      <c r="CF37" s="20"/>
      <c r="CG37" s="20">
        <f t="shared" si="29"/>
        <v>0</v>
      </c>
      <c r="CH37" s="22">
        <f t="shared" si="30"/>
        <v>0</v>
      </c>
      <c r="CI37" s="19"/>
      <c r="CJ37" s="20">
        <v>8.5</v>
      </c>
      <c r="CK37" s="20">
        <v>8.5</v>
      </c>
      <c r="CL37" s="20">
        <f t="shared" si="31"/>
        <v>8.5</v>
      </c>
      <c r="CM37" s="22">
        <f t="shared" si="32"/>
        <v>0</v>
      </c>
      <c r="CN37" s="19"/>
      <c r="CO37" s="20">
        <v>120</v>
      </c>
      <c r="CP37" s="20">
        <v>120</v>
      </c>
      <c r="CQ37" s="20">
        <f t="shared" si="33"/>
        <v>120</v>
      </c>
      <c r="CR37" s="22">
        <f t="shared" si="34"/>
        <v>0</v>
      </c>
      <c r="CS37" s="19"/>
      <c r="CT37" s="20">
        <v>50</v>
      </c>
      <c r="CU37" s="20">
        <v>50</v>
      </c>
      <c r="CV37" s="20">
        <f t="shared" si="35"/>
        <v>50</v>
      </c>
      <c r="CW37" s="22">
        <f t="shared" si="36"/>
        <v>0</v>
      </c>
      <c r="CX37" s="19"/>
      <c r="CY37" s="20">
        <v>100</v>
      </c>
      <c r="CZ37" s="20">
        <v>100</v>
      </c>
      <c r="DA37" s="20">
        <f t="shared" si="37"/>
        <v>100</v>
      </c>
      <c r="DB37" s="22">
        <f t="shared" si="38"/>
        <v>0</v>
      </c>
      <c r="DC37" s="40"/>
      <c r="DD37" s="41">
        <v>2983.4</v>
      </c>
      <c r="DE37" s="41">
        <v>2983.4</v>
      </c>
      <c r="DF37" s="41">
        <f t="shared" si="66"/>
        <v>2983.4</v>
      </c>
      <c r="DG37" s="42">
        <f t="shared" si="67"/>
        <v>0</v>
      </c>
      <c r="DH37" s="19"/>
      <c r="DI37" s="20"/>
      <c r="DJ37" s="20"/>
      <c r="DK37" s="20">
        <f t="shared" si="41"/>
        <v>0</v>
      </c>
      <c r="DL37" s="22">
        <f t="shared" si="42"/>
        <v>0</v>
      </c>
      <c r="DM37" s="19"/>
      <c r="DN37" s="20"/>
      <c r="DO37" s="20"/>
      <c r="DP37" s="20">
        <f t="shared" si="43"/>
        <v>0</v>
      </c>
      <c r="DQ37" s="22">
        <f t="shared" si="44"/>
        <v>0</v>
      </c>
      <c r="DR37" s="19"/>
      <c r="DS37" s="20">
        <v>3848.5</v>
      </c>
      <c r="DT37" s="20">
        <v>1242.7</v>
      </c>
      <c r="DU37" s="20">
        <f t="shared" si="45"/>
        <v>1242.7</v>
      </c>
      <c r="DV37" s="22">
        <f t="shared" si="46"/>
        <v>-2605.8000000000002</v>
      </c>
      <c r="DW37" s="19"/>
      <c r="DX37" s="20"/>
      <c r="DY37" s="20"/>
      <c r="DZ37" s="20">
        <f t="shared" si="47"/>
        <v>0</v>
      </c>
      <c r="EA37" s="22">
        <f t="shared" si="48"/>
        <v>0</v>
      </c>
      <c r="EB37" s="19"/>
      <c r="EC37" s="20">
        <v>78.5</v>
      </c>
      <c r="ED37" s="20">
        <v>78.5</v>
      </c>
      <c r="EE37" s="20">
        <f t="shared" si="49"/>
        <v>78.5</v>
      </c>
      <c r="EF37" s="22">
        <f t="shared" si="50"/>
        <v>0</v>
      </c>
      <c r="EG37" s="19"/>
      <c r="EH37" s="20"/>
      <c r="EI37" s="20"/>
      <c r="EJ37" s="20">
        <f t="shared" si="51"/>
        <v>0</v>
      </c>
      <c r="EK37" s="22">
        <f t="shared" si="52"/>
        <v>0</v>
      </c>
      <c r="EL37" s="20"/>
      <c r="EM37" s="20"/>
      <c r="EN37" s="20"/>
      <c r="EO37" s="20">
        <f t="shared" si="53"/>
        <v>0</v>
      </c>
      <c r="EP37" s="22">
        <f t="shared" si="54"/>
        <v>0</v>
      </c>
      <c r="EQ37" s="19"/>
      <c r="ER37" s="20">
        <v>0</v>
      </c>
      <c r="ES37" s="20">
        <v>0</v>
      </c>
      <c r="ET37" s="20">
        <f t="shared" si="55"/>
        <v>0</v>
      </c>
      <c r="EU37" s="22">
        <f t="shared" si="56"/>
        <v>0</v>
      </c>
      <c r="EV37" s="19"/>
      <c r="EW37" s="20">
        <v>8761.1</v>
      </c>
      <c r="EX37" s="20">
        <v>9493.2999999999993</v>
      </c>
      <c r="EY37" s="20">
        <f t="shared" si="57"/>
        <v>9493.2999999999993</v>
      </c>
      <c r="EZ37" s="22">
        <f t="shared" si="58"/>
        <v>732.19999999999891</v>
      </c>
    </row>
    <row r="38" spans="1:156" x14ac:dyDescent="0.25">
      <c r="A38" s="3" t="s">
        <v>40</v>
      </c>
      <c r="B38" s="20">
        <f t="shared" si="59"/>
        <v>117251.7</v>
      </c>
      <c r="C38" s="20">
        <f t="shared" si="60"/>
        <v>238727.40000000002</v>
      </c>
      <c r="D38" s="20">
        <f t="shared" si="61"/>
        <v>240953.1</v>
      </c>
      <c r="E38" s="20">
        <f t="shared" si="62"/>
        <v>123701.40000000001</v>
      </c>
      <c r="F38" s="20">
        <f t="shared" si="63"/>
        <v>2225.6999999999825</v>
      </c>
      <c r="G38" s="19">
        <v>11298.4</v>
      </c>
      <c r="H38" s="20">
        <v>11298.4</v>
      </c>
      <c r="I38" s="20">
        <v>11298.4</v>
      </c>
      <c r="J38" s="20">
        <f t="shared" si="64"/>
        <v>0</v>
      </c>
      <c r="K38" s="20">
        <f t="shared" si="65"/>
        <v>0</v>
      </c>
      <c r="L38" s="19">
        <v>105953.3</v>
      </c>
      <c r="M38" s="20">
        <v>183909.1</v>
      </c>
      <c r="N38" s="20">
        <v>183909.1</v>
      </c>
      <c r="O38" s="20">
        <f t="shared" si="1"/>
        <v>77955.8</v>
      </c>
      <c r="P38" s="20">
        <f t="shared" si="2"/>
        <v>0</v>
      </c>
      <c r="Q38" s="19"/>
      <c r="R38" s="20">
        <v>1589.5</v>
      </c>
      <c r="S38" s="20">
        <v>1589.2</v>
      </c>
      <c r="T38" s="20">
        <f t="shared" si="3"/>
        <v>1589.2</v>
      </c>
      <c r="U38" s="22">
        <f t="shared" si="4"/>
        <v>-0.29999999999995453</v>
      </c>
      <c r="V38" s="19"/>
      <c r="W38" s="20">
        <v>0</v>
      </c>
      <c r="X38" s="20">
        <v>0</v>
      </c>
      <c r="Y38" s="20">
        <f t="shared" si="5"/>
        <v>0</v>
      </c>
      <c r="Z38" s="22">
        <f t="shared" si="6"/>
        <v>0</v>
      </c>
      <c r="AA38" s="19"/>
      <c r="AB38" s="20">
        <v>462.1</v>
      </c>
      <c r="AC38" s="20">
        <v>462.1</v>
      </c>
      <c r="AD38" s="20">
        <f t="shared" si="7"/>
        <v>462.1</v>
      </c>
      <c r="AE38" s="22">
        <f t="shared" si="8"/>
        <v>0</v>
      </c>
      <c r="AF38" s="19"/>
      <c r="AG38" s="20">
        <v>4677.5</v>
      </c>
      <c r="AH38" s="20">
        <v>4677.5</v>
      </c>
      <c r="AI38" s="20">
        <f t="shared" si="9"/>
        <v>4677.5</v>
      </c>
      <c r="AJ38" s="22">
        <f t="shared" si="10"/>
        <v>0</v>
      </c>
      <c r="AK38" s="19"/>
      <c r="AL38" s="20"/>
      <c r="AM38" s="20"/>
      <c r="AN38" s="20">
        <f t="shared" si="11"/>
        <v>0</v>
      </c>
      <c r="AO38" s="22">
        <f t="shared" si="12"/>
        <v>0</v>
      </c>
      <c r="AP38" s="19"/>
      <c r="AQ38" s="20">
        <v>0</v>
      </c>
      <c r="AR38" s="20">
        <v>0</v>
      </c>
      <c r="AS38" s="20">
        <f t="shared" si="13"/>
        <v>0</v>
      </c>
      <c r="AT38" s="22">
        <f t="shared" si="14"/>
        <v>0</v>
      </c>
      <c r="AU38" s="19"/>
      <c r="AV38" s="20">
        <v>0</v>
      </c>
      <c r="AW38" s="20">
        <v>0</v>
      </c>
      <c r="AX38" s="20">
        <f t="shared" si="15"/>
        <v>0</v>
      </c>
      <c r="AY38" s="22">
        <f t="shared" si="16"/>
        <v>0</v>
      </c>
      <c r="AZ38" s="19"/>
      <c r="BA38" s="20">
        <v>270.10000000000002</v>
      </c>
      <c r="BB38" s="20">
        <v>270.10000000000002</v>
      </c>
      <c r="BC38" s="20">
        <f t="shared" si="17"/>
        <v>270.10000000000002</v>
      </c>
      <c r="BD38" s="22">
        <f t="shared" si="18"/>
        <v>0</v>
      </c>
      <c r="BE38" s="19"/>
      <c r="BF38" s="20">
        <v>81.900000000000006</v>
      </c>
      <c r="BG38" s="20">
        <v>81.900000000000006</v>
      </c>
      <c r="BH38" s="20">
        <f t="shared" si="19"/>
        <v>81.900000000000006</v>
      </c>
      <c r="BI38" s="22">
        <f t="shared" si="20"/>
        <v>0</v>
      </c>
      <c r="BJ38" s="19"/>
      <c r="BK38" s="20">
        <v>9481.2000000000007</v>
      </c>
      <c r="BL38" s="20">
        <v>9459.5</v>
      </c>
      <c r="BM38" s="20">
        <f t="shared" si="21"/>
        <v>9459.5</v>
      </c>
      <c r="BN38" s="22">
        <f t="shared" si="22"/>
        <v>-21.700000000000728</v>
      </c>
      <c r="BO38" s="19"/>
      <c r="BP38" s="20">
        <v>1041.4000000000001</v>
      </c>
      <c r="BQ38" s="20">
        <v>1041.4000000000001</v>
      </c>
      <c r="BR38" s="20">
        <f t="shared" si="23"/>
        <v>1041.4000000000001</v>
      </c>
      <c r="BS38" s="22">
        <f t="shared" si="24"/>
        <v>0</v>
      </c>
      <c r="BT38" s="19"/>
      <c r="BU38" s="20"/>
      <c r="BV38" s="20"/>
      <c r="BW38" s="20">
        <f t="shared" si="25"/>
        <v>0</v>
      </c>
      <c r="BX38" s="22">
        <f t="shared" si="26"/>
        <v>0</v>
      </c>
      <c r="BY38" s="19"/>
      <c r="BZ38" s="20">
        <v>1350</v>
      </c>
      <c r="CA38" s="20">
        <v>1350</v>
      </c>
      <c r="CB38" s="20">
        <f t="shared" si="27"/>
        <v>1350</v>
      </c>
      <c r="CC38" s="20">
        <f t="shared" si="28"/>
        <v>0</v>
      </c>
      <c r="CD38" s="19"/>
      <c r="CE38" s="20">
        <v>0</v>
      </c>
      <c r="CF38" s="20">
        <v>0</v>
      </c>
      <c r="CG38" s="20">
        <f t="shared" si="29"/>
        <v>0</v>
      </c>
      <c r="CH38" s="22">
        <f t="shared" si="30"/>
        <v>0</v>
      </c>
      <c r="CI38" s="19"/>
      <c r="CJ38" s="20">
        <v>29.6</v>
      </c>
      <c r="CK38" s="20">
        <v>29.6</v>
      </c>
      <c r="CL38" s="20">
        <f t="shared" si="31"/>
        <v>29.6</v>
      </c>
      <c r="CM38" s="22">
        <f t="shared" si="32"/>
        <v>0</v>
      </c>
      <c r="CN38" s="19"/>
      <c r="CO38" s="20">
        <v>0</v>
      </c>
      <c r="CP38" s="20">
        <v>0</v>
      </c>
      <c r="CQ38" s="20">
        <f t="shared" si="33"/>
        <v>0</v>
      </c>
      <c r="CR38" s="22">
        <f t="shared" si="34"/>
        <v>0</v>
      </c>
      <c r="CS38" s="19"/>
      <c r="CT38" s="20">
        <v>50</v>
      </c>
      <c r="CU38" s="20">
        <v>50</v>
      </c>
      <c r="CV38" s="20">
        <f t="shared" si="35"/>
        <v>50</v>
      </c>
      <c r="CW38" s="22">
        <f t="shared" si="36"/>
        <v>0</v>
      </c>
      <c r="CX38" s="19"/>
      <c r="CY38" s="20">
        <v>200</v>
      </c>
      <c r="CZ38" s="20">
        <v>200</v>
      </c>
      <c r="DA38" s="20">
        <f t="shared" si="37"/>
        <v>200</v>
      </c>
      <c r="DB38" s="22">
        <f t="shared" si="38"/>
        <v>0</v>
      </c>
      <c r="DC38" s="40"/>
      <c r="DD38" s="41">
        <v>3030.2</v>
      </c>
      <c r="DE38" s="41">
        <v>3030.2</v>
      </c>
      <c r="DF38" s="41">
        <f t="shared" si="66"/>
        <v>3030.2</v>
      </c>
      <c r="DG38" s="42">
        <f t="shared" si="67"/>
        <v>0</v>
      </c>
      <c r="DH38" s="19"/>
      <c r="DI38" s="20"/>
      <c r="DJ38" s="20"/>
      <c r="DK38" s="20">
        <f t="shared" si="41"/>
        <v>0</v>
      </c>
      <c r="DL38" s="22">
        <f t="shared" si="42"/>
        <v>0</v>
      </c>
      <c r="DM38" s="19"/>
      <c r="DN38" s="20"/>
      <c r="DO38" s="20"/>
      <c r="DP38" s="20">
        <f t="shared" si="43"/>
        <v>0</v>
      </c>
      <c r="DQ38" s="22">
        <f t="shared" si="44"/>
        <v>0</v>
      </c>
      <c r="DR38" s="19"/>
      <c r="DS38" s="20"/>
      <c r="DT38" s="20"/>
      <c r="DU38" s="20">
        <f t="shared" si="45"/>
        <v>0</v>
      </c>
      <c r="DV38" s="22">
        <f t="shared" si="46"/>
        <v>0</v>
      </c>
      <c r="DW38" s="19"/>
      <c r="DX38" s="20"/>
      <c r="DY38" s="20"/>
      <c r="DZ38" s="20">
        <f t="shared" si="47"/>
        <v>0</v>
      </c>
      <c r="EA38" s="22">
        <f t="shared" si="48"/>
        <v>0</v>
      </c>
      <c r="EB38" s="19"/>
      <c r="EC38" s="20">
        <v>0</v>
      </c>
      <c r="ED38" s="20">
        <v>0</v>
      </c>
      <c r="EE38" s="20">
        <f t="shared" si="49"/>
        <v>0</v>
      </c>
      <c r="EF38" s="22">
        <f t="shared" si="50"/>
        <v>0</v>
      </c>
      <c r="EG38" s="19"/>
      <c r="EH38" s="20"/>
      <c r="EI38" s="20"/>
      <c r="EJ38" s="20">
        <f t="shared" si="51"/>
        <v>0</v>
      </c>
      <c r="EK38" s="22">
        <f t="shared" si="52"/>
        <v>0</v>
      </c>
      <c r="EL38" s="20"/>
      <c r="EM38" s="20"/>
      <c r="EN38" s="20"/>
      <c r="EO38" s="20">
        <f t="shared" si="53"/>
        <v>0</v>
      </c>
      <c r="EP38" s="22">
        <f t="shared" si="54"/>
        <v>0</v>
      </c>
      <c r="EQ38" s="19"/>
      <c r="ER38" s="20">
        <v>0</v>
      </c>
      <c r="ES38" s="20">
        <v>686.8</v>
      </c>
      <c r="ET38" s="20">
        <f t="shared" si="55"/>
        <v>686.8</v>
      </c>
      <c r="EU38" s="22">
        <f t="shared" si="56"/>
        <v>686.8</v>
      </c>
      <c r="EV38" s="19"/>
      <c r="EW38" s="20">
        <v>21256.400000000001</v>
      </c>
      <c r="EX38" s="20">
        <v>22817.3</v>
      </c>
      <c r="EY38" s="20">
        <f t="shared" si="57"/>
        <v>22817.3</v>
      </c>
      <c r="EZ38" s="22">
        <f t="shared" si="58"/>
        <v>1560.8999999999978</v>
      </c>
    </row>
    <row r="39" spans="1:156" x14ac:dyDescent="0.25">
      <c r="A39" s="3" t="s">
        <v>41</v>
      </c>
      <c r="B39" s="20">
        <f t="shared" si="59"/>
        <v>87176.2</v>
      </c>
      <c r="C39" s="20">
        <f t="shared" si="60"/>
        <v>175922.50000000006</v>
      </c>
      <c r="D39" s="20">
        <f t="shared" si="61"/>
        <v>175907.20000000004</v>
      </c>
      <c r="E39" s="20">
        <f t="shared" si="62"/>
        <v>88731.000000000044</v>
      </c>
      <c r="F39" s="20">
        <f t="shared" si="63"/>
        <v>-15.300000000017462</v>
      </c>
      <c r="G39" s="19">
        <v>18943.2</v>
      </c>
      <c r="H39" s="20">
        <v>18943.2</v>
      </c>
      <c r="I39" s="20">
        <v>18943.2</v>
      </c>
      <c r="J39" s="20">
        <f t="shared" si="64"/>
        <v>0</v>
      </c>
      <c r="K39" s="20">
        <f t="shared" si="65"/>
        <v>0</v>
      </c>
      <c r="L39" s="19">
        <v>68233</v>
      </c>
      <c r="M39" s="20">
        <v>117568.6</v>
      </c>
      <c r="N39" s="20">
        <v>117568.6</v>
      </c>
      <c r="O39" s="20">
        <f t="shared" si="1"/>
        <v>49335.600000000006</v>
      </c>
      <c r="P39" s="20">
        <f t="shared" si="2"/>
        <v>0</v>
      </c>
      <c r="Q39" s="19"/>
      <c r="R39" s="20">
        <v>526.79999999999995</v>
      </c>
      <c r="S39" s="20">
        <v>526.79999999999995</v>
      </c>
      <c r="T39" s="20">
        <f t="shared" si="3"/>
        <v>526.79999999999995</v>
      </c>
      <c r="U39" s="22">
        <f t="shared" si="4"/>
        <v>0</v>
      </c>
      <c r="V39" s="19"/>
      <c r="W39" s="20">
        <v>0</v>
      </c>
      <c r="X39" s="20">
        <v>0</v>
      </c>
      <c r="Y39" s="20">
        <f t="shared" si="5"/>
        <v>0</v>
      </c>
      <c r="Z39" s="22">
        <f t="shared" si="6"/>
        <v>0</v>
      </c>
      <c r="AA39" s="19"/>
      <c r="AB39" s="20">
        <v>0</v>
      </c>
      <c r="AC39" s="20">
        <v>0</v>
      </c>
      <c r="AD39" s="20">
        <f t="shared" si="7"/>
        <v>0</v>
      </c>
      <c r="AE39" s="22">
        <f t="shared" si="8"/>
        <v>0</v>
      </c>
      <c r="AF39" s="19"/>
      <c r="AG39" s="20">
        <v>8811.2000000000007</v>
      </c>
      <c r="AH39" s="20">
        <v>8811.2000000000007</v>
      </c>
      <c r="AI39" s="20">
        <f t="shared" si="9"/>
        <v>8811.2000000000007</v>
      </c>
      <c r="AJ39" s="22">
        <f t="shared" si="10"/>
        <v>0</v>
      </c>
      <c r="AK39" s="19"/>
      <c r="AL39" s="20"/>
      <c r="AM39" s="20"/>
      <c r="AN39" s="20">
        <f t="shared" si="11"/>
        <v>0</v>
      </c>
      <c r="AO39" s="22">
        <f t="shared" si="12"/>
        <v>0</v>
      </c>
      <c r="AP39" s="19"/>
      <c r="AQ39" s="20">
        <v>0</v>
      </c>
      <c r="AR39" s="20">
        <v>0</v>
      </c>
      <c r="AS39" s="20">
        <f t="shared" si="13"/>
        <v>0</v>
      </c>
      <c r="AT39" s="22">
        <f t="shared" si="14"/>
        <v>0</v>
      </c>
      <c r="AU39" s="19"/>
      <c r="AV39" s="20">
        <v>0</v>
      </c>
      <c r="AW39" s="20">
        <v>0</v>
      </c>
      <c r="AX39" s="20">
        <f t="shared" si="15"/>
        <v>0</v>
      </c>
      <c r="AY39" s="22">
        <f t="shared" si="16"/>
        <v>0</v>
      </c>
      <c r="AZ39" s="19"/>
      <c r="BA39" s="20">
        <v>200.2</v>
      </c>
      <c r="BB39" s="20">
        <v>200.3</v>
      </c>
      <c r="BC39" s="20">
        <f t="shared" si="17"/>
        <v>200.3</v>
      </c>
      <c r="BD39" s="22">
        <f t="shared" si="18"/>
        <v>0.10000000000002274</v>
      </c>
      <c r="BE39" s="19"/>
      <c r="BF39" s="20">
        <v>392.2</v>
      </c>
      <c r="BG39" s="20">
        <v>392.2</v>
      </c>
      <c r="BH39" s="20">
        <f t="shared" si="19"/>
        <v>392.2</v>
      </c>
      <c r="BI39" s="22">
        <f t="shared" si="20"/>
        <v>0</v>
      </c>
      <c r="BJ39" s="19"/>
      <c r="BK39" s="20">
        <v>6826.2</v>
      </c>
      <c r="BL39" s="20">
        <v>6826.2</v>
      </c>
      <c r="BM39" s="20">
        <f t="shared" si="21"/>
        <v>6826.2</v>
      </c>
      <c r="BN39" s="22">
        <f t="shared" si="22"/>
        <v>0</v>
      </c>
      <c r="BO39" s="19"/>
      <c r="BP39" s="20">
        <v>928.5</v>
      </c>
      <c r="BQ39" s="20">
        <v>928.5</v>
      </c>
      <c r="BR39" s="20">
        <f t="shared" si="23"/>
        <v>928.5</v>
      </c>
      <c r="BS39" s="22">
        <f t="shared" si="24"/>
        <v>0</v>
      </c>
      <c r="BT39" s="19"/>
      <c r="BU39" s="20"/>
      <c r="BV39" s="20"/>
      <c r="BW39" s="20">
        <f t="shared" si="25"/>
        <v>0</v>
      </c>
      <c r="BX39" s="22">
        <f t="shared" si="26"/>
        <v>0</v>
      </c>
      <c r="BY39" s="19"/>
      <c r="BZ39" s="20">
        <v>0</v>
      </c>
      <c r="CA39" s="20">
        <v>0</v>
      </c>
      <c r="CB39" s="20">
        <f t="shared" si="27"/>
        <v>0</v>
      </c>
      <c r="CC39" s="20">
        <f t="shared" si="28"/>
        <v>0</v>
      </c>
      <c r="CD39" s="19"/>
      <c r="CE39" s="20">
        <v>0</v>
      </c>
      <c r="CF39" s="20">
        <v>0</v>
      </c>
      <c r="CG39" s="20">
        <f t="shared" si="29"/>
        <v>0</v>
      </c>
      <c r="CH39" s="22">
        <f t="shared" si="30"/>
        <v>0</v>
      </c>
      <c r="CI39" s="19"/>
      <c r="CJ39" s="20">
        <v>20</v>
      </c>
      <c r="CK39" s="20">
        <v>20</v>
      </c>
      <c r="CL39" s="20">
        <f t="shared" si="31"/>
        <v>20</v>
      </c>
      <c r="CM39" s="22">
        <f t="shared" si="32"/>
        <v>0</v>
      </c>
      <c r="CN39" s="19"/>
      <c r="CO39" s="20">
        <v>295</v>
      </c>
      <c r="CP39" s="20">
        <v>295</v>
      </c>
      <c r="CQ39" s="20">
        <f t="shared" si="33"/>
        <v>295</v>
      </c>
      <c r="CR39" s="22">
        <f t="shared" si="34"/>
        <v>0</v>
      </c>
      <c r="CS39" s="19"/>
      <c r="CT39" s="20">
        <v>50</v>
      </c>
      <c r="CU39" s="20">
        <v>50</v>
      </c>
      <c r="CV39" s="20">
        <f t="shared" si="35"/>
        <v>50</v>
      </c>
      <c r="CW39" s="22">
        <f t="shared" si="36"/>
        <v>0</v>
      </c>
      <c r="CX39" s="19"/>
      <c r="CY39" s="20">
        <v>300</v>
      </c>
      <c r="CZ39" s="20">
        <v>300</v>
      </c>
      <c r="DA39" s="20">
        <f t="shared" si="37"/>
        <v>300</v>
      </c>
      <c r="DB39" s="22">
        <f t="shared" si="38"/>
        <v>0</v>
      </c>
      <c r="DC39" s="40"/>
      <c r="DD39" s="41">
        <v>2139.8000000000002</v>
      </c>
      <c r="DE39" s="41">
        <v>2139.8000000000002</v>
      </c>
      <c r="DF39" s="41">
        <f t="shared" si="66"/>
        <v>2139.8000000000002</v>
      </c>
      <c r="DG39" s="42">
        <f t="shared" si="67"/>
        <v>0</v>
      </c>
      <c r="DH39" s="19"/>
      <c r="DI39" s="20"/>
      <c r="DJ39" s="20"/>
      <c r="DK39" s="20">
        <f t="shared" si="41"/>
        <v>0</v>
      </c>
      <c r="DL39" s="22">
        <f t="shared" si="42"/>
        <v>0</v>
      </c>
      <c r="DM39" s="19"/>
      <c r="DN39" s="20"/>
      <c r="DO39" s="20"/>
      <c r="DP39" s="20">
        <f t="shared" si="43"/>
        <v>0</v>
      </c>
      <c r="DQ39" s="22">
        <f t="shared" si="44"/>
        <v>0</v>
      </c>
      <c r="DR39" s="19"/>
      <c r="DS39" s="20">
        <v>2323.1999999999998</v>
      </c>
      <c r="DT39" s="20">
        <v>96.7</v>
      </c>
      <c r="DU39" s="20">
        <f t="shared" si="45"/>
        <v>96.7</v>
      </c>
      <c r="DV39" s="22">
        <f t="shared" si="46"/>
        <v>-2226.5</v>
      </c>
      <c r="DW39" s="19"/>
      <c r="DX39" s="20"/>
      <c r="DY39" s="20"/>
      <c r="DZ39" s="20">
        <f t="shared" si="47"/>
        <v>0</v>
      </c>
      <c r="EA39" s="22">
        <f t="shared" si="48"/>
        <v>0</v>
      </c>
      <c r="EB39" s="19"/>
      <c r="EC39" s="20">
        <v>333.7</v>
      </c>
      <c r="ED39" s="20">
        <v>333.7</v>
      </c>
      <c r="EE39" s="20">
        <f t="shared" si="49"/>
        <v>333.7</v>
      </c>
      <c r="EF39" s="22">
        <f t="shared" si="50"/>
        <v>0</v>
      </c>
      <c r="EG39" s="19"/>
      <c r="EH39" s="20"/>
      <c r="EI39" s="20"/>
      <c r="EJ39" s="20">
        <f t="shared" si="51"/>
        <v>0</v>
      </c>
      <c r="EK39" s="22">
        <f t="shared" si="52"/>
        <v>0</v>
      </c>
      <c r="EL39" s="20"/>
      <c r="EM39" s="20"/>
      <c r="EN39" s="20"/>
      <c r="EO39" s="20">
        <f t="shared" si="53"/>
        <v>0</v>
      </c>
      <c r="EP39" s="22">
        <f t="shared" si="54"/>
        <v>0</v>
      </c>
      <c r="EQ39" s="19"/>
      <c r="ER39" s="20">
        <v>0</v>
      </c>
      <c r="ES39" s="20">
        <v>945.8</v>
      </c>
      <c r="ET39" s="20">
        <f t="shared" si="55"/>
        <v>945.8</v>
      </c>
      <c r="EU39" s="22">
        <f t="shared" si="56"/>
        <v>945.8</v>
      </c>
      <c r="EV39" s="19"/>
      <c r="EW39" s="20">
        <v>16263.9</v>
      </c>
      <c r="EX39" s="20">
        <v>17529.2</v>
      </c>
      <c r="EY39" s="20">
        <f t="shared" si="57"/>
        <v>17529.2</v>
      </c>
      <c r="EZ39" s="22">
        <f t="shared" si="58"/>
        <v>1265.3000000000011</v>
      </c>
    </row>
    <row r="40" spans="1:156" x14ac:dyDescent="0.25">
      <c r="A40" s="3" t="s">
        <v>42</v>
      </c>
      <c r="B40" s="20">
        <f t="shared" si="59"/>
        <v>236828.3</v>
      </c>
      <c r="C40" s="20">
        <f t="shared" si="60"/>
        <v>339503.00000000006</v>
      </c>
      <c r="D40" s="20">
        <f t="shared" si="61"/>
        <v>340766.50000000006</v>
      </c>
      <c r="E40" s="20">
        <f t="shared" si="62"/>
        <v>103938.20000000007</v>
      </c>
      <c r="F40" s="20">
        <f t="shared" si="63"/>
        <v>1263.5</v>
      </c>
      <c r="G40" s="19">
        <v>51022.2</v>
      </c>
      <c r="H40" s="20">
        <v>51022.2</v>
      </c>
      <c r="I40" s="20">
        <v>51022.2</v>
      </c>
      <c r="J40" s="20">
        <f t="shared" si="64"/>
        <v>0</v>
      </c>
      <c r="K40" s="20">
        <f t="shared" si="65"/>
        <v>0</v>
      </c>
      <c r="L40" s="19">
        <v>185806.1</v>
      </c>
      <c r="M40" s="20">
        <v>229580.7</v>
      </c>
      <c r="N40" s="20">
        <v>229580.7</v>
      </c>
      <c r="O40" s="20">
        <f t="shared" si="1"/>
        <v>43774.600000000006</v>
      </c>
      <c r="P40" s="20">
        <f t="shared" si="2"/>
        <v>0</v>
      </c>
      <c r="Q40" s="19"/>
      <c r="R40" s="20">
        <v>513.4</v>
      </c>
      <c r="S40" s="20">
        <v>512.9</v>
      </c>
      <c r="T40" s="20">
        <f t="shared" si="3"/>
        <v>512.9</v>
      </c>
      <c r="U40" s="22">
        <f t="shared" si="4"/>
        <v>-0.5</v>
      </c>
      <c r="V40" s="19"/>
      <c r="W40" s="20">
        <v>0</v>
      </c>
      <c r="X40" s="20">
        <v>0</v>
      </c>
      <c r="Y40" s="20">
        <f t="shared" si="5"/>
        <v>0</v>
      </c>
      <c r="Z40" s="22">
        <f t="shared" si="6"/>
        <v>0</v>
      </c>
      <c r="AA40" s="19"/>
      <c r="AB40" s="20">
        <v>0</v>
      </c>
      <c r="AC40" s="20">
        <v>0</v>
      </c>
      <c r="AD40" s="20">
        <f t="shared" si="7"/>
        <v>0</v>
      </c>
      <c r="AE40" s="22">
        <f t="shared" si="8"/>
        <v>0</v>
      </c>
      <c r="AF40" s="19"/>
      <c r="AG40" s="20">
        <v>31767.7</v>
      </c>
      <c r="AH40" s="20">
        <v>31767.7</v>
      </c>
      <c r="AI40" s="20">
        <f t="shared" si="9"/>
        <v>31767.7</v>
      </c>
      <c r="AJ40" s="22">
        <f t="shared" si="10"/>
        <v>0</v>
      </c>
      <c r="AK40" s="19"/>
      <c r="AL40" s="20"/>
      <c r="AM40" s="20"/>
      <c r="AN40" s="20">
        <f t="shared" si="11"/>
        <v>0</v>
      </c>
      <c r="AO40" s="22">
        <f t="shared" si="12"/>
        <v>0</v>
      </c>
      <c r="AP40" s="19"/>
      <c r="AQ40" s="20">
        <v>0</v>
      </c>
      <c r="AR40" s="20">
        <v>0</v>
      </c>
      <c r="AS40" s="20">
        <f t="shared" si="13"/>
        <v>0</v>
      </c>
      <c r="AT40" s="22">
        <f t="shared" si="14"/>
        <v>0</v>
      </c>
      <c r="AU40" s="19"/>
      <c r="AV40" s="20">
        <v>0</v>
      </c>
      <c r="AW40" s="20">
        <v>0</v>
      </c>
      <c r="AX40" s="20">
        <f t="shared" si="15"/>
        <v>0</v>
      </c>
      <c r="AY40" s="22">
        <f t="shared" si="16"/>
        <v>0</v>
      </c>
      <c r="AZ40" s="19"/>
      <c r="BA40" s="20">
        <v>114</v>
      </c>
      <c r="BB40" s="20">
        <v>114</v>
      </c>
      <c r="BC40" s="20">
        <f t="shared" si="17"/>
        <v>114</v>
      </c>
      <c r="BD40" s="22">
        <f t="shared" si="18"/>
        <v>0</v>
      </c>
      <c r="BE40" s="19"/>
      <c r="BF40" s="20">
        <v>0</v>
      </c>
      <c r="BG40" s="20">
        <v>0</v>
      </c>
      <c r="BH40" s="20">
        <f t="shared" si="19"/>
        <v>0</v>
      </c>
      <c r="BI40" s="22">
        <f t="shared" si="20"/>
        <v>0</v>
      </c>
      <c r="BJ40" s="19"/>
      <c r="BK40" s="20">
        <v>5484</v>
      </c>
      <c r="BL40" s="20">
        <v>5435</v>
      </c>
      <c r="BM40" s="20">
        <f t="shared" si="21"/>
        <v>5435</v>
      </c>
      <c r="BN40" s="22">
        <f t="shared" si="22"/>
        <v>-49</v>
      </c>
      <c r="BO40" s="19"/>
      <c r="BP40" s="20">
        <v>116.2</v>
      </c>
      <c r="BQ40" s="20">
        <v>116.2</v>
      </c>
      <c r="BR40" s="20">
        <f t="shared" si="23"/>
        <v>116.2</v>
      </c>
      <c r="BS40" s="22">
        <f t="shared" si="24"/>
        <v>0</v>
      </c>
      <c r="BT40" s="19"/>
      <c r="BU40" s="20"/>
      <c r="BV40" s="20"/>
      <c r="BW40" s="20">
        <f t="shared" si="25"/>
        <v>0</v>
      </c>
      <c r="BX40" s="22">
        <f t="shared" si="26"/>
        <v>0</v>
      </c>
      <c r="BY40" s="19"/>
      <c r="BZ40" s="20">
        <v>50</v>
      </c>
      <c r="CA40" s="20">
        <v>50</v>
      </c>
      <c r="CB40" s="20">
        <f t="shared" si="27"/>
        <v>50</v>
      </c>
      <c r="CC40" s="20">
        <f t="shared" si="28"/>
        <v>0</v>
      </c>
      <c r="CD40" s="19"/>
      <c r="CE40" s="20">
        <v>0</v>
      </c>
      <c r="CF40" s="20">
        <v>0</v>
      </c>
      <c r="CG40" s="20">
        <f t="shared" si="29"/>
        <v>0</v>
      </c>
      <c r="CH40" s="22">
        <f t="shared" si="30"/>
        <v>0</v>
      </c>
      <c r="CI40" s="19"/>
      <c r="CJ40" s="20">
        <v>15.1</v>
      </c>
      <c r="CK40" s="20">
        <v>15.1</v>
      </c>
      <c r="CL40" s="20">
        <f t="shared" si="31"/>
        <v>15.1</v>
      </c>
      <c r="CM40" s="22">
        <f t="shared" si="32"/>
        <v>0</v>
      </c>
      <c r="CN40" s="19"/>
      <c r="CO40" s="20">
        <v>0</v>
      </c>
      <c r="CP40" s="20">
        <v>0</v>
      </c>
      <c r="CQ40" s="20">
        <f t="shared" si="33"/>
        <v>0</v>
      </c>
      <c r="CR40" s="22">
        <f t="shared" si="34"/>
        <v>0</v>
      </c>
      <c r="CS40" s="19"/>
      <c r="CT40" s="20">
        <v>50</v>
      </c>
      <c r="CU40" s="20">
        <v>50</v>
      </c>
      <c r="CV40" s="20">
        <f t="shared" si="35"/>
        <v>50</v>
      </c>
      <c r="CW40" s="22">
        <f t="shared" si="36"/>
        <v>0</v>
      </c>
      <c r="CX40" s="19"/>
      <c r="CY40" s="20">
        <v>200</v>
      </c>
      <c r="CZ40" s="20">
        <v>200</v>
      </c>
      <c r="DA40" s="20">
        <f t="shared" si="37"/>
        <v>200</v>
      </c>
      <c r="DB40" s="22">
        <f t="shared" si="38"/>
        <v>0</v>
      </c>
      <c r="DC40" s="40"/>
      <c r="DD40" s="41">
        <v>1476</v>
      </c>
      <c r="DE40" s="41">
        <v>1476</v>
      </c>
      <c r="DF40" s="41">
        <f t="shared" si="66"/>
        <v>1476</v>
      </c>
      <c r="DG40" s="42">
        <f t="shared" si="67"/>
        <v>0</v>
      </c>
      <c r="DH40" s="19"/>
      <c r="DI40" s="20"/>
      <c r="DJ40" s="20"/>
      <c r="DK40" s="20">
        <f t="shared" si="41"/>
        <v>0</v>
      </c>
      <c r="DL40" s="22">
        <f t="shared" si="42"/>
        <v>0</v>
      </c>
      <c r="DM40" s="19"/>
      <c r="DN40" s="20"/>
      <c r="DO40" s="20"/>
      <c r="DP40" s="20">
        <f t="shared" si="43"/>
        <v>0</v>
      </c>
      <c r="DQ40" s="22">
        <f t="shared" si="44"/>
        <v>0</v>
      </c>
      <c r="DR40" s="19"/>
      <c r="DS40" s="20"/>
      <c r="DT40" s="20"/>
      <c r="DU40" s="20">
        <f t="shared" si="45"/>
        <v>0</v>
      </c>
      <c r="DV40" s="22">
        <f t="shared" si="46"/>
        <v>0</v>
      </c>
      <c r="DW40" s="19"/>
      <c r="DX40" s="20"/>
      <c r="DY40" s="20"/>
      <c r="DZ40" s="20">
        <f t="shared" si="47"/>
        <v>0</v>
      </c>
      <c r="EA40" s="22">
        <f t="shared" si="48"/>
        <v>0</v>
      </c>
      <c r="EB40" s="19"/>
      <c r="EC40" s="20">
        <v>887.8</v>
      </c>
      <c r="ED40" s="20">
        <v>581.79999999999995</v>
      </c>
      <c r="EE40" s="20">
        <f t="shared" si="49"/>
        <v>581.79999999999995</v>
      </c>
      <c r="EF40" s="22">
        <f t="shared" si="50"/>
        <v>-306</v>
      </c>
      <c r="EG40" s="19"/>
      <c r="EH40" s="20"/>
      <c r="EI40" s="20"/>
      <c r="EJ40" s="20">
        <f t="shared" si="51"/>
        <v>0</v>
      </c>
      <c r="EK40" s="22">
        <f t="shared" si="52"/>
        <v>0</v>
      </c>
      <c r="EL40" s="20"/>
      <c r="EM40" s="20"/>
      <c r="EN40" s="20"/>
      <c r="EO40" s="20">
        <f t="shared" si="53"/>
        <v>0</v>
      </c>
      <c r="EP40" s="22">
        <f t="shared" si="54"/>
        <v>0</v>
      </c>
      <c r="EQ40" s="19"/>
      <c r="ER40" s="20">
        <v>0</v>
      </c>
      <c r="ES40" s="20">
        <v>0</v>
      </c>
      <c r="ET40" s="20">
        <f t="shared" si="55"/>
        <v>0</v>
      </c>
      <c r="EU40" s="22">
        <f t="shared" si="56"/>
        <v>0</v>
      </c>
      <c r="EV40" s="19"/>
      <c r="EW40" s="20">
        <v>18225.900000000001</v>
      </c>
      <c r="EX40" s="20">
        <v>19844.900000000001</v>
      </c>
      <c r="EY40" s="20">
        <f t="shared" si="57"/>
        <v>19844.900000000001</v>
      </c>
      <c r="EZ40" s="22">
        <f t="shared" si="58"/>
        <v>1619</v>
      </c>
    </row>
    <row r="41" spans="1:156" x14ac:dyDescent="0.25">
      <c r="A41" s="3" t="s">
        <v>43</v>
      </c>
      <c r="B41" s="20">
        <f t="shared" si="59"/>
        <v>378801.39999999997</v>
      </c>
      <c r="C41" s="20">
        <f t="shared" si="60"/>
        <v>523253.89999999991</v>
      </c>
      <c r="D41" s="20">
        <f t="shared" si="61"/>
        <v>524239.89999999997</v>
      </c>
      <c r="E41" s="20">
        <f t="shared" si="62"/>
        <v>145438.5</v>
      </c>
      <c r="F41" s="20">
        <f t="shared" si="63"/>
        <v>986.00000000005821</v>
      </c>
      <c r="G41" s="19">
        <v>27827.1</v>
      </c>
      <c r="H41" s="20">
        <v>27827.1</v>
      </c>
      <c r="I41" s="20">
        <v>27827.1</v>
      </c>
      <c r="J41" s="20">
        <f t="shared" si="64"/>
        <v>0</v>
      </c>
      <c r="K41" s="20">
        <f t="shared" si="65"/>
        <v>0</v>
      </c>
      <c r="L41" s="19">
        <v>350974.3</v>
      </c>
      <c r="M41" s="20">
        <v>411710.6</v>
      </c>
      <c r="N41" s="20">
        <v>411710.6</v>
      </c>
      <c r="O41" s="20">
        <f t="shared" si="1"/>
        <v>60736.299999999988</v>
      </c>
      <c r="P41" s="20">
        <f t="shared" si="2"/>
        <v>0</v>
      </c>
      <c r="Q41" s="19"/>
      <c r="R41" s="20">
        <v>4388.5</v>
      </c>
      <c r="S41" s="20">
        <v>4388.5</v>
      </c>
      <c r="T41" s="20">
        <f t="shared" si="3"/>
        <v>4388.5</v>
      </c>
      <c r="U41" s="22">
        <f t="shared" si="4"/>
        <v>0</v>
      </c>
      <c r="V41" s="19"/>
      <c r="W41" s="20">
        <v>0</v>
      </c>
      <c r="X41" s="20">
        <v>0</v>
      </c>
      <c r="Y41" s="20">
        <f t="shared" si="5"/>
        <v>0</v>
      </c>
      <c r="Z41" s="22">
        <f t="shared" si="6"/>
        <v>0</v>
      </c>
      <c r="AA41" s="19"/>
      <c r="AB41" s="20">
        <v>1694.5</v>
      </c>
      <c r="AC41" s="20">
        <v>1617.5</v>
      </c>
      <c r="AD41" s="20">
        <f t="shared" si="7"/>
        <v>1617.5</v>
      </c>
      <c r="AE41" s="22">
        <f t="shared" si="8"/>
        <v>-77</v>
      </c>
      <c r="AF41" s="19"/>
      <c r="AG41" s="20">
        <v>51678.1</v>
      </c>
      <c r="AH41" s="20">
        <v>51678.1</v>
      </c>
      <c r="AI41" s="20">
        <f t="shared" si="9"/>
        <v>51678.1</v>
      </c>
      <c r="AJ41" s="22">
        <f t="shared" si="10"/>
        <v>0</v>
      </c>
      <c r="AK41" s="19"/>
      <c r="AL41" s="20"/>
      <c r="AM41" s="20"/>
      <c r="AN41" s="20">
        <f t="shared" si="11"/>
        <v>0</v>
      </c>
      <c r="AO41" s="22">
        <f t="shared" si="12"/>
        <v>0</v>
      </c>
      <c r="AP41" s="19"/>
      <c r="AQ41" s="20">
        <v>0</v>
      </c>
      <c r="AR41" s="20">
        <v>0</v>
      </c>
      <c r="AS41" s="20">
        <f t="shared" si="13"/>
        <v>0</v>
      </c>
      <c r="AT41" s="22">
        <f t="shared" si="14"/>
        <v>0</v>
      </c>
      <c r="AU41" s="19"/>
      <c r="AV41" s="20">
        <v>0</v>
      </c>
      <c r="AW41" s="20">
        <v>0</v>
      </c>
      <c r="AX41" s="20">
        <f t="shared" si="15"/>
        <v>0</v>
      </c>
      <c r="AY41" s="22">
        <f t="shared" si="16"/>
        <v>0</v>
      </c>
      <c r="AZ41" s="19"/>
      <c r="BA41" s="20">
        <v>746.8</v>
      </c>
      <c r="BB41" s="20">
        <v>741.9</v>
      </c>
      <c r="BC41" s="20">
        <f t="shared" si="17"/>
        <v>741.9</v>
      </c>
      <c r="BD41" s="22">
        <f t="shared" si="18"/>
        <v>-4.8999999999999773</v>
      </c>
      <c r="BE41" s="19"/>
      <c r="BF41" s="20">
        <v>272.39999999999998</v>
      </c>
      <c r="BG41" s="20">
        <v>272.39999999999998</v>
      </c>
      <c r="BH41" s="20">
        <f t="shared" si="19"/>
        <v>272.39999999999998</v>
      </c>
      <c r="BI41" s="22">
        <f t="shared" si="20"/>
        <v>0</v>
      </c>
      <c r="BJ41" s="19"/>
      <c r="BK41" s="20">
        <v>6634.1</v>
      </c>
      <c r="BL41" s="20">
        <v>6535.9</v>
      </c>
      <c r="BM41" s="20">
        <f t="shared" si="21"/>
        <v>6535.9</v>
      </c>
      <c r="BN41" s="22">
        <f t="shared" si="22"/>
        <v>-98.200000000000728</v>
      </c>
      <c r="BO41" s="19"/>
      <c r="BP41" s="20">
        <v>664</v>
      </c>
      <c r="BQ41" s="20">
        <v>664</v>
      </c>
      <c r="BR41" s="20">
        <f t="shared" si="23"/>
        <v>664</v>
      </c>
      <c r="BS41" s="22">
        <f t="shared" si="24"/>
        <v>0</v>
      </c>
      <c r="BT41" s="19"/>
      <c r="BU41" s="20"/>
      <c r="BV41" s="20"/>
      <c r="BW41" s="20">
        <f t="shared" si="25"/>
        <v>0</v>
      </c>
      <c r="BX41" s="22">
        <f t="shared" si="26"/>
        <v>0</v>
      </c>
      <c r="BY41" s="19"/>
      <c r="BZ41" s="20">
        <v>0</v>
      </c>
      <c r="CA41" s="20">
        <v>0</v>
      </c>
      <c r="CB41" s="20">
        <f t="shared" si="27"/>
        <v>0</v>
      </c>
      <c r="CC41" s="20">
        <f t="shared" si="28"/>
        <v>0</v>
      </c>
      <c r="CD41" s="19"/>
      <c r="CE41" s="20">
        <v>0</v>
      </c>
      <c r="CF41" s="20">
        <v>0</v>
      </c>
      <c r="CG41" s="20">
        <f t="shared" si="29"/>
        <v>0</v>
      </c>
      <c r="CH41" s="22">
        <f t="shared" si="30"/>
        <v>0</v>
      </c>
      <c r="CI41" s="19"/>
      <c r="CJ41" s="20">
        <v>18.100000000000001</v>
      </c>
      <c r="CK41" s="20">
        <v>18.100000000000001</v>
      </c>
      <c r="CL41" s="20">
        <f t="shared" si="31"/>
        <v>18.100000000000001</v>
      </c>
      <c r="CM41" s="22">
        <f t="shared" si="32"/>
        <v>0</v>
      </c>
      <c r="CN41" s="19"/>
      <c r="CO41" s="20">
        <v>0</v>
      </c>
      <c r="CP41" s="20">
        <v>0</v>
      </c>
      <c r="CQ41" s="20">
        <f t="shared" si="33"/>
        <v>0</v>
      </c>
      <c r="CR41" s="22">
        <f t="shared" si="34"/>
        <v>0</v>
      </c>
      <c r="CS41" s="19"/>
      <c r="CT41" s="20">
        <v>100</v>
      </c>
      <c r="CU41" s="20">
        <v>100</v>
      </c>
      <c r="CV41" s="20">
        <f t="shared" si="35"/>
        <v>100</v>
      </c>
      <c r="CW41" s="22">
        <f t="shared" si="36"/>
        <v>0</v>
      </c>
      <c r="CX41" s="19"/>
      <c r="CY41" s="20">
        <v>100</v>
      </c>
      <c r="CZ41" s="20">
        <v>100</v>
      </c>
      <c r="DA41" s="20">
        <f t="shared" si="37"/>
        <v>100</v>
      </c>
      <c r="DB41" s="22">
        <f t="shared" si="38"/>
        <v>0</v>
      </c>
      <c r="DC41" s="40"/>
      <c r="DD41" s="41">
        <v>1382.3</v>
      </c>
      <c r="DE41" s="41">
        <v>1382.3</v>
      </c>
      <c r="DF41" s="41">
        <f t="shared" si="66"/>
        <v>1382.3</v>
      </c>
      <c r="DG41" s="42">
        <f t="shared" si="67"/>
        <v>0</v>
      </c>
      <c r="DH41" s="19"/>
      <c r="DI41" s="20"/>
      <c r="DJ41" s="20"/>
      <c r="DK41" s="20">
        <f t="shared" si="41"/>
        <v>0</v>
      </c>
      <c r="DL41" s="22">
        <f t="shared" si="42"/>
        <v>0</v>
      </c>
      <c r="DM41" s="19"/>
      <c r="DN41" s="20">
        <v>975.2</v>
      </c>
      <c r="DO41" s="20">
        <v>975.2</v>
      </c>
      <c r="DP41" s="20">
        <f t="shared" si="43"/>
        <v>975.2</v>
      </c>
      <c r="DQ41" s="22">
        <f t="shared" si="44"/>
        <v>0</v>
      </c>
      <c r="DR41" s="19"/>
      <c r="DS41" s="20"/>
      <c r="DT41" s="20"/>
      <c r="DU41" s="20">
        <f t="shared" si="45"/>
        <v>0</v>
      </c>
      <c r="DV41" s="22">
        <f t="shared" si="46"/>
        <v>0</v>
      </c>
      <c r="DW41" s="19"/>
      <c r="DX41" s="20"/>
      <c r="DY41" s="20"/>
      <c r="DZ41" s="20">
        <f t="shared" si="47"/>
        <v>0</v>
      </c>
      <c r="EA41" s="22">
        <f t="shared" si="48"/>
        <v>0</v>
      </c>
      <c r="EB41" s="19"/>
      <c r="EC41" s="20">
        <v>0</v>
      </c>
      <c r="ED41" s="20">
        <v>0</v>
      </c>
      <c r="EE41" s="20">
        <f t="shared" si="49"/>
        <v>0</v>
      </c>
      <c r="EF41" s="22">
        <f t="shared" si="50"/>
        <v>0</v>
      </c>
      <c r="EG41" s="19"/>
      <c r="EH41" s="20"/>
      <c r="EI41" s="20"/>
      <c r="EJ41" s="20">
        <f t="shared" si="51"/>
        <v>0</v>
      </c>
      <c r="EK41" s="22">
        <f t="shared" si="52"/>
        <v>0</v>
      </c>
      <c r="EL41" s="20"/>
      <c r="EM41" s="20"/>
      <c r="EN41" s="20"/>
      <c r="EO41" s="20">
        <f t="shared" si="53"/>
        <v>0</v>
      </c>
      <c r="EP41" s="22">
        <f t="shared" si="54"/>
        <v>0</v>
      </c>
      <c r="EQ41" s="19"/>
      <c r="ER41" s="20">
        <v>3945.8</v>
      </c>
      <c r="ES41" s="20">
        <v>3945.8</v>
      </c>
      <c r="ET41" s="20">
        <f t="shared" si="55"/>
        <v>3945.8</v>
      </c>
      <c r="EU41" s="22">
        <f t="shared" si="56"/>
        <v>0</v>
      </c>
      <c r="EV41" s="19"/>
      <c r="EW41" s="20">
        <v>11116.4</v>
      </c>
      <c r="EX41" s="20">
        <v>12282.5</v>
      </c>
      <c r="EY41" s="20">
        <f t="shared" si="57"/>
        <v>12282.5</v>
      </c>
      <c r="EZ41" s="22">
        <f t="shared" si="58"/>
        <v>1166.1000000000004</v>
      </c>
    </row>
    <row r="42" spans="1:156" x14ac:dyDescent="0.25">
      <c r="A42" s="3" t="s">
        <v>44</v>
      </c>
      <c r="B42" s="20">
        <f t="shared" si="59"/>
        <v>157067.5</v>
      </c>
      <c r="C42" s="20">
        <f t="shared" si="60"/>
        <v>261719.30000000005</v>
      </c>
      <c r="D42" s="20">
        <f t="shared" si="61"/>
        <v>262736.7</v>
      </c>
      <c r="E42" s="20">
        <f t="shared" si="62"/>
        <v>105669.20000000001</v>
      </c>
      <c r="F42" s="20">
        <f t="shared" si="63"/>
        <v>1017.3999999999651</v>
      </c>
      <c r="G42" s="19">
        <v>44726.7</v>
      </c>
      <c r="H42" s="20">
        <v>44726.7</v>
      </c>
      <c r="I42" s="20">
        <v>44726.7</v>
      </c>
      <c r="J42" s="20">
        <f t="shared" si="64"/>
        <v>0</v>
      </c>
      <c r="K42" s="20">
        <f t="shared" si="65"/>
        <v>0</v>
      </c>
      <c r="L42" s="19">
        <v>112340.8</v>
      </c>
      <c r="M42" s="20">
        <v>170715.2</v>
      </c>
      <c r="N42" s="20">
        <v>170715.2</v>
      </c>
      <c r="O42" s="20">
        <f t="shared" si="1"/>
        <v>58374.400000000009</v>
      </c>
      <c r="P42" s="20">
        <f t="shared" si="2"/>
        <v>0</v>
      </c>
      <c r="Q42" s="19"/>
      <c r="R42" s="20">
        <v>564.1</v>
      </c>
      <c r="S42" s="20">
        <v>564.1</v>
      </c>
      <c r="T42" s="20">
        <f t="shared" si="3"/>
        <v>564.1</v>
      </c>
      <c r="U42" s="22">
        <f t="shared" si="4"/>
        <v>0</v>
      </c>
      <c r="V42" s="19"/>
      <c r="W42" s="20">
        <v>0</v>
      </c>
      <c r="X42" s="20">
        <v>0</v>
      </c>
      <c r="Y42" s="20">
        <f t="shared" si="5"/>
        <v>0</v>
      </c>
      <c r="Z42" s="22">
        <f t="shared" si="6"/>
        <v>0</v>
      </c>
      <c r="AA42" s="19"/>
      <c r="AB42" s="20">
        <v>0</v>
      </c>
      <c r="AC42" s="20">
        <v>0</v>
      </c>
      <c r="AD42" s="20">
        <f t="shared" si="7"/>
        <v>0</v>
      </c>
      <c r="AE42" s="22">
        <f t="shared" si="8"/>
        <v>0</v>
      </c>
      <c r="AF42" s="19"/>
      <c r="AG42" s="20">
        <v>21992</v>
      </c>
      <c r="AH42" s="20">
        <v>21992</v>
      </c>
      <c r="AI42" s="20">
        <f t="shared" si="9"/>
        <v>21992</v>
      </c>
      <c r="AJ42" s="22">
        <f t="shared" si="10"/>
        <v>0</v>
      </c>
      <c r="AK42" s="19"/>
      <c r="AL42" s="20"/>
      <c r="AM42" s="20"/>
      <c r="AN42" s="20">
        <f t="shared" si="11"/>
        <v>0</v>
      </c>
      <c r="AO42" s="22">
        <f t="shared" si="12"/>
        <v>0</v>
      </c>
      <c r="AP42" s="19"/>
      <c r="AQ42" s="20">
        <v>0</v>
      </c>
      <c r="AR42" s="20">
        <v>0</v>
      </c>
      <c r="AS42" s="20">
        <f t="shared" si="13"/>
        <v>0</v>
      </c>
      <c r="AT42" s="22">
        <f t="shared" si="14"/>
        <v>0</v>
      </c>
      <c r="AU42" s="19"/>
      <c r="AV42" s="20">
        <v>0</v>
      </c>
      <c r="AW42" s="20">
        <v>0</v>
      </c>
      <c r="AX42" s="20">
        <f t="shared" si="15"/>
        <v>0</v>
      </c>
      <c r="AY42" s="22">
        <f t="shared" si="16"/>
        <v>0</v>
      </c>
      <c r="AZ42" s="19"/>
      <c r="BA42" s="20">
        <v>330.5</v>
      </c>
      <c r="BB42" s="20">
        <v>330.5</v>
      </c>
      <c r="BC42" s="20">
        <f t="shared" si="17"/>
        <v>330.5</v>
      </c>
      <c r="BD42" s="22">
        <f t="shared" si="18"/>
        <v>0</v>
      </c>
      <c r="BE42" s="19"/>
      <c r="BF42" s="20">
        <v>0</v>
      </c>
      <c r="BG42" s="20">
        <v>0</v>
      </c>
      <c r="BH42" s="20">
        <f t="shared" si="19"/>
        <v>0</v>
      </c>
      <c r="BI42" s="22">
        <f t="shared" si="20"/>
        <v>0</v>
      </c>
      <c r="BJ42" s="19"/>
      <c r="BK42" s="20">
        <v>6975.7</v>
      </c>
      <c r="BL42" s="20">
        <v>6975.7</v>
      </c>
      <c r="BM42" s="20">
        <f t="shared" si="21"/>
        <v>6975.7</v>
      </c>
      <c r="BN42" s="22">
        <f t="shared" si="22"/>
        <v>0</v>
      </c>
      <c r="BO42" s="19"/>
      <c r="BP42" s="20">
        <v>917</v>
      </c>
      <c r="BQ42" s="20">
        <v>917</v>
      </c>
      <c r="BR42" s="20">
        <f t="shared" si="23"/>
        <v>917</v>
      </c>
      <c r="BS42" s="22">
        <f t="shared" si="24"/>
        <v>0</v>
      </c>
      <c r="BT42" s="19"/>
      <c r="BU42" s="20"/>
      <c r="BV42" s="20"/>
      <c r="BW42" s="20">
        <f t="shared" si="25"/>
        <v>0</v>
      </c>
      <c r="BX42" s="22">
        <f t="shared" si="26"/>
        <v>0</v>
      </c>
      <c r="BY42" s="19"/>
      <c r="BZ42" s="20">
        <v>0</v>
      </c>
      <c r="CA42" s="20">
        <v>0</v>
      </c>
      <c r="CB42" s="20">
        <f t="shared" si="27"/>
        <v>0</v>
      </c>
      <c r="CC42" s="20">
        <f t="shared" si="28"/>
        <v>0</v>
      </c>
      <c r="CD42" s="19"/>
      <c r="CE42" s="20">
        <v>0</v>
      </c>
      <c r="CF42" s="20">
        <v>0</v>
      </c>
      <c r="CG42" s="20">
        <f t="shared" si="29"/>
        <v>0</v>
      </c>
      <c r="CH42" s="22">
        <f t="shared" si="30"/>
        <v>0</v>
      </c>
      <c r="CI42" s="19"/>
      <c r="CJ42" s="20">
        <v>20</v>
      </c>
      <c r="CK42" s="20">
        <v>20</v>
      </c>
      <c r="CL42" s="20">
        <f t="shared" si="31"/>
        <v>20</v>
      </c>
      <c r="CM42" s="22">
        <f t="shared" si="32"/>
        <v>0</v>
      </c>
      <c r="CN42" s="19"/>
      <c r="CO42" s="20">
        <v>270</v>
      </c>
      <c r="CP42" s="20">
        <v>270</v>
      </c>
      <c r="CQ42" s="20">
        <f t="shared" si="33"/>
        <v>270</v>
      </c>
      <c r="CR42" s="22">
        <f t="shared" si="34"/>
        <v>0</v>
      </c>
      <c r="CS42" s="19"/>
      <c r="CT42" s="20">
        <v>100</v>
      </c>
      <c r="CU42" s="20">
        <v>100</v>
      </c>
      <c r="CV42" s="20">
        <f t="shared" si="35"/>
        <v>100</v>
      </c>
      <c r="CW42" s="22">
        <f t="shared" si="36"/>
        <v>0</v>
      </c>
      <c r="CX42" s="19"/>
      <c r="CY42" s="20">
        <v>200</v>
      </c>
      <c r="CZ42" s="20">
        <v>200</v>
      </c>
      <c r="DA42" s="20">
        <f t="shared" si="37"/>
        <v>200</v>
      </c>
      <c r="DB42" s="22">
        <f t="shared" si="38"/>
        <v>0</v>
      </c>
      <c r="DC42" s="40"/>
      <c r="DD42" s="41">
        <v>734.6</v>
      </c>
      <c r="DE42" s="41">
        <v>734.6</v>
      </c>
      <c r="DF42" s="41">
        <f t="shared" si="66"/>
        <v>734.6</v>
      </c>
      <c r="DG42" s="42">
        <f t="shared" si="67"/>
        <v>0</v>
      </c>
      <c r="DH42" s="19"/>
      <c r="DI42" s="20"/>
      <c r="DJ42" s="20"/>
      <c r="DK42" s="20">
        <f t="shared" si="41"/>
        <v>0</v>
      </c>
      <c r="DL42" s="22">
        <f t="shared" si="42"/>
        <v>0</v>
      </c>
      <c r="DM42" s="19"/>
      <c r="DN42" s="20"/>
      <c r="DO42" s="20"/>
      <c r="DP42" s="20">
        <f t="shared" si="43"/>
        <v>0</v>
      </c>
      <c r="DQ42" s="22">
        <f t="shared" si="44"/>
        <v>0</v>
      </c>
      <c r="DR42" s="19"/>
      <c r="DS42" s="20">
        <v>923.2</v>
      </c>
      <c r="DT42" s="20">
        <v>612.1</v>
      </c>
      <c r="DU42" s="20">
        <f t="shared" si="45"/>
        <v>612.1</v>
      </c>
      <c r="DV42" s="22">
        <f t="shared" si="46"/>
        <v>-311.10000000000002</v>
      </c>
      <c r="DW42" s="19"/>
      <c r="DX42" s="20"/>
      <c r="DY42" s="20"/>
      <c r="DZ42" s="20">
        <f t="shared" si="47"/>
        <v>0</v>
      </c>
      <c r="EA42" s="22">
        <f t="shared" si="48"/>
        <v>0</v>
      </c>
      <c r="EB42" s="19"/>
      <c r="EC42" s="20">
        <v>1144</v>
      </c>
      <c r="ED42" s="20">
        <v>1144</v>
      </c>
      <c r="EE42" s="20">
        <f t="shared" si="49"/>
        <v>1144</v>
      </c>
      <c r="EF42" s="22">
        <f t="shared" si="50"/>
        <v>0</v>
      </c>
      <c r="EG42" s="19"/>
      <c r="EH42" s="20"/>
      <c r="EI42" s="20"/>
      <c r="EJ42" s="20">
        <f t="shared" si="51"/>
        <v>0</v>
      </c>
      <c r="EK42" s="22">
        <f t="shared" si="52"/>
        <v>0</v>
      </c>
      <c r="EL42" s="20"/>
      <c r="EM42" s="20"/>
      <c r="EN42" s="20"/>
      <c r="EO42" s="20">
        <f t="shared" si="53"/>
        <v>0</v>
      </c>
      <c r="EP42" s="22">
        <f t="shared" si="54"/>
        <v>0</v>
      </c>
      <c r="EQ42" s="19"/>
      <c r="ER42" s="20">
        <v>0</v>
      </c>
      <c r="ES42" s="20">
        <v>0</v>
      </c>
      <c r="ET42" s="20">
        <f t="shared" si="55"/>
        <v>0</v>
      </c>
      <c r="EU42" s="22">
        <f t="shared" si="56"/>
        <v>0</v>
      </c>
      <c r="EV42" s="19"/>
      <c r="EW42" s="20">
        <v>12106.3</v>
      </c>
      <c r="EX42" s="20">
        <v>13434.8</v>
      </c>
      <c r="EY42" s="20">
        <f t="shared" si="57"/>
        <v>13434.8</v>
      </c>
      <c r="EZ42" s="22">
        <f t="shared" si="58"/>
        <v>1328.5</v>
      </c>
    </row>
    <row r="43" spans="1:156" x14ac:dyDescent="0.25">
      <c r="A43" s="3" t="s">
        <v>45</v>
      </c>
      <c r="B43" s="20">
        <f t="shared" si="59"/>
        <v>240313.4</v>
      </c>
      <c r="C43" s="20">
        <f t="shared" si="60"/>
        <v>293830.7</v>
      </c>
      <c r="D43" s="20">
        <f t="shared" si="61"/>
        <v>294429.90000000008</v>
      </c>
      <c r="E43" s="20">
        <f t="shared" si="62"/>
        <v>54116.500000000087</v>
      </c>
      <c r="F43" s="20">
        <f t="shared" si="63"/>
        <v>599.20000000006985</v>
      </c>
      <c r="G43" s="19">
        <v>50961.1</v>
      </c>
      <c r="H43" s="20">
        <v>50961.1</v>
      </c>
      <c r="I43" s="20">
        <v>50961.1</v>
      </c>
      <c r="J43" s="20">
        <f t="shared" si="64"/>
        <v>0</v>
      </c>
      <c r="K43" s="20">
        <f t="shared" si="65"/>
        <v>0</v>
      </c>
      <c r="L43" s="19">
        <v>189352.3</v>
      </c>
      <c r="M43" s="20">
        <v>219314.7</v>
      </c>
      <c r="N43" s="20">
        <v>219314.7</v>
      </c>
      <c r="O43" s="20">
        <f t="shared" si="1"/>
        <v>29962.400000000023</v>
      </c>
      <c r="P43" s="20">
        <f t="shared" si="2"/>
        <v>0</v>
      </c>
      <c r="Q43" s="19"/>
      <c r="R43" s="20">
        <v>263.39999999999998</v>
      </c>
      <c r="S43" s="20">
        <v>263.39999999999998</v>
      </c>
      <c r="T43" s="20">
        <f t="shared" si="3"/>
        <v>263.39999999999998</v>
      </c>
      <c r="U43" s="22">
        <f t="shared" si="4"/>
        <v>0</v>
      </c>
      <c r="V43" s="19"/>
      <c r="W43" s="20">
        <v>0</v>
      </c>
      <c r="X43" s="20">
        <v>0</v>
      </c>
      <c r="Y43" s="20">
        <f t="shared" si="5"/>
        <v>0</v>
      </c>
      <c r="Z43" s="22">
        <f t="shared" si="6"/>
        <v>0</v>
      </c>
      <c r="AA43" s="19"/>
      <c r="AB43" s="20">
        <v>0</v>
      </c>
      <c r="AC43" s="20">
        <v>0</v>
      </c>
      <c r="AD43" s="20">
        <f t="shared" si="7"/>
        <v>0</v>
      </c>
      <c r="AE43" s="22">
        <f t="shared" si="8"/>
        <v>0</v>
      </c>
      <c r="AF43" s="19"/>
      <c r="AG43" s="20">
        <v>2503</v>
      </c>
      <c r="AH43" s="20">
        <v>2503</v>
      </c>
      <c r="AI43" s="20">
        <f t="shared" si="9"/>
        <v>2503</v>
      </c>
      <c r="AJ43" s="22">
        <f t="shared" si="10"/>
        <v>0</v>
      </c>
      <c r="AK43" s="19"/>
      <c r="AL43" s="20"/>
      <c r="AM43" s="20"/>
      <c r="AN43" s="20">
        <f t="shared" si="11"/>
        <v>0</v>
      </c>
      <c r="AO43" s="22">
        <f t="shared" si="12"/>
        <v>0</v>
      </c>
      <c r="AP43" s="19"/>
      <c r="AQ43" s="20">
        <v>0</v>
      </c>
      <c r="AR43" s="20">
        <v>0</v>
      </c>
      <c r="AS43" s="20">
        <f t="shared" si="13"/>
        <v>0</v>
      </c>
      <c r="AT43" s="22">
        <f t="shared" si="14"/>
        <v>0</v>
      </c>
      <c r="AU43" s="19"/>
      <c r="AV43" s="20">
        <v>0</v>
      </c>
      <c r="AW43" s="20">
        <v>0</v>
      </c>
      <c r="AX43" s="20">
        <f t="shared" si="15"/>
        <v>0</v>
      </c>
      <c r="AY43" s="22">
        <f t="shared" si="16"/>
        <v>0</v>
      </c>
      <c r="AZ43" s="19"/>
      <c r="BA43" s="20">
        <v>96.9</v>
      </c>
      <c r="BB43" s="20">
        <v>96.9</v>
      </c>
      <c r="BC43" s="20">
        <f t="shared" si="17"/>
        <v>96.9</v>
      </c>
      <c r="BD43" s="22">
        <f t="shared" si="18"/>
        <v>0</v>
      </c>
      <c r="BE43" s="19"/>
      <c r="BF43" s="20">
        <v>45</v>
      </c>
      <c r="BG43" s="20">
        <v>45</v>
      </c>
      <c r="BH43" s="20">
        <f t="shared" si="19"/>
        <v>45</v>
      </c>
      <c r="BI43" s="22">
        <f t="shared" si="20"/>
        <v>0</v>
      </c>
      <c r="BJ43" s="19"/>
      <c r="BK43" s="20">
        <v>7588.5</v>
      </c>
      <c r="BL43" s="20">
        <v>7588.4</v>
      </c>
      <c r="BM43" s="20">
        <f t="shared" si="21"/>
        <v>7588.4</v>
      </c>
      <c r="BN43" s="22">
        <f t="shared" si="22"/>
        <v>-0.1000000000003638</v>
      </c>
      <c r="BO43" s="19"/>
      <c r="BP43" s="20">
        <v>160.19999999999999</v>
      </c>
      <c r="BQ43" s="20">
        <v>160.19999999999999</v>
      </c>
      <c r="BR43" s="20">
        <f t="shared" si="23"/>
        <v>160.19999999999999</v>
      </c>
      <c r="BS43" s="22">
        <f t="shared" si="24"/>
        <v>0</v>
      </c>
      <c r="BT43" s="19"/>
      <c r="BU43" s="20"/>
      <c r="BV43" s="20"/>
      <c r="BW43" s="20">
        <f t="shared" si="25"/>
        <v>0</v>
      </c>
      <c r="BX43" s="22">
        <f t="shared" si="26"/>
        <v>0</v>
      </c>
      <c r="BY43" s="19"/>
      <c r="BZ43" s="20">
        <v>150</v>
      </c>
      <c r="CA43" s="20">
        <v>150</v>
      </c>
      <c r="CB43" s="20">
        <f t="shared" si="27"/>
        <v>150</v>
      </c>
      <c r="CC43" s="20">
        <f t="shared" si="28"/>
        <v>0</v>
      </c>
      <c r="CD43" s="19"/>
      <c r="CE43" s="20">
        <v>0</v>
      </c>
      <c r="CF43" s="20">
        <v>0</v>
      </c>
      <c r="CG43" s="20">
        <f t="shared" si="29"/>
        <v>0</v>
      </c>
      <c r="CH43" s="22">
        <f t="shared" si="30"/>
        <v>0</v>
      </c>
      <c r="CI43" s="19"/>
      <c r="CJ43" s="20">
        <v>12.5</v>
      </c>
      <c r="CK43" s="20">
        <v>12.5</v>
      </c>
      <c r="CL43" s="20">
        <f t="shared" si="31"/>
        <v>12.5</v>
      </c>
      <c r="CM43" s="22">
        <f t="shared" si="32"/>
        <v>0</v>
      </c>
      <c r="CN43" s="19"/>
      <c r="CO43" s="20">
        <v>150</v>
      </c>
      <c r="CP43" s="20">
        <v>150</v>
      </c>
      <c r="CQ43" s="20">
        <f t="shared" si="33"/>
        <v>150</v>
      </c>
      <c r="CR43" s="22">
        <f t="shared" si="34"/>
        <v>0</v>
      </c>
      <c r="CS43" s="19"/>
      <c r="CT43" s="20">
        <v>50</v>
      </c>
      <c r="CU43" s="20">
        <v>50</v>
      </c>
      <c r="CV43" s="20">
        <f t="shared" si="35"/>
        <v>50</v>
      </c>
      <c r="CW43" s="22">
        <f t="shared" si="36"/>
        <v>0</v>
      </c>
      <c r="CX43" s="19"/>
      <c r="CY43" s="20">
        <v>0</v>
      </c>
      <c r="CZ43" s="20">
        <v>0</v>
      </c>
      <c r="DA43" s="20">
        <f t="shared" si="37"/>
        <v>0</v>
      </c>
      <c r="DB43" s="22">
        <f t="shared" si="38"/>
        <v>0</v>
      </c>
      <c r="DC43" s="40"/>
      <c r="DD43" s="41">
        <v>400</v>
      </c>
      <c r="DE43" s="41">
        <v>400</v>
      </c>
      <c r="DF43" s="41">
        <f t="shared" si="66"/>
        <v>400</v>
      </c>
      <c r="DG43" s="42">
        <f t="shared" si="67"/>
        <v>0</v>
      </c>
      <c r="DH43" s="19"/>
      <c r="DI43" s="20"/>
      <c r="DJ43" s="20"/>
      <c r="DK43" s="20">
        <f t="shared" si="41"/>
        <v>0</v>
      </c>
      <c r="DL43" s="22">
        <f t="shared" si="42"/>
        <v>0</v>
      </c>
      <c r="DM43" s="19"/>
      <c r="DN43" s="20"/>
      <c r="DO43" s="20"/>
      <c r="DP43" s="20">
        <f t="shared" si="43"/>
        <v>0</v>
      </c>
      <c r="DQ43" s="22">
        <f t="shared" si="44"/>
        <v>0</v>
      </c>
      <c r="DR43" s="19"/>
      <c r="DS43" s="20">
        <v>948.6</v>
      </c>
      <c r="DT43" s="20">
        <v>378.2</v>
      </c>
      <c r="DU43" s="20">
        <f t="shared" si="45"/>
        <v>378.2</v>
      </c>
      <c r="DV43" s="22">
        <f t="shared" si="46"/>
        <v>-570.40000000000009</v>
      </c>
      <c r="DW43" s="19"/>
      <c r="DX43" s="20"/>
      <c r="DY43" s="20"/>
      <c r="DZ43" s="20">
        <f t="shared" si="47"/>
        <v>0</v>
      </c>
      <c r="EA43" s="22">
        <f t="shared" si="48"/>
        <v>0</v>
      </c>
      <c r="EB43" s="19"/>
      <c r="EC43" s="20">
        <v>163.5</v>
      </c>
      <c r="ED43" s="20">
        <v>163.5</v>
      </c>
      <c r="EE43" s="20">
        <f t="shared" si="49"/>
        <v>163.5</v>
      </c>
      <c r="EF43" s="22">
        <f t="shared" si="50"/>
        <v>0</v>
      </c>
      <c r="EG43" s="19"/>
      <c r="EH43" s="20"/>
      <c r="EI43" s="20"/>
      <c r="EJ43" s="20">
        <f t="shared" si="51"/>
        <v>0</v>
      </c>
      <c r="EK43" s="22">
        <f t="shared" si="52"/>
        <v>0</v>
      </c>
      <c r="EL43" s="20"/>
      <c r="EM43" s="20"/>
      <c r="EN43" s="20"/>
      <c r="EO43" s="20">
        <f t="shared" si="53"/>
        <v>0</v>
      </c>
      <c r="EP43" s="22">
        <f t="shared" si="54"/>
        <v>0</v>
      </c>
      <c r="EQ43" s="19"/>
      <c r="ER43" s="20">
        <v>404.5</v>
      </c>
      <c r="ES43" s="20">
        <v>404.5</v>
      </c>
      <c r="ET43" s="20">
        <f t="shared" si="55"/>
        <v>404.5</v>
      </c>
      <c r="EU43" s="22">
        <f t="shared" si="56"/>
        <v>0</v>
      </c>
      <c r="EV43" s="19"/>
      <c r="EW43" s="20">
        <v>10618.8</v>
      </c>
      <c r="EX43" s="20">
        <v>11788.5</v>
      </c>
      <c r="EY43" s="20">
        <f t="shared" si="57"/>
        <v>11788.5</v>
      </c>
      <c r="EZ43" s="22">
        <f t="shared" si="58"/>
        <v>1169.7000000000007</v>
      </c>
    </row>
    <row r="44" spans="1:156" x14ac:dyDescent="0.25">
      <c r="A44" s="3" t="s">
        <v>46</v>
      </c>
      <c r="B44" s="20">
        <f t="shared" si="59"/>
        <v>188253.4</v>
      </c>
      <c r="C44" s="20">
        <f t="shared" si="60"/>
        <v>256823.3</v>
      </c>
      <c r="D44" s="20">
        <f t="shared" si="61"/>
        <v>258054.90000000002</v>
      </c>
      <c r="E44" s="20">
        <f t="shared" si="62"/>
        <v>69801.500000000029</v>
      </c>
      <c r="F44" s="20">
        <f t="shared" si="63"/>
        <v>1231.6000000000349</v>
      </c>
      <c r="G44" s="19">
        <v>14220.4</v>
      </c>
      <c r="H44" s="20">
        <v>14220.4</v>
      </c>
      <c r="I44" s="20">
        <v>14220.4</v>
      </c>
      <c r="J44" s="20">
        <f t="shared" si="64"/>
        <v>0</v>
      </c>
      <c r="K44" s="20">
        <f t="shared" si="65"/>
        <v>0</v>
      </c>
      <c r="L44" s="19">
        <v>174033</v>
      </c>
      <c r="M44" s="20">
        <v>214458.1</v>
      </c>
      <c r="N44" s="20">
        <v>214458.1</v>
      </c>
      <c r="O44" s="20">
        <f t="shared" si="1"/>
        <v>40425.100000000006</v>
      </c>
      <c r="P44" s="20">
        <f t="shared" si="2"/>
        <v>0</v>
      </c>
      <c r="Q44" s="19"/>
      <c r="R44" s="20">
        <v>526.79999999999995</v>
      </c>
      <c r="S44" s="20">
        <v>500</v>
      </c>
      <c r="T44" s="20">
        <f t="shared" si="3"/>
        <v>500</v>
      </c>
      <c r="U44" s="22">
        <f t="shared" si="4"/>
        <v>-26.799999999999955</v>
      </c>
      <c r="V44" s="19"/>
      <c r="W44" s="20">
        <v>0</v>
      </c>
      <c r="X44" s="20">
        <v>0</v>
      </c>
      <c r="Y44" s="20">
        <f t="shared" si="5"/>
        <v>0</v>
      </c>
      <c r="Z44" s="22">
        <f t="shared" si="6"/>
        <v>0</v>
      </c>
      <c r="AA44" s="19"/>
      <c r="AB44" s="20">
        <v>0</v>
      </c>
      <c r="AC44" s="20">
        <v>0</v>
      </c>
      <c r="AD44" s="20">
        <f t="shared" si="7"/>
        <v>0</v>
      </c>
      <c r="AE44" s="22">
        <f t="shared" si="8"/>
        <v>0</v>
      </c>
      <c r="AF44" s="19"/>
      <c r="AG44" s="20">
        <v>8058</v>
      </c>
      <c r="AH44" s="20">
        <v>8058</v>
      </c>
      <c r="AI44" s="20">
        <f t="shared" si="9"/>
        <v>8058</v>
      </c>
      <c r="AJ44" s="22">
        <f t="shared" si="10"/>
        <v>0</v>
      </c>
      <c r="AK44" s="19"/>
      <c r="AL44" s="20"/>
      <c r="AM44" s="20"/>
      <c r="AN44" s="20">
        <f t="shared" si="11"/>
        <v>0</v>
      </c>
      <c r="AO44" s="22">
        <f t="shared" si="12"/>
        <v>0</v>
      </c>
      <c r="AP44" s="19"/>
      <c r="AQ44" s="20">
        <v>0</v>
      </c>
      <c r="AR44" s="20">
        <v>0</v>
      </c>
      <c r="AS44" s="20">
        <f t="shared" si="13"/>
        <v>0</v>
      </c>
      <c r="AT44" s="22">
        <f t="shared" si="14"/>
        <v>0</v>
      </c>
      <c r="AU44" s="19"/>
      <c r="AV44" s="20">
        <v>0</v>
      </c>
      <c r="AW44" s="20">
        <v>0</v>
      </c>
      <c r="AX44" s="20">
        <f t="shared" si="15"/>
        <v>0</v>
      </c>
      <c r="AY44" s="22">
        <f t="shared" si="16"/>
        <v>0</v>
      </c>
      <c r="AZ44" s="19"/>
      <c r="BA44" s="20">
        <v>118.6</v>
      </c>
      <c r="BB44" s="20">
        <v>118.6</v>
      </c>
      <c r="BC44" s="20">
        <f t="shared" si="17"/>
        <v>118.6</v>
      </c>
      <c r="BD44" s="22">
        <f t="shared" si="18"/>
        <v>0</v>
      </c>
      <c r="BE44" s="19"/>
      <c r="BF44" s="20">
        <v>324.5</v>
      </c>
      <c r="BG44" s="20">
        <v>324.5</v>
      </c>
      <c r="BH44" s="20">
        <f t="shared" si="19"/>
        <v>324.5</v>
      </c>
      <c r="BI44" s="22">
        <f t="shared" si="20"/>
        <v>0</v>
      </c>
      <c r="BJ44" s="19"/>
      <c r="BK44" s="20">
        <v>3362.7</v>
      </c>
      <c r="BL44" s="20">
        <v>3362.7</v>
      </c>
      <c r="BM44" s="20">
        <f t="shared" si="21"/>
        <v>3362.7</v>
      </c>
      <c r="BN44" s="22">
        <f t="shared" si="22"/>
        <v>0</v>
      </c>
      <c r="BO44" s="19"/>
      <c r="BP44" s="20">
        <v>198</v>
      </c>
      <c r="BQ44" s="20">
        <v>198</v>
      </c>
      <c r="BR44" s="20">
        <f t="shared" si="23"/>
        <v>198</v>
      </c>
      <c r="BS44" s="22">
        <f t="shared" si="24"/>
        <v>0</v>
      </c>
      <c r="BT44" s="19"/>
      <c r="BU44" s="20"/>
      <c r="BV44" s="20"/>
      <c r="BW44" s="20">
        <f t="shared" si="25"/>
        <v>0</v>
      </c>
      <c r="BX44" s="22">
        <f t="shared" si="26"/>
        <v>0</v>
      </c>
      <c r="BY44" s="19"/>
      <c r="BZ44" s="20">
        <v>750</v>
      </c>
      <c r="CA44" s="20">
        <v>750</v>
      </c>
      <c r="CB44" s="20">
        <f t="shared" si="27"/>
        <v>750</v>
      </c>
      <c r="CC44" s="20">
        <f t="shared" si="28"/>
        <v>0</v>
      </c>
      <c r="CD44" s="19"/>
      <c r="CE44" s="20">
        <v>0</v>
      </c>
      <c r="CF44" s="20">
        <v>0</v>
      </c>
      <c r="CG44" s="20">
        <f t="shared" si="29"/>
        <v>0</v>
      </c>
      <c r="CH44" s="22">
        <f t="shared" si="30"/>
        <v>0</v>
      </c>
      <c r="CI44" s="19"/>
      <c r="CJ44" s="20">
        <v>14.4</v>
      </c>
      <c r="CK44" s="20">
        <v>14.4</v>
      </c>
      <c r="CL44" s="20">
        <f t="shared" si="31"/>
        <v>14.4</v>
      </c>
      <c r="CM44" s="22">
        <f t="shared" si="32"/>
        <v>0</v>
      </c>
      <c r="CN44" s="19"/>
      <c r="CO44" s="20">
        <v>550</v>
      </c>
      <c r="CP44" s="20">
        <v>550</v>
      </c>
      <c r="CQ44" s="20">
        <f t="shared" si="33"/>
        <v>550</v>
      </c>
      <c r="CR44" s="22">
        <f t="shared" si="34"/>
        <v>0</v>
      </c>
      <c r="CS44" s="19"/>
      <c r="CT44" s="20">
        <v>50</v>
      </c>
      <c r="CU44" s="20">
        <v>50</v>
      </c>
      <c r="CV44" s="20">
        <f t="shared" si="35"/>
        <v>50</v>
      </c>
      <c r="CW44" s="22">
        <f t="shared" si="36"/>
        <v>0</v>
      </c>
      <c r="CX44" s="19"/>
      <c r="CY44" s="20">
        <v>100</v>
      </c>
      <c r="CZ44" s="20">
        <v>100</v>
      </c>
      <c r="DA44" s="20">
        <f t="shared" si="37"/>
        <v>100</v>
      </c>
      <c r="DB44" s="22">
        <f t="shared" si="38"/>
        <v>0</v>
      </c>
      <c r="DC44" s="40"/>
      <c r="DD44" s="41">
        <v>150</v>
      </c>
      <c r="DE44" s="41">
        <v>150</v>
      </c>
      <c r="DF44" s="41">
        <f t="shared" si="66"/>
        <v>150</v>
      </c>
      <c r="DG44" s="42">
        <f t="shared" si="67"/>
        <v>0</v>
      </c>
      <c r="DH44" s="19"/>
      <c r="DI44" s="20"/>
      <c r="DJ44" s="20"/>
      <c r="DK44" s="20">
        <f t="shared" si="41"/>
        <v>0</v>
      </c>
      <c r="DL44" s="22">
        <f t="shared" si="42"/>
        <v>0</v>
      </c>
      <c r="DM44" s="19"/>
      <c r="DN44" s="20"/>
      <c r="DO44" s="20"/>
      <c r="DP44" s="20">
        <f t="shared" si="43"/>
        <v>0</v>
      </c>
      <c r="DQ44" s="22">
        <f t="shared" si="44"/>
        <v>0</v>
      </c>
      <c r="DR44" s="19"/>
      <c r="DS44" s="20">
        <v>243</v>
      </c>
      <c r="DT44" s="20">
        <v>115.7</v>
      </c>
      <c r="DU44" s="20">
        <f t="shared" si="45"/>
        <v>115.7</v>
      </c>
      <c r="DV44" s="22">
        <f t="shared" si="46"/>
        <v>-127.3</v>
      </c>
      <c r="DW44" s="19"/>
      <c r="DX44" s="20"/>
      <c r="DY44" s="20"/>
      <c r="DZ44" s="20">
        <f t="shared" si="47"/>
        <v>0</v>
      </c>
      <c r="EA44" s="22">
        <f t="shared" si="48"/>
        <v>0</v>
      </c>
      <c r="EB44" s="19"/>
      <c r="EC44" s="20">
        <v>0</v>
      </c>
      <c r="ED44" s="20">
        <v>0</v>
      </c>
      <c r="EE44" s="20">
        <f t="shared" si="49"/>
        <v>0</v>
      </c>
      <c r="EF44" s="22">
        <f t="shared" si="50"/>
        <v>0</v>
      </c>
      <c r="EG44" s="19"/>
      <c r="EH44" s="20"/>
      <c r="EI44" s="20"/>
      <c r="EJ44" s="20">
        <f t="shared" si="51"/>
        <v>0</v>
      </c>
      <c r="EK44" s="22">
        <f t="shared" si="52"/>
        <v>0</v>
      </c>
      <c r="EL44" s="20"/>
      <c r="EM44" s="20"/>
      <c r="EN44" s="20"/>
      <c r="EO44" s="20">
        <f t="shared" si="53"/>
        <v>0</v>
      </c>
      <c r="EP44" s="22">
        <f t="shared" si="54"/>
        <v>0</v>
      </c>
      <c r="EQ44" s="19"/>
      <c r="ER44" s="20">
        <v>0</v>
      </c>
      <c r="ES44" s="20">
        <v>151.5</v>
      </c>
      <c r="ET44" s="20">
        <f t="shared" si="55"/>
        <v>151.5</v>
      </c>
      <c r="EU44" s="22">
        <f t="shared" si="56"/>
        <v>151.5</v>
      </c>
      <c r="EV44" s="19"/>
      <c r="EW44" s="20">
        <v>13698.8</v>
      </c>
      <c r="EX44" s="20">
        <v>14933</v>
      </c>
      <c r="EY44" s="20">
        <f t="shared" si="57"/>
        <v>14933</v>
      </c>
      <c r="EZ44" s="22">
        <f t="shared" si="58"/>
        <v>1234.2000000000007</v>
      </c>
    </row>
    <row r="45" spans="1:156" x14ac:dyDescent="0.25">
      <c r="A45" s="3" t="s">
        <v>47</v>
      </c>
      <c r="B45" s="20">
        <f t="shared" si="59"/>
        <v>144019.20000000001</v>
      </c>
      <c r="C45" s="20">
        <f t="shared" si="60"/>
        <v>248639.69999999998</v>
      </c>
      <c r="D45" s="20">
        <f t="shared" si="61"/>
        <v>250143.3</v>
      </c>
      <c r="E45" s="20">
        <f t="shared" si="62"/>
        <v>106124.09999999998</v>
      </c>
      <c r="F45" s="20">
        <f t="shared" si="63"/>
        <v>1503.6000000000058</v>
      </c>
      <c r="G45" s="19">
        <v>46358.2</v>
      </c>
      <c r="H45" s="20">
        <v>46358.2</v>
      </c>
      <c r="I45" s="20">
        <v>46358.2</v>
      </c>
      <c r="J45" s="20">
        <f t="shared" si="64"/>
        <v>0</v>
      </c>
      <c r="K45" s="20">
        <f t="shared" si="65"/>
        <v>0</v>
      </c>
      <c r="L45" s="19">
        <v>97661</v>
      </c>
      <c r="M45" s="20">
        <v>150308.70000000001</v>
      </c>
      <c r="N45" s="20">
        <v>150308.70000000001</v>
      </c>
      <c r="O45" s="20">
        <f t="shared" si="1"/>
        <v>52647.700000000012</v>
      </c>
      <c r="P45" s="20">
        <f t="shared" si="2"/>
        <v>0</v>
      </c>
      <c r="Q45" s="19"/>
      <c r="R45" s="20">
        <v>0</v>
      </c>
      <c r="S45" s="20">
        <v>0</v>
      </c>
      <c r="T45" s="20">
        <f t="shared" si="3"/>
        <v>0</v>
      </c>
      <c r="U45" s="22">
        <f t="shared" si="4"/>
        <v>0</v>
      </c>
      <c r="V45" s="19"/>
      <c r="W45" s="20">
        <v>0</v>
      </c>
      <c r="X45" s="20">
        <v>0</v>
      </c>
      <c r="Y45" s="20">
        <f t="shared" si="5"/>
        <v>0</v>
      </c>
      <c r="Z45" s="22">
        <f t="shared" si="6"/>
        <v>0</v>
      </c>
      <c r="AA45" s="19"/>
      <c r="AB45" s="20">
        <v>0</v>
      </c>
      <c r="AC45" s="20">
        <v>0</v>
      </c>
      <c r="AD45" s="20">
        <f t="shared" si="7"/>
        <v>0</v>
      </c>
      <c r="AE45" s="22">
        <f t="shared" si="8"/>
        <v>0</v>
      </c>
      <c r="AF45" s="19"/>
      <c r="AG45" s="20">
        <v>8180.4</v>
      </c>
      <c r="AH45" s="20">
        <v>8180.4</v>
      </c>
      <c r="AI45" s="20">
        <f t="shared" si="9"/>
        <v>8180.4</v>
      </c>
      <c r="AJ45" s="22">
        <f t="shared" si="10"/>
        <v>0</v>
      </c>
      <c r="AK45" s="19"/>
      <c r="AL45" s="20"/>
      <c r="AM45" s="20"/>
      <c r="AN45" s="20">
        <f t="shared" si="11"/>
        <v>0</v>
      </c>
      <c r="AO45" s="22">
        <f t="shared" si="12"/>
        <v>0</v>
      </c>
      <c r="AP45" s="19"/>
      <c r="AQ45" s="20">
        <v>0</v>
      </c>
      <c r="AR45" s="20">
        <v>0</v>
      </c>
      <c r="AS45" s="20">
        <f t="shared" si="13"/>
        <v>0</v>
      </c>
      <c r="AT45" s="22">
        <f t="shared" si="14"/>
        <v>0</v>
      </c>
      <c r="AU45" s="19"/>
      <c r="AV45" s="20">
        <v>0</v>
      </c>
      <c r="AW45" s="20">
        <v>0</v>
      </c>
      <c r="AX45" s="20">
        <f t="shared" si="15"/>
        <v>0</v>
      </c>
      <c r="AY45" s="22">
        <f t="shared" si="16"/>
        <v>0</v>
      </c>
      <c r="AZ45" s="19"/>
      <c r="BA45" s="20">
        <v>260.8</v>
      </c>
      <c r="BB45" s="20">
        <v>260.8</v>
      </c>
      <c r="BC45" s="20">
        <f t="shared" si="17"/>
        <v>260.8</v>
      </c>
      <c r="BD45" s="22">
        <f t="shared" si="18"/>
        <v>0</v>
      </c>
      <c r="BE45" s="19"/>
      <c r="BF45" s="20">
        <v>210.7</v>
      </c>
      <c r="BG45" s="20">
        <v>210.7</v>
      </c>
      <c r="BH45" s="20">
        <f t="shared" si="19"/>
        <v>210.7</v>
      </c>
      <c r="BI45" s="22">
        <f t="shared" si="20"/>
        <v>0</v>
      </c>
      <c r="BJ45" s="19"/>
      <c r="BK45" s="20">
        <v>3969.9</v>
      </c>
      <c r="BL45" s="20">
        <v>3969.9</v>
      </c>
      <c r="BM45" s="20">
        <f t="shared" si="21"/>
        <v>3969.9</v>
      </c>
      <c r="BN45" s="22">
        <f t="shared" si="22"/>
        <v>0</v>
      </c>
      <c r="BO45" s="19"/>
      <c r="BP45" s="20">
        <v>297.3</v>
      </c>
      <c r="BQ45" s="20">
        <v>297.3</v>
      </c>
      <c r="BR45" s="20">
        <f t="shared" si="23"/>
        <v>297.3</v>
      </c>
      <c r="BS45" s="22">
        <f t="shared" si="24"/>
        <v>0</v>
      </c>
      <c r="BT45" s="19"/>
      <c r="BU45" s="20"/>
      <c r="BV45" s="20"/>
      <c r="BW45" s="20">
        <f t="shared" si="25"/>
        <v>0</v>
      </c>
      <c r="BX45" s="22">
        <f t="shared" si="26"/>
        <v>0</v>
      </c>
      <c r="BY45" s="19"/>
      <c r="BZ45" s="20">
        <v>0</v>
      </c>
      <c r="CA45" s="20">
        <v>0</v>
      </c>
      <c r="CB45" s="20">
        <f t="shared" si="27"/>
        <v>0</v>
      </c>
      <c r="CC45" s="20">
        <f t="shared" si="28"/>
        <v>0</v>
      </c>
      <c r="CD45" s="19"/>
      <c r="CE45" s="20">
        <v>0</v>
      </c>
      <c r="CF45" s="20">
        <v>0</v>
      </c>
      <c r="CG45" s="20">
        <f t="shared" si="29"/>
        <v>0</v>
      </c>
      <c r="CH45" s="22">
        <f t="shared" si="30"/>
        <v>0</v>
      </c>
      <c r="CI45" s="19"/>
      <c r="CJ45" s="20">
        <v>23.8</v>
      </c>
      <c r="CK45" s="20">
        <v>23.8</v>
      </c>
      <c r="CL45" s="20">
        <f t="shared" si="31"/>
        <v>23.8</v>
      </c>
      <c r="CM45" s="22">
        <f t="shared" si="32"/>
        <v>0</v>
      </c>
      <c r="CN45" s="19"/>
      <c r="CO45" s="20">
        <v>495.3</v>
      </c>
      <c r="CP45" s="20">
        <v>495.3</v>
      </c>
      <c r="CQ45" s="20">
        <f t="shared" si="33"/>
        <v>495.3</v>
      </c>
      <c r="CR45" s="22">
        <f t="shared" si="34"/>
        <v>0</v>
      </c>
      <c r="CS45" s="19"/>
      <c r="CT45" s="20">
        <v>200</v>
      </c>
      <c r="CU45" s="20">
        <v>200</v>
      </c>
      <c r="CV45" s="20">
        <f t="shared" si="35"/>
        <v>200</v>
      </c>
      <c r="CW45" s="22">
        <f t="shared" si="36"/>
        <v>0</v>
      </c>
      <c r="CX45" s="19"/>
      <c r="CY45" s="20">
        <v>400</v>
      </c>
      <c r="CZ45" s="20">
        <v>400</v>
      </c>
      <c r="DA45" s="20">
        <f t="shared" si="37"/>
        <v>400</v>
      </c>
      <c r="DB45" s="22">
        <f t="shared" si="38"/>
        <v>0</v>
      </c>
      <c r="DC45" s="40"/>
      <c r="DD45" s="41">
        <v>300</v>
      </c>
      <c r="DE45" s="41">
        <v>300</v>
      </c>
      <c r="DF45" s="41">
        <f t="shared" si="66"/>
        <v>300</v>
      </c>
      <c r="DG45" s="42">
        <f t="shared" si="67"/>
        <v>0</v>
      </c>
      <c r="DH45" s="19"/>
      <c r="DI45" s="20"/>
      <c r="DJ45" s="20"/>
      <c r="DK45" s="20">
        <f t="shared" si="41"/>
        <v>0</v>
      </c>
      <c r="DL45" s="22">
        <f t="shared" si="42"/>
        <v>0</v>
      </c>
      <c r="DM45" s="19"/>
      <c r="DN45" s="20"/>
      <c r="DO45" s="20"/>
      <c r="DP45" s="20">
        <f t="shared" si="43"/>
        <v>0</v>
      </c>
      <c r="DQ45" s="22">
        <f t="shared" si="44"/>
        <v>0</v>
      </c>
      <c r="DR45" s="19"/>
      <c r="DS45" s="20">
        <v>7434.7</v>
      </c>
      <c r="DT45" s="20">
        <v>7434.7</v>
      </c>
      <c r="DU45" s="20">
        <f t="shared" si="45"/>
        <v>7434.7</v>
      </c>
      <c r="DV45" s="22">
        <f t="shared" si="46"/>
        <v>0</v>
      </c>
      <c r="DW45" s="19"/>
      <c r="DX45" s="20"/>
      <c r="DY45" s="20"/>
      <c r="DZ45" s="20">
        <f t="shared" si="47"/>
        <v>0</v>
      </c>
      <c r="EA45" s="22">
        <f t="shared" si="48"/>
        <v>0</v>
      </c>
      <c r="EB45" s="19"/>
      <c r="EC45" s="20">
        <v>1779</v>
      </c>
      <c r="ED45" s="20">
        <v>1779</v>
      </c>
      <c r="EE45" s="20">
        <f t="shared" si="49"/>
        <v>1779</v>
      </c>
      <c r="EF45" s="22">
        <f t="shared" si="50"/>
        <v>0</v>
      </c>
      <c r="EG45" s="19"/>
      <c r="EH45" s="20"/>
      <c r="EI45" s="20"/>
      <c r="EJ45" s="20">
        <f t="shared" si="51"/>
        <v>0</v>
      </c>
      <c r="EK45" s="22">
        <f t="shared" si="52"/>
        <v>0</v>
      </c>
      <c r="EL45" s="20"/>
      <c r="EM45" s="20"/>
      <c r="EN45" s="20"/>
      <c r="EO45" s="20">
        <f t="shared" si="53"/>
        <v>0</v>
      </c>
      <c r="EP45" s="22">
        <f t="shared" si="54"/>
        <v>0</v>
      </c>
      <c r="EQ45" s="19"/>
      <c r="ER45" s="20">
        <v>3955.5</v>
      </c>
      <c r="ES45" s="20">
        <v>4193</v>
      </c>
      <c r="ET45" s="20">
        <f t="shared" si="55"/>
        <v>4193</v>
      </c>
      <c r="EU45" s="22">
        <f t="shared" si="56"/>
        <v>237.5</v>
      </c>
      <c r="EV45" s="19"/>
      <c r="EW45" s="20">
        <v>24465.4</v>
      </c>
      <c r="EX45" s="20">
        <v>25731.5</v>
      </c>
      <c r="EY45" s="20">
        <f t="shared" si="57"/>
        <v>25731.5</v>
      </c>
      <c r="EZ45" s="22">
        <f t="shared" si="58"/>
        <v>1266.0999999999985</v>
      </c>
    </row>
    <row r="46" spans="1:156" x14ac:dyDescent="0.25">
      <c r="A46" s="3" t="s">
        <v>48</v>
      </c>
      <c r="B46" s="20">
        <f t="shared" si="59"/>
        <v>150099.79999999999</v>
      </c>
      <c r="C46" s="20">
        <f t="shared" si="60"/>
        <v>220060.79999999996</v>
      </c>
      <c r="D46" s="20">
        <f t="shared" si="61"/>
        <v>220870.89999999997</v>
      </c>
      <c r="E46" s="20">
        <f t="shared" si="62"/>
        <v>70771.099999999977</v>
      </c>
      <c r="F46" s="20">
        <f t="shared" si="63"/>
        <v>810.10000000000582</v>
      </c>
      <c r="G46" s="19">
        <v>11724</v>
      </c>
      <c r="H46" s="20">
        <v>11724</v>
      </c>
      <c r="I46" s="20">
        <v>11724</v>
      </c>
      <c r="J46" s="20">
        <f t="shared" si="64"/>
        <v>0</v>
      </c>
      <c r="K46" s="20">
        <f t="shared" si="65"/>
        <v>0</v>
      </c>
      <c r="L46" s="19">
        <v>138375.79999999999</v>
      </c>
      <c r="M46" s="20">
        <v>170690.8</v>
      </c>
      <c r="N46" s="20">
        <v>170690.8</v>
      </c>
      <c r="O46" s="20">
        <f t="shared" si="1"/>
        <v>32315</v>
      </c>
      <c r="P46" s="20">
        <f t="shared" si="2"/>
        <v>0</v>
      </c>
      <c r="Q46" s="19"/>
      <c r="R46" s="20">
        <v>578.1</v>
      </c>
      <c r="S46" s="20">
        <v>526.20000000000005</v>
      </c>
      <c r="T46" s="20">
        <f t="shared" si="3"/>
        <v>526.20000000000005</v>
      </c>
      <c r="U46" s="22">
        <f t="shared" si="4"/>
        <v>-51.899999999999977</v>
      </c>
      <c r="V46" s="19"/>
      <c r="W46" s="20">
        <v>0</v>
      </c>
      <c r="X46" s="20">
        <v>0</v>
      </c>
      <c r="Y46" s="20">
        <f t="shared" si="5"/>
        <v>0</v>
      </c>
      <c r="Z46" s="22">
        <f t="shared" si="6"/>
        <v>0</v>
      </c>
      <c r="AA46" s="19"/>
      <c r="AB46" s="20">
        <v>0</v>
      </c>
      <c r="AC46" s="20">
        <v>0</v>
      </c>
      <c r="AD46" s="20">
        <f t="shared" si="7"/>
        <v>0</v>
      </c>
      <c r="AE46" s="22">
        <f t="shared" si="8"/>
        <v>0</v>
      </c>
      <c r="AF46" s="19"/>
      <c r="AG46" s="20">
        <v>14011.3</v>
      </c>
      <c r="AH46" s="20">
        <v>14011.3</v>
      </c>
      <c r="AI46" s="20">
        <f t="shared" si="9"/>
        <v>14011.3</v>
      </c>
      <c r="AJ46" s="22">
        <f t="shared" si="10"/>
        <v>0</v>
      </c>
      <c r="AK46" s="19"/>
      <c r="AL46" s="20"/>
      <c r="AM46" s="20"/>
      <c r="AN46" s="20">
        <f t="shared" si="11"/>
        <v>0</v>
      </c>
      <c r="AO46" s="22">
        <f t="shared" si="12"/>
        <v>0</v>
      </c>
      <c r="AP46" s="19"/>
      <c r="AQ46" s="20">
        <v>0</v>
      </c>
      <c r="AR46" s="20">
        <v>0</v>
      </c>
      <c r="AS46" s="20">
        <f t="shared" si="13"/>
        <v>0</v>
      </c>
      <c r="AT46" s="22">
        <f t="shared" si="14"/>
        <v>0</v>
      </c>
      <c r="AU46" s="19"/>
      <c r="AV46" s="20">
        <v>0</v>
      </c>
      <c r="AW46" s="20">
        <v>0</v>
      </c>
      <c r="AX46" s="20">
        <f t="shared" si="15"/>
        <v>0</v>
      </c>
      <c r="AY46" s="22">
        <f t="shared" si="16"/>
        <v>0</v>
      </c>
      <c r="AZ46" s="19"/>
      <c r="BA46" s="20">
        <v>124.9</v>
      </c>
      <c r="BB46" s="20">
        <v>125</v>
      </c>
      <c r="BC46" s="20">
        <f t="shared" si="17"/>
        <v>125</v>
      </c>
      <c r="BD46" s="22">
        <f t="shared" si="18"/>
        <v>9.9999999999994316E-2</v>
      </c>
      <c r="BE46" s="19"/>
      <c r="BF46" s="20">
        <v>69.900000000000006</v>
      </c>
      <c r="BG46" s="20">
        <v>69.900000000000006</v>
      </c>
      <c r="BH46" s="20">
        <f t="shared" si="19"/>
        <v>69.900000000000006</v>
      </c>
      <c r="BI46" s="22">
        <f t="shared" si="20"/>
        <v>0</v>
      </c>
      <c r="BJ46" s="19"/>
      <c r="BK46" s="20">
        <v>2078.3000000000002</v>
      </c>
      <c r="BL46" s="20">
        <v>2078.3000000000002</v>
      </c>
      <c r="BM46" s="20">
        <f t="shared" si="21"/>
        <v>2078.3000000000002</v>
      </c>
      <c r="BN46" s="22">
        <f t="shared" si="22"/>
        <v>0</v>
      </c>
      <c r="BO46" s="19"/>
      <c r="BP46" s="20">
        <v>449.3</v>
      </c>
      <c r="BQ46" s="20">
        <v>449.3</v>
      </c>
      <c r="BR46" s="20">
        <f t="shared" si="23"/>
        <v>449.3</v>
      </c>
      <c r="BS46" s="22">
        <f t="shared" si="24"/>
        <v>0</v>
      </c>
      <c r="BT46" s="19"/>
      <c r="BU46" s="20"/>
      <c r="BV46" s="20"/>
      <c r="BW46" s="20">
        <f t="shared" si="25"/>
        <v>0</v>
      </c>
      <c r="BX46" s="22">
        <f t="shared" si="26"/>
        <v>0</v>
      </c>
      <c r="BY46" s="19"/>
      <c r="BZ46" s="20">
        <v>0</v>
      </c>
      <c r="CA46" s="20">
        <v>0</v>
      </c>
      <c r="CB46" s="20">
        <f t="shared" si="27"/>
        <v>0</v>
      </c>
      <c r="CC46" s="20">
        <f t="shared" si="28"/>
        <v>0</v>
      </c>
      <c r="CD46" s="19"/>
      <c r="CE46" s="20">
        <v>0</v>
      </c>
      <c r="CF46" s="20">
        <v>0</v>
      </c>
      <c r="CG46" s="20">
        <f t="shared" si="29"/>
        <v>0</v>
      </c>
      <c r="CH46" s="22">
        <f t="shared" si="30"/>
        <v>0</v>
      </c>
      <c r="CI46" s="19"/>
      <c r="CJ46" s="20">
        <v>8.9</v>
      </c>
      <c r="CK46" s="20">
        <v>8.9</v>
      </c>
      <c r="CL46" s="20">
        <f t="shared" si="31"/>
        <v>8.9</v>
      </c>
      <c r="CM46" s="22">
        <f t="shared" si="32"/>
        <v>0</v>
      </c>
      <c r="CN46" s="19"/>
      <c r="CO46" s="20">
        <v>50</v>
      </c>
      <c r="CP46" s="20">
        <v>50</v>
      </c>
      <c r="CQ46" s="20">
        <f t="shared" si="33"/>
        <v>50</v>
      </c>
      <c r="CR46" s="22">
        <f t="shared" si="34"/>
        <v>0</v>
      </c>
      <c r="CS46" s="19"/>
      <c r="CT46" s="20">
        <v>150</v>
      </c>
      <c r="CU46" s="20">
        <v>150</v>
      </c>
      <c r="CV46" s="20">
        <f t="shared" si="35"/>
        <v>150</v>
      </c>
      <c r="CW46" s="22">
        <f t="shared" si="36"/>
        <v>0</v>
      </c>
      <c r="CX46" s="19"/>
      <c r="CY46" s="20">
        <v>200</v>
      </c>
      <c r="CZ46" s="20">
        <v>200</v>
      </c>
      <c r="DA46" s="20">
        <f t="shared" si="37"/>
        <v>200</v>
      </c>
      <c r="DB46" s="22">
        <f t="shared" si="38"/>
        <v>0</v>
      </c>
      <c r="DC46" s="40"/>
      <c r="DD46" s="41">
        <v>1119.2</v>
      </c>
      <c r="DE46" s="41">
        <v>1119.2</v>
      </c>
      <c r="DF46" s="41">
        <f t="shared" si="66"/>
        <v>1119.2</v>
      </c>
      <c r="DG46" s="42">
        <f t="shared" si="67"/>
        <v>0</v>
      </c>
      <c r="DH46" s="19"/>
      <c r="DI46" s="20"/>
      <c r="DJ46" s="20"/>
      <c r="DK46" s="20">
        <f t="shared" si="41"/>
        <v>0</v>
      </c>
      <c r="DL46" s="22">
        <f t="shared" si="42"/>
        <v>0</v>
      </c>
      <c r="DM46" s="19"/>
      <c r="DN46" s="20"/>
      <c r="DO46" s="20"/>
      <c r="DP46" s="20">
        <f t="shared" si="43"/>
        <v>0</v>
      </c>
      <c r="DQ46" s="22">
        <f t="shared" si="44"/>
        <v>0</v>
      </c>
      <c r="DR46" s="19"/>
      <c r="DS46" s="20"/>
      <c r="DT46" s="20"/>
      <c r="DU46" s="20">
        <f t="shared" si="45"/>
        <v>0</v>
      </c>
      <c r="DV46" s="22">
        <f t="shared" si="46"/>
        <v>0</v>
      </c>
      <c r="DW46" s="19"/>
      <c r="DX46" s="20"/>
      <c r="DY46" s="20"/>
      <c r="DZ46" s="20">
        <f t="shared" si="47"/>
        <v>0</v>
      </c>
      <c r="EA46" s="22">
        <f t="shared" si="48"/>
        <v>0</v>
      </c>
      <c r="EB46" s="19"/>
      <c r="EC46" s="20">
        <v>818.2</v>
      </c>
      <c r="ED46" s="20">
        <v>818.2</v>
      </c>
      <c r="EE46" s="20">
        <f t="shared" si="49"/>
        <v>818.2</v>
      </c>
      <c r="EF46" s="22">
        <f t="shared" si="50"/>
        <v>0</v>
      </c>
      <c r="EG46" s="19"/>
      <c r="EH46" s="20"/>
      <c r="EI46" s="20"/>
      <c r="EJ46" s="20">
        <f t="shared" si="51"/>
        <v>0</v>
      </c>
      <c r="EK46" s="22">
        <f t="shared" si="52"/>
        <v>0</v>
      </c>
      <c r="EL46" s="20"/>
      <c r="EM46" s="20"/>
      <c r="EN46" s="20"/>
      <c r="EO46" s="20">
        <f t="shared" si="53"/>
        <v>0</v>
      </c>
      <c r="EP46" s="22">
        <f t="shared" si="54"/>
        <v>0</v>
      </c>
      <c r="EQ46" s="19"/>
      <c r="ER46" s="20">
        <v>6768</v>
      </c>
      <c r="ES46" s="20">
        <v>6768</v>
      </c>
      <c r="ET46" s="20">
        <f t="shared" si="55"/>
        <v>6768</v>
      </c>
      <c r="EU46" s="22">
        <f t="shared" si="56"/>
        <v>0</v>
      </c>
      <c r="EV46" s="19"/>
      <c r="EW46" s="20">
        <v>11219.9</v>
      </c>
      <c r="EX46" s="20">
        <v>12081.8</v>
      </c>
      <c r="EY46" s="20">
        <f t="shared" si="57"/>
        <v>12081.8</v>
      </c>
      <c r="EZ46" s="22">
        <f t="shared" si="58"/>
        <v>861.89999999999964</v>
      </c>
    </row>
    <row r="47" spans="1:156" x14ac:dyDescent="0.25">
      <c r="A47" s="3" t="s">
        <v>49</v>
      </c>
      <c r="B47" s="20">
        <f t="shared" si="59"/>
        <v>211803.9</v>
      </c>
      <c r="C47" s="20">
        <f t="shared" si="60"/>
        <v>309623.79999999993</v>
      </c>
      <c r="D47" s="20">
        <f t="shared" si="61"/>
        <v>308107.99999999994</v>
      </c>
      <c r="E47" s="20">
        <f t="shared" si="62"/>
        <v>96304.099999999948</v>
      </c>
      <c r="F47" s="20">
        <f t="shared" si="63"/>
        <v>-1515.7999999999884</v>
      </c>
      <c r="G47" s="19">
        <v>91014</v>
      </c>
      <c r="H47" s="20">
        <v>91014</v>
      </c>
      <c r="I47" s="20">
        <v>91014</v>
      </c>
      <c r="J47" s="20">
        <f t="shared" si="64"/>
        <v>0</v>
      </c>
      <c r="K47" s="20">
        <f t="shared" si="65"/>
        <v>0</v>
      </c>
      <c r="L47" s="19">
        <v>120789.9</v>
      </c>
      <c r="M47" s="20">
        <v>172515.8</v>
      </c>
      <c r="N47" s="20">
        <v>172515.8</v>
      </c>
      <c r="O47" s="20">
        <f t="shared" si="1"/>
        <v>51725.899999999994</v>
      </c>
      <c r="P47" s="20">
        <f t="shared" si="2"/>
        <v>0</v>
      </c>
      <c r="Q47" s="19"/>
      <c r="R47" s="20">
        <v>266.7</v>
      </c>
      <c r="S47" s="20">
        <v>266.7</v>
      </c>
      <c r="T47" s="20">
        <f t="shared" si="3"/>
        <v>266.7</v>
      </c>
      <c r="U47" s="22">
        <f t="shared" si="4"/>
        <v>0</v>
      </c>
      <c r="V47" s="19"/>
      <c r="W47" s="20">
        <v>0</v>
      </c>
      <c r="X47" s="20">
        <v>0</v>
      </c>
      <c r="Y47" s="20">
        <f t="shared" si="5"/>
        <v>0</v>
      </c>
      <c r="Z47" s="22">
        <f t="shared" si="6"/>
        <v>0</v>
      </c>
      <c r="AA47" s="19"/>
      <c r="AB47" s="20">
        <v>0</v>
      </c>
      <c r="AC47" s="20">
        <v>0</v>
      </c>
      <c r="AD47" s="20">
        <f t="shared" si="7"/>
        <v>0</v>
      </c>
      <c r="AE47" s="22">
        <f t="shared" si="8"/>
        <v>0</v>
      </c>
      <c r="AF47" s="19"/>
      <c r="AG47" s="20">
        <v>22238.6</v>
      </c>
      <c r="AH47" s="20">
        <v>22238.6</v>
      </c>
      <c r="AI47" s="20">
        <f t="shared" si="9"/>
        <v>22238.6</v>
      </c>
      <c r="AJ47" s="22">
        <f t="shared" si="10"/>
        <v>0</v>
      </c>
      <c r="AK47" s="19"/>
      <c r="AL47" s="20"/>
      <c r="AM47" s="20"/>
      <c r="AN47" s="20">
        <f t="shared" si="11"/>
        <v>0</v>
      </c>
      <c r="AO47" s="22">
        <f t="shared" si="12"/>
        <v>0</v>
      </c>
      <c r="AP47" s="19"/>
      <c r="AQ47" s="20">
        <v>0</v>
      </c>
      <c r="AR47" s="20">
        <v>0</v>
      </c>
      <c r="AS47" s="20">
        <f t="shared" si="13"/>
        <v>0</v>
      </c>
      <c r="AT47" s="22">
        <f t="shared" si="14"/>
        <v>0</v>
      </c>
      <c r="AU47" s="19"/>
      <c r="AV47" s="20">
        <v>0</v>
      </c>
      <c r="AW47" s="20">
        <v>0</v>
      </c>
      <c r="AX47" s="20">
        <f t="shared" si="15"/>
        <v>0</v>
      </c>
      <c r="AY47" s="22">
        <f t="shared" si="16"/>
        <v>0</v>
      </c>
      <c r="AZ47" s="19"/>
      <c r="BA47" s="20">
        <v>225</v>
      </c>
      <c r="BB47" s="20">
        <v>225</v>
      </c>
      <c r="BC47" s="20">
        <f t="shared" si="17"/>
        <v>225</v>
      </c>
      <c r="BD47" s="22">
        <f t="shared" si="18"/>
        <v>0</v>
      </c>
      <c r="BE47" s="19"/>
      <c r="BF47" s="20">
        <v>0</v>
      </c>
      <c r="BG47" s="20">
        <v>0</v>
      </c>
      <c r="BH47" s="20">
        <f t="shared" si="19"/>
        <v>0</v>
      </c>
      <c r="BI47" s="22">
        <f t="shared" si="20"/>
        <v>0</v>
      </c>
      <c r="BJ47" s="19"/>
      <c r="BK47" s="20">
        <v>3756.2</v>
      </c>
      <c r="BL47" s="20">
        <v>3745</v>
      </c>
      <c r="BM47" s="20">
        <f t="shared" si="21"/>
        <v>3745</v>
      </c>
      <c r="BN47" s="22">
        <f t="shared" si="22"/>
        <v>-11.199999999999818</v>
      </c>
      <c r="BO47" s="19"/>
      <c r="BP47" s="20">
        <v>277.60000000000002</v>
      </c>
      <c r="BQ47" s="20">
        <v>277.60000000000002</v>
      </c>
      <c r="BR47" s="20">
        <f t="shared" si="23"/>
        <v>277.60000000000002</v>
      </c>
      <c r="BS47" s="22">
        <f t="shared" si="24"/>
        <v>0</v>
      </c>
      <c r="BT47" s="19"/>
      <c r="BU47" s="20"/>
      <c r="BV47" s="20"/>
      <c r="BW47" s="20">
        <f t="shared" si="25"/>
        <v>0</v>
      </c>
      <c r="BX47" s="22">
        <f t="shared" si="26"/>
        <v>0</v>
      </c>
      <c r="BY47" s="19"/>
      <c r="BZ47" s="20">
        <v>0</v>
      </c>
      <c r="CA47" s="20">
        <v>0</v>
      </c>
      <c r="CB47" s="20">
        <f t="shared" si="27"/>
        <v>0</v>
      </c>
      <c r="CC47" s="20">
        <f t="shared" si="28"/>
        <v>0</v>
      </c>
      <c r="CD47" s="19"/>
      <c r="CE47" s="20">
        <v>0</v>
      </c>
      <c r="CF47" s="20">
        <v>0</v>
      </c>
      <c r="CG47" s="20">
        <f t="shared" si="29"/>
        <v>0</v>
      </c>
      <c r="CH47" s="22">
        <f t="shared" si="30"/>
        <v>0</v>
      </c>
      <c r="CI47" s="19"/>
      <c r="CJ47" s="20">
        <v>12.4</v>
      </c>
      <c r="CK47" s="20">
        <v>12.4</v>
      </c>
      <c r="CL47" s="20">
        <f t="shared" si="31"/>
        <v>12.4</v>
      </c>
      <c r="CM47" s="22">
        <f t="shared" si="32"/>
        <v>0</v>
      </c>
      <c r="CN47" s="19"/>
      <c r="CO47" s="20">
        <v>394.8</v>
      </c>
      <c r="CP47" s="20">
        <v>394.8</v>
      </c>
      <c r="CQ47" s="20">
        <f t="shared" si="33"/>
        <v>394.8</v>
      </c>
      <c r="CR47" s="22">
        <f t="shared" si="34"/>
        <v>0</v>
      </c>
      <c r="CS47" s="19"/>
      <c r="CT47" s="20">
        <v>150</v>
      </c>
      <c r="CU47" s="20">
        <v>150</v>
      </c>
      <c r="CV47" s="20">
        <f t="shared" si="35"/>
        <v>150</v>
      </c>
      <c r="CW47" s="22">
        <f t="shared" si="36"/>
        <v>0</v>
      </c>
      <c r="CX47" s="19"/>
      <c r="CY47" s="20">
        <v>300</v>
      </c>
      <c r="CZ47" s="20">
        <v>300</v>
      </c>
      <c r="DA47" s="20">
        <f t="shared" si="37"/>
        <v>300</v>
      </c>
      <c r="DB47" s="22">
        <f t="shared" si="38"/>
        <v>0</v>
      </c>
      <c r="DC47" s="40"/>
      <c r="DD47" s="41">
        <v>1200.5999999999999</v>
      </c>
      <c r="DE47" s="41">
        <v>1200.5999999999999</v>
      </c>
      <c r="DF47" s="41">
        <f t="shared" si="66"/>
        <v>1200.5999999999999</v>
      </c>
      <c r="DG47" s="42">
        <f t="shared" si="67"/>
        <v>0</v>
      </c>
      <c r="DH47" s="19"/>
      <c r="DI47" s="20"/>
      <c r="DJ47" s="20"/>
      <c r="DK47" s="20">
        <f t="shared" si="41"/>
        <v>0</v>
      </c>
      <c r="DL47" s="22">
        <f t="shared" si="42"/>
        <v>0</v>
      </c>
      <c r="DM47" s="19"/>
      <c r="DN47" s="20"/>
      <c r="DO47" s="20"/>
      <c r="DP47" s="20">
        <f t="shared" si="43"/>
        <v>0</v>
      </c>
      <c r="DQ47" s="22">
        <f t="shared" si="44"/>
        <v>0</v>
      </c>
      <c r="DR47" s="19"/>
      <c r="DS47" s="20">
        <v>4834.8</v>
      </c>
      <c r="DT47" s="20">
        <v>2310.3000000000002</v>
      </c>
      <c r="DU47" s="20">
        <f t="shared" si="45"/>
        <v>2310.3000000000002</v>
      </c>
      <c r="DV47" s="22">
        <f t="shared" si="46"/>
        <v>-2524.5</v>
      </c>
      <c r="DW47" s="19"/>
      <c r="DX47" s="20"/>
      <c r="DY47" s="20"/>
      <c r="DZ47" s="20">
        <f t="shared" si="47"/>
        <v>0</v>
      </c>
      <c r="EA47" s="22">
        <f t="shared" si="48"/>
        <v>0</v>
      </c>
      <c r="EB47" s="19"/>
      <c r="EC47" s="20">
        <v>366.6</v>
      </c>
      <c r="ED47" s="20">
        <v>366.7</v>
      </c>
      <c r="EE47" s="20">
        <f t="shared" si="49"/>
        <v>366.7</v>
      </c>
      <c r="EF47" s="22">
        <f t="shared" si="50"/>
        <v>9.9999999999965894E-2</v>
      </c>
      <c r="EG47" s="19"/>
      <c r="EH47" s="20"/>
      <c r="EI47" s="20"/>
      <c r="EJ47" s="20">
        <f t="shared" si="51"/>
        <v>0</v>
      </c>
      <c r="EK47" s="22">
        <f t="shared" si="52"/>
        <v>0</v>
      </c>
      <c r="EL47" s="20"/>
      <c r="EM47" s="20"/>
      <c r="EN47" s="20"/>
      <c r="EO47" s="20">
        <f t="shared" si="53"/>
        <v>0</v>
      </c>
      <c r="EP47" s="22">
        <f t="shared" si="54"/>
        <v>0</v>
      </c>
      <c r="EQ47" s="19"/>
      <c r="ER47" s="20">
        <v>858.9</v>
      </c>
      <c r="ES47" s="20">
        <v>858.9</v>
      </c>
      <c r="ET47" s="20">
        <f t="shared" si="55"/>
        <v>858.9</v>
      </c>
      <c r="EU47" s="22">
        <f t="shared" si="56"/>
        <v>0</v>
      </c>
      <c r="EV47" s="19"/>
      <c r="EW47" s="20">
        <v>11211.8</v>
      </c>
      <c r="EX47" s="20">
        <v>12231.6</v>
      </c>
      <c r="EY47" s="20">
        <f t="shared" si="57"/>
        <v>12231.6</v>
      </c>
      <c r="EZ47" s="22">
        <f t="shared" si="58"/>
        <v>1019.8000000000011</v>
      </c>
    </row>
    <row r="48" spans="1:156" x14ac:dyDescent="0.25">
      <c r="A48" s="3" t="s">
        <v>50</v>
      </c>
      <c r="B48" s="20">
        <f t="shared" si="59"/>
        <v>183120.7</v>
      </c>
      <c r="C48" s="20">
        <f t="shared" si="60"/>
        <v>404876.39999999997</v>
      </c>
      <c r="D48" s="20">
        <f t="shared" si="61"/>
        <v>405646.8</v>
      </c>
      <c r="E48" s="20">
        <f t="shared" si="62"/>
        <v>222526.09999999998</v>
      </c>
      <c r="F48" s="20">
        <f t="shared" si="63"/>
        <v>770.40000000002328</v>
      </c>
      <c r="G48" s="19">
        <v>37975</v>
      </c>
      <c r="H48" s="20">
        <v>37975</v>
      </c>
      <c r="I48" s="20">
        <v>37975</v>
      </c>
      <c r="J48" s="20">
        <f t="shared" si="64"/>
        <v>0</v>
      </c>
      <c r="K48" s="20">
        <f t="shared" si="65"/>
        <v>0</v>
      </c>
      <c r="L48" s="19">
        <v>145145.70000000001</v>
      </c>
      <c r="M48" s="20">
        <v>255199.3</v>
      </c>
      <c r="N48" s="20">
        <v>255199.3</v>
      </c>
      <c r="O48" s="20">
        <f t="shared" si="1"/>
        <v>110053.59999999998</v>
      </c>
      <c r="P48" s="20">
        <f t="shared" si="2"/>
        <v>0</v>
      </c>
      <c r="Q48" s="19"/>
      <c r="R48" s="20">
        <v>1800.7</v>
      </c>
      <c r="S48" s="20">
        <v>1798.2</v>
      </c>
      <c r="T48" s="20">
        <f t="shared" si="3"/>
        <v>1798.2</v>
      </c>
      <c r="U48" s="22">
        <f t="shared" si="4"/>
        <v>-2.5</v>
      </c>
      <c r="V48" s="19"/>
      <c r="W48" s="20">
        <v>0</v>
      </c>
      <c r="X48" s="20">
        <v>0</v>
      </c>
      <c r="Y48" s="20">
        <f t="shared" si="5"/>
        <v>0</v>
      </c>
      <c r="Z48" s="22">
        <f t="shared" si="6"/>
        <v>0</v>
      </c>
      <c r="AA48" s="19"/>
      <c r="AB48" s="20">
        <v>0</v>
      </c>
      <c r="AC48" s="20">
        <v>0</v>
      </c>
      <c r="AD48" s="20">
        <f t="shared" si="7"/>
        <v>0</v>
      </c>
      <c r="AE48" s="22">
        <f t="shared" si="8"/>
        <v>0</v>
      </c>
      <c r="AF48" s="19"/>
      <c r="AG48" s="20">
        <v>20675.5</v>
      </c>
      <c r="AH48" s="20">
        <v>20675.5</v>
      </c>
      <c r="AI48" s="20">
        <f t="shared" si="9"/>
        <v>20675.5</v>
      </c>
      <c r="AJ48" s="22">
        <f t="shared" si="10"/>
        <v>0</v>
      </c>
      <c r="AK48" s="19"/>
      <c r="AL48" s="20"/>
      <c r="AM48" s="20"/>
      <c r="AN48" s="20">
        <f t="shared" si="11"/>
        <v>0</v>
      </c>
      <c r="AO48" s="22">
        <f t="shared" si="12"/>
        <v>0</v>
      </c>
      <c r="AP48" s="19"/>
      <c r="AQ48" s="20">
        <v>0</v>
      </c>
      <c r="AR48" s="20">
        <v>0</v>
      </c>
      <c r="AS48" s="20">
        <f t="shared" si="13"/>
        <v>0</v>
      </c>
      <c r="AT48" s="22">
        <f t="shared" si="14"/>
        <v>0</v>
      </c>
      <c r="AU48" s="19"/>
      <c r="AV48" s="20">
        <v>0</v>
      </c>
      <c r="AW48" s="20">
        <v>0</v>
      </c>
      <c r="AX48" s="20">
        <f t="shared" si="15"/>
        <v>0</v>
      </c>
      <c r="AY48" s="22">
        <f t="shared" si="16"/>
        <v>0</v>
      </c>
      <c r="AZ48" s="19"/>
      <c r="BA48" s="20">
        <v>398.9</v>
      </c>
      <c r="BB48" s="20">
        <v>398.9</v>
      </c>
      <c r="BC48" s="20">
        <f t="shared" si="17"/>
        <v>398.9</v>
      </c>
      <c r="BD48" s="22">
        <f t="shared" si="18"/>
        <v>0</v>
      </c>
      <c r="BE48" s="19"/>
      <c r="BF48" s="20">
        <v>1347.4</v>
      </c>
      <c r="BG48" s="20">
        <v>1347.4</v>
      </c>
      <c r="BH48" s="20">
        <f t="shared" si="19"/>
        <v>1347.4</v>
      </c>
      <c r="BI48" s="22">
        <f t="shared" si="20"/>
        <v>0</v>
      </c>
      <c r="BJ48" s="19"/>
      <c r="BK48" s="20">
        <v>14995.5</v>
      </c>
      <c r="BL48" s="20">
        <v>14588.8</v>
      </c>
      <c r="BM48" s="20">
        <f t="shared" si="21"/>
        <v>14588.8</v>
      </c>
      <c r="BN48" s="22">
        <f t="shared" si="22"/>
        <v>-406.70000000000073</v>
      </c>
      <c r="BO48" s="19"/>
      <c r="BP48" s="20">
        <v>763.5</v>
      </c>
      <c r="BQ48" s="20">
        <v>763.5</v>
      </c>
      <c r="BR48" s="20">
        <f t="shared" si="23"/>
        <v>763.5</v>
      </c>
      <c r="BS48" s="22">
        <f t="shared" si="24"/>
        <v>0</v>
      </c>
      <c r="BT48" s="19"/>
      <c r="BU48" s="20"/>
      <c r="BV48" s="20"/>
      <c r="BW48" s="20">
        <f t="shared" si="25"/>
        <v>0</v>
      </c>
      <c r="BX48" s="22">
        <f t="shared" si="26"/>
        <v>0</v>
      </c>
      <c r="BY48" s="19"/>
      <c r="BZ48" s="20">
        <v>1200</v>
      </c>
      <c r="CA48" s="20">
        <v>1200</v>
      </c>
      <c r="CB48" s="20">
        <f t="shared" si="27"/>
        <v>1200</v>
      </c>
      <c r="CC48" s="20">
        <f t="shared" si="28"/>
        <v>0</v>
      </c>
      <c r="CD48" s="19"/>
      <c r="CE48" s="20">
        <v>0</v>
      </c>
      <c r="CF48" s="20">
        <v>0</v>
      </c>
      <c r="CG48" s="20">
        <f t="shared" si="29"/>
        <v>0</v>
      </c>
      <c r="CH48" s="22">
        <f t="shared" si="30"/>
        <v>0</v>
      </c>
      <c r="CI48" s="19"/>
      <c r="CJ48" s="20">
        <v>40.1</v>
      </c>
      <c r="CK48" s="20">
        <v>40.1</v>
      </c>
      <c r="CL48" s="20">
        <f t="shared" si="31"/>
        <v>40.1</v>
      </c>
      <c r="CM48" s="22">
        <f t="shared" si="32"/>
        <v>0</v>
      </c>
      <c r="CN48" s="19"/>
      <c r="CO48" s="20">
        <v>446.6</v>
      </c>
      <c r="CP48" s="20">
        <v>446.6</v>
      </c>
      <c r="CQ48" s="20">
        <f t="shared" si="33"/>
        <v>446.6</v>
      </c>
      <c r="CR48" s="22">
        <f t="shared" si="34"/>
        <v>0</v>
      </c>
      <c r="CS48" s="19"/>
      <c r="CT48" s="20">
        <v>100</v>
      </c>
      <c r="CU48" s="20">
        <v>100</v>
      </c>
      <c r="CV48" s="20">
        <f t="shared" si="35"/>
        <v>100</v>
      </c>
      <c r="CW48" s="22">
        <f t="shared" si="36"/>
        <v>0</v>
      </c>
      <c r="CX48" s="19"/>
      <c r="CY48" s="20">
        <v>100</v>
      </c>
      <c r="CZ48" s="20">
        <v>100</v>
      </c>
      <c r="DA48" s="20">
        <f t="shared" si="37"/>
        <v>100</v>
      </c>
      <c r="DB48" s="22">
        <f t="shared" si="38"/>
        <v>0</v>
      </c>
      <c r="DC48" s="40"/>
      <c r="DD48" s="41">
        <v>6065.1</v>
      </c>
      <c r="DE48" s="41">
        <v>6059.5</v>
      </c>
      <c r="DF48" s="41">
        <f t="shared" si="66"/>
        <v>6059.5</v>
      </c>
      <c r="DG48" s="42">
        <f t="shared" si="67"/>
        <v>-5.6000000000003638</v>
      </c>
      <c r="DH48" s="19"/>
      <c r="DI48" s="20"/>
      <c r="DJ48" s="20"/>
      <c r="DK48" s="20">
        <f t="shared" si="41"/>
        <v>0</v>
      </c>
      <c r="DL48" s="22">
        <f t="shared" si="42"/>
        <v>0</v>
      </c>
      <c r="DM48" s="19"/>
      <c r="DN48" s="20"/>
      <c r="DO48" s="20"/>
      <c r="DP48" s="20">
        <f t="shared" si="43"/>
        <v>0</v>
      </c>
      <c r="DQ48" s="22">
        <f t="shared" si="44"/>
        <v>0</v>
      </c>
      <c r="DR48" s="19"/>
      <c r="DS48" s="20"/>
      <c r="DT48" s="20"/>
      <c r="DU48" s="20">
        <f t="shared" si="45"/>
        <v>0</v>
      </c>
      <c r="DV48" s="22">
        <f t="shared" si="46"/>
        <v>0</v>
      </c>
      <c r="DW48" s="19"/>
      <c r="DX48" s="20">
        <v>7306.2</v>
      </c>
      <c r="DY48" s="20">
        <v>7306.2</v>
      </c>
      <c r="DZ48" s="20">
        <f t="shared" si="47"/>
        <v>7306.2</v>
      </c>
      <c r="EA48" s="22">
        <f t="shared" si="48"/>
        <v>0</v>
      </c>
      <c r="EB48" s="19"/>
      <c r="EC48" s="20">
        <v>0</v>
      </c>
      <c r="ED48" s="20">
        <v>0</v>
      </c>
      <c r="EE48" s="20">
        <f t="shared" si="49"/>
        <v>0</v>
      </c>
      <c r="EF48" s="22">
        <f t="shared" si="50"/>
        <v>0</v>
      </c>
      <c r="EG48" s="19"/>
      <c r="EH48" s="20"/>
      <c r="EI48" s="20"/>
      <c r="EJ48" s="20">
        <f t="shared" si="51"/>
        <v>0</v>
      </c>
      <c r="EK48" s="22">
        <f t="shared" si="52"/>
        <v>0</v>
      </c>
      <c r="EL48" s="20"/>
      <c r="EM48" s="20"/>
      <c r="EN48" s="20"/>
      <c r="EO48" s="20">
        <f t="shared" si="53"/>
        <v>0</v>
      </c>
      <c r="EP48" s="22">
        <f t="shared" si="54"/>
        <v>0</v>
      </c>
      <c r="EQ48" s="19"/>
      <c r="ER48" s="20">
        <v>0</v>
      </c>
      <c r="ES48" s="20">
        <v>0</v>
      </c>
      <c r="ET48" s="20">
        <f t="shared" si="55"/>
        <v>0</v>
      </c>
      <c r="EU48" s="22">
        <f t="shared" si="56"/>
        <v>0</v>
      </c>
      <c r="EV48" s="19"/>
      <c r="EW48" s="20">
        <v>56462.6</v>
      </c>
      <c r="EX48" s="20">
        <v>57647.8</v>
      </c>
      <c r="EY48" s="20">
        <f t="shared" si="57"/>
        <v>57647.8</v>
      </c>
      <c r="EZ48" s="22">
        <f t="shared" si="58"/>
        <v>1185.2000000000044</v>
      </c>
    </row>
    <row r="49" spans="1:156" x14ac:dyDescent="0.25">
      <c r="A49" s="3" t="s">
        <v>51</v>
      </c>
      <c r="B49" s="20">
        <f t="shared" si="59"/>
        <v>97105.9</v>
      </c>
      <c r="C49" s="20">
        <f t="shared" si="60"/>
        <v>160056.30000000005</v>
      </c>
      <c r="D49" s="20">
        <f t="shared" si="61"/>
        <v>160152.90000000002</v>
      </c>
      <c r="E49" s="20">
        <f t="shared" si="62"/>
        <v>63047.000000000029</v>
      </c>
      <c r="F49" s="20">
        <f t="shared" si="63"/>
        <v>96.599999999976717</v>
      </c>
      <c r="G49" s="19">
        <v>13207.7</v>
      </c>
      <c r="H49" s="20">
        <v>13207.7</v>
      </c>
      <c r="I49" s="20">
        <v>13207.7</v>
      </c>
      <c r="J49" s="20">
        <f t="shared" si="64"/>
        <v>0</v>
      </c>
      <c r="K49" s="20">
        <f t="shared" si="65"/>
        <v>0</v>
      </c>
      <c r="L49" s="19">
        <v>83898.2</v>
      </c>
      <c r="M49" s="20">
        <v>121349.9</v>
      </c>
      <c r="N49" s="20">
        <v>121349.9</v>
      </c>
      <c r="O49" s="20">
        <f t="shared" si="1"/>
        <v>37451.699999999997</v>
      </c>
      <c r="P49" s="20">
        <f t="shared" si="2"/>
        <v>0</v>
      </c>
      <c r="Q49" s="19"/>
      <c r="R49" s="20">
        <v>85.1</v>
      </c>
      <c r="S49" s="20">
        <v>85.1</v>
      </c>
      <c r="T49" s="20">
        <f t="shared" si="3"/>
        <v>85.1</v>
      </c>
      <c r="U49" s="22">
        <f t="shared" si="4"/>
        <v>0</v>
      </c>
      <c r="V49" s="19"/>
      <c r="W49" s="20">
        <v>1.1000000000000001</v>
      </c>
      <c r="X49" s="20">
        <v>1.1000000000000001</v>
      </c>
      <c r="Y49" s="20">
        <f t="shared" si="5"/>
        <v>1.1000000000000001</v>
      </c>
      <c r="Z49" s="22">
        <f t="shared" si="6"/>
        <v>0</v>
      </c>
      <c r="AA49" s="19"/>
      <c r="AB49" s="20">
        <v>693.2</v>
      </c>
      <c r="AC49" s="20">
        <v>693.2</v>
      </c>
      <c r="AD49" s="20">
        <f t="shared" si="7"/>
        <v>693.2</v>
      </c>
      <c r="AE49" s="22">
        <f t="shared" si="8"/>
        <v>0</v>
      </c>
      <c r="AF49" s="19"/>
      <c r="AG49" s="20">
        <v>8655.2000000000007</v>
      </c>
      <c r="AH49" s="20">
        <v>8655.2000000000007</v>
      </c>
      <c r="AI49" s="20">
        <f t="shared" si="9"/>
        <v>8655.2000000000007</v>
      </c>
      <c r="AJ49" s="22">
        <f t="shared" si="10"/>
        <v>0</v>
      </c>
      <c r="AK49" s="19"/>
      <c r="AL49" s="20"/>
      <c r="AM49" s="20"/>
      <c r="AN49" s="20">
        <f t="shared" si="11"/>
        <v>0</v>
      </c>
      <c r="AO49" s="22">
        <f t="shared" si="12"/>
        <v>0</v>
      </c>
      <c r="AP49" s="19"/>
      <c r="AQ49" s="20">
        <v>0</v>
      </c>
      <c r="AR49" s="20">
        <v>0</v>
      </c>
      <c r="AS49" s="20">
        <f t="shared" si="13"/>
        <v>0</v>
      </c>
      <c r="AT49" s="22">
        <f t="shared" si="14"/>
        <v>0</v>
      </c>
      <c r="AU49" s="19"/>
      <c r="AV49" s="20">
        <v>0</v>
      </c>
      <c r="AW49" s="20">
        <v>0</v>
      </c>
      <c r="AX49" s="20">
        <f t="shared" si="15"/>
        <v>0</v>
      </c>
      <c r="AY49" s="22">
        <f t="shared" si="16"/>
        <v>0</v>
      </c>
      <c r="AZ49" s="19"/>
      <c r="BA49" s="20">
        <v>170.5</v>
      </c>
      <c r="BB49" s="20">
        <v>170.5</v>
      </c>
      <c r="BC49" s="20">
        <f t="shared" si="17"/>
        <v>170.5</v>
      </c>
      <c r="BD49" s="22">
        <f t="shared" si="18"/>
        <v>0</v>
      </c>
      <c r="BE49" s="19"/>
      <c r="BF49" s="20">
        <v>19.2</v>
      </c>
      <c r="BG49" s="20">
        <v>19.2</v>
      </c>
      <c r="BH49" s="20">
        <f t="shared" si="19"/>
        <v>19.2</v>
      </c>
      <c r="BI49" s="22">
        <f t="shared" si="20"/>
        <v>0</v>
      </c>
      <c r="BJ49" s="19"/>
      <c r="BK49" s="20">
        <v>3909.4</v>
      </c>
      <c r="BL49" s="20">
        <v>3909.4</v>
      </c>
      <c r="BM49" s="20">
        <f t="shared" si="21"/>
        <v>3909.4</v>
      </c>
      <c r="BN49" s="22">
        <f t="shared" si="22"/>
        <v>0</v>
      </c>
      <c r="BO49" s="19"/>
      <c r="BP49" s="20">
        <v>211.1</v>
      </c>
      <c r="BQ49" s="20">
        <v>211.1</v>
      </c>
      <c r="BR49" s="20">
        <f t="shared" si="23"/>
        <v>211.1</v>
      </c>
      <c r="BS49" s="22">
        <f t="shared" si="24"/>
        <v>0</v>
      </c>
      <c r="BT49" s="19"/>
      <c r="BU49" s="20"/>
      <c r="BV49" s="20"/>
      <c r="BW49" s="20">
        <f t="shared" si="25"/>
        <v>0</v>
      </c>
      <c r="BX49" s="22">
        <f t="shared" si="26"/>
        <v>0</v>
      </c>
      <c r="BY49" s="19"/>
      <c r="BZ49" s="20">
        <v>195.3</v>
      </c>
      <c r="CA49" s="20">
        <v>195.3</v>
      </c>
      <c r="CB49" s="20">
        <f t="shared" si="27"/>
        <v>195.3</v>
      </c>
      <c r="CC49" s="20">
        <f t="shared" si="28"/>
        <v>0</v>
      </c>
      <c r="CD49" s="19"/>
      <c r="CE49" s="20">
        <v>0</v>
      </c>
      <c r="CF49" s="20">
        <v>0</v>
      </c>
      <c r="CG49" s="20">
        <f t="shared" si="29"/>
        <v>0</v>
      </c>
      <c r="CH49" s="22">
        <f t="shared" si="30"/>
        <v>0</v>
      </c>
      <c r="CI49" s="19"/>
      <c r="CJ49" s="20">
        <v>13.3</v>
      </c>
      <c r="CK49" s="20">
        <v>13.3</v>
      </c>
      <c r="CL49" s="20">
        <f t="shared" si="31"/>
        <v>13.3</v>
      </c>
      <c r="CM49" s="22">
        <f t="shared" si="32"/>
        <v>0</v>
      </c>
      <c r="CN49" s="19"/>
      <c r="CO49" s="20">
        <v>128.6</v>
      </c>
      <c r="CP49" s="20">
        <v>128.6</v>
      </c>
      <c r="CQ49" s="20">
        <f t="shared" si="33"/>
        <v>128.6</v>
      </c>
      <c r="CR49" s="22">
        <f t="shared" si="34"/>
        <v>0</v>
      </c>
      <c r="CS49" s="19"/>
      <c r="CT49" s="20">
        <v>0</v>
      </c>
      <c r="CU49" s="20">
        <v>0</v>
      </c>
      <c r="CV49" s="20">
        <f t="shared" si="35"/>
        <v>0</v>
      </c>
      <c r="CW49" s="22">
        <f t="shared" si="36"/>
        <v>0</v>
      </c>
      <c r="CX49" s="19"/>
      <c r="CY49" s="20">
        <v>100</v>
      </c>
      <c r="CZ49" s="20">
        <v>100</v>
      </c>
      <c r="DA49" s="20">
        <f t="shared" si="37"/>
        <v>100</v>
      </c>
      <c r="DB49" s="22">
        <f t="shared" si="38"/>
        <v>0</v>
      </c>
      <c r="DC49" s="40"/>
      <c r="DD49" s="41">
        <v>579</v>
      </c>
      <c r="DE49" s="41">
        <v>579</v>
      </c>
      <c r="DF49" s="41">
        <f t="shared" si="66"/>
        <v>579</v>
      </c>
      <c r="DG49" s="42">
        <f t="shared" si="67"/>
        <v>0</v>
      </c>
      <c r="DH49" s="19"/>
      <c r="DI49" s="20"/>
      <c r="DJ49" s="20"/>
      <c r="DK49" s="20">
        <f t="shared" si="41"/>
        <v>0</v>
      </c>
      <c r="DL49" s="22">
        <f t="shared" si="42"/>
        <v>0</v>
      </c>
      <c r="DM49" s="19"/>
      <c r="DN49" s="20"/>
      <c r="DO49" s="20"/>
      <c r="DP49" s="20">
        <f t="shared" si="43"/>
        <v>0</v>
      </c>
      <c r="DQ49" s="22">
        <f t="shared" si="44"/>
        <v>0</v>
      </c>
      <c r="DR49" s="19"/>
      <c r="DS49" s="20">
        <v>888.9</v>
      </c>
      <c r="DT49" s="20">
        <v>203.3</v>
      </c>
      <c r="DU49" s="20">
        <f t="shared" si="45"/>
        <v>203.3</v>
      </c>
      <c r="DV49" s="22">
        <f t="shared" si="46"/>
        <v>-685.59999999999991</v>
      </c>
      <c r="DW49" s="20"/>
      <c r="DX49" s="20"/>
      <c r="DY49" s="20"/>
      <c r="DZ49" s="20">
        <f t="shared" si="47"/>
        <v>0</v>
      </c>
      <c r="EA49" s="20">
        <f t="shared" si="48"/>
        <v>0</v>
      </c>
      <c r="EB49" s="19"/>
      <c r="EC49" s="20">
        <v>0</v>
      </c>
      <c r="ED49" s="20">
        <v>0</v>
      </c>
      <c r="EE49" s="20">
        <f t="shared" si="49"/>
        <v>0</v>
      </c>
      <c r="EF49" s="22">
        <f t="shared" si="50"/>
        <v>0</v>
      </c>
      <c r="EG49" s="19"/>
      <c r="EH49" s="20"/>
      <c r="EI49" s="20"/>
      <c r="EJ49" s="20">
        <f t="shared" si="51"/>
        <v>0</v>
      </c>
      <c r="EK49" s="22">
        <f t="shared" si="52"/>
        <v>0</v>
      </c>
      <c r="EL49" s="20"/>
      <c r="EM49" s="20"/>
      <c r="EN49" s="20"/>
      <c r="EO49" s="20">
        <f t="shared" si="53"/>
        <v>0</v>
      </c>
      <c r="EP49" s="22">
        <f t="shared" si="54"/>
        <v>0</v>
      </c>
      <c r="EQ49" s="19"/>
      <c r="ER49" s="20">
        <v>1953.1</v>
      </c>
      <c r="ES49" s="20">
        <v>1953.1</v>
      </c>
      <c r="ET49" s="20">
        <f t="shared" si="55"/>
        <v>1953.1</v>
      </c>
      <c r="EU49" s="22">
        <f t="shared" si="56"/>
        <v>0</v>
      </c>
      <c r="EV49" s="19"/>
      <c r="EW49" s="20">
        <v>7895.7</v>
      </c>
      <c r="EX49" s="20">
        <v>8677.9</v>
      </c>
      <c r="EY49" s="20">
        <f t="shared" si="57"/>
        <v>8677.9</v>
      </c>
      <c r="EZ49" s="22">
        <f t="shared" si="58"/>
        <v>782.19999999999982</v>
      </c>
    </row>
    <row r="50" spans="1:156" x14ac:dyDescent="0.25">
      <c r="A50" s="3" t="s">
        <v>52</v>
      </c>
      <c r="B50" s="20">
        <f t="shared" si="59"/>
        <v>353049.4</v>
      </c>
      <c r="C50" s="20">
        <f t="shared" si="60"/>
        <v>1286897.8999999999</v>
      </c>
      <c r="D50" s="20">
        <f t="shared" si="61"/>
        <v>1246448.1000000001</v>
      </c>
      <c r="E50" s="20">
        <f t="shared" si="62"/>
        <v>893398.70000000007</v>
      </c>
      <c r="F50" s="20">
        <f t="shared" si="63"/>
        <v>-40449.799999999814</v>
      </c>
      <c r="G50" s="19"/>
      <c r="H50" s="20"/>
      <c r="I50" s="20"/>
      <c r="J50" s="20">
        <f t="shared" si="64"/>
        <v>0</v>
      </c>
      <c r="K50" s="20">
        <f t="shared" si="65"/>
        <v>0</v>
      </c>
      <c r="L50" s="19">
        <v>353049.4</v>
      </c>
      <c r="M50" s="20">
        <v>957650.2</v>
      </c>
      <c r="N50" s="20">
        <v>957650.2</v>
      </c>
      <c r="O50" s="20">
        <f t="shared" si="1"/>
        <v>604600.79999999993</v>
      </c>
      <c r="P50" s="20">
        <f t="shared" si="2"/>
        <v>0</v>
      </c>
      <c r="Q50" s="19"/>
      <c r="R50" s="20">
        <v>23.9</v>
      </c>
      <c r="S50" s="20">
        <v>0</v>
      </c>
      <c r="T50" s="20">
        <f t="shared" si="3"/>
        <v>0</v>
      </c>
      <c r="U50" s="22">
        <f t="shared" si="4"/>
        <v>-23.9</v>
      </c>
      <c r="V50" s="19"/>
      <c r="W50" s="20">
        <v>0</v>
      </c>
      <c r="X50" s="20">
        <v>0</v>
      </c>
      <c r="Y50" s="20">
        <f t="shared" si="5"/>
        <v>0</v>
      </c>
      <c r="Z50" s="22">
        <f t="shared" si="6"/>
        <v>0</v>
      </c>
      <c r="AA50" s="19"/>
      <c r="AB50" s="20">
        <v>15943.5</v>
      </c>
      <c r="AC50" s="20">
        <v>15943.5</v>
      </c>
      <c r="AD50" s="20">
        <f t="shared" si="7"/>
        <v>15943.5</v>
      </c>
      <c r="AE50" s="22">
        <f t="shared" si="8"/>
        <v>0</v>
      </c>
      <c r="AF50" s="19"/>
      <c r="AG50" s="20">
        <v>0</v>
      </c>
      <c r="AH50" s="20">
        <v>0</v>
      </c>
      <c r="AI50" s="20">
        <f t="shared" si="9"/>
        <v>0</v>
      </c>
      <c r="AJ50" s="22">
        <f t="shared" si="10"/>
        <v>0</v>
      </c>
      <c r="AK50" s="19"/>
      <c r="AL50" s="20"/>
      <c r="AM50" s="20"/>
      <c r="AN50" s="20">
        <f t="shared" si="11"/>
        <v>0</v>
      </c>
      <c r="AO50" s="22">
        <f t="shared" si="12"/>
        <v>0</v>
      </c>
      <c r="AP50" s="19"/>
      <c r="AQ50" s="20">
        <v>0</v>
      </c>
      <c r="AR50" s="20">
        <v>0</v>
      </c>
      <c r="AS50" s="20">
        <f t="shared" si="13"/>
        <v>0</v>
      </c>
      <c r="AT50" s="22">
        <f t="shared" si="14"/>
        <v>0</v>
      </c>
      <c r="AU50" s="19"/>
      <c r="AV50" s="20">
        <v>60</v>
      </c>
      <c r="AW50" s="20">
        <v>60</v>
      </c>
      <c r="AX50" s="20">
        <f t="shared" si="15"/>
        <v>60</v>
      </c>
      <c r="AY50" s="22">
        <f t="shared" si="16"/>
        <v>0</v>
      </c>
      <c r="AZ50" s="19"/>
      <c r="BA50" s="20">
        <v>5611</v>
      </c>
      <c r="BB50" s="20">
        <v>5598.1</v>
      </c>
      <c r="BC50" s="20">
        <f t="shared" si="17"/>
        <v>5598.1</v>
      </c>
      <c r="BD50" s="22">
        <f t="shared" si="18"/>
        <v>-12.899999999999636</v>
      </c>
      <c r="BE50" s="19"/>
      <c r="BF50" s="20">
        <v>12768</v>
      </c>
      <c r="BG50" s="20">
        <v>12768</v>
      </c>
      <c r="BH50" s="20">
        <f t="shared" si="19"/>
        <v>12768</v>
      </c>
      <c r="BI50" s="22">
        <f t="shared" si="20"/>
        <v>0</v>
      </c>
      <c r="BJ50" s="19"/>
      <c r="BK50" s="20">
        <v>85413.1</v>
      </c>
      <c r="BL50" s="20">
        <v>85413.1</v>
      </c>
      <c r="BM50" s="20">
        <f t="shared" si="21"/>
        <v>85413.1</v>
      </c>
      <c r="BN50" s="22">
        <f t="shared" si="22"/>
        <v>0</v>
      </c>
      <c r="BO50" s="19"/>
      <c r="BP50" s="20">
        <v>4881</v>
      </c>
      <c r="BQ50" s="20">
        <v>4880</v>
      </c>
      <c r="BR50" s="20">
        <f t="shared" si="23"/>
        <v>4880</v>
      </c>
      <c r="BS50" s="22">
        <f t="shared" si="24"/>
        <v>-1</v>
      </c>
      <c r="BT50" s="19"/>
      <c r="BU50" s="20"/>
      <c r="BV50" s="20"/>
      <c r="BW50" s="20">
        <f t="shared" si="25"/>
        <v>0</v>
      </c>
      <c r="BX50" s="22">
        <f t="shared" si="26"/>
        <v>0</v>
      </c>
      <c r="BY50" s="19"/>
      <c r="BZ50" s="20">
        <v>17235.900000000001</v>
      </c>
      <c r="CA50" s="20">
        <v>17235.900000000001</v>
      </c>
      <c r="CB50" s="20">
        <f t="shared" si="27"/>
        <v>17235.900000000001</v>
      </c>
      <c r="CC50" s="20">
        <f t="shared" si="28"/>
        <v>0</v>
      </c>
      <c r="CD50" s="19"/>
      <c r="CE50" s="20">
        <v>0</v>
      </c>
      <c r="CF50" s="20">
        <v>0</v>
      </c>
      <c r="CG50" s="20">
        <f t="shared" si="29"/>
        <v>0</v>
      </c>
      <c r="CH50" s="22">
        <f t="shared" si="30"/>
        <v>0</v>
      </c>
      <c r="CI50" s="19"/>
      <c r="CJ50" s="20">
        <v>272.8</v>
      </c>
      <c r="CK50" s="20">
        <v>272.8</v>
      </c>
      <c r="CL50" s="20">
        <f t="shared" si="31"/>
        <v>272.8</v>
      </c>
      <c r="CM50" s="22">
        <f t="shared" si="32"/>
        <v>0</v>
      </c>
      <c r="CN50" s="19"/>
      <c r="CO50" s="20">
        <v>1188.4000000000001</v>
      </c>
      <c r="CP50" s="20">
        <v>1188.4000000000001</v>
      </c>
      <c r="CQ50" s="20">
        <f t="shared" si="33"/>
        <v>1188.4000000000001</v>
      </c>
      <c r="CR50" s="22">
        <f t="shared" si="34"/>
        <v>0</v>
      </c>
      <c r="CS50" s="19"/>
      <c r="CT50" s="20">
        <v>0</v>
      </c>
      <c r="CU50" s="20">
        <v>0</v>
      </c>
      <c r="CV50" s="20">
        <f t="shared" si="35"/>
        <v>0</v>
      </c>
      <c r="CW50" s="22">
        <f t="shared" si="36"/>
        <v>0</v>
      </c>
      <c r="CX50" s="19"/>
      <c r="CY50" s="20">
        <v>0</v>
      </c>
      <c r="CZ50" s="20">
        <v>0</v>
      </c>
      <c r="DA50" s="20">
        <f t="shared" si="37"/>
        <v>0</v>
      </c>
      <c r="DB50" s="22">
        <f t="shared" si="38"/>
        <v>0</v>
      </c>
      <c r="DC50" s="40"/>
      <c r="DD50" s="41">
        <v>20396.900000000001</v>
      </c>
      <c r="DE50" s="41">
        <v>20396.900000000001</v>
      </c>
      <c r="DF50" s="41">
        <f t="shared" si="66"/>
        <v>20396.900000000001</v>
      </c>
      <c r="DG50" s="42">
        <f t="shared" si="67"/>
        <v>0</v>
      </c>
      <c r="DH50" s="19"/>
      <c r="DI50" s="20"/>
      <c r="DJ50" s="20"/>
      <c r="DK50" s="20">
        <f t="shared" si="41"/>
        <v>0</v>
      </c>
      <c r="DL50" s="22">
        <f t="shared" si="42"/>
        <v>0</v>
      </c>
      <c r="DM50" s="19"/>
      <c r="DN50" s="20"/>
      <c r="DO50" s="20"/>
      <c r="DP50" s="20">
        <f t="shared" si="43"/>
        <v>0</v>
      </c>
      <c r="DQ50" s="22">
        <f t="shared" si="44"/>
        <v>0</v>
      </c>
      <c r="DR50" s="19"/>
      <c r="DS50" s="20"/>
      <c r="DT50" s="20"/>
      <c r="DU50" s="20">
        <f t="shared" si="45"/>
        <v>0</v>
      </c>
      <c r="DV50" s="22">
        <f t="shared" si="46"/>
        <v>0</v>
      </c>
      <c r="DW50" s="20"/>
      <c r="DX50" s="20"/>
      <c r="DY50" s="20"/>
      <c r="DZ50" s="20">
        <f t="shared" si="47"/>
        <v>0</v>
      </c>
      <c r="EA50" s="20">
        <f t="shared" si="48"/>
        <v>0</v>
      </c>
      <c r="EB50" s="19"/>
      <c r="EC50" s="20">
        <v>6220.9</v>
      </c>
      <c r="ED50" s="20">
        <v>5823.4</v>
      </c>
      <c r="EE50" s="20">
        <f t="shared" si="49"/>
        <v>5823.4</v>
      </c>
      <c r="EF50" s="22">
        <f t="shared" si="50"/>
        <v>-397.5</v>
      </c>
      <c r="EG50" s="19"/>
      <c r="EH50" s="20">
        <v>23052</v>
      </c>
      <c r="EI50" s="20"/>
      <c r="EJ50" s="20">
        <f t="shared" si="51"/>
        <v>0</v>
      </c>
      <c r="EK50" s="22">
        <f t="shared" si="52"/>
        <v>-23052</v>
      </c>
      <c r="EL50" s="20"/>
      <c r="EM50" s="20"/>
      <c r="EN50" s="20"/>
      <c r="EO50" s="20">
        <f t="shared" si="53"/>
        <v>0</v>
      </c>
      <c r="EP50" s="22">
        <f t="shared" si="54"/>
        <v>0</v>
      </c>
      <c r="EQ50" s="19"/>
      <c r="ER50" s="20">
        <v>64348.1</v>
      </c>
      <c r="ES50" s="20">
        <v>84500</v>
      </c>
      <c r="ET50" s="20">
        <f t="shared" si="55"/>
        <v>84500</v>
      </c>
      <c r="EU50" s="22">
        <f t="shared" si="56"/>
        <v>20151.900000000001</v>
      </c>
      <c r="EV50" s="19"/>
      <c r="EW50" s="20">
        <v>71832.2</v>
      </c>
      <c r="EX50" s="20">
        <v>34717.800000000003</v>
      </c>
      <c r="EY50" s="20">
        <f t="shared" si="57"/>
        <v>34717.800000000003</v>
      </c>
      <c r="EZ50" s="22">
        <f t="shared" si="58"/>
        <v>-37114.399999999994</v>
      </c>
    </row>
    <row r="51" spans="1:156" x14ac:dyDescent="0.25">
      <c r="A51" s="3" t="s">
        <v>53</v>
      </c>
      <c r="B51" s="20">
        <f t="shared" si="59"/>
        <v>92100</v>
      </c>
      <c r="C51" s="20">
        <f t="shared" si="60"/>
        <v>3606347</v>
      </c>
      <c r="D51" s="20">
        <f t="shared" si="61"/>
        <v>3593261.9000000004</v>
      </c>
      <c r="E51" s="20">
        <f t="shared" si="62"/>
        <v>3501161.9000000004</v>
      </c>
      <c r="F51" s="20">
        <f t="shared" si="63"/>
        <v>-13085.099999999627</v>
      </c>
      <c r="G51" s="19"/>
      <c r="H51" s="20"/>
      <c r="I51" s="20"/>
      <c r="J51" s="20">
        <f t="shared" si="64"/>
        <v>0</v>
      </c>
      <c r="K51" s="20">
        <f t="shared" si="65"/>
        <v>0</v>
      </c>
      <c r="L51" s="19">
        <v>92100</v>
      </c>
      <c r="M51" s="20">
        <v>936403.7</v>
      </c>
      <c r="N51" s="20">
        <v>936403.7</v>
      </c>
      <c r="O51" s="20">
        <f t="shared" si="1"/>
        <v>844303.7</v>
      </c>
      <c r="P51" s="20">
        <f t="shared" si="2"/>
        <v>0</v>
      </c>
      <c r="Q51" s="19"/>
      <c r="R51" s="20">
        <v>75183</v>
      </c>
      <c r="S51" s="20">
        <v>75183</v>
      </c>
      <c r="T51" s="20">
        <f t="shared" si="3"/>
        <v>75183</v>
      </c>
      <c r="U51" s="22">
        <f t="shared" si="4"/>
        <v>0</v>
      </c>
      <c r="V51" s="19"/>
      <c r="W51" s="20">
        <v>237628.2</v>
      </c>
      <c r="X51" s="20">
        <v>237628.2</v>
      </c>
      <c r="Y51" s="20">
        <f t="shared" si="5"/>
        <v>237628.2</v>
      </c>
      <c r="Z51" s="22">
        <f t="shared" si="6"/>
        <v>0</v>
      </c>
      <c r="AA51" s="19"/>
      <c r="AB51" s="20">
        <v>28189.9</v>
      </c>
      <c r="AC51" s="20">
        <v>28189.9</v>
      </c>
      <c r="AD51" s="20">
        <f t="shared" si="7"/>
        <v>28189.9</v>
      </c>
      <c r="AE51" s="22">
        <f t="shared" si="8"/>
        <v>0</v>
      </c>
      <c r="AF51" s="19"/>
      <c r="AG51" s="20">
        <v>0</v>
      </c>
      <c r="AH51" s="20">
        <v>0</v>
      </c>
      <c r="AI51" s="20">
        <f t="shared" si="9"/>
        <v>0</v>
      </c>
      <c r="AJ51" s="22">
        <f t="shared" si="10"/>
        <v>0</v>
      </c>
      <c r="AK51" s="19"/>
      <c r="AL51" s="20"/>
      <c r="AM51" s="20"/>
      <c r="AN51" s="20">
        <f t="shared" si="11"/>
        <v>0</v>
      </c>
      <c r="AO51" s="22">
        <f t="shared" si="12"/>
        <v>0</v>
      </c>
      <c r="AP51" s="19"/>
      <c r="AQ51" s="20">
        <v>0</v>
      </c>
      <c r="AR51" s="20">
        <v>0</v>
      </c>
      <c r="AS51" s="20">
        <f t="shared" si="13"/>
        <v>0</v>
      </c>
      <c r="AT51" s="22">
        <f t="shared" si="14"/>
        <v>0</v>
      </c>
      <c r="AU51" s="19"/>
      <c r="AV51" s="20">
        <v>0</v>
      </c>
      <c r="AW51" s="20">
        <v>0</v>
      </c>
      <c r="AX51" s="20">
        <f t="shared" si="15"/>
        <v>0</v>
      </c>
      <c r="AY51" s="22">
        <f t="shared" si="16"/>
        <v>0</v>
      </c>
      <c r="AZ51" s="19"/>
      <c r="BA51" s="20">
        <v>14563.6</v>
      </c>
      <c r="BB51" s="20">
        <v>14326.2</v>
      </c>
      <c r="BC51" s="20">
        <f t="shared" si="17"/>
        <v>14326.2</v>
      </c>
      <c r="BD51" s="22">
        <f t="shared" si="18"/>
        <v>-237.39999999999964</v>
      </c>
      <c r="BE51" s="19"/>
      <c r="BF51" s="20">
        <v>15330.4</v>
      </c>
      <c r="BG51" s="20">
        <v>15330.4</v>
      </c>
      <c r="BH51" s="20">
        <f t="shared" si="19"/>
        <v>15330.4</v>
      </c>
      <c r="BI51" s="22">
        <f t="shared" si="20"/>
        <v>0</v>
      </c>
      <c r="BJ51" s="19"/>
      <c r="BK51" s="20">
        <v>227668.3</v>
      </c>
      <c r="BL51" s="20">
        <v>226823.6</v>
      </c>
      <c r="BM51" s="20">
        <f t="shared" si="21"/>
        <v>226823.6</v>
      </c>
      <c r="BN51" s="22">
        <f t="shared" si="22"/>
        <v>-844.69999999998254</v>
      </c>
      <c r="BO51" s="19"/>
      <c r="BP51" s="20">
        <v>10175</v>
      </c>
      <c r="BQ51" s="20">
        <v>10171.700000000001</v>
      </c>
      <c r="BR51" s="20">
        <f t="shared" si="23"/>
        <v>10171.700000000001</v>
      </c>
      <c r="BS51" s="22">
        <f t="shared" si="24"/>
        <v>-3.2999999999992724</v>
      </c>
      <c r="BT51" s="19"/>
      <c r="BU51" s="20">
        <v>8300</v>
      </c>
      <c r="BV51" s="20">
        <v>8300</v>
      </c>
      <c r="BW51" s="20">
        <f t="shared" si="25"/>
        <v>8300</v>
      </c>
      <c r="BX51" s="22">
        <f t="shared" si="26"/>
        <v>0</v>
      </c>
      <c r="BY51" s="19"/>
      <c r="BZ51" s="20">
        <v>13260.9</v>
      </c>
      <c r="CA51" s="20">
        <v>13260.9</v>
      </c>
      <c r="CB51" s="20">
        <f t="shared" si="27"/>
        <v>13260.9</v>
      </c>
      <c r="CC51" s="20">
        <f t="shared" si="28"/>
        <v>0</v>
      </c>
      <c r="CD51" s="19"/>
      <c r="CE51" s="20"/>
      <c r="CF51" s="20"/>
      <c r="CG51" s="20">
        <f t="shared" si="29"/>
        <v>0</v>
      </c>
      <c r="CH51" s="22">
        <f t="shared" si="30"/>
        <v>0</v>
      </c>
      <c r="CI51" s="19"/>
      <c r="CJ51" s="20">
        <v>640.9</v>
      </c>
      <c r="CK51" s="20">
        <v>640.9</v>
      </c>
      <c r="CL51" s="20">
        <f t="shared" si="31"/>
        <v>640.9</v>
      </c>
      <c r="CM51" s="22">
        <f t="shared" si="32"/>
        <v>0</v>
      </c>
      <c r="CN51" s="19"/>
      <c r="CO51" s="20">
        <v>1677.6</v>
      </c>
      <c r="CP51" s="20">
        <v>1677.6</v>
      </c>
      <c r="CQ51" s="20">
        <f t="shared" si="33"/>
        <v>1677.6</v>
      </c>
      <c r="CR51" s="22">
        <f t="shared" si="34"/>
        <v>0</v>
      </c>
      <c r="CS51" s="19"/>
      <c r="CT51" s="20">
        <v>0</v>
      </c>
      <c r="CU51" s="20">
        <v>0</v>
      </c>
      <c r="CV51" s="20">
        <f t="shared" si="35"/>
        <v>0</v>
      </c>
      <c r="CW51" s="22">
        <f t="shared" si="36"/>
        <v>0</v>
      </c>
      <c r="CX51" s="19"/>
      <c r="CY51" s="20">
        <v>0</v>
      </c>
      <c r="CZ51" s="20">
        <v>0</v>
      </c>
      <c r="DA51" s="20">
        <f t="shared" si="37"/>
        <v>0</v>
      </c>
      <c r="DB51" s="22">
        <f t="shared" si="38"/>
        <v>0</v>
      </c>
      <c r="DC51" s="40"/>
      <c r="DD51" s="41">
        <v>283272.59999999998</v>
      </c>
      <c r="DE51" s="41">
        <v>283272.59999999998</v>
      </c>
      <c r="DF51" s="41">
        <f t="shared" si="66"/>
        <v>283272.59999999998</v>
      </c>
      <c r="DG51" s="42">
        <f t="shared" si="67"/>
        <v>0</v>
      </c>
      <c r="DH51" s="19"/>
      <c r="DI51" s="20"/>
      <c r="DJ51" s="20"/>
      <c r="DK51" s="20">
        <f t="shared" si="41"/>
        <v>0</v>
      </c>
      <c r="DL51" s="22">
        <f t="shared" si="42"/>
        <v>0</v>
      </c>
      <c r="DM51" s="19"/>
      <c r="DN51" s="20">
        <v>72800.399999999994</v>
      </c>
      <c r="DO51" s="20">
        <v>72800.399999999994</v>
      </c>
      <c r="DP51" s="20">
        <f t="shared" si="43"/>
        <v>72800.399999999994</v>
      </c>
      <c r="DQ51" s="22">
        <f t="shared" si="44"/>
        <v>0</v>
      </c>
      <c r="DR51" s="19"/>
      <c r="DS51" s="20">
        <v>290000</v>
      </c>
      <c r="DT51" s="20">
        <v>290000</v>
      </c>
      <c r="DU51" s="20">
        <f t="shared" si="45"/>
        <v>290000</v>
      </c>
      <c r="DV51" s="22">
        <f t="shared" si="46"/>
        <v>0</v>
      </c>
      <c r="DW51" s="20"/>
      <c r="DX51" s="20"/>
      <c r="DY51" s="20"/>
      <c r="DZ51" s="20">
        <f t="shared" si="47"/>
        <v>0</v>
      </c>
      <c r="EA51" s="20">
        <f t="shared" si="48"/>
        <v>0</v>
      </c>
      <c r="EB51" s="19"/>
      <c r="EC51" s="20">
        <f>202582.8+10000</f>
        <v>212582.8</v>
      </c>
      <c r="ED51" s="20">
        <f>201705.4+10000</f>
        <v>211705.4</v>
      </c>
      <c r="EE51" s="20">
        <f t="shared" si="49"/>
        <v>211705.4</v>
      </c>
      <c r="EF51" s="22">
        <f t="shared" si="50"/>
        <v>-877.39999999999418</v>
      </c>
      <c r="EG51" s="19"/>
      <c r="EH51" s="20">
        <v>15658.7</v>
      </c>
      <c r="EI51" s="20">
        <v>15658.7</v>
      </c>
      <c r="EJ51" s="20">
        <f t="shared" si="51"/>
        <v>15658.7</v>
      </c>
      <c r="EK51" s="22">
        <f t="shared" si="52"/>
        <v>0</v>
      </c>
      <c r="EL51" s="20"/>
      <c r="EM51" s="20"/>
      <c r="EN51" s="20"/>
      <c r="EO51" s="20">
        <f t="shared" si="53"/>
        <v>0</v>
      </c>
      <c r="EP51" s="22">
        <f t="shared" si="54"/>
        <v>0</v>
      </c>
      <c r="EQ51" s="19"/>
      <c r="ER51" s="20">
        <v>75836.5</v>
      </c>
      <c r="ES51" s="20">
        <v>76832.5</v>
      </c>
      <c r="ET51" s="20">
        <f t="shared" si="55"/>
        <v>76832.5</v>
      </c>
      <c r="EU51" s="22">
        <f t="shared" si="56"/>
        <v>996</v>
      </c>
      <c r="EV51" s="19"/>
      <c r="EW51" s="20">
        <v>1087174.5</v>
      </c>
      <c r="EX51" s="20">
        <v>1075056.2</v>
      </c>
      <c r="EY51" s="20">
        <f t="shared" si="57"/>
        <v>1075056.2</v>
      </c>
      <c r="EZ51" s="22">
        <f t="shared" si="58"/>
        <v>-12118.300000000047</v>
      </c>
    </row>
    <row r="52" spans="1:156" x14ac:dyDescent="0.25">
      <c r="A52" s="31" t="s">
        <v>95</v>
      </c>
      <c r="B52" s="20">
        <f t="shared" si="59"/>
        <v>10743138.100000011</v>
      </c>
      <c r="C52" s="20">
        <f t="shared" si="60"/>
        <v>7470.2000000000007</v>
      </c>
      <c r="D52" s="20">
        <f t="shared" si="61"/>
        <v>0</v>
      </c>
      <c r="E52" s="20">
        <f t="shared" si="62"/>
        <v>-10743138.100000011</v>
      </c>
      <c r="F52" s="20">
        <f t="shared" si="63"/>
        <v>-7470.2000000000007</v>
      </c>
      <c r="G52" s="19"/>
      <c r="H52" s="27"/>
      <c r="I52" s="27"/>
      <c r="J52" s="20"/>
      <c r="K52" s="20"/>
      <c r="L52" s="19"/>
      <c r="M52" s="27"/>
      <c r="N52" s="27"/>
      <c r="O52" s="28"/>
      <c r="P52" s="29"/>
      <c r="Q52" s="19"/>
      <c r="R52" s="27"/>
      <c r="S52" s="27"/>
      <c r="T52" s="20"/>
      <c r="U52" s="22"/>
      <c r="V52" s="19"/>
      <c r="W52" s="27"/>
      <c r="X52" s="27"/>
      <c r="Y52" s="20"/>
      <c r="Z52" s="22"/>
      <c r="AA52" s="19">
        <v>64703.7</v>
      </c>
      <c r="AB52" s="20">
        <v>775.7</v>
      </c>
      <c r="AC52" s="20"/>
      <c r="AD52" s="20"/>
      <c r="AE52" s="22">
        <f t="shared" si="8"/>
        <v>-775.7</v>
      </c>
      <c r="AF52" s="19">
        <v>333360</v>
      </c>
      <c r="AG52" s="27"/>
      <c r="AH52" s="27"/>
      <c r="AI52" s="20">
        <f t="shared" ref="AI52" si="68">AH52-AF52</f>
        <v>-333360</v>
      </c>
      <c r="AJ52" s="22">
        <f t="shared" ref="AJ52" si="69">AH52-AG52</f>
        <v>0</v>
      </c>
      <c r="AK52" s="19">
        <v>1539.5</v>
      </c>
      <c r="AL52" s="27"/>
      <c r="AM52" s="27"/>
      <c r="AN52" s="20"/>
      <c r="AO52" s="22"/>
      <c r="AP52" s="19"/>
      <c r="AQ52" s="27"/>
      <c r="AR52" s="27"/>
      <c r="AS52" s="20"/>
      <c r="AT52" s="22"/>
      <c r="AU52" s="19">
        <v>300</v>
      </c>
      <c r="AV52" s="27"/>
      <c r="AW52" s="27"/>
      <c r="AX52" s="20"/>
      <c r="AY52" s="22"/>
      <c r="AZ52" s="20">
        <v>55253.4</v>
      </c>
      <c r="BA52" s="20">
        <v>1077</v>
      </c>
      <c r="BB52" s="27"/>
      <c r="BC52" s="20">
        <f t="shared" si="17"/>
        <v>-55253.4</v>
      </c>
      <c r="BD52" s="22">
        <f t="shared" si="18"/>
        <v>-1077</v>
      </c>
      <c r="BE52" s="20">
        <v>62674.3</v>
      </c>
      <c r="BF52" s="20">
        <v>796</v>
      </c>
      <c r="BG52" s="20"/>
      <c r="BH52" s="20">
        <f t="shared" si="19"/>
        <v>-62674.3</v>
      </c>
      <c r="BI52" s="22">
        <f t="shared" si="20"/>
        <v>-796</v>
      </c>
      <c r="BJ52" s="20">
        <v>690409.1</v>
      </c>
      <c r="BK52" s="27"/>
      <c r="BL52" s="27"/>
      <c r="BM52" s="20"/>
      <c r="BN52" s="22"/>
      <c r="BO52" s="19">
        <v>40754.300000000003</v>
      </c>
      <c r="BP52" s="27"/>
      <c r="BQ52" s="27"/>
      <c r="BR52" s="20">
        <f t="shared" si="23"/>
        <v>-40754.300000000003</v>
      </c>
      <c r="BS52" s="22">
        <f t="shared" si="24"/>
        <v>0</v>
      </c>
      <c r="BT52" s="19">
        <v>1775.5</v>
      </c>
      <c r="BU52" s="27"/>
      <c r="BV52" s="27"/>
      <c r="BW52" s="20">
        <f t="shared" si="25"/>
        <v>-1775.5</v>
      </c>
      <c r="BX52" s="22">
        <f t="shared" si="26"/>
        <v>0</v>
      </c>
      <c r="BY52" s="19">
        <v>69300</v>
      </c>
      <c r="BZ52" s="27"/>
      <c r="CA52" s="27"/>
      <c r="CB52" s="20">
        <f t="shared" si="27"/>
        <v>-69300</v>
      </c>
      <c r="CC52" s="20">
        <f t="shared" si="28"/>
        <v>0</v>
      </c>
      <c r="CD52" s="19">
        <v>20215.5</v>
      </c>
      <c r="CE52" s="27"/>
      <c r="CF52" s="27"/>
      <c r="CG52" s="20">
        <f t="shared" ref="CG52" si="70">CF52-CD52</f>
        <v>-20215.5</v>
      </c>
      <c r="CH52" s="22">
        <f t="shared" ref="CH52" si="71">CF52-CE52</f>
        <v>0</v>
      </c>
      <c r="CI52" s="19">
        <v>2075.9</v>
      </c>
      <c r="CJ52" s="27"/>
      <c r="CK52" s="27"/>
      <c r="CL52" s="20"/>
      <c r="CM52" s="22"/>
      <c r="CN52" s="19">
        <v>13502.3</v>
      </c>
      <c r="CO52" s="20"/>
      <c r="CP52" s="27"/>
      <c r="CQ52" s="20"/>
      <c r="CR52" s="22">
        <f t="shared" si="34"/>
        <v>0</v>
      </c>
      <c r="CS52" s="19">
        <v>3275.9</v>
      </c>
      <c r="CT52" s="27"/>
      <c r="CU52" s="27"/>
      <c r="CV52" s="20"/>
      <c r="CW52" s="22"/>
      <c r="CX52" s="19">
        <v>8448.2999999999993</v>
      </c>
      <c r="CY52" s="27"/>
      <c r="CZ52" s="27"/>
      <c r="DA52" s="20"/>
      <c r="DB52" s="22"/>
      <c r="DC52" s="40"/>
      <c r="DD52" s="41">
        <v>2906.9</v>
      </c>
      <c r="DE52" s="43"/>
      <c r="DF52" s="41">
        <f t="shared" si="66"/>
        <v>0</v>
      </c>
      <c r="DG52" s="42">
        <f t="shared" si="67"/>
        <v>-2906.9</v>
      </c>
      <c r="DH52" s="19">
        <v>30000</v>
      </c>
      <c r="DI52" s="27">
        <v>0</v>
      </c>
      <c r="DJ52" s="27">
        <v>0</v>
      </c>
      <c r="DK52" s="20">
        <f t="shared" si="41"/>
        <v>-30000</v>
      </c>
      <c r="DL52" s="22">
        <f t="shared" si="42"/>
        <v>0</v>
      </c>
      <c r="DM52" s="19">
        <v>975.2</v>
      </c>
      <c r="DN52" s="27"/>
      <c r="DO52" s="27"/>
      <c r="DP52" s="20">
        <f t="shared" ref="DP52" si="72">DO52-DM52</f>
        <v>-975.2</v>
      </c>
      <c r="DQ52" s="22">
        <f t="shared" ref="DQ52" si="73">DO52-DN52</f>
        <v>0</v>
      </c>
      <c r="DR52" s="19"/>
      <c r="DS52" s="27"/>
      <c r="DT52" s="27"/>
      <c r="DU52" s="20"/>
      <c r="DV52" s="22"/>
      <c r="DW52" s="20"/>
      <c r="DX52" s="20"/>
      <c r="DY52" s="20"/>
      <c r="DZ52" s="20"/>
      <c r="EA52" s="20"/>
      <c r="EB52" s="19">
        <v>104500</v>
      </c>
      <c r="EC52" s="27"/>
      <c r="ED52" s="27"/>
      <c r="EE52" s="20">
        <f t="shared" ref="EE52" si="74">ED52-EB52</f>
        <v>-104500</v>
      </c>
      <c r="EF52" s="22">
        <f t="shared" ref="EF52" si="75">ED52-EC52</f>
        <v>0</v>
      </c>
      <c r="EG52" s="19"/>
      <c r="EH52" s="27"/>
      <c r="EI52" s="27"/>
      <c r="EJ52" s="20"/>
      <c r="EK52" s="22"/>
      <c r="EL52" s="19">
        <v>9240075.2000000104</v>
      </c>
      <c r="EM52" s="27">
        <v>0</v>
      </c>
      <c r="EN52" s="27">
        <v>0</v>
      </c>
      <c r="EO52" s="20">
        <f t="shared" si="53"/>
        <v>-9240075.2000000104</v>
      </c>
      <c r="EP52" s="22">
        <f t="shared" si="54"/>
        <v>0</v>
      </c>
      <c r="EQ52" s="19"/>
      <c r="ER52" s="27"/>
      <c r="ES52" s="20"/>
      <c r="ET52" s="20">
        <f t="shared" si="55"/>
        <v>0</v>
      </c>
      <c r="EU52" s="22">
        <f t="shared" si="56"/>
        <v>0</v>
      </c>
      <c r="EV52" s="19"/>
      <c r="EW52" s="20">
        <v>1914.6</v>
      </c>
      <c r="EX52" s="27"/>
      <c r="EY52" s="20">
        <f t="shared" ref="EY52" si="76">EX52-EV52</f>
        <v>0</v>
      </c>
      <c r="EZ52" s="22">
        <f t="shared" ref="EZ52" si="77">EX52-EW52</f>
        <v>-1914.6</v>
      </c>
    </row>
    <row r="53" spans="1:156" s="37" customFormat="1" ht="15.75" x14ac:dyDescent="0.25">
      <c r="A53" s="48" t="s">
        <v>55</v>
      </c>
      <c r="B53" s="44">
        <f t="shared" ref="B53:F53" si="78">SUM(B7:B52)</f>
        <v>18320703.20000001</v>
      </c>
      <c r="C53" s="44">
        <f t="shared" si="78"/>
        <v>18199838.300000001</v>
      </c>
      <c r="D53" s="44">
        <f t="shared" si="78"/>
        <v>18130199.300000004</v>
      </c>
      <c r="E53" s="44">
        <f t="shared" si="78"/>
        <v>-190503.90000001155</v>
      </c>
      <c r="F53" s="44">
        <f t="shared" si="78"/>
        <v>-69638.999999999316</v>
      </c>
      <c r="G53" s="44">
        <f>SUM(G7:G52)</f>
        <v>1320867.2</v>
      </c>
      <c r="H53" s="45">
        <f t="shared" ref="H53:BS53" si="79">SUM(H7:H52)</f>
        <v>1320867.2</v>
      </c>
      <c r="I53" s="45">
        <f t="shared" si="79"/>
        <v>1320867.2</v>
      </c>
      <c r="J53" s="45">
        <f t="shared" si="79"/>
        <v>0</v>
      </c>
      <c r="K53" s="46">
        <f t="shared" si="79"/>
        <v>0</v>
      </c>
      <c r="L53" s="44">
        <f t="shared" si="79"/>
        <v>6256697.9000000004</v>
      </c>
      <c r="M53" s="45">
        <f t="shared" si="79"/>
        <v>10506942.199999997</v>
      </c>
      <c r="N53" s="45">
        <f t="shared" si="79"/>
        <v>10506942.199999997</v>
      </c>
      <c r="O53" s="45">
        <f t="shared" si="79"/>
        <v>4250244.3</v>
      </c>
      <c r="P53" s="46">
        <f t="shared" si="79"/>
        <v>0</v>
      </c>
      <c r="Q53" s="44">
        <f t="shared" si="79"/>
        <v>0</v>
      </c>
      <c r="R53" s="45">
        <f t="shared" si="79"/>
        <v>133874.1</v>
      </c>
      <c r="S53" s="45">
        <f t="shared" si="79"/>
        <v>132510.09999999998</v>
      </c>
      <c r="T53" s="45">
        <f t="shared" si="79"/>
        <v>132510.09999999998</v>
      </c>
      <c r="U53" s="46">
        <f t="shared" si="79"/>
        <v>-1364</v>
      </c>
      <c r="V53" s="44">
        <f t="shared" si="79"/>
        <v>0</v>
      </c>
      <c r="W53" s="45">
        <f t="shared" si="79"/>
        <v>263247.60000000003</v>
      </c>
      <c r="X53" s="45">
        <f t="shared" si="79"/>
        <v>263247.60000000003</v>
      </c>
      <c r="Y53" s="45">
        <f t="shared" si="79"/>
        <v>263247.60000000003</v>
      </c>
      <c r="Z53" s="46">
        <f t="shared" si="79"/>
        <v>0</v>
      </c>
      <c r="AA53" s="44">
        <f t="shared" si="79"/>
        <v>64703.7</v>
      </c>
      <c r="AB53" s="45">
        <f t="shared" si="79"/>
        <v>64703.7</v>
      </c>
      <c r="AC53" s="45">
        <f t="shared" si="79"/>
        <v>63851</v>
      </c>
      <c r="AD53" s="45">
        <f t="shared" si="79"/>
        <v>63851</v>
      </c>
      <c r="AE53" s="46">
        <f t="shared" si="79"/>
        <v>-852.7</v>
      </c>
      <c r="AF53" s="44">
        <f t="shared" si="79"/>
        <v>333360</v>
      </c>
      <c r="AG53" s="45">
        <f t="shared" si="79"/>
        <v>771045.69999999972</v>
      </c>
      <c r="AH53" s="45">
        <f t="shared" si="79"/>
        <v>771045.69999999972</v>
      </c>
      <c r="AI53" s="45">
        <f t="shared" si="79"/>
        <v>437685.69999999972</v>
      </c>
      <c r="AJ53" s="46">
        <f t="shared" si="79"/>
        <v>0</v>
      </c>
      <c r="AK53" s="44">
        <f t="shared" si="79"/>
        <v>1539.5</v>
      </c>
      <c r="AL53" s="45">
        <f t="shared" si="79"/>
        <v>1539.5</v>
      </c>
      <c r="AM53" s="45">
        <f t="shared" si="79"/>
        <v>1539.5</v>
      </c>
      <c r="AN53" s="45">
        <f t="shared" si="79"/>
        <v>1539.5</v>
      </c>
      <c r="AO53" s="46">
        <f t="shared" si="79"/>
        <v>0</v>
      </c>
      <c r="AP53" s="44">
        <f t="shared" si="79"/>
        <v>0</v>
      </c>
      <c r="AQ53" s="45">
        <f t="shared" si="79"/>
        <v>1287</v>
      </c>
      <c r="AR53" s="45">
        <f t="shared" si="79"/>
        <v>1287</v>
      </c>
      <c r="AS53" s="45">
        <f t="shared" si="79"/>
        <v>1287</v>
      </c>
      <c r="AT53" s="46">
        <f t="shared" si="79"/>
        <v>0</v>
      </c>
      <c r="AU53" s="44">
        <f t="shared" si="79"/>
        <v>300</v>
      </c>
      <c r="AV53" s="45">
        <f t="shared" si="79"/>
        <v>300</v>
      </c>
      <c r="AW53" s="45">
        <f t="shared" si="79"/>
        <v>300</v>
      </c>
      <c r="AX53" s="45">
        <f t="shared" si="79"/>
        <v>300</v>
      </c>
      <c r="AY53" s="46">
        <f t="shared" si="79"/>
        <v>0</v>
      </c>
      <c r="AZ53" s="44">
        <f t="shared" si="79"/>
        <v>55253.4</v>
      </c>
      <c r="BA53" s="45">
        <f t="shared" si="79"/>
        <v>35977</v>
      </c>
      <c r="BB53" s="45">
        <f t="shared" si="79"/>
        <v>34561.5</v>
      </c>
      <c r="BC53" s="45">
        <f t="shared" si="79"/>
        <v>-20691.900000000001</v>
      </c>
      <c r="BD53" s="46">
        <f t="shared" si="79"/>
        <v>-1415.4999999999991</v>
      </c>
      <c r="BE53" s="44">
        <f t="shared" si="79"/>
        <v>62674.3</v>
      </c>
      <c r="BF53" s="45">
        <f t="shared" si="79"/>
        <v>46302</v>
      </c>
      <c r="BG53" s="45">
        <f t="shared" si="79"/>
        <v>45506</v>
      </c>
      <c r="BH53" s="45">
        <f t="shared" si="79"/>
        <v>-17168.300000000003</v>
      </c>
      <c r="BI53" s="46">
        <f t="shared" si="79"/>
        <v>-796</v>
      </c>
      <c r="BJ53" s="44">
        <f t="shared" si="79"/>
        <v>690409.1</v>
      </c>
      <c r="BK53" s="45">
        <f t="shared" si="79"/>
        <v>725678</v>
      </c>
      <c r="BL53" s="45">
        <f t="shared" si="79"/>
        <v>718646.50000000012</v>
      </c>
      <c r="BM53" s="45">
        <f t="shared" si="79"/>
        <v>718646.50000000012</v>
      </c>
      <c r="BN53" s="46">
        <f t="shared" si="79"/>
        <v>-7031.4999999999836</v>
      </c>
      <c r="BO53" s="44">
        <f t="shared" si="79"/>
        <v>40754.300000000003</v>
      </c>
      <c r="BP53" s="45">
        <f t="shared" si="79"/>
        <v>41500</v>
      </c>
      <c r="BQ53" s="45">
        <f t="shared" si="79"/>
        <v>41288.5</v>
      </c>
      <c r="BR53" s="45">
        <f t="shared" si="79"/>
        <v>534.19999999999709</v>
      </c>
      <c r="BS53" s="46">
        <f t="shared" si="79"/>
        <v>-211.49999999999932</v>
      </c>
      <c r="BT53" s="44">
        <f t="shared" ref="BT53:DZ53" si="80">SUM(BT7:BT52)</f>
        <v>1775.5</v>
      </c>
      <c r="BU53" s="45">
        <f t="shared" si="80"/>
        <v>8300</v>
      </c>
      <c r="BV53" s="45">
        <f t="shared" si="80"/>
        <v>8300</v>
      </c>
      <c r="BW53" s="45">
        <f t="shared" si="80"/>
        <v>6524.5</v>
      </c>
      <c r="BX53" s="46">
        <f t="shared" si="80"/>
        <v>0</v>
      </c>
      <c r="BY53" s="44">
        <f t="shared" si="80"/>
        <v>69300</v>
      </c>
      <c r="BZ53" s="45">
        <f t="shared" si="80"/>
        <v>61291.700000000004</v>
      </c>
      <c r="CA53" s="45">
        <f t="shared" si="80"/>
        <v>61291.700000000004</v>
      </c>
      <c r="CB53" s="45">
        <f t="shared" si="80"/>
        <v>-8008.2999999999956</v>
      </c>
      <c r="CC53" s="46">
        <f t="shared" si="80"/>
        <v>0</v>
      </c>
      <c r="CD53" s="44">
        <f t="shared" si="80"/>
        <v>20215.5</v>
      </c>
      <c r="CE53" s="45">
        <f t="shared" si="80"/>
        <v>5172.3999999999996</v>
      </c>
      <c r="CF53" s="45">
        <f t="shared" si="80"/>
        <v>5172.3999999999996</v>
      </c>
      <c r="CG53" s="45">
        <f t="shared" si="80"/>
        <v>-15043.1</v>
      </c>
      <c r="CH53" s="46">
        <f t="shared" si="80"/>
        <v>0</v>
      </c>
      <c r="CI53" s="44">
        <f t="shared" si="80"/>
        <v>2075.9</v>
      </c>
      <c r="CJ53" s="45">
        <f t="shared" si="80"/>
        <v>2075.8999999999996</v>
      </c>
      <c r="CK53" s="45">
        <f t="shared" si="80"/>
        <v>2075.8999999999996</v>
      </c>
      <c r="CL53" s="45">
        <f t="shared" si="80"/>
        <v>2075.8999999999996</v>
      </c>
      <c r="CM53" s="46">
        <f t="shared" si="80"/>
        <v>0</v>
      </c>
      <c r="CN53" s="44">
        <f t="shared" si="80"/>
        <v>13502.3</v>
      </c>
      <c r="CO53" s="45">
        <f t="shared" si="80"/>
        <v>14002.3</v>
      </c>
      <c r="CP53" s="45">
        <f t="shared" si="80"/>
        <v>14002.3</v>
      </c>
      <c r="CQ53" s="45">
        <f t="shared" si="80"/>
        <v>14002.3</v>
      </c>
      <c r="CR53" s="46">
        <f t="shared" si="80"/>
        <v>0</v>
      </c>
      <c r="CS53" s="44">
        <f t="shared" si="80"/>
        <v>3275.9</v>
      </c>
      <c r="CT53" s="45">
        <f t="shared" si="80"/>
        <v>3300</v>
      </c>
      <c r="CU53" s="45">
        <f t="shared" si="80"/>
        <v>3300</v>
      </c>
      <c r="CV53" s="45">
        <f t="shared" si="80"/>
        <v>3300</v>
      </c>
      <c r="CW53" s="46">
        <f t="shared" si="80"/>
        <v>0</v>
      </c>
      <c r="CX53" s="44">
        <f t="shared" si="80"/>
        <v>8448.2999999999993</v>
      </c>
      <c r="CY53" s="45">
        <f t="shared" si="80"/>
        <v>8500</v>
      </c>
      <c r="CZ53" s="45">
        <f t="shared" si="80"/>
        <v>8500</v>
      </c>
      <c r="DA53" s="45">
        <f t="shared" si="80"/>
        <v>8500</v>
      </c>
      <c r="DB53" s="46">
        <f t="shared" si="80"/>
        <v>0</v>
      </c>
      <c r="DC53" s="44">
        <f t="shared" si="80"/>
        <v>0</v>
      </c>
      <c r="DD53" s="45">
        <f t="shared" si="80"/>
        <v>459378.5</v>
      </c>
      <c r="DE53" s="45">
        <f t="shared" si="80"/>
        <v>453457</v>
      </c>
      <c r="DF53" s="45">
        <f t="shared" si="80"/>
        <v>453457</v>
      </c>
      <c r="DG53" s="46">
        <f t="shared" si="80"/>
        <v>-5921.5</v>
      </c>
      <c r="DH53" s="44">
        <f t="shared" si="80"/>
        <v>30000</v>
      </c>
      <c r="DI53" s="45">
        <f t="shared" si="80"/>
        <v>0</v>
      </c>
      <c r="DJ53" s="45">
        <f t="shared" si="80"/>
        <v>0</v>
      </c>
      <c r="DK53" s="45">
        <f t="shared" si="80"/>
        <v>-30000</v>
      </c>
      <c r="DL53" s="46">
        <f t="shared" si="80"/>
        <v>0</v>
      </c>
      <c r="DM53" s="44">
        <f t="shared" si="80"/>
        <v>975.2</v>
      </c>
      <c r="DN53" s="45">
        <f t="shared" si="80"/>
        <v>73775.599999999991</v>
      </c>
      <c r="DO53" s="45">
        <f t="shared" si="80"/>
        <v>73775.599999999991</v>
      </c>
      <c r="DP53" s="45">
        <f t="shared" si="80"/>
        <v>72800.399999999994</v>
      </c>
      <c r="DQ53" s="46">
        <f t="shared" si="80"/>
        <v>0</v>
      </c>
      <c r="DR53" s="44">
        <f t="shared" si="80"/>
        <v>0</v>
      </c>
      <c r="DS53" s="45">
        <f t="shared" si="80"/>
        <v>452922.2</v>
      </c>
      <c r="DT53" s="45">
        <f t="shared" si="80"/>
        <v>417586.5</v>
      </c>
      <c r="DU53" s="45">
        <f t="shared" si="80"/>
        <v>417586.5</v>
      </c>
      <c r="DV53" s="46">
        <f t="shared" si="80"/>
        <v>-35335.69999999999</v>
      </c>
      <c r="DW53" s="44">
        <f t="shared" si="80"/>
        <v>0</v>
      </c>
      <c r="DX53" s="45">
        <f t="shared" si="80"/>
        <v>7306.2</v>
      </c>
      <c r="DY53" s="45">
        <f t="shared" si="80"/>
        <v>7306.2</v>
      </c>
      <c r="DZ53" s="45">
        <f t="shared" si="80"/>
        <v>7306.2</v>
      </c>
      <c r="EA53" s="46">
        <f t="shared" ref="EA53:EZ53" si="81">SUM(EA7:EA52)</f>
        <v>0</v>
      </c>
      <c r="EB53" s="44">
        <f t="shared" si="81"/>
        <v>104500</v>
      </c>
      <c r="EC53" s="45">
        <f t="shared" si="81"/>
        <v>824657.2</v>
      </c>
      <c r="ED53" s="45">
        <f t="shared" si="81"/>
        <v>808039.39999999991</v>
      </c>
      <c r="EE53" s="45">
        <f t="shared" si="81"/>
        <v>703539.39999999991</v>
      </c>
      <c r="EF53" s="46">
        <f t="shared" si="81"/>
        <v>-16617.799999999996</v>
      </c>
      <c r="EG53" s="44">
        <f t="shared" si="81"/>
        <v>0</v>
      </c>
      <c r="EH53" s="45">
        <f t="shared" si="81"/>
        <v>46133.3</v>
      </c>
      <c r="EI53" s="45">
        <f t="shared" si="81"/>
        <v>23081.300000000003</v>
      </c>
      <c r="EJ53" s="45">
        <f t="shared" si="81"/>
        <v>23081.300000000003</v>
      </c>
      <c r="EK53" s="46">
        <f t="shared" si="81"/>
        <v>-23052</v>
      </c>
      <c r="EL53" s="44">
        <f t="shared" si="81"/>
        <v>9240075.2000000104</v>
      </c>
      <c r="EM53" s="45">
        <f t="shared" si="81"/>
        <v>0</v>
      </c>
      <c r="EN53" s="45">
        <f t="shared" si="81"/>
        <v>0</v>
      </c>
      <c r="EO53" s="45">
        <f t="shared" si="81"/>
        <v>-9240075.2000000104</v>
      </c>
      <c r="EP53" s="46">
        <f t="shared" si="81"/>
        <v>0</v>
      </c>
      <c r="EQ53" s="44">
        <f t="shared" si="81"/>
        <v>0</v>
      </c>
      <c r="ER53" s="45">
        <f t="shared" si="81"/>
        <v>271455.2</v>
      </c>
      <c r="ES53" s="45">
        <f t="shared" si="81"/>
        <v>299987.59999999998</v>
      </c>
      <c r="ET53" s="45">
        <f t="shared" si="81"/>
        <v>299987.59999999998</v>
      </c>
      <c r="EU53" s="46">
        <f t="shared" si="81"/>
        <v>28532.400000000005</v>
      </c>
      <c r="EV53" s="44">
        <f t="shared" si="81"/>
        <v>0</v>
      </c>
      <c r="EW53" s="45">
        <f t="shared" si="81"/>
        <v>2048303.8000000003</v>
      </c>
      <c r="EX53" s="45">
        <f t="shared" si="81"/>
        <v>2042730.6</v>
      </c>
      <c r="EY53" s="45">
        <f t="shared" si="81"/>
        <v>2042730.6</v>
      </c>
      <c r="EZ53" s="46">
        <f t="shared" si="81"/>
        <v>-5573.2000000000426</v>
      </c>
    </row>
    <row r="54" spans="1:156" x14ac:dyDescent="0.25">
      <c r="C54" s="20"/>
      <c r="D54" s="32"/>
    </row>
    <row r="55" spans="1:156" x14ac:dyDescent="0.25">
      <c r="B55" s="35"/>
      <c r="D55" s="32"/>
      <c r="AG55" s="30"/>
      <c r="CK55" s="8"/>
    </row>
    <row r="56" spans="1:156" x14ac:dyDescent="0.25">
      <c r="B56" s="36"/>
      <c r="C56" s="36"/>
      <c r="D56" s="33"/>
    </row>
    <row r="57" spans="1:156" x14ac:dyDescent="0.25">
      <c r="B57" s="35"/>
      <c r="C57" s="35"/>
    </row>
  </sheetData>
  <mergeCells count="157">
    <mergeCell ref="EV5:EV6"/>
    <mergeCell ref="EW5:EW6"/>
    <mergeCell ref="EX5:EX6"/>
    <mergeCell ref="EY5:EZ5"/>
    <mergeCell ref="EN5:EN6"/>
    <mergeCell ref="EO5:EP5"/>
    <mergeCell ref="EQ5:EQ6"/>
    <mergeCell ref="ER5:ER6"/>
    <mergeCell ref="ES5:ES6"/>
    <mergeCell ref="ET5:EU5"/>
    <mergeCell ref="EG5:EG6"/>
    <mergeCell ref="EH5:EH6"/>
    <mergeCell ref="EI5:EI6"/>
    <mergeCell ref="EJ5:EK5"/>
    <mergeCell ref="EL5:EL6"/>
    <mergeCell ref="EM5:EM6"/>
    <mergeCell ref="DY5:DY6"/>
    <mergeCell ref="DZ5:EA5"/>
    <mergeCell ref="EB5:EB6"/>
    <mergeCell ref="EC5:EC6"/>
    <mergeCell ref="ED5:ED6"/>
    <mergeCell ref="EE5:EF5"/>
    <mergeCell ref="DR5:DR6"/>
    <mergeCell ref="DS5:DS6"/>
    <mergeCell ref="DT5:DT6"/>
    <mergeCell ref="DU5:DV5"/>
    <mergeCell ref="DW5:DW6"/>
    <mergeCell ref="DX5:DX6"/>
    <mergeCell ref="DM5:DM6"/>
    <mergeCell ref="DN5:DN6"/>
    <mergeCell ref="DO5:DO6"/>
    <mergeCell ref="DP5:DQ5"/>
    <mergeCell ref="DH5:DH6"/>
    <mergeCell ref="DI5:DI6"/>
    <mergeCell ref="DJ5:DJ6"/>
    <mergeCell ref="DK5:DL5"/>
    <mergeCell ref="CU5:CU6"/>
    <mergeCell ref="CV5:CW5"/>
    <mergeCell ref="CX5:CX6"/>
    <mergeCell ref="CY5:CY6"/>
    <mergeCell ref="CZ5:CZ6"/>
    <mergeCell ref="DA5:DB5"/>
    <mergeCell ref="CO5:CO6"/>
    <mergeCell ref="CP5:CP6"/>
    <mergeCell ref="CQ5:CR5"/>
    <mergeCell ref="CS5:CS6"/>
    <mergeCell ref="CT5:CT6"/>
    <mergeCell ref="CF5:CF6"/>
    <mergeCell ref="CG5:CH5"/>
    <mergeCell ref="CI5:CI6"/>
    <mergeCell ref="CJ5:CJ6"/>
    <mergeCell ref="CK5:CK6"/>
    <mergeCell ref="CL5:CM5"/>
    <mergeCell ref="CD5:CD6"/>
    <mergeCell ref="CE5:CE6"/>
    <mergeCell ref="BV5:BV6"/>
    <mergeCell ref="BW5:BX5"/>
    <mergeCell ref="BY5:BY6"/>
    <mergeCell ref="BZ5:BZ6"/>
    <mergeCell ref="CA5:CA6"/>
    <mergeCell ref="CB5:CC5"/>
    <mergeCell ref="CN5:CN6"/>
    <mergeCell ref="BO5:BO6"/>
    <mergeCell ref="BP5:BP6"/>
    <mergeCell ref="BQ5:BQ6"/>
    <mergeCell ref="BR5:BS5"/>
    <mergeCell ref="BT5:BT6"/>
    <mergeCell ref="BU5:BU6"/>
    <mergeCell ref="BG5:BG6"/>
    <mergeCell ref="BH5:BI5"/>
    <mergeCell ref="BJ5:BJ6"/>
    <mergeCell ref="BK5:BK6"/>
    <mergeCell ref="BL5:BL6"/>
    <mergeCell ref="BM5:BN5"/>
    <mergeCell ref="AZ5:AZ6"/>
    <mergeCell ref="BA5:BA6"/>
    <mergeCell ref="BB5:BB6"/>
    <mergeCell ref="BC5:BD5"/>
    <mergeCell ref="BE5:BE6"/>
    <mergeCell ref="BF5:BF6"/>
    <mergeCell ref="AR5:AR6"/>
    <mergeCell ref="AS5:AT5"/>
    <mergeCell ref="AU5:AU6"/>
    <mergeCell ref="AV5:AV6"/>
    <mergeCell ref="AW5:AW6"/>
    <mergeCell ref="AX5:AY5"/>
    <mergeCell ref="AK5:AK6"/>
    <mergeCell ref="AL5:AL6"/>
    <mergeCell ref="AM5:AM6"/>
    <mergeCell ref="AN5:AO5"/>
    <mergeCell ref="AP5:AP6"/>
    <mergeCell ref="AQ5:AQ6"/>
    <mergeCell ref="AC5:AC6"/>
    <mergeCell ref="AD5:AE5"/>
    <mergeCell ref="AF5:AF6"/>
    <mergeCell ref="AG5:AG6"/>
    <mergeCell ref="AH5:AH6"/>
    <mergeCell ref="AI5:AJ5"/>
    <mergeCell ref="W5:W6"/>
    <mergeCell ref="X5:X6"/>
    <mergeCell ref="Y5:Z5"/>
    <mergeCell ref="AA5:AA6"/>
    <mergeCell ref="AB5:AB6"/>
    <mergeCell ref="N5:N6"/>
    <mergeCell ref="O5:P5"/>
    <mergeCell ref="Q5:Q6"/>
    <mergeCell ref="R5:R6"/>
    <mergeCell ref="S5:S6"/>
    <mergeCell ref="T5:U5"/>
    <mergeCell ref="AU4:AY4"/>
    <mergeCell ref="EG4:EK4"/>
    <mergeCell ref="EL4:EP4"/>
    <mergeCell ref="EQ4:EU4"/>
    <mergeCell ref="EV4:EZ4"/>
    <mergeCell ref="B5:B6"/>
    <mergeCell ref="C5:C6"/>
    <mergeCell ref="D5:D6"/>
    <mergeCell ref="E5:F5"/>
    <mergeCell ref="G5:G6"/>
    <mergeCell ref="H5:H6"/>
    <mergeCell ref="DH4:DL4"/>
    <mergeCell ref="DM4:DQ4"/>
    <mergeCell ref="DR4:DV4"/>
    <mergeCell ref="DW4:EA4"/>
    <mergeCell ref="EB4:EF4"/>
    <mergeCell ref="CD4:CH4"/>
    <mergeCell ref="CI4:CM4"/>
    <mergeCell ref="CN4:CR4"/>
    <mergeCell ref="CS4:CW4"/>
    <mergeCell ref="CX4:DB4"/>
    <mergeCell ref="AZ4:BD4"/>
    <mergeCell ref="BE4:BI4"/>
    <mergeCell ref="V5:V6"/>
    <mergeCell ref="DC4:DG4"/>
    <mergeCell ref="DC5:DC6"/>
    <mergeCell ref="DD5:DD6"/>
    <mergeCell ref="DE5:DE6"/>
    <mergeCell ref="DF5:DG5"/>
    <mergeCell ref="A2:K2"/>
    <mergeCell ref="A4:A6"/>
    <mergeCell ref="B4:F4"/>
    <mergeCell ref="G4:K4"/>
    <mergeCell ref="L4:P4"/>
    <mergeCell ref="Q4:U4"/>
    <mergeCell ref="I5:I6"/>
    <mergeCell ref="J5:K5"/>
    <mergeCell ref="L5:L6"/>
    <mergeCell ref="M5:M6"/>
    <mergeCell ref="BJ4:BN4"/>
    <mergeCell ref="BO4:BS4"/>
    <mergeCell ref="BT4:BX4"/>
    <mergeCell ref="BY4:CC4"/>
    <mergeCell ref="V4:Z4"/>
    <mergeCell ref="AA4:AE4"/>
    <mergeCell ref="AF4:AJ4"/>
    <mergeCell ref="AK4:AO4"/>
    <mergeCell ref="AP4:AT4"/>
  </mergeCells>
  <printOptions gridLines="1"/>
  <pageMargins left="0.11811023622047245" right="0.11811023622047245" top="0.15748031496062992" bottom="0.15748031496062992" header="0.31496062992125984" footer="0.31496062992125984"/>
  <pageSetup paperSize="9" scale="63" fitToWidth="1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D58"/>
  <sheetViews>
    <sheetView workbookViewId="0">
      <pane xSplit="1" ySplit="6" topLeftCell="AL35" activePane="bottomRight" state="frozen"/>
      <selection pane="topRight" activeCell="B1" sqref="B1"/>
      <selection pane="bottomLeft" activeCell="A7" sqref="A7"/>
      <selection pane="bottomRight" activeCell="B60" sqref="B60"/>
    </sheetView>
  </sheetViews>
  <sheetFormatPr defaultRowHeight="15" x14ac:dyDescent="0.25"/>
  <cols>
    <col min="1" max="1" width="21.7109375" bestFit="1" customWidth="1"/>
    <col min="2" max="2" width="13.7109375" customWidth="1"/>
    <col min="3" max="3" width="13.28515625" customWidth="1"/>
    <col min="4" max="4" width="14.85546875" customWidth="1"/>
    <col min="5" max="5" width="14.28515625" customWidth="1"/>
    <col min="6" max="6" width="12.85546875" customWidth="1"/>
    <col min="7" max="7" width="11.85546875" customWidth="1"/>
    <col min="8" max="8" width="13.28515625" customWidth="1"/>
    <col min="9" max="9" width="11" customWidth="1"/>
    <col min="10" max="10" width="10.7109375" customWidth="1"/>
    <col min="12" max="12" width="12.7109375" customWidth="1"/>
    <col min="13" max="13" width="13.7109375" customWidth="1"/>
    <col min="14" max="14" width="12.5703125" customWidth="1"/>
    <col min="15" max="15" width="13.5703125" customWidth="1"/>
    <col min="16" max="16" width="11.28515625" customWidth="1"/>
    <col min="18" max="19" width="9.85546875" customWidth="1"/>
    <col min="20" max="20" width="10.140625" customWidth="1"/>
    <col min="21" max="21" width="6.7109375" customWidth="1"/>
    <col min="22" max="22" width="11.7109375" customWidth="1"/>
    <col min="23" max="23" width="11.85546875" customWidth="1"/>
    <col min="24" max="24" width="12" customWidth="1"/>
    <col min="25" max="25" width="12.85546875" customWidth="1"/>
    <col min="26" max="26" width="7.140625" customWidth="1"/>
    <col min="27" max="27" width="14.28515625" customWidth="1"/>
    <col min="28" max="28" width="12.28515625" customWidth="1"/>
    <col min="29" max="29" width="13.85546875" customWidth="1"/>
    <col min="30" max="30" width="13.28515625" customWidth="1"/>
    <col min="31" max="31" width="10.42578125" customWidth="1"/>
    <col min="32" max="32" width="12.5703125" style="37" customWidth="1"/>
    <col min="33" max="33" width="13" style="37" customWidth="1"/>
    <col min="34" max="34" width="11.140625" style="37" customWidth="1"/>
    <col min="35" max="35" width="12.140625" style="37" customWidth="1"/>
    <col min="36" max="36" width="9.42578125" style="37" customWidth="1"/>
    <col min="37" max="37" width="14.85546875" customWidth="1"/>
    <col min="38" max="38" width="12.28515625" customWidth="1"/>
    <col min="39" max="39" width="12.140625" customWidth="1"/>
    <col min="40" max="40" width="12.28515625" customWidth="1"/>
    <col min="41" max="41" width="11.42578125" customWidth="1"/>
    <col min="42" max="42" width="13" customWidth="1"/>
    <col min="43" max="43" width="12.140625" customWidth="1"/>
    <col min="44" max="44" width="13.42578125" customWidth="1"/>
    <col min="45" max="45" width="12.28515625" customWidth="1"/>
    <col min="46" max="46" width="12.5703125" customWidth="1"/>
    <col min="47" max="47" width="13.140625" customWidth="1"/>
    <col min="48" max="48" width="12.5703125" customWidth="1"/>
    <col min="49" max="49" width="11.7109375" customWidth="1"/>
    <col min="50" max="50" width="12.7109375" customWidth="1"/>
    <col min="51" max="51" width="11.85546875" customWidth="1"/>
    <col min="52" max="52" width="14.5703125" customWidth="1"/>
    <col min="53" max="53" width="13.5703125" customWidth="1"/>
    <col min="54" max="54" width="13.42578125" customWidth="1"/>
    <col min="55" max="55" width="13.28515625" customWidth="1"/>
    <col min="56" max="56" width="13.140625" customWidth="1"/>
  </cols>
  <sheetData>
    <row r="2" spans="1:56" ht="31.5" customHeight="1" x14ac:dyDescent="0.25">
      <c r="A2" s="87" t="s">
        <v>124</v>
      </c>
      <c r="B2" s="87"/>
      <c r="C2" s="87"/>
      <c r="D2" s="87"/>
      <c r="E2" s="87"/>
      <c r="F2" s="87"/>
    </row>
    <row r="3" spans="1:56" x14ac:dyDescent="0.25">
      <c r="K3" t="s">
        <v>0</v>
      </c>
    </row>
    <row r="4" spans="1:56" ht="63" customHeight="1" x14ac:dyDescent="0.25">
      <c r="A4" s="83" t="s">
        <v>1</v>
      </c>
      <c r="B4" s="53" t="s">
        <v>96</v>
      </c>
      <c r="C4" s="54"/>
      <c r="D4" s="54"/>
      <c r="E4" s="54"/>
      <c r="F4" s="55"/>
      <c r="G4" s="58" t="s">
        <v>86</v>
      </c>
      <c r="H4" s="61"/>
      <c r="I4" s="61"/>
      <c r="J4" s="61"/>
      <c r="K4" s="59"/>
      <c r="L4" s="58" t="s">
        <v>108</v>
      </c>
      <c r="M4" s="61"/>
      <c r="N4" s="61"/>
      <c r="O4" s="61"/>
      <c r="P4" s="59"/>
      <c r="Q4" s="58" t="s">
        <v>97</v>
      </c>
      <c r="R4" s="61"/>
      <c r="S4" s="61"/>
      <c r="T4" s="61"/>
      <c r="U4" s="59"/>
      <c r="V4" s="58" t="s">
        <v>98</v>
      </c>
      <c r="W4" s="61"/>
      <c r="X4" s="61"/>
      <c r="Y4" s="61"/>
      <c r="Z4" s="59"/>
      <c r="AA4" s="58" t="s">
        <v>99</v>
      </c>
      <c r="AB4" s="61"/>
      <c r="AC4" s="61"/>
      <c r="AD4" s="61"/>
      <c r="AE4" s="59"/>
      <c r="AF4" s="77" t="s">
        <v>90</v>
      </c>
      <c r="AG4" s="78"/>
      <c r="AH4" s="78"/>
      <c r="AI4" s="78"/>
      <c r="AJ4" s="79"/>
      <c r="AK4" s="58" t="s">
        <v>100</v>
      </c>
      <c r="AL4" s="61"/>
      <c r="AM4" s="61"/>
      <c r="AN4" s="61"/>
      <c r="AO4" s="59"/>
      <c r="AP4" s="58" t="s">
        <v>101</v>
      </c>
      <c r="AQ4" s="61"/>
      <c r="AR4" s="61"/>
      <c r="AS4" s="61"/>
      <c r="AT4" s="59"/>
      <c r="AU4" s="58" t="s">
        <v>122</v>
      </c>
      <c r="AV4" s="61"/>
      <c r="AW4" s="61"/>
      <c r="AX4" s="61"/>
      <c r="AY4" s="59"/>
      <c r="AZ4" s="58" t="s">
        <v>94</v>
      </c>
      <c r="BA4" s="61"/>
      <c r="BB4" s="61"/>
      <c r="BC4" s="61"/>
      <c r="BD4" s="59"/>
    </row>
    <row r="5" spans="1:56" ht="21" customHeight="1" x14ac:dyDescent="0.25">
      <c r="A5" s="83"/>
      <c r="B5" s="63" t="s">
        <v>3</v>
      </c>
      <c r="C5" s="63" t="s">
        <v>4</v>
      </c>
      <c r="D5" s="63" t="s">
        <v>5</v>
      </c>
      <c r="E5" s="58" t="s">
        <v>6</v>
      </c>
      <c r="F5" s="59"/>
      <c r="G5" s="63" t="s">
        <v>3</v>
      </c>
      <c r="H5" s="63" t="s">
        <v>4</v>
      </c>
      <c r="I5" s="63" t="s">
        <v>5</v>
      </c>
      <c r="J5" s="58" t="s">
        <v>6</v>
      </c>
      <c r="K5" s="59"/>
      <c r="L5" s="63" t="s">
        <v>3</v>
      </c>
      <c r="M5" s="63" t="s">
        <v>4</v>
      </c>
      <c r="N5" s="63" t="s">
        <v>5</v>
      </c>
      <c r="O5" s="58" t="s">
        <v>6</v>
      </c>
      <c r="P5" s="59"/>
      <c r="Q5" s="63" t="s">
        <v>3</v>
      </c>
      <c r="R5" s="63" t="s">
        <v>4</v>
      </c>
      <c r="S5" s="63" t="s">
        <v>5</v>
      </c>
      <c r="T5" s="58" t="s">
        <v>6</v>
      </c>
      <c r="U5" s="59"/>
      <c r="V5" s="63" t="s">
        <v>3</v>
      </c>
      <c r="W5" s="63" t="s">
        <v>4</v>
      </c>
      <c r="X5" s="63" t="s">
        <v>5</v>
      </c>
      <c r="Y5" s="58" t="s">
        <v>6</v>
      </c>
      <c r="Z5" s="59"/>
      <c r="AA5" s="63" t="s">
        <v>3</v>
      </c>
      <c r="AB5" s="63" t="s">
        <v>4</v>
      </c>
      <c r="AC5" s="63" t="s">
        <v>5</v>
      </c>
      <c r="AD5" s="58" t="s">
        <v>6</v>
      </c>
      <c r="AE5" s="59"/>
      <c r="AF5" s="80" t="s">
        <v>3</v>
      </c>
      <c r="AG5" s="80" t="s">
        <v>4</v>
      </c>
      <c r="AH5" s="80" t="s">
        <v>5</v>
      </c>
      <c r="AI5" s="77" t="s">
        <v>6</v>
      </c>
      <c r="AJ5" s="79"/>
      <c r="AK5" s="63" t="s">
        <v>3</v>
      </c>
      <c r="AL5" s="63" t="s">
        <v>4</v>
      </c>
      <c r="AM5" s="63" t="s">
        <v>5</v>
      </c>
      <c r="AN5" s="58" t="s">
        <v>6</v>
      </c>
      <c r="AO5" s="59"/>
      <c r="AP5" s="63" t="s">
        <v>3</v>
      </c>
      <c r="AQ5" s="63" t="s">
        <v>4</v>
      </c>
      <c r="AR5" s="63" t="s">
        <v>5</v>
      </c>
      <c r="AS5" s="58" t="s">
        <v>6</v>
      </c>
      <c r="AT5" s="59"/>
      <c r="AU5" s="63" t="s">
        <v>3</v>
      </c>
      <c r="AV5" s="63" t="s">
        <v>4</v>
      </c>
      <c r="AW5" s="63" t="s">
        <v>5</v>
      </c>
      <c r="AX5" s="58" t="s">
        <v>6</v>
      </c>
      <c r="AY5" s="59"/>
      <c r="AZ5" s="63" t="s">
        <v>3</v>
      </c>
      <c r="BA5" s="63" t="s">
        <v>4</v>
      </c>
      <c r="BB5" s="63" t="s">
        <v>5</v>
      </c>
      <c r="BC5" s="58" t="s">
        <v>6</v>
      </c>
      <c r="BD5" s="59"/>
    </row>
    <row r="6" spans="1:56" ht="37.5" customHeight="1" x14ac:dyDescent="0.25">
      <c r="A6" s="83"/>
      <c r="B6" s="64"/>
      <c r="C6" s="64"/>
      <c r="D6" s="64"/>
      <c r="E6" s="15" t="s">
        <v>7</v>
      </c>
      <c r="F6" s="16" t="s">
        <v>8</v>
      </c>
      <c r="G6" s="64"/>
      <c r="H6" s="64"/>
      <c r="I6" s="64"/>
      <c r="J6" s="15" t="s">
        <v>7</v>
      </c>
      <c r="K6" s="16" t="s">
        <v>8</v>
      </c>
      <c r="L6" s="64"/>
      <c r="M6" s="64"/>
      <c r="N6" s="64"/>
      <c r="O6" s="15" t="s">
        <v>7</v>
      </c>
      <c r="P6" s="16" t="s">
        <v>8</v>
      </c>
      <c r="Q6" s="64"/>
      <c r="R6" s="64"/>
      <c r="S6" s="64"/>
      <c r="T6" s="15" t="s">
        <v>7</v>
      </c>
      <c r="U6" s="16" t="s">
        <v>8</v>
      </c>
      <c r="V6" s="64"/>
      <c r="W6" s="64"/>
      <c r="X6" s="64"/>
      <c r="Y6" s="15" t="s">
        <v>7</v>
      </c>
      <c r="Z6" s="16" t="s">
        <v>8</v>
      </c>
      <c r="AA6" s="64"/>
      <c r="AB6" s="64"/>
      <c r="AC6" s="64"/>
      <c r="AD6" s="15" t="s">
        <v>7</v>
      </c>
      <c r="AE6" s="16" t="s">
        <v>8</v>
      </c>
      <c r="AF6" s="81"/>
      <c r="AG6" s="81"/>
      <c r="AH6" s="81"/>
      <c r="AI6" s="38" t="s">
        <v>7</v>
      </c>
      <c r="AJ6" s="39" t="s">
        <v>8</v>
      </c>
      <c r="AK6" s="64"/>
      <c r="AL6" s="64"/>
      <c r="AM6" s="64"/>
      <c r="AN6" s="15" t="s">
        <v>7</v>
      </c>
      <c r="AO6" s="16" t="s">
        <v>8</v>
      </c>
      <c r="AP6" s="64"/>
      <c r="AQ6" s="64"/>
      <c r="AR6" s="64"/>
      <c r="AS6" s="15" t="s">
        <v>7</v>
      </c>
      <c r="AT6" s="16" t="s">
        <v>8</v>
      </c>
      <c r="AU6" s="64"/>
      <c r="AV6" s="64"/>
      <c r="AW6" s="64"/>
      <c r="AX6" s="15" t="s">
        <v>7</v>
      </c>
      <c r="AY6" s="16" t="s">
        <v>8</v>
      </c>
      <c r="AZ6" s="64"/>
      <c r="BA6" s="64"/>
      <c r="BB6" s="64"/>
      <c r="BC6" s="15" t="s">
        <v>7</v>
      </c>
      <c r="BD6" s="16" t="s">
        <v>8</v>
      </c>
    </row>
    <row r="7" spans="1:56" x14ac:dyDescent="0.25">
      <c r="A7" s="3" t="s">
        <v>9</v>
      </c>
      <c r="B7" s="19">
        <f>G7+L7+AZ7+Q7+V7+AA7+AF7+AK7+AP7+AU7</f>
        <v>0</v>
      </c>
      <c r="C7" s="20">
        <f t="shared" ref="C7:D7" si="0">H7+M7+BA7+R7+W7+AB7+AG7+AL7+AQ7+AV7</f>
        <v>20676</v>
      </c>
      <c r="D7" s="20">
        <f t="shared" si="0"/>
        <v>20691</v>
      </c>
      <c r="E7" s="20">
        <f t="shared" ref="E7" si="1">D7-B7</f>
        <v>20691</v>
      </c>
      <c r="F7" s="20">
        <f t="shared" ref="F7" si="2">D7-C7</f>
        <v>15</v>
      </c>
      <c r="G7" s="19"/>
      <c r="H7" s="20">
        <v>298</v>
      </c>
      <c r="I7" s="20">
        <v>298</v>
      </c>
      <c r="J7" s="20">
        <f t="shared" ref="J7:J52" si="3">I7-G7</f>
        <v>298</v>
      </c>
      <c r="K7" s="20">
        <f t="shared" ref="K7:K52" si="4">I7-H7</f>
        <v>0</v>
      </c>
      <c r="L7" s="19"/>
      <c r="M7" s="20">
        <v>3128.2</v>
      </c>
      <c r="N7" s="20">
        <v>3128.2</v>
      </c>
      <c r="O7" s="20">
        <f t="shared" ref="O7:O52" si="5">N7-L7</f>
        <v>3128.2</v>
      </c>
      <c r="P7" s="21">
        <f t="shared" ref="P7:P52" si="6">N7-M7</f>
        <v>0</v>
      </c>
      <c r="Q7" s="19"/>
      <c r="R7" s="20">
        <v>463.3</v>
      </c>
      <c r="S7" s="20">
        <v>463.3</v>
      </c>
      <c r="T7" s="20">
        <f t="shared" ref="T7:T51" si="7">S7-Q7</f>
        <v>463.3</v>
      </c>
      <c r="U7" s="21">
        <f t="shared" ref="U7:U51" si="8">S7-R7</f>
        <v>0</v>
      </c>
      <c r="V7" s="19"/>
      <c r="W7" s="20">
        <v>11555</v>
      </c>
      <c r="X7" s="20">
        <v>11555</v>
      </c>
      <c r="Y7" s="20">
        <f t="shared" ref="Y7:Y52" si="9">X7-V7</f>
        <v>11555</v>
      </c>
      <c r="Z7" s="21">
        <f t="shared" ref="Z7:Z52" si="10">X7-W7</f>
        <v>0</v>
      </c>
      <c r="AA7" s="19"/>
      <c r="AB7" s="20">
        <v>2000</v>
      </c>
      <c r="AC7" s="20">
        <v>2000</v>
      </c>
      <c r="AD7" s="20">
        <f t="shared" ref="AD7:AD52" si="11">AC7-AA7</f>
        <v>2000</v>
      </c>
      <c r="AE7" s="21">
        <f t="shared" ref="AE7:AE52" si="12">AC7-AB7</f>
        <v>0</v>
      </c>
      <c r="AF7" s="40"/>
      <c r="AG7" s="41"/>
      <c r="AH7" s="41"/>
      <c r="AI7" s="41">
        <f t="shared" ref="AI7:AI51" si="13">AH7-AF7</f>
        <v>0</v>
      </c>
      <c r="AJ7" s="47">
        <f t="shared" ref="AJ7:AJ51" si="14">AH7-AG7</f>
        <v>0</v>
      </c>
      <c r="AK7" s="19"/>
      <c r="AL7" s="20">
        <v>0</v>
      </c>
      <c r="AM7" s="20">
        <v>0</v>
      </c>
      <c r="AN7" s="20">
        <f t="shared" ref="AN7:AN51" si="15">AM7-AK7</f>
        <v>0</v>
      </c>
      <c r="AO7" s="21">
        <f t="shared" ref="AO7:AO51" si="16">AM7-AL7</f>
        <v>0</v>
      </c>
      <c r="AP7" s="19"/>
      <c r="AQ7" s="20">
        <v>0</v>
      </c>
      <c r="AR7" s="20">
        <v>0</v>
      </c>
      <c r="AS7" s="20">
        <f t="shared" ref="AS7:AS51" si="17">AR7-AP7</f>
        <v>0</v>
      </c>
      <c r="AT7" s="21">
        <f t="shared" ref="AT7:AT51" si="18">AR7-AQ7</f>
        <v>0</v>
      </c>
      <c r="AU7" s="19"/>
      <c r="AV7" s="20"/>
      <c r="AW7" s="20"/>
      <c r="AX7" s="20">
        <f t="shared" ref="AX7:AX51" si="19">AW7-AU7</f>
        <v>0</v>
      </c>
      <c r="AY7" s="21">
        <f t="shared" ref="AY7:AY51" si="20">AW7-AV7</f>
        <v>0</v>
      </c>
      <c r="AZ7" s="19"/>
      <c r="BA7" s="20">
        <v>3231.5</v>
      </c>
      <c r="BB7" s="20">
        <v>3246.5</v>
      </c>
      <c r="BC7" s="20">
        <f t="shared" ref="BC7:BC51" si="21">BB7-AZ7</f>
        <v>3246.5</v>
      </c>
      <c r="BD7" s="22">
        <f t="shared" ref="BD7:BD51" si="22">BB7-BA7</f>
        <v>15</v>
      </c>
    </row>
    <row r="8" spans="1:56" x14ac:dyDescent="0.25">
      <c r="A8" s="3" t="s">
        <v>10</v>
      </c>
      <c r="B8" s="19">
        <f t="shared" ref="B8:B52" si="23">G8+L8+AZ8+Q8+V8+AA8+AF8+AK8+AP8+AU8</f>
        <v>0</v>
      </c>
      <c r="C8" s="20">
        <f t="shared" ref="C8:C52" si="24">H8+M8+BA8+R8+W8+AB8+AG8+AL8+AQ8+AV8</f>
        <v>34963.599999999999</v>
      </c>
      <c r="D8" s="20">
        <f t="shared" ref="D8:D52" si="25">I8+N8+BB8+S8+X8+AC8+AH8+AM8+AR8+AW8</f>
        <v>34963.599999999999</v>
      </c>
      <c r="E8" s="20">
        <f t="shared" ref="E8:E52" si="26">D8-B8</f>
        <v>34963.599999999999</v>
      </c>
      <c r="F8" s="20">
        <f t="shared" ref="F8:F52" si="27">D8-C8</f>
        <v>0</v>
      </c>
      <c r="G8" s="19"/>
      <c r="H8" s="20">
        <v>1186</v>
      </c>
      <c r="I8" s="20">
        <v>1186</v>
      </c>
      <c r="J8" s="20">
        <f t="shared" si="3"/>
        <v>1186</v>
      </c>
      <c r="K8" s="20">
        <f t="shared" si="4"/>
        <v>0</v>
      </c>
      <c r="L8" s="19"/>
      <c r="M8" s="20">
        <v>5998.6</v>
      </c>
      <c r="N8" s="20">
        <v>5998.6</v>
      </c>
      <c r="O8" s="20">
        <f t="shared" si="5"/>
        <v>5998.6</v>
      </c>
      <c r="P8" s="20">
        <f t="shared" si="6"/>
        <v>0</v>
      </c>
      <c r="Q8" s="19"/>
      <c r="R8" s="20"/>
      <c r="S8" s="20"/>
      <c r="T8" s="20">
        <f t="shared" si="7"/>
        <v>0</v>
      </c>
      <c r="U8" s="21">
        <f t="shared" si="8"/>
        <v>0</v>
      </c>
      <c r="V8" s="19"/>
      <c r="W8" s="20">
        <v>22250.2</v>
      </c>
      <c r="X8" s="20">
        <v>22250.2</v>
      </c>
      <c r="Y8" s="20">
        <f t="shared" si="9"/>
        <v>22250.2</v>
      </c>
      <c r="Z8" s="21">
        <f t="shared" si="10"/>
        <v>0</v>
      </c>
      <c r="AA8" s="19"/>
      <c r="AB8" s="20">
        <v>2000</v>
      </c>
      <c r="AC8" s="20">
        <v>2000</v>
      </c>
      <c r="AD8" s="20">
        <f t="shared" si="11"/>
        <v>2000</v>
      </c>
      <c r="AE8" s="21">
        <f t="shared" si="12"/>
        <v>0</v>
      </c>
      <c r="AF8" s="40"/>
      <c r="AG8" s="41"/>
      <c r="AH8" s="41"/>
      <c r="AI8" s="41">
        <f t="shared" si="13"/>
        <v>0</v>
      </c>
      <c r="AJ8" s="47">
        <f t="shared" si="14"/>
        <v>0</v>
      </c>
      <c r="AK8" s="19"/>
      <c r="AL8" s="20">
        <v>441.6</v>
      </c>
      <c r="AM8" s="20">
        <v>441.6</v>
      </c>
      <c r="AN8" s="20">
        <f t="shared" si="15"/>
        <v>441.6</v>
      </c>
      <c r="AO8" s="21">
        <f t="shared" si="16"/>
        <v>0</v>
      </c>
      <c r="AP8" s="19"/>
      <c r="AQ8" s="20">
        <v>0</v>
      </c>
      <c r="AR8" s="20">
        <v>0</v>
      </c>
      <c r="AS8" s="20">
        <f t="shared" si="17"/>
        <v>0</v>
      </c>
      <c r="AT8" s="21">
        <f t="shared" si="18"/>
        <v>0</v>
      </c>
      <c r="AU8" s="19"/>
      <c r="AV8" s="20"/>
      <c r="AW8" s="20"/>
      <c r="AX8" s="20">
        <f t="shared" si="19"/>
        <v>0</v>
      </c>
      <c r="AY8" s="21">
        <f t="shared" si="20"/>
        <v>0</v>
      </c>
      <c r="AZ8" s="19"/>
      <c r="BA8" s="20">
        <v>3087.2</v>
      </c>
      <c r="BB8" s="20">
        <v>3087.2</v>
      </c>
      <c r="BC8" s="20">
        <f t="shared" si="21"/>
        <v>3087.2</v>
      </c>
      <c r="BD8" s="22">
        <f t="shared" si="22"/>
        <v>0</v>
      </c>
    </row>
    <row r="9" spans="1:56" x14ac:dyDescent="0.25">
      <c r="A9" s="3" t="s">
        <v>11</v>
      </c>
      <c r="B9" s="19">
        <f t="shared" si="23"/>
        <v>0</v>
      </c>
      <c r="C9" s="20">
        <f t="shared" si="24"/>
        <v>25884.5</v>
      </c>
      <c r="D9" s="20">
        <f t="shared" si="25"/>
        <v>25894.5</v>
      </c>
      <c r="E9" s="20">
        <f t="shared" si="26"/>
        <v>25894.5</v>
      </c>
      <c r="F9" s="20">
        <f t="shared" si="27"/>
        <v>10</v>
      </c>
      <c r="G9" s="19"/>
      <c r="H9" s="20">
        <v>0</v>
      </c>
      <c r="I9" s="20">
        <v>0</v>
      </c>
      <c r="J9" s="20">
        <f t="shared" si="3"/>
        <v>0</v>
      </c>
      <c r="K9" s="20">
        <f t="shared" si="4"/>
        <v>0</v>
      </c>
      <c r="L9" s="19"/>
      <c r="M9" s="20">
        <v>1954.6</v>
      </c>
      <c r="N9" s="20">
        <v>1954.6</v>
      </c>
      <c r="O9" s="20">
        <f t="shared" si="5"/>
        <v>1954.6</v>
      </c>
      <c r="P9" s="20">
        <f t="shared" si="6"/>
        <v>0</v>
      </c>
      <c r="Q9" s="19"/>
      <c r="R9" s="20">
        <v>1249.8</v>
      </c>
      <c r="S9" s="20">
        <v>1249.8</v>
      </c>
      <c r="T9" s="20">
        <f t="shared" si="7"/>
        <v>1249.8</v>
      </c>
      <c r="U9" s="21">
        <f t="shared" si="8"/>
        <v>0</v>
      </c>
      <c r="V9" s="19"/>
      <c r="W9" s="20">
        <v>20629.599999999999</v>
      </c>
      <c r="X9" s="20">
        <v>20629.599999999999</v>
      </c>
      <c r="Y9" s="20">
        <f t="shared" si="9"/>
        <v>20629.599999999999</v>
      </c>
      <c r="Z9" s="21">
        <f t="shared" si="10"/>
        <v>0</v>
      </c>
      <c r="AA9" s="19"/>
      <c r="AB9" s="20">
        <v>2000</v>
      </c>
      <c r="AC9" s="20">
        <v>2000</v>
      </c>
      <c r="AD9" s="20">
        <f t="shared" si="11"/>
        <v>2000</v>
      </c>
      <c r="AE9" s="21">
        <f t="shared" si="12"/>
        <v>0</v>
      </c>
      <c r="AF9" s="40"/>
      <c r="AG9" s="41"/>
      <c r="AH9" s="41"/>
      <c r="AI9" s="41">
        <f t="shared" si="13"/>
        <v>0</v>
      </c>
      <c r="AJ9" s="47">
        <f t="shared" si="14"/>
        <v>0</v>
      </c>
      <c r="AK9" s="19"/>
      <c r="AL9" s="20">
        <v>0</v>
      </c>
      <c r="AM9" s="20">
        <v>0</v>
      </c>
      <c r="AN9" s="20">
        <f t="shared" si="15"/>
        <v>0</v>
      </c>
      <c r="AO9" s="21">
        <f t="shared" si="16"/>
        <v>0</v>
      </c>
      <c r="AP9" s="19"/>
      <c r="AQ9" s="20">
        <v>0</v>
      </c>
      <c r="AR9" s="20">
        <v>0</v>
      </c>
      <c r="AS9" s="20">
        <f t="shared" si="17"/>
        <v>0</v>
      </c>
      <c r="AT9" s="21">
        <f t="shared" si="18"/>
        <v>0</v>
      </c>
      <c r="AU9" s="19"/>
      <c r="AV9" s="20"/>
      <c r="AW9" s="20"/>
      <c r="AX9" s="20">
        <f t="shared" si="19"/>
        <v>0</v>
      </c>
      <c r="AY9" s="21">
        <f t="shared" si="20"/>
        <v>0</v>
      </c>
      <c r="AZ9" s="19"/>
      <c r="BA9" s="20">
        <v>50.5</v>
      </c>
      <c r="BB9" s="20">
        <v>60.5</v>
      </c>
      <c r="BC9" s="20">
        <f t="shared" si="21"/>
        <v>60.5</v>
      </c>
      <c r="BD9" s="22">
        <f t="shared" si="22"/>
        <v>10</v>
      </c>
    </row>
    <row r="10" spans="1:56" x14ac:dyDescent="0.25">
      <c r="A10" s="3" t="s">
        <v>12</v>
      </c>
      <c r="B10" s="19">
        <f t="shared" si="23"/>
        <v>0</v>
      </c>
      <c r="C10" s="20">
        <f t="shared" si="24"/>
        <v>47849.9</v>
      </c>
      <c r="D10" s="20">
        <f t="shared" si="25"/>
        <v>47869.9</v>
      </c>
      <c r="E10" s="20">
        <f t="shared" si="26"/>
        <v>47869.9</v>
      </c>
      <c r="F10" s="20">
        <f t="shared" si="27"/>
        <v>20</v>
      </c>
      <c r="G10" s="19"/>
      <c r="H10" s="20">
        <v>0</v>
      </c>
      <c r="I10" s="20">
        <v>0</v>
      </c>
      <c r="J10" s="20">
        <f t="shared" si="3"/>
        <v>0</v>
      </c>
      <c r="K10" s="20">
        <f t="shared" si="4"/>
        <v>0</v>
      </c>
      <c r="L10" s="19"/>
      <c r="M10" s="20">
        <v>4333.3999999999996</v>
      </c>
      <c r="N10" s="20">
        <v>4333.3999999999996</v>
      </c>
      <c r="O10" s="20">
        <f t="shared" si="5"/>
        <v>4333.3999999999996</v>
      </c>
      <c r="P10" s="20">
        <f t="shared" si="6"/>
        <v>0</v>
      </c>
      <c r="Q10" s="19"/>
      <c r="R10" s="20"/>
      <c r="S10" s="20"/>
      <c r="T10" s="20">
        <f t="shared" si="7"/>
        <v>0</v>
      </c>
      <c r="U10" s="21">
        <f t="shared" si="8"/>
        <v>0</v>
      </c>
      <c r="V10" s="19"/>
      <c r="W10" s="20">
        <v>37670</v>
      </c>
      <c r="X10" s="20">
        <v>37670</v>
      </c>
      <c r="Y10" s="20">
        <f t="shared" si="9"/>
        <v>37670</v>
      </c>
      <c r="Z10" s="21">
        <f t="shared" si="10"/>
        <v>0</v>
      </c>
      <c r="AA10" s="19"/>
      <c r="AB10" s="20">
        <v>3000</v>
      </c>
      <c r="AC10" s="20">
        <v>3000</v>
      </c>
      <c r="AD10" s="20">
        <f t="shared" si="11"/>
        <v>3000</v>
      </c>
      <c r="AE10" s="21">
        <f t="shared" si="12"/>
        <v>0</v>
      </c>
      <c r="AF10" s="40"/>
      <c r="AG10" s="41"/>
      <c r="AH10" s="41"/>
      <c r="AI10" s="41">
        <f t="shared" si="13"/>
        <v>0</v>
      </c>
      <c r="AJ10" s="47">
        <f t="shared" si="14"/>
        <v>0</v>
      </c>
      <c r="AK10" s="19"/>
      <c r="AL10" s="20">
        <v>0</v>
      </c>
      <c r="AM10" s="20">
        <v>0</v>
      </c>
      <c r="AN10" s="20">
        <f t="shared" si="15"/>
        <v>0</v>
      </c>
      <c r="AO10" s="21">
        <f t="shared" si="16"/>
        <v>0</v>
      </c>
      <c r="AP10" s="19"/>
      <c r="AQ10" s="20">
        <v>0</v>
      </c>
      <c r="AR10" s="20">
        <v>0</v>
      </c>
      <c r="AS10" s="20">
        <f t="shared" si="17"/>
        <v>0</v>
      </c>
      <c r="AT10" s="21">
        <f t="shared" si="18"/>
        <v>0</v>
      </c>
      <c r="AU10" s="19"/>
      <c r="AV10" s="20"/>
      <c r="AW10" s="20"/>
      <c r="AX10" s="20">
        <f t="shared" si="19"/>
        <v>0</v>
      </c>
      <c r="AY10" s="21">
        <f t="shared" si="20"/>
        <v>0</v>
      </c>
      <c r="AZ10" s="19"/>
      <c r="BA10" s="20">
        <v>2846.5</v>
      </c>
      <c r="BB10" s="20">
        <v>2866.5</v>
      </c>
      <c r="BC10" s="20">
        <f t="shared" si="21"/>
        <v>2866.5</v>
      </c>
      <c r="BD10" s="22">
        <f t="shared" si="22"/>
        <v>20</v>
      </c>
    </row>
    <row r="11" spans="1:56" x14ac:dyDescent="0.25">
      <c r="A11" s="3" t="s">
        <v>13</v>
      </c>
      <c r="B11" s="19">
        <f t="shared" si="23"/>
        <v>0</v>
      </c>
      <c r="C11" s="20">
        <f t="shared" si="24"/>
        <v>20134</v>
      </c>
      <c r="D11" s="20">
        <f t="shared" si="25"/>
        <v>20129</v>
      </c>
      <c r="E11" s="20">
        <f t="shared" si="26"/>
        <v>20129</v>
      </c>
      <c r="F11" s="20">
        <f t="shared" si="27"/>
        <v>-5</v>
      </c>
      <c r="G11" s="19"/>
      <c r="H11" s="20">
        <v>1095</v>
      </c>
      <c r="I11" s="20">
        <v>1095</v>
      </c>
      <c r="J11" s="20">
        <f t="shared" si="3"/>
        <v>1095</v>
      </c>
      <c r="K11" s="20">
        <f t="shared" si="4"/>
        <v>0</v>
      </c>
      <c r="L11" s="19"/>
      <c r="M11" s="20">
        <v>4066.9</v>
      </c>
      <c r="N11" s="20">
        <v>4066.9</v>
      </c>
      <c r="O11" s="20">
        <f t="shared" si="5"/>
        <v>4066.9</v>
      </c>
      <c r="P11" s="20">
        <f t="shared" si="6"/>
        <v>0</v>
      </c>
      <c r="Q11" s="19"/>
      <c r="R11" s="20">
        <v>1090.2</v>
      </c>
      <c r="S11" s="20">
        <v>1090.2</v>
      </c>
      <c r="T11" s="20">
        <f t="shared" si="7"/>
        <v>1090.2</v>
      </c>
      <c r="U11" s="21">
        <f t="shared" si="8"/>
        <v>0</v>
      </c>
      <c r="V11" s="19"/>
      <c r="W11" s="20">
        <v>7944.4</v>
      </c>
      <c r="X11" s="20">
        <v>7944.4</v>
      </c>
      <c r="Y11" s="20">
        <f t="shared" si="9"/>
        <v>7944.4</v>
      </c>
      <c r="Z11" s="21">
        <f t="shared" si="10"/>
        <v>0</v>
      </c>
      <c r="AA11" s="19"/>
      <c r="AB11" s="20">
        <v>2000</v>
      </c>
      <c r="AC11" s="20">
        <v>2000</v>
      </c>
      <c r="AD11" s="20">
        <f t="shared" si="11"/>
        <v>2000</v>
      </c>
      <c r="AE11" s="21">
        <f t="shared" si="12"/>
        <v>0</v>
      </c>
      <c r="AF11" s="40"/>
      <c r="AG11" s="41"/>
      <c r="AH11" s="41"/>
      <c r="AI11" s="41">
        <f t="shared" si="13"/>
        <v>0</v>
      </c>
      <c r="AJ11" s="47">
        <f t="shared" si="14"/>
        <v>0</v>
      </c>
      <c r="AK11" s="19"/>
      <c r="AL11" s="20">
        <v>0</v>
      </c>
      <c r="AM11" s="20">
        <v>0</v>
      </c>
      <c r="AN11" s="20">
        <f t="shared" si="15"/>
        <v>0</v>
      </c>
      <c r="AO11" s="21">
        <f t="shared" si="16"/>
        <v>0</v>
      </c>
      <c r="AP11" s="19"/>
      <c r="AQ11" s="20">
        <v>0</v>
      </c>
      <c r="AR11" s="20">
        <v>0</v>
      </c>
      <c r="AS11" s="20">
        <f t="shared" si="17"/>
        <v>0</v>
      </c>
      <c r="AT11" s="21">
        <f t="shared" si="18"/>
        <v>0</v>
      </c>
      <c r="AU11" s="19"/>
      <c r="AV11" s="20"/>
      <c r="AW11" s="20"/>
      <c r="AX11" s="20">
        <f t="shared" si="19"/>
        <v>0</v>
      </c>
      <c r="AY11" s="21">
        <f t="shared" si="20"/>
        <v>0</v>
      </c>
      <c r="AZ11" s="19"/>
      <c r="BA11" s="20">
        <v>3937.5</v>
      </c>
      <c r="BB11" s="20">
        <v>3932.5</v>
      </c>
      <c r="BC11" s="20">
        <f t="shared" si="21"/>
        <v>3932.5</v>
      </c>
      <c r="BD11" s="22">
        <f t="shared" si="22"/>
        <v>-5</v>
      </c>
    </row>
    <row r="12" spans="1:56" x14ac:dyDescent="0.25">
      <c r="A12" s="3" t="s">
        <v>14</v>
      </c>
      <c r="B12" s="19">
        <f t="shared" si="23"/>
        <v>0</v>
      </c>
      <c r="C12" s="20">
        <f t="shared" si="24"/>
        <v>23570.3</v>
      </c>
      <c r="D12" s="20">
        <f t="shared" si="25"/>
        <v>23600.3</v>
      </c>
      <c r="E12" s="20">
        <f t="shared" si="26"/>
        <v>23600.3</v>
      </c>
      <c r="F12" s="20">
        <f t="shared" si="27"/>
        <v>30</v>
      </c>
      <c r="G12" s="19"/>
      <c r="H12" s="20">
        <v>0</v>
      </c>
      <c r="I12" s="20">
        <v>0</v>
      </c>
      <c r="J12" s="20">
        <f t="shared" si="3"/>
        <v>0</v>
      </c>
      <c r="K12" s="20">
        <f t="shared" si="4"/>
        <v>0</v>
      </c>
      <c r="L12" s="19"/>
      <c r="M12" s="20">
        <v>2230.5</v>
      </c>
      <c r="N12" s="20">
        <v>2230.5</v>
      </c>
      <c r="O12" s="20">
        <f t="shared" si="5"/>
        <v>2230.5</v>
      </c>
      <c r="P12" s="20">
        <f t="shared" si="6"/>
        <v>0</v>
      </c>
      <c r="Q12" s="19"/>
      <c r="R12" s="20"/>
      <c r="S12" s="20"/>
      <c r="T12" s="20">
        <f t="shared" si="7"/>
        <v>0</v>
      </c>
      <c r="U12" s="21">
        <f t="shared" si="8"/>
        <v>0</v>
      </c>
      <c r="V12" s="19"/>
      <c r="W12" s="20">
        <v>17774.3</v>
      </c>
      <c r="X12" s="20">
        <v>17774.3</v>
      </c>
      <c r="Y12" s="20">
        <f t="shared" si="9"/>
        <v>17774.3</v>
      </c>
      <c r="Z12" s="21">
        <f t="shared" si="10"/>
        <v>0</v>
      </c>
      <c r="AA12" s="19"/>
      <c r="AB12" s="20">
        <v>2000</v>
      </c>
      <c r="AC12" s="20">
        <v>2000</v>
      </c>
      <c r="AD12" s="20">
        <f t="shared" si="11"/>
        <v>2000</v>
      </c>
      <c r="AE12" s="21">
        <f t="shared" si="12"/>
        <v>0</v>
      </c>
      <c r="AF12" s="40"/>
      <c r="AG12" s="41"/>
      <c r="AH12" s="41"/>
      <c r="AI12" s="41">
        <f t="shared" si="13"/>
        <v>0</v>
      </c>
      <c r="AJ12" s="47">
        <f t="shared" si="14"/>
        <v>0</v>
      </c>
      <c r="AK12" s="19"/>
      <c r="AL12" s="20">
        <v>0</v>
      </c>
      <c r="AM12" s="20">
        <v>0</v>
      </c>
      <c r="AN12" s="20">
        <f t="shared" si="15"/>
        <v>0</v>
      </c>
      <c r="AO12" s="21">
        <f t="shared" si="16"/>
        <v>0</v>
      </c>
      <c r="AP12" s="19"/>
      <c r="AQ12" s="20">
        <v>0</v>
      </c>
      <c r="AR12" s="20">
        <v>0</v>
      </c>
      <c r="AS12" s="20">
        <f t="shared" si="17"/>
        <v>0</v>
      </c>
      <c r="AT12" s="21">
        <f t="shared" si="18"/>
        <v>0</v>
      </c>
      <c r="AU12" s="19"/>
      <c r="AV12" s="20"/>
      <c r="AW12" s="20"/>
      <c r="AX12" s="20">
        <f t="shared" si="19"/>
        <v>0</v>
      </c>
      <c r="AY12" s="21">
        <f t="shared" si="20"/>
        <v>0</v>
      </c>
      <c r="AZ12" s="19"/>
      <c r="BA12" s="20">
        <v>1565.5</v>
      </c>
      <c r="BB12" s="20">
        <v>1595.5</v>
      </c>
      <c r="BC12" s="20">
        <f t="shared" si="21"/>
        <v>1595.5</v>
      </c>
      <c r="BD12" s="22">
        <f t="shared" si="22"/>
        <v>30</v>
      </c>
    </row>
    <row r="13" spans="1:56" x14ac:dyDescent="0.25">
      <c r="A13" s="3" t="s">
        <v>15</v>
      </c>
      <c r="B13" s="19">
        <f t="shared" si="23"/>
        <v>0</v>
      </c>
      <c r="C13" s="20">
        <f t="shared" si="24"/>
        <v>41653.4</v>
      </c>
      <c r="D13" s="20">
        <f t="shared" si="25"/>
        <v>41653.4</v>
      </c>
      <c r="E13" s="20">
        <f t="shared" si="26"/>
        <v>41653.4</v>
      </c>
      <c r="F13" s="20">
        <f t="shared" si="27"/>
        <v>0</v>
      </c>
      <c r="G13" s="19"/>
      <c r="H13" s="20">
        <v>6437</v>
      </c>
      <c r="I13" s="20">
        <v>6437</v>
      </c>
      <c r="J13" s="20">
        <f t="shared" si="3"/>
        <v>6437</v>
      </c>
      <c r="K13" s="20">
        <f t="shared" si="4"/>
        <v>0</v>
      </c>
      <c r="L13" s="19"/>
      <c r="M13" s="20">
        <v>7258.9</v>
      </c>
      <c r="N13" s="20">
        <v>7258.9</v>
      </c>
      <c r="O13" s="20">
        <f t="shared" si="5"/>
        <v>7258.9</v>
      </c>
      <c r="P13" s="20">
        <f t="shared" si="6"/>
        <v>0</v>
      </c>
      <c r="Q13" s="19"/>
      <c r="R13" s="20"/>
      <c r="S13" s="20"/>
      <c r="T13" s="20">
        <f t="shared" si="7"/>
        <v>0</v>
      </c>
      <c r="U13" s="21">
        <f t="shared" si="8"/>
        <v>0</v>
      </c>
      <c r="V13" s="19"/>
      <c r="W13" s="20">
        <v>21497.3</v>
      </c>
      <c r="X13" s="20">
        <v>21497.3</v>
      </c>
      <c r="Y13" s="20">
        <f t="shared" si="9"/>
        <v>21497.3</v>
      </c>
      <c r="Z13" s="21">
        <f t="shared" si="10"/>
        <v>0</v>
      </c>
      <c r="AA13" s="19"/>
      <c r="AB13" s="20">
        <v>3000</v>
      </c>
      <c r="AC13" s="20">
        <v>3000</v>
      </c>
      <c r="AD13" s="20">
        <f t="shared" si="11"/>
        <v>3000</v>
      </c>
      <c r="AE13" s="21">
        <f t="shared" si="12"/>
        <v>0</v>
      </c>
      <c r="AF13" s="40"/>
      <c r="AG13" s="41"/>
      <c r="AH13" s="41"/>
      <c r="AI13" s="41">
        <f t="shared" si="13"/>
        <v>0</v>
      </c>
      <c r="AJ13" s="47">
        <f t="shared" si="14"/>
        <v>0</v>
      </c>
      <c r="AK13" s="19"/>
      <c r="AL13" s="20">
        <v>464.59999999999997</v>
      </c>
      <c r="AM13" s="20">
        <v>464.59999999999997</v>
      </c>
      <c r="AN13" s="20">
        <f t="shared" si="15"/>
        <v>464.59999999999997</v>
      </c>
      <c r="AO13" s="21">
        <f t="shared" si="16"/>
        <v>0</v>
      </c>
      <c r="AP13" s="19"/>
      <c r="AQ13" s="20">
        <v>0</v>
      </c>
      <c r="AR13" s="20">
        <v>0</v>
      </c>
      <c r="AS13" s="20">
        <f t="shared" si="17"/>
        <v>0</v>
      </c>
      <c r="AT13" s="21">
        <f t="shared" si="18"/>
        <v>0</v>
      </c>
      <c r="AU13" s="19"/>
      <c r="AV13" s="20"/>
      <c r="AW13" s="20"/>
      <c r="AX13" s="20">
        <f t="shared" si="19"/>
        <v>0</v>
      </c>
      <c r="AY13" s="21">
        <f t="shared" si="20"/>
        <v>0</v>
      </c>
      <c r="AZ13" s="19"/>
      <c r="BA13" s="20">
        <v>2995.6</v>
      </c>
      <c r="BB13" s="20">
        <v>2995.6</v>
      </c>
      <c r="BC13" s="20">
        <f t="shared" si="21"/>
        <v>2995.6</v>
      </c>
      <c r="BD13" s="22">
        <f t="shared" si="22"/>
        <v>0</v>
      </c>
    </row>
    <row r="14" spans="1:56" x14ac:dyDescent="0.25">
      <c r="A14" s="3" t="s">
        <v>16</v>
      </c>
      <c r="B14" s="19">
        <f t="shared" si="23"/>
        <v>0</v>
      </c>
      <c r="C14" s="20">
        <f t="shared" si="24"/>
        <v>24703.5</v>
      </c>
      <c r="D14" s="20">
        <f t="shared" si="25"/>
        <v>24863.5</v>
      </c>
      <c r="E14" s="20">
        <f t="shared" si="26"/>
        <v>24863.5</v>
      </c>
      <c r="F14" s="20">
        <f t="shared" si="27"/>
        <v>160</v>
      </c>
      <c r="G14" s="19"/>
      <c r="H14" s="20">
        <v>0</v>
      </c>
      <c r="I14" s="20">
        <v>0</v>
      </c>
      <c r="J14" s="20">
        <f t="shared" si="3"/>
        <v>0</v>
      </c>
      <c r="K14" s="20">
        <f t="shared" si="4"/>
        <v>0</v>
      </c>
      <c r="L14" s="19"/>
      <c r="M14" s="20">
        <v>2273.4</v>
      </c>
      <c r="N14" s="20">
        <v>2273.4</v>
      </c>
      <c r="O14" s="20">
        <f t="shared" si="5"/>
        <v>2273.4</v>
      </c>
      <c r="P14" s="20">
        <f t="shared" si="6"/>
        <v>0</v>
      </c>
      <c r="Q14" s="19"/>
      <c r="R14" s="20"/>
      <c r="S14" s="20"/>
      <c r="T14" s="20">
        <f t="shared" si="7"/>
        <v>0</v>
      </c>
      <c r="U14" s="21">
        <f t="shared" si="8"/>
        <v>0</v>
      </c>
      <c r="V14" s="19"/>
      <c r="W14" s="20">
        <v>19533.2</v>
      </c>
      <c r="X14" s="20">
        <v>19533.2</v>
      </c>
      <c r="Y14" s="20">
        <f t="shared" si="9"/>
        <v>19533.2</v>
      </c>
      <c r="Z14" s="21">
        <f t="shared" si="10"/>
        <v>0</v>
      </c>
      <c r="AA14" s="19"/>
      <c r="AB14" s="20">
        <v>2000</v>
      </c>
      <c r="AC14" s="20">
        <v>2000</v>
      </c>
      <c r="AD14" s="20">
        <f t="shared" si="11"/>
        <v>2000</v>
      </c>
      <c r="AE14" s="21">
        <f t="shared" si="12"/>
        <v>0</v>
      </c>
      <c r="AF14" s="40"/>
      <c r="AG14" s="41"/>
      <c r="AH14" s="41"/>
      <c r="AI14" s="41">
        <f t="shared" si="13"/>
        <v>0</v>
      </c>
      <c r="AJ14" s="47">
        <f t="shared" si="14"/>
        <v>0</v>
      </c>
      <c r="AK14" s="19"/>
      <c r="AL14" s="20">
        <v>0</v>
      </c>
      <c r="AM14" s="20">
        <v>0</v>
      </c>
      <c r="AN14" s="20">
        <f t="shared" si="15"/>
        <v>0</v>
      </c>
      <c r="AO14" s="21">
        <f t="shared" si="16"/>
        <v>0</v>
      </c>
      <c r="AP14" s="19"/>
      <c r="AQ14" s="20">
        <v>0</v>
      </c>
      <c r="AR14" s="20">
        <v>0</v>
      </c>
      <c r="AS14" s="20">
        <f t="shared" si="17"/>
        <v>0</v>
      </c>
      <c r="AT14" s="21">
        <f t="shared" si="18"/>
        <v>0</v>
      </c>
      <c r="AU14" s="19"/>
      <c r="AV14" s="20"/>
      <c r="AW14" s="20"/>
      <c r="AX14" s="20">
        <f t="shared" si="19"/>
        <v>0</v>
      </c>
      <c r="AY14" s="21">
        <f t="shared" si="20"/>
        <v>0</v>
      </c>
      <c r="AZ14" s="19"/>
      <c r="BA14" s="20">
        <v>896.9</v>
      </c>
      <c r="BB14" s="20">
        <v>1056.9000000000001</v>
      </c>
      <c r="BC14" s="20">
        <f t="shared" si="21"/>
        <v>1056.9000000000001</v>
      </c>
      <c r="BD14" s="22">
        <f t="shared" si="22"/>
        <v>160.00000000000011</v>
      </c>
    </row>
    <row r="15" spans="1:56" x14ac:dyDescent="0.25">
      <c r="A15" s="3" t="s">
        <v>17</v>
      </c>
      <c r="B15" s="19">
        <f t="shared" si="23"/>
        <v>0</v>
      </c>
      <c r="C15" s="20">
        <f t="shared" si="24"/>
        <v>61541.099999999991</v>
      </c>
      <c r="D15" s="20">
        <f t="shared" si="25"/>
        <v>61556.099999999991</v>
      </c>
      <c r="E15" s="20">
        <f t="shared" si="26"/>
        <v>61556.099999999991</v>
      </c>
      <c r="F15" s="20">
        <f t="shared" si="27"/>
        <v>15</v>
      </c>
      <c r="G15" s="19"/>
      <c r="H15" s="20">
        <v>298</v>
      </c>
      <c r="I15" s="20">
        <v>298</v>
      </c>
      <c r="J15" s="20">
        <f t="shared" si="3"/>
        <v>298</v>
      </c>
      <c r="K15" s="20">
        <f t="shared" si="4"/>
        <v>0</v>
      </c>
      <c r="L15" s="19"/>
      <c r="M15" s="20">
        <v>6031.8</v>
      </c>
      <c r="N15" s="20">
        <v>6031.8</v>
      </c>
      <c r="O15" s="20">
        <f t="shared" si="5"/>
        <v>6031.8</v>
      </c>
      <c r="P15" s="20">
        <f t="shared" si="6"/>
        <v>0</v>
      </c>
      <c r="Q15" s="19"/>
      <c r="R15" s="20"/>
      <c r="S15" s="20"/>
      <c r="T15" s="20">
        <f t="shared" si="7"/>
        <v>0</v>
      </c>
      <c r="U15" s="21">
        <f t="shared" si="8"/>
        <v>0</v>
      </c>
      <c r="V15" s="19"/>
      <c r="W15" s="20">
        <v>52055.199999999997</v>
      </c>
      <c r="X15" s="20">
        <v>52055.199999999997</v>
      </c>
      <c r="Y15" s="20">
        <f t="shared" si="9"/>
        <v>52055.199999999997</v>
      </c>
      <c r="Z15" s="21">
        <f t="shared" si="10"/>
        <v>0</v>
      </c>
      <c r="AA15" s="19"/>
      <c r="AB15" s="20">
        <v>3000</v>
      </c>
      <c r="AC15" s="20">
        <v>3000</v>
      </c>
      <c r="AD15" s="20">
        <f t="shared" si="11"/>
        <v>3000</v>
      </c>
      <c r="AE15" s="21">
        <f t="shared" si="12"/>
        <v>0</v>
      </c>
      <c r="AF15" s="40"/>
      <c r="AG15" s="41"/>
      <c r="AH15" s="41"/>
      <c r="AI15" s="41">
        <f t="shared" si="13"/>
        <v>0</v>
      </c>
      <c r="AJ15" s="47">
        <f t="shared" si="14"/>
        <v>0</v>
      </c>
      <c r="AK15" s="19"/>
      <c r="AL15" s="20">
        <v>76.7</v>
      </c>
      <c r="AM15" s="20">
        <v>76.7</v>
      </c>
      <c r="AN15" s="20">
        <f t="shared" si="15"/>
        <v>76.7</v>
      </c>
      <c r="AO15" s="21">
        <f t="shared" si="16"/>
        <v>0</v>
      </c>
      <c r="AP15" s="19"/>
      <c r="AQ15" s="20">
        <v>0</v>
      </c>
      <c r="AR15" s="20">
        <v>0</v>
      </c>
      <c r="AS15" s="20">
        <f t="shared" si="17"/>
        <v>0</v>
      </c>
      <c r="AT15" s="21">
        <f t="shared" si="18"/>
        <v>0</v>
      </c>
      <c r="AU15" s="19"/>
      <c r="AV15" s="20"/>
      <c r="AW15" s="20"/>
      <c r="AX15" s="20">
        <f t="shared" si="19"/>
        <v>0</v>
      </c>
      <c r="AY15" s="21">
        <f t="shared" si="20"/>
        <v>0</v>
      </c>
      <c r="AZ15" s="19"/>
      <c r="BA15" s="20">
        <v>79.400000000000006</v>
      </c>
      <c r="BB15" s="20">
        <v>94.4</v>
      </c>
      <c r="BC15" s="20">
        <f t="shared" si="21"/>
        <v>94.4</v>
      </c>
      <c r="BD15" s="22">
        <f t="shared" si="22"/>
        <v>15</v>
      </c>
    </row>
    <row r="16" spans="1:56" x14ac:dyDescent="0.25">
      <c r="A16" s="3" t="s">
        <v>18</v>
      </c>
      <c r="B16" s="19">
        <f t="shared" si="23"/>
        <v>0</v>
      </c>
      <c r="C16" s="20">
        <f t="shared" si="24"/>
        <v>33374.800000000003</v>
      </c>
      <c r="D16" s="20">
        <f t="shared" si="25"/>
        <v>33384.800000000003</v>
      </c>
      <c r="E16" s="20">
        <f t="shared" si="26"/>
        <v>33384.800000000003</v>
      </c>
      <c r="F16" s="20">
        <f t="shared" si="27"/>
        <v>10</v>
      </c>
      <c r="G16" s="19"/>
      <c r="H16" s="20">
        <v>0</v>
      </c>
      <c r="I16" s="20">
        <v>0</v>
      </c>
      <c r="J16" s="20">
        <f t="shared" si="3"/>
        <v>0</v>
      </c>
      <c r="K16" s="20">
        <f t="shared" si="4"/>
        <v>0</v>
      </c>
      <c r="L16" s="19"/>
      <c r="M16" s="20">
        <v>1582.2</v>
      </c>
      <c r="N16" s="20">
        <v>1582.2</v>
      </c>
      <c r="O16" s="20">
        <f t="shared" si="5"/>
        <v>1582.2</v>
      </c>
      <c r="P16" s="20">
        <f t="shared" si="6"/>
        <v>0</v>
      </c>
      <c r="Q16" s="19"/>
      <c r="R16" s="20"/>
      <c r="S16" s="20"/>
      <c r="T16" s="20">
        <f t="shared" si="7"/>
        <v>0</v>
      </c>
      <c r="U16" s="21">
        <f t="shared" si="8"/>
        <v>0</v>
      </c>
      <c r="V16" s="19"/>
      <c r="W16" s="20">
        <v>29765.200000000001</v>
      </c>
      <c r="X16" s="20">
        <v>29765.200000000001</v>
      </c>
      <c r="Y16" s="20">
        <f t="shared" si="9"/>
        <v>29765.200000000001</v>
      </c>
      <c r="Z16" s="21">
        <f t="shared" si="10"/>
        <v>0</v>
      </c>
      <c r="AA16" s="19"/>
      <c r="AB16" s="20">
        <v>2000</v>
      </c>
      <c r="AC16" s="20">
        <v>2000</v>
      </c>
      <c r="AD16" s="20">
        <f t="shared" si="11"/>
        <v>2000</v>
      </c>
      <c r="AE16" s="21">
        <f t="shared" si="12"/>
        <v>0</v>
      </c>
      <c r="AF16" s="40"/>
      <c r="AG16" s="41"/>
      <c r="AH16" s="41"/>
      <c r="AI16" s="41">
        <f t="shared" si="13"/>
        <v>0</v>
      </c>
      <c r="AJ16" s="47">
        <f t="shared" si="14"/>
        <v>0</v>
      </c>
      <c r="AK16" s="19"/>
      <c r="AL16" s="20">
        <v>0</v>
      </c>
      <c r="AM16" s="20">
        <v>0</v>
      </c>
      <c r="AN16" s="20">
        <f t="shared" si="15"/>
        <v>0</v>
      </c>
      <c r="AO16" s="21">
        <f t="shared" si="16"/>
        <v>0</v>
      </c>
      <c r="AP16" s="19"/>
      <c r="AQ16" s="20">
        <v>0</v>
      </c>
      <c r="AR16" s="20">
        <v>0</v>
      </c>
      <c r="AS16" s="20">
        <f t="shared" si="17"/>
        <v>0</v>
      </c>
      <c r="AT16" s="21">
        <f t="shared" si="18"/>
        <v>0</v>
      </c>
      <c r="AU16" s="19"/>
      <c r="AV16" s="20"/>
      <c r="AW16" s="20"/>
      <c r="AX16" s="20">
        <f t="shared" si="19"/>
        <v>0</v>
      </c>
      <c r="AY16" s="21">
        <f t="shared" si="20"/>
        <v>0</v>
      </c>
      <c r="AZ16" s="19"/>
      <c r="BA16" s="20">
        <v>27.4</v>
      </c>
      <c r="BB16" s="20">
        <v>37.4</v>
      </c>
      <c r="BC16" s="20">
        <f t="shared" si="21"/>
        <v>37.4</v>
      </c>
      <c r="BD16" s="22">
        <f t="shared" si="22"/>
        <v>10</v>
      </c>
    </row>
    <row r="17" spans="1:56" x14ac:dyDescent="0.25">
      <c r="A17" s="3" t="s">
        <v>19</v>
      </c>
      <c r="B17" s="19">
        <f t="shared" si="23"/>
        <v>0</v>
      </c>
      <c r="C17" s="20">
        <f t="shared" si="24"/>
        <v>10581.5</v>
      </c>
      <c r="D17" s="20">
        <f t="shared" si="25"/>
        <v>10581.5</v>
      </c>
      <c r="E17" s="20">
        <f t="shared" si="26"/>
        <v>10581.5</v>
      </c>
      <c r="F17" s="20">
        <f t="shared" si="27"/>
        <v>0</v>
      </c>
      <c r="G17" s="19"/>
      <c r="H17" s="20">
        <v>298</v>
      </c>
      <c r="I17" s="20">
        <v>298</v>
      </c>
      <c r="J17" s="20">
        <f t="shared" si="3"/>
        <v>298</v>
      </c>
      <c r="K17" s="20">
        <f t="shared" si="4"/>
        <v>0</v>
      </c>
      <c r="L17" s="19"/>
      <c r="M17" s="20">
        <v>2686.3</v>
      </c>
      <c r="N17" s="20">
        <v>2686.3</v>
      </c>
      <c r="O17" s="20">
        <f t="shared" si="5"/>
        <v>2686.3</v>
      </c>
      <c r="P17" s="20">
        <f t="shared" si="6"/>
        <v>0</v>
      </c>
      <c r="Q17" s="19"/>
      <c r="R17" s="20"/>
      <c r="S17" s="20"/>
      <c r="T17" s="20">
        <f t="shared" si="7"/>
        <v>0</v>
      </c>
      <c r="U17" s="21">
        <f t="shared" si="8"/>
        <v>0</v>
      </c>
      <c r="V17" s="19"/>
      <c r="W17" s="20">
        <v>3317</v>
      </c>
      <c r="X17" s="20">
        <v>3317</v>
      </c>
      <c r="Y17" s="20">
        <f t="shared" si="9"/>
        <v>3317</v>
      </c>
      <c r="Z17" s="21">
        <f t="shared" si="10"/>
        <v>0</v>
      </c>
      <c r="AA17" s="19"/>
      <c r="AB17" s="20">
        <v>2000</v>
      </c>
      <c r="AC17" s="20">
        <v>2000</v>
      </c>
      <c r="AD17" s="20">
        <f t="shared" si="11"/>
        <v>2000</v>
      </c>
      <c r="AE17" s="21">
        <f t="shared" si="12"/>
        <v>0</v>
      </c>
      <c r="AF17" s="40"/>
      <c r="AG17" s="41"/>
      <c r="AH17" s="41"/>
      <c r="AI17" s="41">
        <f t="shared" si="13"/>
        <v>0</v>
      </c>
      <c r="AJ17" s="47">
        <f t="shared" si="14"/>
        <v>0</v>
      </c>
      <c r="AK17" s="19"/>
      <c r="AL17" s="20">
        <v>246.7</v>
      </c>
      <c r="AM17" s="20">
        <v>246.7</v>
      </c>
      <c r="AN17" s="20">
        <f t="shared" si="15"/>
        <v>246.7</v>
      </c>
      <c r="AO17" s="21">
        <f t="shared" si="16"/>
        <v>0</v>
      </c>
      <c r="AP17" s="19"/>
      <c r="AQ17" s="20">
        <v>0</v>
      </c>
      <c r="AR17" s="20">
        <v>0</v>
      </c>
      <c r="AS17" s="20">
        <f t="shared" si="17"/>
        <v>0</v>
      </c>
      <c r="AT17" s="21">
        <f t="shared" si="18"/>
        <v>0</v>
      </c>
      <c r="AU17" s="19"/>
      <c r="AV17" s="20"/>
      <c r="AW17" s="20"/>
      <c r="AX17" s="20">
        <f t="shared" si="19"/>
        <v>0</v>
      </c>
      <c r="AY17" s="21">
        <f t="shared" si="20"/>
        <v>0</v>
      </c>
      <c r="AZ17" s="19"/>
      <c r="BA17" s="20">
        <v>2033.5</v>
      </c>
      <c r="BB17" s="20">
        <v>2033.5</v>
      </c>
      <c r="BC17" s="20">
        <f t="shared" si="21"/>
        <v>2033.5</v>
      </c>
      <c r="BD17" s="22">
        <f t="shared" si="22"/>
        <v>0</v>
      </c>
    </row>
    <row r="18" spans="1:56" x14ac:dyDescent="0.25">
      <c r="A18" s="3" t="s">
        <v>20</v>
      </c>
      <c r="B18" s="19">
        <f t="shared" si="23"/>
        <v>0</v>
      </c>
      <c r="C18" s="20">
        <f t="shared" si="24"/>
        <v>53561.799999999996</v>
      </c>
      <c r="D18" s="20">
        <f t="shared" si="25"/>
        <v>53576.799999999996</v>
      </c>
      <c r="E18" s="20">
        <f t="shared" si="26"/>
        <v>53576.799999999996</v>
      </c>
      <c r="F18" s="20">
        <f t="shared" si="27"/>
        <v>15</v>
      </c>
      <c r="G18" s="19"/>
      <c r="H18" s="20">
        <v>0</v>
      </c>
      <c r="I18" s="20">
        <v>0</v>
      </c>
      <c r="J18" s="20">
        <f t="shared" si="3"/>
        <v>0</v>
      </c>
      <c r="K18" s="20">
        <f t="shared" si="4"/>
        <v>0</v>
      </c>
      <c r="L18" s="19"/>
      <c r="M18" s="20">
        <v>4201.3999999999996</v>
      </c>
      <c r="N18" s="20">
        <v>4201.3999999999996</v>
      </c>
      <c r="O18" s="20">
        <f t="shared" si="5"/>
        <v>4201.3999999999996</v>
      </c>
      <c r="P18" s="20">
        <f t="shared" si="6"/>
        <v>0</v>
      </c>
      <c r="Q18" s="19"/>
      <c r="R18" s="20"/>
      <c r="S18" s="20"/>
      <c r="T18" s="20">
        <f t="shared" si="7"/>
        <v>0</v>
      </c>
      <c r="U18" s="21">
        <f t="shared" si="8"/>
        <v>0</v>
      </c>
      <c r="V18" s="19"/>
      <c r="W18" s="20">
        <v>43950.400000000001</v>
      </c>
      <c r="X18" s="20">
        <v>43950.400000000001</v>
      </c>
      <c r="Y18" s="20">
        <f t="shared" si="9"/>
        <v>43950.400000000001</v>
      </c>
      <c r="Z18" s="21">
        <f t="shared" si="10"/>
        <v>0</v>
      </c>
      <c r="AA18" s="19"/>
      <c r="AB18" s="20">
        <v>3000</v>
      </c>
      <c r="AC18" s="20">
        <v>3000</v>
      </c>
      <c r="AD18" s="20">
        <f t="shared" si="11"/>
        <v>3000</v>
      </c>
      <c r="AE18" s="21">
        <f t="shared" si="12"/>
        <v>0</v>
      </c>
      <c r="AF18" s="40"/>
      <c r="AG18" s="41"/>
      <c r="AH18" s="41"/>
      <c r="AI18" s="41">
        <f t="shared" si="13"/>
        <v>0</v>
      </c>
      <c r="AJ18" s="47">
        <f t="shared" si="14"/>
        <v>0</v>
      </c>
      <c r="AK18" s="19"/>
      <c r="AL18" s="20">
        <v>176.6</v>
      </c>
      <c r="AM18" s="20">
        <v>176.6</v>
      </c>
      <c r="AN18" s="20">
        <f t="shared" si="15"/>
        <v>176.6</v>
      </c>
      <c r="AO18" s="21">
        <f t="shared" si="16"/>
        <v>0</v>
      </c>
      <c r="AP18" s="19"/>
      <c r="AQ18" s="20">
        <v>0</v>
      </c>
      <c r="AR18" s="20">
        <v>0</v>
      </c>
      <c r="AS18" s="20">
        <f t="shared" si="17"/>
        <v>0</v>
      </c>
      <c r="AT18" s="21">
        <f t="shared" si="18"/>
        <v>0</v>
      </c>
      <c r="AU18" s="19"/>
      <c r="AV18" s="20"/>
      <c r="AW18" s="20"/>
      <c r="AX18" s="20">
        <f t="shared" si="19"/>
        <v>0</v>
      </c>
      <c r="AY18" s="21">
        <f t="shared" si="20"/>
        <v>0</v>
      </c>
      <c r="AZ18" s="19"/>
      <c r="BA18" s="20">
        <v>2233.4</v>
      </c>
      <c r="BB18" s="20">
        <v>2248.4</v>
      </c>
      <c r="BC18" s="20">
        <f t="shared" si="21"/>
        <v>2248.4</v>
      </c>
      <c r="BD18" s="22">
        <f t="shared" si="22"/>
        <v>15</v>
      </c>
    </row>
    <row r="19" spans="1:56" x14ac:dyDescent="0.25">
      <c r="A19" s="3" t="s">
        <v>21</v>
      </c>
      <c r="B19" s="19">
        <f t="shared" si="23"/>
        <v>0</v>
      </c>
      <c r="C19" s="20">
        <f t="shared" si="24"/>
        <v>9674.8000000000011</v>
      </c>
      <c r="D19" s="20">
        <f t="shared" si="25"/>
        <v>9974.8000000000011</v>
      </c>
      <c r="E19" s="20">
        <f t="shared" si="26"/>
        <v>9974.8000000000011</v>
      </c>
      <c r="F19" s="20">
        <f t="shared" si="27"/>
        <v>300</v>
      </c>
      <c r="G19" s="19"/>
      <c r="H19" s="20">
        <v>1283</v>
      </c>
      <c r="I19" s="20">
        <v>1283</v>
      </c>
      <c r="J19" s="20">
        <f t="shared" si="3"/>
        <v>1283</v>
      </c>
      <c r="K19" s="20">
        <f t="shared" si="4"/>
        <v>0</v>
      </c>
      <c r="L19" s="19"/>
      <c r="M19" s="20">
        <v>4030.8</v>
      </c>
      <c r="N19" s="20">
        <v>4030.8</v>
      </c>
      <c r="O19" s="20">
        <f t="shared" si="5"/>
        <v>4030.8</v>
      </c>
      <c r="P19" s="20">
        <f t="shared" si="6"/>
        <v>0</v>
      </c>
      <c r="Q19" s="19"/>
      <c r="R19" s="20"/>
      <c r="S19" s="20"/>
      <c r="T19" s="20">
        <f t="shared" si="7"/>
        <v>0</v>
      </c>
      <c r="U19" s="21">
        <f t="shared" si="8"/>
        <v>0</v>
      </c>
      <c r="V19" s="19"/>
      <c r="W19" s="20">
        <v>1011.6</v>
      </c>
      <c r="X19" s="20">
        <v>1011.6</v>
      </c>
      <c r="Y19" s="20">
        <f t="shared" si="9"/>
        <v>1011.6</v>
      </c>
      <c r="Z19" s="21">
        <f t="shared" si="10"/>
        <v>0</v>
      </c>
      <c r="AA19" s="19"/>
      <c r="AB19" s="20">
        <v>2000</v>
      </c>
      <c r="AC19" s="20">
        <v>2000</v>
      </c>
      <c r="AD19" s="20">
        <f t="shared" si="11"/>
        <v>2000</v>
      </c>
      <c r="AE19" s="21">
        <f t="shared" si="12"/>
        <v>0</v>
      </c>
      <c r="AF19" s="40"/>
      <c r="AG19" s="41"/>
      <c r="AH19" s="41"/>
      <c r="AI19" s="41">
        <f t="shared" si="13"/>
        <v>0</v>
      </c>
      <c r="AJ19" s="47">
        <f t="shared" si="14"/>
        <v>0</v>
      </c>
      <c r="AK19" s="19"/>
      <c r="AL19" s="20">
        <v>202.4</v>
      </c>
      <c r="AM19" s="20">
        <v>202.4</v>
      </c>
      <c r="AN19" s="20">
        <f t="shared" si="15"/>
        <v>202.4</v>
      </c>
      <c r="AO19" s="21">
        <f t="shared" si="16"/>
        <v>0</v>
      </c>
      <c r="AP19" s="19"/>
      <c r="AQ19" s="20">
        <v>0</v>
      </c>
      <c r="AR19" s="20">
        <v>0</v>
      </c>
      <c r="AS19" s="20">
        <f t="shared" si="17"/>
        <v>0</v>
      </c>
      <c r="AT19" s="21">
        <f t="shared" si="18"/>
        <v>0</v>
      </c>
      <c r="AU19" s="19"/>
      <c r="AV19" s="20"/>
      <c r="AW19" s="20"/>
      <c r="AX19" s="20">
        <f t="shared" si="19"/>
        <v>0</v>
      </c>
      <c r="AY19" s="21">
        <f t="shared" si="20"/>
        <v>0</v>
      </c>
      <c r="AZ19" s="19"/>
      <c r="BA19" s="20">
        <v>1147</v>
      </c>
      <c r="BB19" s="20">
        <v>1447</v>
      </c>
      <c r="BC19" s="20">
        <f t="shared" si="21"/>
        <v>1447</v>
      </c>
      <c r="BD19" s="22">
        <f t="shared" si="22"/>
        <v>300</v>
      </c>
    </row>
    <row r="20" spans="1:56" x14ac:dyDescent="0.25">
      <c r="A20" s="3" t="s">
        <v>22</v>
      </c>
      <c r="B20" s="19">
        <f t="shared" si="23"/>
        <v>0</v>
      </c>
      <c r="C20" s="20">
        <f t="shared" si="24"/>
        <v>62358.299999999996</v>
      </c>
      <c r="D20" s="20">
        <f t="shared" si="25"/>
        <v>62378.299999999996</v>
      </c>
      <c r="E20" s="20">
        <f t="shared" si="26"/>
        <v>62378.299999999996</v>
      </c>
      <c r="F20" s="20">
        <f t="shared" si="27"/>
        <v>20</v>
      </c>
      <c r="G20" s="19"/>
      <c r="H20" s="20">
        <v>1463</v>
      </c>
      <c r="I20" s="20">
        <v>1463</v>
      </c>
      <c r="J20" s="20">
        <f t="shared" si="3"/>
        <v>1463</v>
      </c>
      <c r="K20" s="20">
        <f t="shared" si="4"/>
        <v>0</v>
      </c>
      <c r="L20" s="19"/>
      <c r="M20" s="20">
        <v>5571.3</v>
      </c>
      <c r="N20" s="20">
        <v>5571.3</v>
      </c>
      <c r="O20" s="20">
        <f t="shared" si="5"/>
        <v>5571.3</v>
      </c>
      <c r="P20" s="20">
        <f t="shared" si="6"/>
        <v>0</v>
      </c>
      <c r="Q20" s="19"/>
      <c r="R20" s="20"/>
      <c r="S20" s="20"/>
      <c r="T20" s="20">
        <f t="shared" si="7"/>
        <v>0</v>
      </c>
      <c r="U20" s="21">
        <f t="shared" si="8"/>
        <v>0</v>
      </c>
      <c r="V20" s="19"/>
      <c r="W20" s="20">
        <v>49021.4</v>
      </c>
      <c r="X20" s="20">
        <v>49021.4</v>
      </c>
      <c r="Y20" s="20">
        <f t="shared" si="9"/>
        <v>49021.4</v>
      </c>
      <c r="Z20" s="21">
        <f t="shared" si="10"/>
        <v>0</v>
      </c>
      <c r="AA20" s="19"/>
      <c r="AB20" s="20">
        <v>3000</v>
      </c>
      <c r="AC20" s="20">
        <v>3000</v>
      </c>
      <c r="AD20" s="20">
        <f t="shared" si="11"/>
        <v>3000</v>
      </c>
      <c r="AE20" s="21">
        <f t="shared" si="12"/>
        <v>0</v>
      </c>
      <c r="AF20" s="40"/>
      <c r="AG20" s="41"/>
      <c r="AH20" s="41"/>
      <c r="AI20" s="41">
        <f t="shared" si="13"/>
        <v>0</v>
      </c>
      <c r="AJ20" s="47">
        <f t="shared" si="14"/>
        <v>0</v>
      </c>
      <c r="AK20" s="19"/>
      <c r="AL20" s="20">
        <v>375.1</v>
      </c>
      <c r="AM20" s="20">
        <v>375.1</v>
      </c>
      <c r="AN20" s="20">
        <f t="shared" si="15"/>
        <v>375.1</v>
      </c>
      <c r="AO20" s="21">
        <f t="shared" si="16"/>
        <v>0</v>
      </c>
      <c r="AP20" s="19"/>
      <c r="AQ20" s="20">
        <v>0</v>
      </c>
      <c r="AR20" s="20">
        <v>0</v>
      </c>
      <c r="AS20" s="20">
        <f t="shared" si="17"/>
        <v>0</v>
      </c>
      <c r="AT20" s="21">
        <f t="shared" si="18"/>
        <v>0</v>
      </c>
      <c r="AU20" s="19"/>
      <c r="AV20" s="20"/>
      <c r="AW20" s="20"/>
      <c r="AX20" s="20">
        <f t="shared" si="19"/>
        <v>0</v>
      </c>
      <c r="AY20" s="21">
        <f t="shared" si="20"/>
        <v>0</v>
      </c>
      <c r="AZ20" s="19"/>
      <c r="BA20" s="20">
        <v>2927.5</v>
      </c>
      <c r="BB20" s="20">
        <v>2947.5</v>
      </c>
      <c r="BC20" s="20">
        <f t="shared" si="21"/>
        <v>2947.5</v>
      </c>
      <c r="BD20" s="22">
        <f t="shared" si="22"/>
        <v>20</v>
      </c>
    </row>
    <row r="21" spans="1:56" x14ac:dyDescent="0.25">
      <c r="A21" s="3" t="s">
        <v>23</v>
      </c>
      <c r="B21" s="19">
        <f t="shared" si="23"/>
        <v>0</v>
      </c>
      <c r="C21" s="20">
        <f t="shared" si="24"/>
        <v>14917.8</v>
      </c>
      <c r="D21" s="20">
        <f t="shared" si="25"/>
        <v>14659.9</v>
      </c>
      <c r="E21" s="20">
        <f t="shared" si="26"/>
        <v>14659.9</v>
      </c>
      <c r="F21" s="20">
        <f t="shared" si="27"/>
        <v>-257.89999999999964</v>
      </c>
      <c r="G21" s="19"/>
      <c r="H21" s="20">
        <v>0</v>
      </c>
      <c r="I21" s="20">
        <v>0</v>
      </c>
      <c r="J21" s="20">
        <f t="shared" si="3"/>
        <v>0</v>
      </c>
      <c r="K21" s="20">
        <f t="shared" si="4"/>
        <v>0</v>
      </c>
      <c r="L21" s="19"/>
      <c r="M21" s="20">
        <v>1597.1</v>
      </c>
      <c r="N21" s="20">
        <v>1597.1</v>
      </c>
      <c r="O21" s="20">
        <f t="shared" si="5"/>
        <v>1597.1</v>
      </c>
      <c r="P21" s="20">
        <f t="shared" si="6"/>
        <v>0</v>
      </c>
      <c r="Q21" s="19"/>
      <c r="R21" s="20"/>
      <c r="S21" s="20"/>
      <c r="T21" s="20">
        <f t="shared" si="7"/>
        <v>0</v>
      </c>
      <c r="U21" s="21">
        <f t="shared" si="8"/>
        <v>0</v>
      </c>
      <c r="V21" s="19"/>
      <c r="W21" s="20">
        <v>11015.5</v>
      </c>
      <c r="X21" s="20">
        <v>11015.5</v>
      </c>
      <c r="Y21" s="20">
        <f t="shared" si="9"/>
        <v>11015.5</v>
      </c>
      <c r="Z21" s="21">
        <f t="shared" si="10"/>
        <v>0</v>
      </c>
      <c r="AA21" s="19"/>
      <c r="AB21" s="20">
        <v>2000</v>
      </c>
      <c r="AC21" s="20">
        <v>2000</v>
      </c>
      <c r="AD21" s="20">
        <f t="shared" si="11"/>
        <v>2000</v>
      </c>
      <c r="AE21" s="21">
        <f t="shared" si="12"/>
        <v>0</v>
      </c>
      <c r="AF21" s="40"/>
      <c r="AG21" s="41"/>
      <c r="AH21" s="41"/>
      <c r="AI21" s="41">
        <f t="shared" si="13"/>
        <v>0</v>
      </c>
      <c r="AJ21" s="47">
        <f t="shared" si="14"/>
        <v>0</v>
      </c>
      <c r="AK21" s="19"/>
      <c r="AL21" s="20">
        <v>0</v>
      </c>
      <c r="AM21" s="20">
        <v>0</v>
      </c>
      <c r="AN21" s="20">
        <f t="shared" si="15"/>
        <v>0</v>
      </c>
      <c r="AO21" s="21">
        <f t="shared" si="16"/>
        <v>0</v>
      </c>
      <c r="AP21" s="19"/>
      <c r="AQ21" s="20">
        <v>0</v>
      </c>
      <c r="AR21" s="20">
        <v>0</v>
      </c>
      <c r="AS21" s="20">
        <f t="shared" si="17"/>
        <v>0</v>
      </c>
      <c r="AT21" s="21">
        <f t="shared" si="18"/>
        <v>0</v>
      </c>
      <c r="AU21" s="19"/>
      <c r="AV21" s="20"/>
      <c r="AW21" s="20"/>
      <c r="AX21" s="20">
        <f t="shared" si="19"/>
        <v>0</v>
      </c>
      <c r="AY21" s="21">
        <f t="shared" si="20"/>
        <v>0</v>
      </c>
      <c r="AZ21" s="19"/>
      <c r="BA21" s="20">
        <v>305.2</v>
      </c>
      <c r="BB21" s="20">
        <v>47.3</v>
      </c>
      <c r="BC21" s="20">
        <f t="shared" si="21"/>
        <v>47.3</v>
      </c>
      <c r="BD21" s="22">
        <f t="shared" si="22"/>
        <v>-257.89999999999998</v>
      </c>
    </row>
    <row r="22" spans="1:56" x14ac:dyDescent="0.25">
      <c r="A22" s="3" t="s">
        <v>24</v>
      </c>
      <c r="B22" s="19">
        <f t="shared" si="23"/>
        <v>0</v>
      </c>
      <c r="C22" s="20">
        <f t="shared" si="24"/>
        <v>25694</v>
      </c>
      <c r="D22" s="20">
        <f t="shared" si="25"/>
        <v>25991.800000000003</v>
      </c>
      <c r="E22" s="20">
        <f t="shared" si="26"/>
        <v>25991.800000000003</v>
      </c>
      <c r="F22" s="20">
        <f t="shared" si="27"/>
        <v>297.80000000000291</v>
      </c>
      <c r="G22" s="19"/>
      <c r="H22" s="20">
        <v>0</v>
      </c>
      <c r="I22" s="20">
        <v>0</v>
      </c>
      <c r="J22" s="20">
        <f t="shared" si="3"/>
        <v>0</v>
      </c>
      <c r="K22" s="20">
        <f t="shared" si="4"/>
        <v>0</v>
      </c>
      <c r="L22" s="19"/>
      <c r="M22" s="20">
        <v>6333.8</v>
      </c>
      <c r="N22" s="20">
        <v>6333.8</v>
      </c>
      <c r="O22" s="20">
        <f t="shared" si="5"/>
        <v>6333.8</v>
      </c>
      <c r="P22" s="20">
        <f t="shared" si="6"/>
        <v>0</v>
      </c>
      <c r="Q22" s="19"/>
      <c r="R22" s="20"/>
      <c r="S22" s="20"/>
      <c r="T22" s="20">
        <f t="shared" si="7"/>
        <v>0</v>
      </c>
      <c r="U22" s="21">
        <f t="shared" si="8"/>
        <v>0</v>
      </c>
      <c r="V22" s="19"/>
      <c r="W22" s="20">
        <v>15185.6</v>
      </c>
      <c r="X22" s="20">
        <v>15185.6</v>
      </c>
      <c r="Y22" s="20">
        <f t="shared" si="9"/>
        <v>15185.6</v>
      </c>
      <c r="Z22" s="21">
        <f t="shared" si="10"/>
        <v>0</v>
      </c>
      <c r="AA22" s="19"/>
      <c r="AB22" s="20">
        <v>3000</v>
      </c>
      <c r="AC22" s="20">
        <v>3000</v>
      </c>
      <c r="AD22" s="20">
        <f t="shared" si="11"/>
        <v>3000</v>
      </c>
      <c r="AE22" s="21">
        <f t="shared" si="12"/>
        <v>0</v>
      </c>
      <c r="AF22" s="40"/>
      <c r="AG22" s="41"/>
      <c r="AH22" s="41"/>
      <c r="AI22" s="41">
        <f t="shared" si="13"/>
        <v>0</v>
      </c>
      <c r="AJ22" s="47">
        <f t="shared" si="14"/>
        <v>0</v>
      </c>
      <c r="AK22" s="19"/>
      <c r="AL22" s="20">
        <v>0</v>
      </c>
      <c r="AM22" s="20">
        <v>0</v>
      </c>
      <c r="AN22" s="20">
        <f t="shared" si="15"/>
        <v>0</v>
      </c>
      <c r="AO22" s="21">
        <f t="shared" si="16"/>
        <v>0</v>
      </c>
      <c r="AP22" s="19"/>
      <c r="AQ22" s="20">
        <v>0</v>
      </c>
      <c r="AR22" s="20">
        <v>0</v>
      </c>
      <c r="AS22" s="20">
        <f t="shared" si="17"/>
        <v>0</v>
      </c>
      <c r="AT22" s="21">
        <f t="shared" si="18"/>
        <v>0</v>
      </c>
      <c r="AU22" s="19"/>
      <c r="AV22" s="20"/>
      <c r="AW22" s="20"/>
      <c r="AX22" s="20">
        <f t="shared" si="19"/>
        <v>0</v>
      </c>
      <c r="AY22" s="21">
        <f t="shared" si="20"/>
        <v>0</v>
      </c>
      <c r="AZ22" s="19"/>
      <c r="BA22" s="20">
        <v>1174.5999999999999</v>
      </c>
      <c r="BB22" s="20">
        <v>1472.4</v>
      </c>
      <c r="BC22" s="20">
        <f t="shared" si="21"/>
        <v>1472.4</v>
      </c>
      <c r="BD22" s="22">
        <f t="shared" si="22"/>
        <v>297.80000000000018</v>
      </c>
    </row>
    <row r="23" spans="1:56" x14ac:dyDescent="0.25">
      <c r="A23" s="3" t="s">
        <v>25</v>
      </c>
      <c r="B23" s="19">
        <f t="shared" si="23"/>
        <v>0</v>
      </c>
      <c r="C23" s="20">
        <f t="shared" si="24"/>
        <v>32925.899999999994</v>
      </c>
      <c r="D23" s="20">
        <f t="shared" si="25"/>
        <v>33090.899999999994</v>
      </c>
      <c r="E23" s="20">
        <f t="shared" si="26"/>
        <v>33090.899999999994</v>
      </c>
      <c r="F23" s="20">
        <f t="shared" si="27"/>
        <v>165</v>
      </c>
      <c r="G23" s="19"/>
      <c r="H23" s="20">
        <v>0</v>
      </c>
      <c r="I23" s="20">
        <v>0</v>
      </c>
      <c r="J23" s="20">
        <f t="shared" si="3"/>
        <v>0</v>
      </c>
      <c r="K23" s="20">
        <f t="shared" si="4"/>
        <v>0</v>
      </c>
      <c r="L23" s="19"/>
      <c r="M23" s="20">
        <v>1934.1</v>
      </c>
      <c r="N23" s="20">
        <v>1934.1</v>
      </c>
      <c r="O23" s="20">
        <f t="shared" si="5"/>
        <v>1934.1</v>
      </c>
      <c r="P23" s="20">
        <f t="shared" si="6"/>
        <v>0</v>
      </c>
      <c r="Q23" s="19"/>
      <c r="R23" s="20"/>
      <c r="S23" s="20"/>
      <c r="T23" s="20">
        <f t="shared" si="7"/>
        <v>0</v>
      </c>
      <c r="U23" s="21">
        <f t="shared" si="8"/>
        <v>0</v>
      </c>
      <c r="V23" s="19"/>
      <c r="W23" s="20">
        <v>27458.799999999999</v>
      </c>
      <c r="X23" s="20">
        <v>27458.799999999999</v>
      </c>
      <c r="Y23" s="20">
        <f t="shared" si="9"/>
        <v>27458.799999999999</v>
      </c>
      <c r="Z23" s="21">
        <f t="shared" si="10"/>
        <v>0</v>
      </c>
      <c r="AA23" s="19"/>
      <c r="AB23" s="20">
        <v>3000</v>
      </c>
      <c r="AC23" s="20">
        <v>3000</v>
      </c>
      <c r="AD23" s="20">
        <f t="shared" si="11"/>
        <v>3000</v>
      </c>
      <c r="AE23" s="21">
        <f t="shared" si="12"/>
        <v>0</v>
      </c>
      <c r="AF23" s="40"/>
      <c r="AG23" s="41"/>
      <c r="AH23" s="41"/>
      <c r="AI23" s="41">
        <f t="shared" si="13"/>
        <v>0</v>
      </c>
      <c r="AJ23" s="47">
        <f t="shared" si="14"/>
        <v>0</v>
      </c>
      <c r="AK23" s="19"/>
      <c r="AL23" s="20">
        <v>0</v>
      </c>
      <c r="AM23" s="20">
        <v>0</v>
      </c>
      <c r="AN23" s="20">
        <f t="shared" si="15"/>
        <v>0</v>
      </c>
      <c r="AO23" s="21">
        <f t="shared" si="16"/>
        <v>0</v>
      </c>
      <c r="AP23" s="19"/>
      <c r="AQ23" s="20">
        <v>0</v>
      </c>
      <c r="AR23" s="20">
        <v>0</v>
      </c>
      <c r="AS23" s="20">
        <f t="shared" si="17"/>
        <v>0</v>
      </c>
      <c r="AT23" s="21">
        <f t="shared" si="18"/>
        <v>0</v>
      </c>
      <c r="AU23" s="19"/>
      <c r="AV23" s="20"/>
      <c r="AW23" s="20"/>
      <c r="AX23" s="20">
        <f t="shared" si="19"/>
        <v>0</v>
      </c>
      <c r="AY23" s="21">
        <f t="shared" si="20"/>
        <v>0</v>
      </c>
      <c r="AZ23" s="19"/>
      <c r="BA23" s="20">
        <v>533</v>
      </c>
      <c r="BB23" s="20">
        <v>698</v>
      </c>
      <c r="BC23" s="20">
        <f t="shared" si="21"/>
        <v>698</v>
      </c>
      <c r="BD23" s="22">
        <f t="shared" si="22"/>
        <v>165</v>
      </c>
    </row>
    <row r="24" spans="1:56" x14ac:dyDescent="0.25">
      <c r="A24" s="3" t="s">
        <v>26</v>
      </c>
      <c r="B24" s="19">
        <f t="shared" si="23"/>
        <v>0</v>
      </c>
      <c r="C24" s="20">
        <f t="shared" si="24"/>
        <v>16762.5</v>
      </c>
      <c r="D24" s="20">
        <f t="shared" si="25"/>
        <v>16762.5</v>
      </c>
      <c r="E24" s="20">
        <f t="shared" si="26"/>
        <v>16762.5</v>
      </c>
      <c r="F24" s="20">
        <f t="shared" si="27"/>
        <v>0</v>
      </c>
      <c r="G24" s="19"/>
      <c r="H24" s="20">
        <v>1463</v>
      </c>
      <c r="I24" s="20">
        <v>1463</v>
      </c>
      <c r="J24" s="20">
        <f t="shared" si="3"/>
        <v>1463</v>
      </c>
      <c r="K24" s="20">
        <f t="shared" si="4"/>
        <v>0</v>
      </c>
      <c r="L24" s="19"/>
      <c r="M24" s="20">
        <v>6056.8</v>
      </c>
      <c r="N24" s="20">
        <v>6056.8</v>
      </c>
      <c r="O24" s="20">
        <f t="shared" si="5"/>
        <v>6056.8</v>
      </c>
      <c r="P24" s="20">
        <f t="shared" si="6"/>
        <v>0</v>
      </c>
      <c r="Q24" s="19"/>
      <c r="R24" s="20">
        <v>566</v>
      </c>
      <c r="S24" s="20">
        <v>566</v>
      </c>
      <c r="T24" s="20">
        <f t="shared" si="7"/>
        <v>566</v>
      </c>
      <c r="U24" s="21">
        <f t="shared" si="8"/>
        <v>0</v>
      </c>
      <c r="V24" s="19"/>
      <c r="W24" s="20">
        <v>4748.8</v>
      </c>
      <c r="X24" s="20">
        <v>4748.8</v>
      </c>
      <c r="Y24" s="20">
        <f t="shared" si="9"/>
        <v>4748.8</v>
      </c>
      <c r="Z24" s="21">
        <f t="shared" si="10"/>
        <v>0</v>
      </c>
      <c r="AA24" s="19"/>
      <c r="AB24" s="20">
        <v>2000</v>
      </c>
      <c r="AC24" s="20">
        <v>2000</v>
      </c>
      <c r="AD24" s="20">
        <f t="shared" si="11"/>
        <v>2000</v>
      </c>
      <c r="AE24" s="21">
        <f t="shared" si="12"/>
        <v>0</v>
      </c>
      <c r="AF24" s="40"/>
      <c r="AG24" s="41"/>
      <c r="AH24" s="41"/>
      <c r="AI24" s="41">
        <f t="shared" si="13"/>
        <v>0</v>
      </c>
      <c r="AJ24" s="47">
        <f t="shared" si="14"/>
        <v>0</v>
      </c>
      <c r="AK24" s="19"/>
      <c r="AL24" s="20">
        <v>601.4</v>
      </c>
      <c r="AM24" s="20">
        <v>601.4</v>
      </c>
      <c r="AN24" s="20">
        <f t="shared" si="15"/>
        <v>601.4</v>
      </c>
      <c r="AO24" s="21">
        <f t="shared" si="16"/>
        <v>0</v>
      </c>
      <c r="AP24" s="19"/>
      <c r="AQ24" s="20">
        <v>0</v>
      </c>
      <c r="AR24" s="20">
        <v>0</v>
      </c>
      <c r="AS24" s="20">
        <f t="shared" si="17"/>
        <v>0</v>
      </c>
      <c r="AT24" s="21">
        <f t="shared" si="18"/>
        <v>0</v>
      </c>
      <c r="AU24" s="19"/>
      <c r="AV24" s="20"/>
      <c r="AW24" s="20"/>
      <c r="AX24" s="20">
        <f t="shared" si="19"/>
        <v>0</v>
      </c>
      <c r="AY24" s="21">
        <f t="shared" si="20"/>
        <v>0</v>
      </c>
      <c r="AZ24" s="19"/>
      <c r="BA24" s="20">
        <v>1326.5</v>
      </c>
      <c r="BB24" s="20">
        <v>1326.5</v>
      </c>
      <c r="BC24" s="20">
        <f t="shared" si="21"/>
        <v>1326.5</v>
      </c>
      <c r="BD24" s="22">
        <f t="shared" si="22"/>
        <v>0</v>
      </c>
    </row>
    <row r="25" spans="1:56" x14ac:dyDescent="0.25">
      <c r="A25" s="3" t="s">
        <v>27</v>
      </c>
      <c r="B25" s="19">
        <f t="shared" si="23"/>
        <v>0</v>
      </c>
      <c r="C25" s="20">
        <f t="shared" si="24"/>
        <v>19647.3</v>
      </c>
      <c r="D25" s="20">
        <f t="shared" si="25"/>
        <v>19879.699999999997</v>
      </c>
      <c r="E25" s="20">
        <f t="shared" si="26"/>
        <v>19879.699999999997</v>
      </c>
      <c r="F25" s="20">
        <f t="shared" si="27"/>
        <v>232.39999999999782</v>
      </c>
      <c r="G25" s="19"/>
      <c r="H25" s="20">
        <v>930</v>
      </c>
      <c r="I25" s="20">
        <v>930</v>
      </c>
      <c r="J25" s="20">
        <f t="shared" si="3"/>
        <v>930</v>
      </c>
      <c r="K25" s="20">
        <f t="shared" si="4"/>
        <v>0</v>
      </c>
      <c r="L25" s="19"/>
      <c r="M25" s="20">
        <v>3727.7</v>
      </c>
      <c r="N25" s="20">
        <v>3727.7</v>
      </c>
      <c r="O25" s="20">
        <f t="shared" si="5"/>
        <v>3727.7</v>
      </c>
      <c r="P25" s="20">
        <f t="shared" si="6"/>
        <v>0</v>
      </c>
      <c r="Q25" s="19"/>
      <c r="R25" s="20"/>
      <c r="S25" s="20"/>
      <c r="T25" s="20">
        <f t="shared" si="7"/>
        <v>0</v>
      </c>
      <c r="U25" s="21">
        <f t="shared" si="8"/>
        <v>0</v>
      </c>
      <c r="V25" s="19"/>
      <c r="W25" s="20">
        <v>10834.8</v>
      </c>
      <c r="X25" s="20">
        <v>10834.8</v>
      </c>
      <c r="Y25" s="20">
        <f t="shared" si="9"/>
        <v>10834.8</v>
      </c>
      <c r="Z25" s="21">
        <f t="shared" si="10"/>
        <v>0</v>
      </c>
      <c r="AA25" s="19"/>
      <c r="AB25" s="20">
        <v>2000</v>
      </c>
      <c r="AC25" s="20">
        <v>2000</v>
      </c>
      <c r="AD25" s="20">
        <f t="shared" si="11"/>
        <v>2000</v>
      </c>
      <c r="AE25" s="21">
        <f t="shared" si="12"/>
        <v>0</v>
      </c>
      <c r="AF25" s="40"/>
      <c r="AG25" s="41"/>
      <c r="AH25" s="41"/>
      <c r="AI25" s="41">
        <f t="shared" si="13"/>
        <v>0</v>
      </c>
      <c r="AJ25" s="47">
        <f t="shared" si="14"/>
        <v>0</v>
      </c>
      <c r="AK25" s="19"/>
      <c r="AL25" s="20">
        <v>0</v>
      </c>
      <c r="AM25" s="20">
        <v>0</v>
      </c>
      <c r="AN25" s="20">
        <f t="shared" si="15"/>
        <v>0</v>
      </c>
      <c r="AO25" s="21">
        <f t="shared" si="16"/>
        <v>0</v>
      </c>
      <c r="AP25" s="19"/>
      <c r="AQ25" s="20">
        <v>0</v>
      </c>
      <c r="AR25" s="20">
        <v>0</v>
      </c>
      <c r="AS25" s="20">
        <f t="shared" si="17"/>
        <v>0</v>
      </c>
      <c r="AT25" s="21">
        <f t="shared" si="18"/>
        <v>0</v>
      </c>
      <c r="AU25" s="19"/>
      <c r="AV25" s="20"/>
      <c r="AW25" s="20"/>
      <c r="AX25" s="20">
        <f t="shared" si="19"/>
        <v>0</v>
      </c>
      <c r="AY25" s="21">
        <f t="shared" si="20"/>
        <v>0</v>
      </c>
      <c r="AZ25" s="19"/>
      <c r="BA25" s="20">
        <v>2154.8000000000002</v>
      </c>
      <c r="BB25" s="20">
        <v>2387.1999999999998</v>
      </c>
      <c r="BC25" s="20">
        <f t="shared" si="21"/>
        <v>2387.1999999999998</v>
      </c>
      <c r="BD25" s="22">
        <f t="shared" si="22"/>
        <v>232.39999999999964</v>
      </c>
    </row>
    <row r="26" spans="1:56" x14ac:dyDescent="0.25">
      <c r="A26" s="3" t="s">
        <v>28</v>
      </c>
      <c r="B26" s="19">
        <f t="shared" si="23"/>
        <v>0</v>
      </c>
      <c r="C26" s="20">
        <f t="shared" si="24"/>
        <v>27577.200000000001</v>
      </c>
      <c r="D26" s="20">
        <f t="shared" si="25"/>
        <v>27536</v>
      </c>
      <c r="E26" s="20">
        <f t="shared" si="26"/>
        <v>27536</v>
      </c>
      <c r="F26" s="20">
        <f t="shared" si="27"/>
        <v>-41.200000000000728</v>
      </c>
      <c r="G26" s="19"/>
      <c r="H26" s="20">
        <v>930</v>
      </c>
      <c r="I26" s="20">
        <v>930</v>
      </c>
      <c r="J26" s="20">
        <f t="shared" si="3"/>
        <v>930</v>
      </c>
      <c r="K26" s="20">
        <f t="shared" si="4"/>
        <v>0</v>
      </c>
      <c r="L26" s="19"/>
      <c r="M26" s="20">
        <v>4698.6000000000004</v>
      </c>
      <c r="N26" s="20">
        <v>4698.6000000000004</v>
      </c>
      <c r="O26" s="20">
        <f t="shared" si="5"/>
        <v>4698.6000000000004</v>
      </c>
      <c r="P26" s="20">
        <f t="shared" si="6"/>
        <v>0</v>
      </c>
      <c r="Q26" s="19"/>
      <c r="R26" s="20">
        <v>58.5</v>
      </c>
      <c r="S26" s="20">
        <v>58.5</v>
      </c>
      <c r="T26" s="20">
        <f t="shared" si="7"/>
        <v>58.5</v>
      </c>
      <c r="U26" s="21">
        <f t="shared" si="8"/>
        <v>0</v>
      </c>
      <c r="V26" s="19"/>
      <c r="W26" s="20">
        <v>12378</v>
      </c>
      <c r="X26" s="20">
        <v>12378</v>
      </c>
      <c r="Y26" s="20">
        <f t="shared" si="9"/>
        <v>12378</v>
      </c>
      <c r="Z26" s="21">
        <f t="shared" si="10"/>
        <v>0</v>
      </c>
      <c r="AA26" s="19"/>
      <c r="AB26" s="20">
        <v>3000</v>
      </c>
      <c r="AC26" s="20">
        <v>3000</v>
      </c>
      <c r="AD26" s="20">
        <f t="shared" si="11"/>
        <v>3000</v>
      </c>
      <c r="AE26" s="21">
        <f t="shared" si="12"/>
        <v>0</v>
      </c>
      <c r="AF26" s="40"/>
      <c r="AG26" s="41"/>
      <c r="AH26" s="41"/>
      <c r="AI26" s="41">
        <f t="shared" si="13"/>
        <v>0</v>
      </c>
      <c r="AJ26" s="47">
        <f t="shared" si="14"/>
        <v>0</v>
      </c>
      <c r="AK26" s="19"/>
      <c r="AL26" s="20">
        <v>0</v>
      </c>
      <c r="AM26" s="20">
        <v>0</v>
      </c>
      <c r="AN26" s="20">
        <f t="shared" si="15"/>
        <v>0</v>
      </c>
      <c r="AO26" s="21">
        <f t="shared" si="16"/>
        <v>0</v>
      </c>
      <c r="AP26" s="19"/>
      <c r="AQ26" s="20">
        <v>0</v>
      </c>
      <c r="AR26" s="20">
        <v>0</v>
      </c>
      <c r="AS26" s="20">
        <f t="shared" si="17"/>
        <v>0</v>
      </c>
      <c r="AT26" s="21">
        <f t="shared" si="18"/>
        <v>0</v>
      </c>
      <c r="AU26" s="19"/>
      <c r="AV26" s="20"/>
      <c r="AW26" s="20"/>
      <c r="AX26" s="20">
        <f t="shared" si="19"/>
        <v>0</v>
      </c>
      <c r="AY26" s="21">
        <f t="shared" si="20"/>
        <v>0</v>
      </c>
      <c r="AZ26" s="19"/>
      <c r="BA26" s="20">
        <v>6512.1</v>
      </c>
      <c r="BB26" s="20">
        <v>6470.9</v>
      </c>
      <c r="BC26" s="20">
        <f t="shared" si="21"/>
        <v>6470.9</v>
      </c>
      <c r="BD26" s="22">
        <f t="shared" si="22"/>
        <v>-41.200000000000728</v>
      </c>
    </row>
    <row r="27" spans="1:56" x14ac:dyDescent="0.25">
      <c r="A27" s="3" t="s">
        <v>29</v>
      </c>
      <c r="B27" s="19">
        <f t="shared" si="23"/>
        <v>0</v>
      </c>
      <c r="C27" s="20">
        <f t="shared" si="24"/>
        <v>27302.799999999999</v>
      </c>
      <c r="D27" s="20">
        <f t="shared" si="25"/>
        <v>27322.799999999999</v>
      </c>
      <c r="E27" s="20">
        <f t="shared" si="26"/>
        <v>27322.799999999999</v>
      </c>
      <c r="F27" s="20">
        <f t="shared" si="27"/>
        <v>20</v>
      </c>
      <c r="G27" s="19"/>
      <c r="H27" s="20">
        <v>0</v>
      </c>
      <c r="I27" s="20">
        <v>0</v>
      </c>
      <c r="J27" s="20">
        <f t="shared" si="3"/>
        <v>0</v>
      </c>
      <c r="K27" s="20">
        <f t="shared" si="4"/>
        <v>0</v>
      </c>
      <c r="L27" s="19"/>
      <c r="M27" s="20">
        <v>1978.9</v>
      </c>
      <c r="N27" s="20">
        <v>1978.9</v>
      </c>
      <c r="O27" s="20">
        <f t="shared" si="5"/>
        <v>1978.9</v>
      </c>
      <c r="P27" s="20">
        <f t="shared" si="6"/>
        <v>0</v>
      </c>
      <c r="Q27" s="19"/>
      <c r="R27" s="20"/>
      <c r="S27" s="20"/>
      <c r="T27" s="20">
        <f t="shared" si="7"/>
        <v>0</v>
      </c>
      <c r="U27" s="21">
        <f t="shared" si="8"/>
        <v>0</v>
      </c>
      <c r="V27" s="19"/>
      <c r="W27" s="20">
        <v>21486</v>
      </c>
      <c r="X27" s="20">
        <v>21486</v>
      </c>
      <c r="Y27" s="20">
        <f t="shared" si="9"/>
        <v>21486</v>
      </c>
      <c r="Z27" s="21">
        <f t="shared" si="10"/>
        <v>0</v>
      </c>
      <c r="AA27" s="19"/>
      <c r="AB27" s="20">
        <v>2000</v>
      </c>
      <c r="AC27" s="20">
        <v>2000</v>
      </c>
      <c r="AD27" s="20">
        <f t="shared" si="11"/>
        <v>2000</v>
      </c>
      <c r="AE27" s="21">
        <f t="shared" si="12"/>
        <v>0</v>
      </c>
      <c r="AF27" s="40"/>
      <c r="AG27" s="41"/>
      <c r="AH27" s="41"/>
      <c r="AI27" s="41">
        <f t="shared" si="13"/>
        <v>0</v>
      </c>
      <c r="AJ27" s="47">
        <f t="shared" si="14"/>
        <v>0</v>
      </c>
      <c r="AK27" s="19"/>
      <c r="AL27" s="20">
        <v>0</v>
      </c>
      <c r="AM27" s="20">
        <v>0</v>
      </c>
      <c r="AN27" s="20">
        <f t="shared" si="15"/>
        <v>0</v>
      </c>
      <c r="AO27" s="21">
        <f t="shared" si="16"/>
        <v>0</v>
      </c>
      <c r="AP27" s="19"/>
      <c r="AQ27" s="20">
        <v>0</v>
      </c>
      <c r="AR27" s="20">
        <v>0</v>
      </c>
      <c r="AS27" s="20">
        <f t="shared" si="17"/>
        <v>0</v>
      </c>
      <c r="AT27" s="21">
        <f t="shared" si="18"/>
        <v>0</v>
      </c>
      <c r="AU27" s="19"/>
      <c r="AV27" s="20"/>
      <c r="AW27" s="20"/>
      <c r="AX27" s="20">
        <f t="shared" si="19"/>
        <v>0</v>
      </c>
      <c r="AY27" s="21">
        <f t="shared" si="20"/>
        <v>0</v>
      </c>
      <c r="AZ27" s="19"/>
      <c r="BA27" s="20">
        <v>1837.9</v>
      </c>
      <c r="BB27" s="20">
        <v>1857.9</v>
      </c>
      <c r="BC27" s="20">
        <f t="shared" si="21"/>
        <v>1857.9</v>
      </c>
      <c r="BD27" s="22">
        <f t="shared" si="22"/>
        <v>20</v>
      </c>
    </row>
    <row r="28" spans="1:56" x14ac:dyDescent="0.25">
      <c r="A28" s="3" t="s">
        <v>30</v>
      </c>
      <c r="B28" s="19">
        <f t="shared" si="23"/>
        <v>0</v>
      </c>
      <c r="C28" s="20">
        <f t="shared" si="24"/>
        <v>17857.400000000001</v>
      </c>
      <c r="D28" s="20">
        <f t="shared" si="25"/>
        <v>17877.400000000001</v>
      </c>
      <c r="E28" s="20">
        <f t="shared" si="26"/>
        <v>17877.400000000001</v>
      </c>
      <c r="F28" s="20">
        <f t="shared" si="27"/>
        <v>20</v>
      </c>
      <c r="G28" s="19"/>
      <c r="H28" s="20">
        <v>728</v>
      </c>
      <c r="I28" s="20">
        <v>728</v>
      </c>
      <c r="J28" s="20">
        <f t="shared" si="3"/>
        <v>728</v>
      </c>
      <c r="K28" s="20">
        <f t="shared" si="4"/>
        <v>0</v>
      </c>
      <c r="L28" s="19"/>
      <c r="M28" s="20">
        <v>1024.7</v>
      </c>
      <c r="N28" s="20">
        <v>1024.7</v>
      </c>
      <c r="O28" s="20">
        <f t="shared" si="5"/>
        <v>1024.7</v>
      </c>
      <c r="P28" s="20">
        <f t="shared" si="6"/>
        <v>0</v>
      </c>
      <c r="Q28" s="19"/>
      <c r="R28" s="20"/>
      <c r="S28" s="20"/>
      <c r="T28" s="20">
        <f t="shared" si="7"/>
        <v>0</v>
      </c>
      <c r="U28" s="21">
        <f t="shared" si="8"/>
        <v>0</v>
      </c>
      <c r="V28" s="19"/>
      <c r="W28" s="20">
        <v>12066</v>
      </c>
      <c r="X28" s="20">
        <v>12066</v>
      </c>
      <c r="Y28" s="20">
        <f t="shared" si="9"/>
        <v>12066</v>
      </c>
      <c r="Z28" s="21">
        <f t="shared" si="10"/>
        <v>0</v>
      </c>
      <c r="AA28" s="19"/>
      <c r="AB28" s="20">
        <v>2000</v>
      </c>
      <c r="AC28" s="20">
        <v>2000</v>
      </c>
      <c r="AD28" s="20">
        <f t="shared" si="11"/>
        <v>2000</v>
      </c>
      <c r="AE28" s="21">
        <f t="shared" si="12"/>
        <v>0</v>
      </c>
      <c r="AF28" s="40"/>
      <c r="AG28" s="41"/>
      <c r="AH28" s="41"/>
      <c r="AI28" s="41">
        <f t="shared" si="13"/>
        <v>0</v>
      </c>
      <c r="AJ28" s="47">
        <f t="shared" si="14"/>
        <v>0</v>
      </c>
      <c r="AK28" s="19"/>
      <c r="AL28" s="20">
        <v>0</v>
      </c>
      <c r="AM28" s="20">
        <v>0</v>
      </c>
      <c r="AN28" s="20">
        <f t="shared" si="15"/>
        <v>0</v>
      </c>
      <c r="AO28" s="21">
        <f t="shared" si="16"/>
        <v>0</v>
      </c>
      <c r="AP28" s="19"/>
      <c r="AQ28" s="20">
        <v>0</v>
      </c>
      <c r="AR28" s="20">
        <v>0</v>
      </c>
      <c r="AS28" s="20">
        <f t="shared" si="17"/>
        <v>0</v>
      </c>
      <c r="AT28" s="21">
        <f t="shared" si="18"/>
        <v>0</v>
      </c>
      <c r="AU28" s="19"/>
      <c r="AV28" s="20"/>
      <c r="AW28" s="20"/>
      <c r="AX28" s="20">
        <f t="shared" si="19"/>
        <v>0</v>
      </c>
      <c r="AY28" s="21">
        <f t="shared" si="20"/>
        <v>0</v>
      </c>
      <c r="AZ28" s="19"/>
      <c r="BA28" s="20">
        <v>2038.7</v>
      </c>
      <c r="BB28" s="20">
        <v>2058.6999999999998</v>
      </c>
      <c r="BC28" s="20">
        <f t="shared" si="21"/>
        <v>2058.6999999999998</v>
      </c>
      <c r="BD28" s="22">
        <f t="shared" si="22"/>
        <v>19.999999999999773</v>
      </c>
    </row>
    <row r="29" spans="1:56" x14ac:dyDescent="0.25">
      <c r="A29" s="3" t="s">
        <v>31</v>
      </c>
      <c r="B29" s="19">
        <f t="shared" si="23"/>
        <v>0</v>
      </c>
      <c r="C29" s="20">
        <f t="shared" si="24"/>
        <v>79886.899999999994</v>
      </c>
      <c r="D29" s="20">
        <f t="shared" si="25"/>
        <v>79901.899999999994</v>
      </c>
      <c r="E29" s="20">
        <f t="shared" si="26"/>
        <v>79901.899999999994</v>
      </c>
      <c r="F29" s="20">
        <f t="shared" si="27"/>
        <v>15</v>
      </c>
      <c r="G29" s="19"/>
      <c r="H29" s="20">
        <v>665</v>
      </c>
      <c r="I29" s="20">
        <v>665</v>
      </c>
      <c r="J29" s="20">
        <f t="shared" si="3"/>
        <v>665</v>
      </c>
      <c r="K29" s="20">
        <f t="shared" si="4"/>
        <v>0</v>
      </c>
      <c r="L29" s="19"/>
      <c r="M29" s="20">
        <v>8425.1</v>
      </c>
      <c r="N29" s="20">
        <v>8425.1</v>
      </c>
      <c r="O29" s="20">
        <f t="shared" si="5"/>
        <v>8425.1</v>
      </c>
      <c r="P29" s="20">
        <f t="shared" si="6"/>
        <v>0</v>
      </c>
      <c r="Q29" s="19"/>
      <c r="R29" s="20"/>
      <c r="S29" s="20"/>
      <c r="T29" s="20">
        <f t="shared" si="7"/>
        <v>0</v>
      </c>
      <c r="U29" s="21">
        <f t="shared" si="8"/>
        <v>0</v>
      </c>
      <c r="V29" s="19"/>
      <c r="W29" s="20">
        <v>64436.2</v>
      </c>
      <c r="X29" s="20">
        <v>64436.2</v>
      </c>
      <c r="Y29" s="20">
        <f t="shared" si="9"/>
        <v>64436.2</v>
      </c>
      <c r="Z29" s="21">
        <f t="shared" si="10"/>
        <v>0</v>
      </c>
      <c r="AA29" s="19"/>
      <c r="AB29" s="20">
        <v>3000</v>
      </c>
      <c r="AC29" s="20">
        <v>3000</v>
      </c>
      <c r="AD29" s="20">
        <f t="shared" si="11"/>
        <v>3000</v>
      </c>
      <c r="AE29" s="21">
        <f t="shared" si="12"/>
        <v>0</v>
      </c>
      <c r="AF29" s="40"/>
      <c r="AG29" s="41"/>
      <c r="AH29" s="41"/>
      <c r="AI29" s="41">
        <f t="shared" si="13"/>
        <v>0</v>
      </c>
      <c r="AJ29" s="47">
        <f t="shared" si="14"/>
        <v>0</v>
      </c>
      <c r="AK29" s="19"/>
      <c r="AL29" s="20">
        <v>263.89999999999998</v>
      </c>
      <c r="AM29" s="20">
        <v>263.89999999999998</v>
      </c>
      <c r="AN29" s="20">
        <f t="shared" si="15"/>
        <v>263.89999999999998</v>
      </c>
      <c r="AO29" s="21">
        <f t="shared" si="16"/>
        <v>0</v>
      </c>
      <c r="AP29" s="19"/>
      <c r="AQ29" s="20"/>
      <c r="AR29" s="20"/>
      <c r="AS29" s="20">
        <f t="shared" si="17"/>
        <v>0</v>
      </c>
      <c r="AT29" s="21">
        <f t="shared" si="18"/>
        <v>0</v>
      </c>
      <c r="AU29" s="19"/>
      <c r="AV29" s="20"/>
      <c r="AW29" s="20"/>
      <c r="AX29" s="20">
        <f t="shared" si="19"/>
        <v>0</v>
      </c>
      <c r="AY29" s="21">
        <f t="shared" si="20"/>
        <v>0</v>
      </c>
      <c r="AZ29" s="19"/>
      <c r="BA29" s="20">
        <v>3096.7</v>
      </c>
      <c r="BB29" s="20">
        <v>3111.7</v>
      </c>
      <c r="BC29" s="20">
        <f t="shared" si="21"/>
        <v>3111.7</v>
      </c>
      <c r="BD29" s="22">
        <f t="shared" si="22"/>
        <v>15</v>
      </c>
    </row>
    <row r="30" spans="1:56" x14ac:dyDescent="0.25">
      <c r="A30" s="3" t="s">
        <v>32</v>
      </c>
      <c r="B30" s="19">
        <f t="shared" si="23"/>
        <v>0</v>
      </c>
      <c r="C30" s="20">
        <f t="shared" si="24"/>
        <v>35030.9</v>
      </c>
      <c r="D30" s="20">
        <f t="shared" si="25"/>
        <v>35040.9</v>
      </c>
      <c r="E30" s="20">
        <f t="shared" si="26"/>
        <v>35040.9</v>
      </c>
      <c r="F30" s="20">
        <f t="shared" si="27"/>
        <v>10</v>
      </c>
      <c r="G30" s="19"/>
      <c r="H30" s="20">
        <v>665</v>
      </c>
      <c r="I30" s="20">
        <v>665</v>
      </c>
      <c r="J30" s="20">
        <f t="shared" si="3"/>
        <v>665</v>
      </c>
      <c r="K30" s="20">
        <f t="shared" si="4"/>
        <v>0</v>
      </c>
      <c r="L30" s="19"/>
      <c r="M30" s="20">
        <v>4159.6000000000004</v>
      </c>
      <c r="N30" s="20">
        <v>4159.6000000000004</v>
      </c>
      <c r="O30" s="20">
        <f t="shared" si="5"/>
        <v>4159.6000000000004</v>
      </c>
      <c r="P30" s="20">
        <f t="shared" si="6"/>
        <v>0</v>
      </c>
      <c r="Q30" s="19"/>
      <c r="R30" s="20"/>
      <c r="S30" s="20"/>
      <c r="T30" s="20">
        <f t="shared" si="7"/>
        <v>0</v>
      </c>
      <c r="U30" s="21">
        <f t="shared" si="8"/>
        <v>0</v>
      </c>
      <c r="V30" s="19"/>
      <c r="W30" s="20">
        <v>25578.799999999999</v>
      </c>
      <c r="X30" s="20">
        <v>25578.799999999999</v>
      </c>
      <c r="Y30" s="20">
        <f t="shared" si="9"/>
        <v>25578.799999999999</v>
      </c>
      <c r="Z30" s="21">
        <f t="shared" si="10"/>
        <v>0</v>
      </c>
      <c r="AA30" s="19"/>
      <c r="AB30" s="20">
        <v>3000</v>
      </c>
      <c r="AC30" s="20">
        <v>3000</v>
      </c>
      <c r="AD30" s="20">
        <f t="shared" si="11"/>
        <v>3000</v>
      </c>
      <c r="AE30" s="21">
        <f t="shared" si="12"/>
        <v>0</v>
      </c>
      <c r="AF30" s="40"/>
      <c r="AG30" s="41"/>
      <c r="AH30" s="41"/>
      <c r="AI30" s="41">
        <f t="shared" si="13"/>
        <v>0</v>
      </c>
      <c r="AJ30" s="47">
        <f t="shared" si="14"/>
        <v>0</v>
      </c>
      <c r="AK30" s="19"/>
      <c r="AL30" s="20">
        <v>0</v>
      </c>
      <c r="AM30" s="20">
        <v>0</v>
      </c>
      <c r="AN30" s="20">
        <f t="shared" si="15"/>
        <v>0</v>
      </c>
      <c r="AO30" s="21">
        <f t="shared" si="16"/>
        <v>0</v>
      </c>
      <c r="AP30" s="19"/>
      <c r="AQ30" s="20"/>
      <c r="AR30" s="20"/>
      <c r="AS30" s="20">
        <f t="shared" si="17"/>
        <v>0</v>
      </c>
      <c r="AT30" s="21">
        <f t="shared" si="18"/>
        <v>0</v>
      </c>
      <c r="AU30" s="19"/>
      <c r="AV30" s="20"/>
      <c r="AW30" s="20"/>
      <c r="AX30" s="20">
        <f t="shared" si="19"/>
        <v>0</v>
      </c>
      <c r="AY30" s="21">
        <f t="shared" si="20"/>
        <v>0</v>
      </c>
      <c r="AZ30" s="19"/>
      <c r="BA30" s="20">
        <v>1627.5</v>
      </c>
      <c r="BB30" s="20">
        <v>1637.5</v>
      </c>
      <c r="BC30" s="20">
        <f t="shared" si="21"/>
        <v>1637.5</v>
      </c>
      <c r="BD30" s="22">
        <f t="shared" si="22"/>
        <v>10</v>
      </c>
    </row>
    <row r="31" spans="1:56" x14ac:dyDescent="0.25">
      <c r="A31" s="3" t="s">
        <v>33</v>
      </c>
      <c r="B31" s="19">
        <f t="shared" si="23"/>
        <v>0</v>
      </c>
      <c r="C31" s="20">
        <f t="shared" si="24"/>
        <v>17735.400000000001</v>
      </c>
      <c r="D31" s="20">
        <f t="shared" si="25"/>
        <v>17735.400000000001</v>
      </c>
      <c r="E31" s="20">
        <f t="shared" si="26"/>
        <v>17735.400000000001</v>
      </c>
      <c r="F31" s="20">
        <f t="shared" si="27"/>
        <v>0</v>
      </c>
      <c r="G31" s="19"/>
      <c r="H31" s="20">
        <v>1616</v>
      </c>
      <c r="I31" s="20">
        <v>1616</v>
      </c>
      <c r="J31" s="20">
        <f t="shared" si="3"/>
        <v>1616</v>
      </c>
      <c r="K31" s="20">
        <f t="shared" si="4"/>
        <v>0</v>
      </c>
      <c r="L31" s="19"/>
      <c r="M31" s="20">
        <v>4585.1000000000004</v>
      </c>
      <c r="N31" s="20">
        <v>4585.1000000000004</v>
      </c>
      <c r="O31" s="20">
        <f t="shared" si="5"/>
        <v>4585.1000000000004</v>
      </c>
      <c r="P31" s="20">
        <f t="shared" si="6"/>
        <v>0</v>
      </c>
      <c r="Q31" s="19"/>
      <c r="R31" s="20"/>
      <c r="S31" s="20"/>
      <c r="T31" s="20">
        <f t="shared" si="7"/>
        <v>0</v>
      </c>
      <c r="U31" s="21">
        <f t="shared" si="8"/>
        <v>0</v>
      </c>
      <c r="V31" s="19"/>
      <c r="W31" s="20">
        <v>8463.6</v>
      </c>
      <c r="X31" s="20">
        <v>8463.6</v>
      </c>
      <c r="Y31" s="20">
        <f t="shared" si="9"/>
        <v>8463.6</v>
      </c>
      <c r="Z31" s="21">
        <f t="shared" si="10"/>
        <v>0</v>
      </c>
      <c r="AA31" s="19"/>
      <c r="AB31" s="20">
        <v>3000</v>
      </c>
      <c r="AC31" s="20">
        <v>3000</v>
      </c>
      <c r="AD31" s="20">
        <f t="shared" si="11"/>
        <v>3000</v>
      </c>
      <c r="AE31" s="21">
        <f t="shared" si="12"/>
        <v>0</v>
      </c>
      <c r="AF31" s="40"/>
      <c r="AG31" s="41"/>
      <c r="AH31" s="41"/>
      <c r="AI31" s="41">
        <f t="shared" si="13"/>
        <v>0</v>
      </c>
      <c r="AJ31" s="47">
        <f t="shared" si="14"/>
        <v>0</v>
      </c>
      <c r="AK31" s="19"/>
      <c r="AL31" s="20">
        <v>0</v>
      </c>
      <c r="AM31" s="20">
        <v>0</v>
      </c>
      <c r="AN31" s="20">
        <f t="shared" si="15"/>
        <v>0</v>
      </c>
      <c r="AO31" s="21">
        <f t="shared" si="16"/>
        <v>0</v>
      </c>
      <c r="AP31" s="19"/>
      <c r="AQ31" s="20">
        <v>0</v>
      </c>
      <c r="AR31" s="20">
        <v>0</v>
      </c>
      <c r="AS31" s="20">
        <f t="shared" si="17"/>
        <v>0</v>
      </c>
      <c r="AT31" s="21">
        <f t="shared" si="18"/>
        <v>0</v>
      </c>
      <c r="AU31" s="19"/>
      <c r="AV31" s="20"/>
      <c r="AW31" s="20"/>
      <c r="AX31" s="20">
        <f t="shared" si="19"/>
        <v>0</v>
      </c>
      <c r="AY31" s="21">
        <f t="shared" si="20"/>
        <v>0</v>
      </c>
      <c r="AZ31" s="19"/>
      <c r="BA31" s="20">
        <v>70.7</v>
      </c>
      <c r="BB31" s="20">
        <v>70.7</v>
      </c>
      <c r="BC31" s="20">
        <f t="shared" si="21"/>
        <v>70.7</v>
      </c>
      <c r="BD31" s="22">
        <f t="shared" si="22"/>
        <v>0</v>
      </c>
    </row>
    <row r="32" spans="1:56" x14ac:dyDescent="0.25">
      <c r="A32" s="3" t="s">
        <v>34</v>
      </c>
      <c r="B32" s="19">
        <f t="shared" si="23"/>
        <v>0</v>
      </c>
      <c r="C32" s="20">
        <f t="shared" si="24"/>
        <v>49773.399999999994</v>
      </c>
      <c r="D32" s="20">
        <f t="shared" si="25"/>
        <v>49788.399999999994</v>
      </c>
      <c r="E32" s="20">
        <f t="shared" si="26"/>
        <v>49788.399999999994</v>
      </c>
      <c r="F32" s="20">
        <f t="shared" si="27"/>
        <v>15</v>
      </c>
      <c r="G32" s="19"/>
      <c r="H32" s="20">
        <v>1553</v>
      </c>
      <c r="I32" s="20">
        <v>1553</v>
      </c>
      <c r="J32" s="20">
        <f t="shared" si="3"/>
        <v>1553</v>
      </c>
      <c r="K32" s="20">
        <f t="shared" si="4"/>
        <v>0</v>
      </c>
      <c r="L32" s="19"/>
      <c r="M32" s="20">
        <v>6701.5</v>
      </c>
      <c r="N32" s="20">
        <v>6701.5</v>
      </c>
      <c r="O32" s="20">
        <f t="shared" si="5"/>
        <v>6701.5</v>
      </c>
      <c r="P32" s="20">
        <f t="shared" si="6"/>
        <v>0</v>
      </c>
      <c r="Q32" s="19"/>
      <c r="R32" s="20"/>
      <c r="S32" s="20"/>
      <c r="T32" s="20">
        <f t="shared" si="7"/>
        <v>0</v>
      </c>
      <c r="U32" s="21">
        <f t="shared" si="8"/>
        <v>0</v>
      </c>
      <c r="V32" s="19"/>
      <c r="W32" s="20">
        <v>34885.199999999997</v>
      </c>
      <c r="X32" s="20">
        <v>34885.199999999997</v>
      </c>
      <c r="Y32" s="20">
        <f t="shared" si="9"/>
        <v>34885.199999999997</v>
      </c>
      <c r="Z32" s="21">
        <f t="shared" si="10"/>
        <v>0</v>
      </c>
      <c r="AA32" s="19"/>
      <c r="AB32" s="20">
        <v>3000</v>
      </c>
      <c r="AC32" s="20">
        <v>3000</v>
      </c>
      <c r="AD32" s="20">
        <f t="shared" si="11"/>
        <v>3000</v>
      </c>
      <c r="AE32" s="21">
        <f t="shared" si="12"/>
        <v>0</v>
      </c>
      <c r="AF32" s="40"/>
      <c r="AG32" s="41"/>
      <c r="AH32" s="41"/>
      <c r="AI32" s="41">
        <f t="shared" si="13"/>
        <v>0</v>
      </c>
      <c r="AJ32" s="47">
        <f t="shared" si="14"/>
        <v>0</v>
      </c>
      <c r="AK32" s="19"/>
      <c r="AL32" s="20">
        <v>637.5</v>
      </c>
      <c r="AM32" s="20">
        <v>637.5</v>
      </c>
      <c r="AN32" s="20">
        <f t="shared" si="15"/>
        <v>637.5</v>
      </c>
      <c r="AO32" s="21">
        <f t="shared" si="16"/>
        <v>0</v>
      </c>
      <c r="AP32" s="19"/>
      <c r="AQ32" s="20">
        <v>0</v>
      </c>
      <c r="AR32" s="20">
        <v>0</v>
      </c>
      <c r="AS32" s="20">
        <f t="shared" si="17"/>
        <v>0</v>
      </c>
      <c r="AT32" s="21">
        <f t="shared" si="18"/>
        <v>0</v>
      </c>
      <c r="AU32" s="19"/>
      <c r="AV32" s="20"/>
      <c r="AW32" s="20"/>
      <c r="AX32" s="20">
        <f t="shared" si="19"/>
        <v>0</v>
      </c>
      <c r="AY32" s="21">
        <f t="shared" si="20"/>
        <v>0</v>
      </c>
      <c r="AZ32" s="19"/>
      <c r="BA32" s="20">
        <v>2996.2</v>
      </c>
      <c r="BB32" s="20">
        <v>3011.2</v>
      </c>
      <c r="BC32" s="20">
        <f t="shared" si="21"/>
        <v>3011.2</v>
      </c>
      <c r="BD32" s="22">
        <f t="shared" si="22"/>
        <v>15</v>
      </c>
    </row>
    <row r="33" spans="1:56" x14ac:dyDescent="0.25">
      <c r="A33" s="3" t="s">
        <v>35</v>
      </c>
      <c r="B33" s="19">
        <f t="shared" si="23"/>
        <v>0</v>
      </c>
      <c r="C33" s="20">
        <f t="shared" si="24"/>
        <v>15049.1</v>
      </c>
      <c r="D33" s="20">
        <f t="shared" si="25"/>
        <v>15064.2</v>
      </c>
      <c r="E33" s="20">
        <f t="shared" si="26"/>
        <v>15064.2</v>
      </c>
      <c r="F33" s="20">
        <f t="shared" si="27"/>
        <v>15.100000000000364</v>
      </c>
      <c r="G33" s="19"/>
      <c r="H33" s="20">
        <v>665</v>
      </c>
      <c r="I33" s="20">
        <v>665</v>
      </c>
      <c r="J33" s="20">
        <f t="shared" si="3"/>
        <v>665</v>
      </c>
      <c r="K33" s="20">
        <f t="shared" si="4"/>
        <v>0</v>
      </c>
      <c r="L33" s="19"/>
      <c r="M33" s="20">
        <v>4877.8</v>
      </c>
      <c r="N33" s="20">
        <v>4877.8</v>
      </c>
      <c r="O33" s="20">
        <f t="shared" si="5"/>
        <v>4877.8</v>
      </c>
      <c r="P33" s="20">
        <f t="shared" si="6"/>
        <v>0</v>
      </c>
      <c r="Q33" s="19"/>
      <c r="R33" s="20"/>
      <c r="S33" s="20"/>
      <c r="T33" s="20">
        <f t="shared" si="7"/>
        <v>0</v>
      </c>
      <c r="U33" s="21">
        <f t="shared" si="8"/>
        <v>0</v>
      </c>
      <c r="V33" s="19"/>
      <c r="W33" s="20">
        <v>5370</v>
      </c>
      <c r="X33" s="20">
        <v>5370</v>
      </c>
      <c r="Y33" s="20">
        <f t="shared" si="9"/>
        <v>5370</v>
      </c>
      <c r="Z33" s="21">
        <f t="shared" si="10"/>
        <v>0</v>
      </c>
      <c r="AA33" s="19"/>
      <c r="AB33" s="20">
        <v>2000</v>
      </c>
      <c r="AC33" s="20">
        <v>2000</v>
      </c>
      <c r="AD33" s="20">
        <f t="shared" si="11"/>
        <v>2000</v>
      </c>
      <c r="AE33" s="21">
        <f t="shared" si="12"/>
        <v>0</v>
      </c>
      <c r="AF33" s="40"/>
      <c r="AG33" s="41">
        <v>500</v>
      </c>
      <c r="AH33" s="41">
        <v>500</v>
      </c>
      <c r="AI33" s="41">
        <f t="shared" si="13"/>
        <v>500</v>
      </c>
      <c r="AJ33" s="47">
        <f t="shared" si="14"/>
        <v>0</v>
      </c>
      <c r="AK33" s="19"/>
      <c r="AL33" s="20">
        <v>0</v>
      </c>
      <c r="AM33" s="20">
        <v>0</v>
      </c>
      <c r="AN33" s="20">
        <f t="shared" si="15"/>
        <v>0</v>
      </c>
      <c r="AO33" s="21">
        <f t="shared" si="16"/>
        <v>0</v>
      </c>
      <c r="AP33" s="19"/>
      <c r="AQ33" s="20">
        <v>0</v>
      </c>
      <c r="AR33" s="20">
        <v>0</v>
      </c>
      <c r="AS33" s="20">
        <f t="shared" si="17"/>
        <v>0</v>
      </c>
      <c r="AT33" s="21">
        <f t="shared" si="18"/>
        <v>0</v>
      </c>
      <c r="AU33" s="19"/>
      <c r="AV33" s="20"/>
      <c r="AW33" s="20"/>
      <c r="AX33" s="20">
        <f t="shared" si="19"/>
        <v>0</v>
      </c>
      <c r="AY33" s="21">
        <f t="shared" si="20"/>
        <v>0</v>
      </c>
      <c r="AZ33" s="19"/>
      <c r="BA33" s="20">
        <v>1636.3000000000002</v>
      </c>
      <c r="BB33" s="20">
        <v>1651.4</v>
      </c>
      <c r="BC33" s="20">
        <f t="shared" si="21"/>
        <v>1651.4</v>
      </c>
      <c r="BD33" s="22">
        <f t="shared" si="22"/>
        <v>15.099999999999909</v>
      </c>
    </row>
    <row r="34" spans="1:56" x14ac:dyDescent="0.25">
      <c r="A34" s="3" t="s">
        <v>36</v>
      </c>
      <c r="B34" s="19">
        <f t="shared" si="23"/>
        <v>0</v>
      </c>
      <c r="C34" s="20">
        <f t="shared" si="24"/>
        <v>44031.399999999994</v>
      </c>
      <c r="D34" s="20">
        <f t="shared" si="25"/>
        <v>44046.399999999994</v>
      </c>
      <c r="E34" s="20">
        <f t="shared" si="26"/>
        <v>44046.399999999994</v>
      </c>
      <c r="F34" s="20">
        <f t="shared" si="27"/>
        <v>15</v>
      </c>
      <c r="G34" s="19"/>
      <c r="H34" s="20">
        <v>1255</v>
      </c>
      <c r="I34" s="20">
        <v>1255</v>
      </c>
      <c r="J34" s="20">
        <f t="shared" si="3"/>
        <v>1255</v>
      </c>
      <c r="K34" s="20">
        <f t="shared" si="4"/>
        <v>0</v>
      </c>
      <c r="L34" s="19"/>
      <c r="M34" s="20">
        <v>2505.9</v>
      </c>
      <c r="N34" s="20">
        <v>2505.9</v>
      </c>
      <c r="O34" s="20">
        <f t="shared" si="5"/>
        <v>2505.9</v>
      </c>
      <c r="P34" s="20">
        <f t="shared" si="6"/>
        <v>0</v>
      </c>
      <c r="Q34" s="19"/>
      <c r="R34" s="20"/>
      <c r="S34" s="20"/>
      <c r="T34" s="20">
        <f t="shared" si="7"/>
        <v>0</v>
      </c>
      <c r="U34" s="21">
        <f t="shared" si="8"/>
        <v>0</v>
      </c>
      <c r="V34" s="19"/>
      <c r="W34" s="20">
        <v>36126.199999999997</v>
      </c>
      <c r="X34" s="20">
        <v>36126.199999999997</v>
      </c>
      <c r="Y34" s="20">
        <f t="shared" si="9"/>
        <v>36126.199999999997</v>
      </c>
      <c r="Z34" s="21">
        <f t="shared" si="10"/>
        <v>0</v>
      </c>
      <c r="AA34" s="19"/>
      <c r="AB34" s="20">
        <v>2000</v>
      </c>
      <c r="AC34" s="20">
        <v>2000</v>
      </c>
      <c r="AD34" s="20">
        <f t="shared" si="11"/>
        <v>2000</v>
      </c>
      <c r="AE34" s="21">
        <f t="shared" si="12"/>
        <v>0</v>
      </c>
      <c r="AF34" s="40"/>
      <c r="AG34" s="41"/>
      <c r="AH34" s="41"/>
      <c r="AI34" s="41">
        <f t="shared" si="13"/>
        <v>0</v>
      </c>
      <c r="AJ34" s="47">
        <f t="shared" si="14"/>
        <v>0</v>
      </c>
      <c r="AK34" s="19"/>
      <c r="AL34" s="20">
        <v>0</v>
      </c>
      <c r="AM34" s="20">
        <v>0</v>
      </c>
      <c r="AN34" s="20">
        <f t="shared" si="15"/>
        <v>0</v>
      </c>
      <c r="AO34" s="21">
        <f t="shared" si="16"/>
        <v>0</v>
      </c>
      <c r="AP34" s="19"/>
      <c r="AQ34" s="20"/>
      <c r="AR34" s="20"/>
      <c r="AS34" s="20">
        <f t="shared" si="17"/>
        <v>0</v>
      </c>
      <c r="AT34" s="21">
        <f t="shared" si="18"/>
        <v>0</v>
      </c>
      <c r="AU34" s="19"/>
      <c r="AV34" s="20"/>
      <c r="AW34" s="20"/>
      <c r="AX34" s="20">
        <f t="shared" si="19"/>
        <v>0</v>
      </c>
      <c r="AY34" s="21">
        <f t="shared" si="20"/>
        <v>0</v>
      </c>
      <c r="AZ34" s="19"/>
      <c r="BA34" s="20">
        <v>2144.3000000000002</v>
      </c>
      <c r="BB34" s="20">
        <v>2159.3000000000002</v>
      </c>
      <c r="BC34" s="20">
        <f t="shared" si="21"/>
        <v>2159.3000000000002</v>
      </c>
      <c r="BD34" s="22">
        <f t="shared" si="22"/>
        <v>15</v>
      </c>
    </row>
    <row r="35" spans="1:56" x14ac:dyDescent="0.25">
      <c r="A35" s="3" t="s">
        <v>37</v>
      </c>
      <c r="B35" s="19">
        <f t="shared" si="23"/>
        <v>0</v>
      </c>
      <c r="C35" s="20">
        <f t="shared" si="24"/>
        <v>68747.100000000006</v>
      </c>
      <c r="D35" s="20">
        <f t="shared" si="25"/>
        <v>68767.200000000012</v>
      </c>
      <c r="E35" s="20">
        <f t="shared" si="26"/>
        <v>68767.200000000012</v>
      </c>
      <c r="F35" s="20">
        <f t="shared" si="27"/>
        <v>20.100000000005821</v>
      </c>
      <c r="G35" s="19"/>
      <c r="H35" s="20">
        <v>0</v>
      </c>
      <c r="I35" s="20">
        <v>0</v>
      </c>
      <c r="J35" s="20">
        <f t="shared" si="3"/>
        <v>0</v>
      </c>
      <c r="K35" s="20">
        <f t="shared" si="4"/>
        <v>0</v>
      </c>
      <c r="L35" s="19"/>
      <c r="M35" s="20">
        <v>4898.8999999999996</v>
      </c>
      <c r="N35" s="20">
        <v>4898.8999999999996</v>
      </c>
      <c r="O35" s="20">
        <f t="shared" si="5"/>
        <v>4898.8999999999996</v>
      </c>
      <c r="P35" s="20">
        <f t="shared" si="6"/>
        <v>0</v>
      </c>
      <c r="Q35" s="19"/>
      <c r="R35" s="20"/>
      <c r="S35" s="20"/>
      <c r="T35" s="20">
        <f t="shared" si="7"/>
        <v>0</v>
      </c>
      <c r="U35" s="21">
        <f t="shared" si="8"/>
        <v>0</v>
      </c>
      <c r="V35" s="19"/>
      <c r="W35" s="20">
        <v>61290.400000000001</v>
      </c>
      <c r="X35" s="20">
        <v>61290.400000000001</v>
      </c>
      <c r="Y35" s="20">
        <f t="shared" si="9"/>
        <v>61290.400000000001</v>
      </c>
      <c r="Z35" s="21">
        <f t="shared" si="10"/>
        <v>0</v>
      </c>
      <c r="AA35" s="19"/>
      <c r="AB35" s="20">
        <v>2000</v>
      </c>
      <c r="AC35" s="20">
        <v>2000</v>
      </c>
      <c r="AD35" s="20">
        <f t="shared" si="11"/>
        <v>2000</v>
      </c>
      <c r="AE35" s="21">
        <f t="shared" si="12"/>
        <v>0</v>
      </c>
      <c r="AF35" s="40"/>
      <c r="AG35" s="41"/>
      <c r="AH35" s="41"/>
      <c r="AI35" s="41">
        <f t="shared" si="13"/>
        <v>0</v>
      </c>
      <c r="AJ35" s="47">
        <f t="shared" si="14"/>
        <v>0</v>
      </c>
      <c r="AK35" s="19"/>
      <c r="AL35" s="20">
        <v>224.6</v>
      </c>
      <c r="AM35" s="20">
        <v>224.6</v>
      </c>
      <c r="AN35" s="20">
        <f t="shared" si="15"/>
        <v>224.6</v>
      </c>
      <c r="AO35" s="21">
        <f t="shared" si="16"/>
        <v>0</v>
      </c>
      <c r="AP35" s="19"/>
      <c r="AQ35" s="20"/>
      <c r="AR35" s="20"/>
      <c r="AS35" s="20">
        <f t="shared" si="17"/>
        <v>0</v>
      </c>
      <c r="AT35" s="21">
        <f t="shared" si="18"/>
        <v>0</v>
      </c>
      <c r="AU35" s="19"/>
      <c r="AV35" s="20"/>
      <c r="AW35" s="20"/>
      <c r="AX35" s="20">
        <f t="shared" si="19"/>
        <v>0</v>
      </c>
      <c r="AY35" s="21">
        <f t="shared" si="20"/>
        <v>0</v>
      </c>
      <c r="AZ35" s="19"/>
      <c r="BA35" s="20">
        <v>333.2</v>
      </c>
      <c r="BB35" s="20">
        <v>353.3</v>
      </c>
      <c r="BC35" s="20">
        <f t="shared" si="21"/>
        <v>353.3</v>
      </c>
      <c r="BD35" s="22">
        <f t="shared" si="22"/>
        <v>20.100000000000023</v>
      </c>
    </row>
    <row r="36" spans="1:56" x14ac:dyDescent="0.25">
      <c r="A36" s="3" t="s">
        <v>38</v>
      </c>
      <c r="B36" s="19">
        <f t="shared" si="23"/>
        <v>0</v>
      </c>
      <c r="C36" s="20">
        <f t="shared" si="24"/>
        <v>38379.1</v>
      </c>
      <c r="D36" s="20">
        <f t="shared" si="25"/>
        <v>38379.1</v>
      </c>
      <c r="E36" s="20">
        <f t="shared" si="26"/>
        <v>38379.1</v>
      </c>
      <c r="F36" s="20">
        <f t="shared" si="27"/>
        <v>0</v>
      </c>
      <c r="G36" s="19"/>
      <c r="H36" s="20">
        <v>6218</v>
      </c>
      <c r="I36" s="20">
        <v>6218</v>
      </c>
      <c r="J36" s="20">
        <f t="shared" si="3"/>
        <v>6218</v>
      </c>
      <c r="K36" s="20">
        <f t="shared" si="4"/>
        <v>0</v>
      </c>
      <c r="L36" s="19"/>
      <c r="M36" s="20">
        <v>14924.3</v>
      </c>
      <c r="N36" s="20">
        <v>14924.3</v>
      </c>
      <c r="O36" s="20">
        <f t="shared" si="5"/>
        <v>14924.3</v>
      </c>
      <c r="P36" s="20">
        <f t="shared" si="6"/>
        <v>0</v>
      </c>
      <c r="Q36" s="19"/>
      <c r="R36" s="20"/>
      <c r="S36" s="20"/>
      <c r="T36" s="20">
        <f t="shared" si="7"/>
        <v>0</v>
      </c>
      <c r="U36" s="21">
        <f t="shared" si="8"/>
        <v>0</v>
      </c>
      <c r="V36" s="19"/>
      <c r="W36" s="20">
        <v>12512.2</v>
      </c>
      <c r="X36" s="20">
        <v>12512.2</v>
      </c>
      <c r="Y36" s="20">
        <f t="shared" si="9"/>
        <v>12512.2</v>
      </c>
      <c r="Z36" s="21">
        <f t="shared" si="10"/>
        <v>0</v>
      </c>
      <c r="AA36" s="19"/>
      <c r="AB36" s="20">
        <v>3000</v>
      </c>
      <c r="AC36" s="20">
        <v>3000</v>
      </c>
      <c r="AD36" s="20">
        <f t="shared" si="11"/>
        <v>3000</v>
      </c>
      <c r="AE36" s="21">
        <f t="shared" si="12"/>
        <v>0</v>
      </c>
      <c r="AF36" s="40"/>
      <c r="AG36" s="41"/>
      <c r="AH36" s="41"/>
      <c r="AI36" s="41">
        <f t="shared" si="13"/>
        <v>0</v>
      </c>
      <c r="AJ36" s="47">
        <f t="shared" si="14"/>
        <v>0</v>
      </c>
      <c r="AK36" s="19"/>
      <c r="AL36" s="20">
        <v>1202.5999999999999</v>
      </c>
      <c r="AM36" s="20">
        <v>1202.5999999999999</v>
      </c>
      <c r="AN36" s="20">
        <f t="shared" si="15"/>
        <v>1202.5999999999999</v>
      </c>
      <c r="AO36" s="21">
        <f t="shared" si="16"/>
        <v>0</v>
      </c>
      <c r="AP36" s="19"/>
      <c r="AQ36" s="20">
        <v>0</v>
      </c>
      <c r="AR36" s="20">
        <v>0</v>
      </c>
      <c r="AS36" s="20">
        <f t="shared" si="17"/>
        <v>0</v>
      </c>
      <c r="AT36" s="21">
        <f t="shared" si="18"/>
        <v>0</v>
      </c>
      <c r="AU36" s="19"/>
      <c r="AV36" s="20"/>
      <c r="AW36" s="20"/>
      <c r="AX36" s="20">
        <f t="shared" si="19"/>
        <v>0</v>
      </c>
      <c r="AY36" s="21">
        <f t="shared" si="20"/>
        <v>0</v>
      </c>
      <c r="AZ36" s="19"/>
      <c r="BA36" s="20">
        <v>522</v>
      </c>
      <c r="BB36" s="20">
        <v>522</v>
      </c>
      <c r="BC36" s="20">
        <f t="shared" si="21"/>
        <v>522</v>
      </c>
      <c r="BD36" s="22">
        <f t="shared" si="22"/>
        <v>0</v>
      </c>
    </row>
    <row r="37" spans="1:56" x14ac:dyDescent="0.25">
      <c r="A37" s="3" t="s">
        <v>39</v>
      </c>
      <c r="B37" s="19">
        <f t="shared" si="23"/>
        <v>0</v>
      </c>
      <c r="C37" s="20">
        <f t="shared" si="24"/>
        <v>15850.400000000001</v>
      </c>
      <c r="D37" s="20">
        <f t="shared" si="25"/>
        <v>15865.400000000001</v>
      </c>
      <c r="E37" s="20">
        <f t="shared" si="26"/>
        <v>15865.400000000001</v>
      </c>
      <c r="F37" s="20">
        <f t="shared" si="27"/>
        <v>15</v>
      </c>
      <c r="G37" s="19"/>
      <c r="H37" s="20">
        <v>0</v>
      </c>
      <c r="I37" s="20">
        <v>0</v>
      </c>
      <c r="J37" s="20">
        <f t="shared" si="3"/>
        <v>0</v>
      </c>
      <c r="K37" s="20">
        <f t="shared" si="4"/>
        <v>0</v>
      </c>
      <c r="L37" s="19"/>
      <c r="M37" s="20">
        <v>2703.8</v>
      </c>
      <c r="N37" s="20">
        <v>2703.8</v>
      </c>
      <c r="O37" s="20">
        <f t="shared" si="5"/>
        <v>2703.8</v>
      </c>
      <c r="P37" s="20">
        <f t="shared" si="6"/>
        <v>0</v>
      </c>
      <c r="Q37" s="19"/>
      <c r="R37" s="20"/>
      <c r="S37" s="20"/>
      <c r="T37" s="20">
        <f t="shared" si="7"/>
        <v>0</v>
      </c>
      <c r="U37" s="21">
        <f t="shared" si="8"/>
        <v>0</v>
      </c>
      <c r="V37" s="19"/>
      <c r="W37" s="20">
        <v>11119.2</v>
      </c>
      <c r="X37" s="20">
        <v>11119.2</v>
      </c>
      <c r="Y37" s="20">
        <f t="shared" si="9"/>
        <v>11119.2</v>
      </c>
      <c r="Z37" s="21">
        <f t="shared" si="10"/>
        <v>0</v>
      </c>
      <c r="AA37" s="19"/>
      <c r="AB37" s="20">
        <v>2000</v>
      </c>
      <c r="AC37" s="20">
        <v>2000</v>
      </c>
      <c r="AD37" s="20">
        <f t="shared" si="11"/>
        <v>2000</v>
      </c>
      <c r="AE37" s="21">
        <f t="shared" si="12"/>
        <v>0</v>
      </c>
      <c r="AF37" s="40"/>
      <c r="AG37" s="41"/>
      <c r="AH37" s="41"/>
      <c r="AI37" s="41">
        <f t="shared" si="13"/>
        <v>0</v>
      </c>
      <c r="AJ37" s="47">
        <f t="shared" si="14"/>
        <v>0</v>
      </c>
      <c r="AK37" s="19"/>
      <c r="AL37" s="20">
        <v>0</v>
      </c>
      <c r="AM37" s="20">
        <v>0</v>
      </c>
      <c r="AN37" s="20">
        <f t="shared" si="15"/>
        <v>0</v>
      </c>
      <c r="AO37" s="21">
        <f t="shared" si="16"/>
        <v>0</v>
      </c>
      <c r="AP37" s="19"/>
      <c r="AQ37" s="20">
        <v>0</v>
      </c>
      <c r="AR37" s="20">
        <v>0</v>
      </c>
      <c r="AS37" s="20">
        <f t="shared" si="17"/>
        <v>0</v>
      </c>
      <c r="AT37" s="21">
        <f t="shared" si="18"/>
        <v>0</v>
      </c>
      <c r="AU37" s="19"/>
      <c r="AV37" s="20"/>
      <c r="AW37" s="20"/>
      <c r="AX37" s="20">
        <f t="shared" si="19"/>
        <v>0</v>
      </c>
      <c r="AY37" s="21">
        <f t="shared" si="20"/>
        <v>0</v>
      </c>
      <c r="AZ37" s="19"/>
      <c r="BA37" s="20">
        <v>27.4</v>
      </c>
      <c r="BB37" s="20">
        <v>42.4</v>
      </c>
      <c r="BC37" s="20">
        <f t="shared" si="21"/>
        <v>42.4</v>
      </c>
      <c r="BD37" s="22">
        <f t="shared" si="22"/>
        <v>15</v>
      </c>
    </row>
    <row r="38" spans="1:56" x14ac:dyDescent="0.25">
      <c r="A38" s="3" t="s">
        <v>40</v>
      </c>
      <c r="B38" s="19">
        <f t="shared" si="23"/>
        <v>0</v>
      </c>
      <c r="C38" s="20">
        <f t="shared" si="24"/>
        <v>21801.200000000001</v>
      </c>
      <c r="D38" s="20">
        <f t="shared" si="25"/>
        <v>21816.2</v>
      </c>
      <c r="E38" s="20">
        <f t="shared" si="26"/>
        <v>21816.2</v>
      </c>
      <c r="F38" s="20">
        <f t="shared" si="27"/>
        <v>15</v>
      </c>
      <c r="G38" s="19"/>
      <c r="H38" s="20">
        <v>980</v>
      </c>
      <c r="I38" s="20">
        <v>980</v>
      </c>
      <c r="J38" s="20">
        <f t="shared" si="3"/>
        <v>980</v>
      </c>
      <c r="K38" s="20">
        <f t="shared" si="4"/>
        <v>0</v>
      </c>
      <c r="L38" s="19"/>
      <c r="M38" s="20">
        <v>3764.2000000000003</v>
      </c>
      <c r="N38" s="20">
        <v>3764.2000000000003</v>
      </c>
      <c r="O38" s="20">
        <f t="shared" si="5"/>
        <v>3764.2000000000003</v>
      </c>
      <c r="P38" s="20">
        <f t="shared" si="6"/>
        <v>0</v>
      </c>
      <c r="Q38" s="19"/>
      <c r="R38" s="20"/>
      <c r="S38" s="20"/>
      <c r="T38" s="20">
        <f t="shared" si="7"/>
        <v>0</v>
      </c>
      <c r="U38" s="21">
        <f t="shared" si="8"/>
        <v>0</v>
      </c>
      <c r="V38" s="19"/>
      <c r="W38" s="20">
        <v>12942.6</v>
      </c>
      <c r="X38" s="20">
        <v>12942.6</v>
      </c>
      <c r="Y38" s="20">
        <f t="shared" si="9"/>
        <v>12942.6</v>
      </c>
      <c r="Z38" s="21">
        <f t="shared" si="10"/>
        <v>0</v>
      </c>
      <c r="AA38" s="19"/>
      <c r="AB38" s="20">
        <v>3000</v>
      </c>
      <c r="AC38" s="20">
        <v>3000</v>
      </c>
      <c r="AD38" s="20">
        <f t="shared" si="11"/>
        <v>3000</v>
      </c>
      <c r="AE38" s="21">
        <f t="shared" si="12"/>
        <v>0</v>
      </c>
      <c r="AF38" s="40"/>
      <c r="AG38" s="41"/>
      <c r="AH38" s="41"/>
      <c r="AI38" s="41">
        <f t="shared" si="13"/>
        <v>0</v>
      </c>
      <c r="AJ38" s="47">
        <f t="shared" si="14"/>
        <v>0</v>
      </c>
      <c r="AK38" s="19"/>
      <c r="AL38" s="20">
        <v>583</v>
      </c>
      <c r="AM38" s="20">
        <v>583</v>
      </c>
      <c r="AN38" s="20">
        <f t="shared" si="15"/>
        <v>583</v>
      </c>
      <c r="AO38" s="21">
        <f t="shared" si="16"/>
        <v>0</v>
      </c>
      <c r="AP38" s="19"/>
      <c r="AQ38" s="20">
        <v>0</v>
      </c>
      <c r="AR38" s="20">
        <v>0</v>
      </c>
      <c r="AS38" s="20">
        <f t="shared" si="17"/>
        <v>0</v>
      </c>
      <c r="AT38" s="21">
        <f t="shared" si="18"/>
        <v>0</v>
      </c>
      <c r="AU38" s="19"/>
      <c r="AV38" s="20"/>
      <c r="AW38" s="20"/>
      <c r="AX38" s="20">
        <f t="shared" si="19"/>
        <v>0</v>
      </c>
      <c r="AY38" s="21">
        <f t="shared" si="20"/>
        <v>0</v>
      </c>
      <c r="AZ38" s="19"/>
      <c r="BA38" s="20">
        <v>531.4</v>
      </c>
      <c r="BB38" s="20">
        <v>546.4</v>
      </c>
      <c r="BC38" s="20">
        <f t="shared" si="21"/>
        <v>546.4</v>
      </c>
      <c r="BD38" s="22">
        <f t="shared" si="22"/>
        <v>15</v>
      </c>
    </row>
    <row r="39" spans="1:56" x14ac:dyDescent="0.25">
      <c r="A39" s="3" t="s">
        <v>41</v>
      </c>
      <c r="B39" s="19">
        <f t="shared" si="23"/>
        <v>0</v>
      </c>
      <c r="C39" s="20">
        <f t="shared" si="24"/>
        <v>21107.5</v>
      </c>
      <c r="D39" s="20">
        <f t="shared" si="25"/>
        <v>21107.5</v>
      </c>
      <c r="E39" s="20">
        <f t="shared" si="26"/>
        <v>21107.5</v>
      </c>
      <c r="F39" s="20">
        <f t="shared" si="27"/>
        <v>0</v>
      </c>
      <c r="G39" s="19"/>
      <c r="H39" s="20">
        <v>0</v>
      </c>
      <c r="I39" s="20">
        <v>0</v>
      </c>
      <c r="J39" s="20">
        <f t="shared" si="3"/>
        <v>0</v>
      </c>
      <c r="K39" s="20">
        <f t="shared" si="4"/>
        <v>0</v>
      </c>
      <c r="L39" s="19"/>
      <c r="M39" s="20">
        <v>6307.4</v>
      </c>
      <c r="N39" s="20">
        <v>6307.4</v>
      </c>
      <c r="O39" s="20">
        <f t="shared" si="5"/>
        <v>6307.4</v>
      </c>
      <c r="P39" s="20">
        <f t="shared" si="6"/>
        <v>0</v>
      </c>
      <c r="Q39" s="19"/>
      <c r="R39" s="20"/>
      <c r="S39" s="20"/>
      <c r="T39" s="20">
        <f t="shared" si="7"/>
        <v>0</v>
      </c>
      <c r="U39" s="21">
        <f t="shared" si="8"/>
        <v>0</v>
      </c>
      <c r="V39" s="19"/>
      <c r="W39" s="20">
        <v>11758.1</v>
      </c>
      <c r="X39" s="20">
        <v>11758.1</v>
      </c>
      <c r="Y39" s="20">
        <f t="shared" si="9"/>
        <v>11758.1</v>
      </c>
      <c r="Z39" s="21">
        <f t="shared" si="10"/>
        <v>0</v>
      </c>
      <c r="AA39" s="19"/>
      <c r="AB39" s="20">
        <v>3000</v>
      </c>
      <c r="AC39" s="20">
        <v>3000</v>
      </c>
      <c r="AD39" s="20">
        <f t="shared" si="11"/>
        <v>3000</v>
      </c>
      <c r="AE39" s="21">
        <f t="shared" si="12"/>
        <v>0</v>
      </c>
      <c r="AF39" s="40"/>
      <c r="AG39" s="41"/>
      <c r="AH39" s="41"/>
      <c r="AI39" s="41">
        <f t="shared" si="13"/>
        <v>0</v>
      </c>
      <c r="AJ39" s="47">
        <f t="shared" si="14"/>
        <v>0</v>
      </c>
      <c r="AK39" s="19"/>
      <c r="AL39" s="20">
        <v>0</v>
      </c>
      <c r="AM39" s="20">
        <v>0</v>
      </c>
      <c r="AN39" s="20">
        <f t="shared" si="15"/>
        <v>0</v>
      </c>
      <c r="AO39" s="21">
        <f t="shared" si="16"/>
        <v>0</v>
      </c>
      <c r="AP39" s="19"/>
      <c r="AQ39" s="20">
        <v>0</v>
      </c>
      <c r="AR39" s="20">
        <v>0</v>
      </c>
      <c r="AS39" s="20">
        <f t="shared" si="17"/>
        <v>0</v>
      </c>
      <c r="AT39" s="21">
        <f t="shared" si="18"/>
        <v>0</v>
      </c>
      <c r="AU39" s="19"/>
      <c r="AV39" s="20"/>
      <c r="AW39" s="20"/>
      <c r="AX39" s="20">
        <f t="shared" si="19"/>
        <v>0</v>
      </c>
      <c r="AY39" s="21">
        <f t="shared" si="20"/>
        <v>0</v>
      </c>
      <c r="AZ39" s="19"/>
      <c r="BA39" s="20">
        <v>42</v>
      </c>
      <c r="BB39" s="20">
        <v>42</v>
      </c>
      <c r="BC39" s="20">
        <f t="shared" si="21"/>
        <v>42</v>
      </c>
      <c r="BD39" s="22">
        <f t="shared" si="22"/>
        <v>0</v>
      </c>
    </row>
    <row r="40" spans="1:56" x14ac:dyDescent="0.25">
      <c r="A40" s="3" t="s">
        <v>42</v>
      </c>
      <c r="B40" s="19">
        <f t="shared" si="23"/>
        <v>0</v>
      </c>
      <c r="C40" s="20">
        <f t="shared" si="24"/>
        <v>32373.8</v>
      </c>
      <c r="D40" s="20">
        <f t="shared" si="25"/>
        <v>32693.899999999998</v>
      </c>
      <c r="E40" s="20">
        <f t="shared" si="26"/>
        <v>32693.899999999998</v>
      </c>
      <c r="F40" s="20">
        <f t="shared" si="27"/>
        <v>320.09999999999854</v>
      </c>
      <c r="G40" s="19"/>
      <c r="H40" s="20">
        <v>0</v>
      </c>
      <c r="I40" s="20">
        <v>0</v>
      </c>
      <c r="J40" s="20">
        <f t="shared" si="3"/>
        <v>0</v>
      </c>
      <c r="K40" s="20">
        <f t="shared" si="4"/>
        <v>0</v>
      </c>
      <c r="L40" s="19"/>
      <c r="M40" s="20">
        <v>4748.6000000000004</v>
      </c>
      <c r="N40" s="20">
        <v>4748.6000000000004</v>
      </c>
      <c r="O40" s="20">
        <f t="shared" si="5"/>
        <v>4748.6000000000004</v>
      </c>
      <c r="P40" s="20">
        <f t="shared" si="6"/>
        <v>0</v>
      </c>
      <c r="Q40" s="19"/>
      <c r="R40" s="20"/>
      <c r="S40" s="20"/>
      <c r="T40" s="20">
        <f t="shared" si="7"/>
        <v>0</v>
      </c>
      <c r="U40" s="21">
        <f t="shared" si="8"/>
        <v>0</v>
      </c>
      <c r="V40" s="19"/>
      <c r="W40" s="20">
        <v>20699.599999999999</v>
      </c>
      <c r="X40" s="20">
        <v>20699.599999999999</v>
      </c>
      <c r="Y40" s="20">
        <f t="shared" si="9"/>
        <v>20699.599999999999</v>
      </c>
      <c r="Z40" s="21">
        <f t="shared" si="10"/>
        <v>0</v>
      </c>
      <c r="AA40" s="19"/>
      <c r="AB40" s="20">
        <v>2000</v>
      </c>
      <c r="AC40" s="20">
        <v>2000</v>
      </c>
      <c r="AD40" s="20">
        <f t="shared" si="11"/>
        <v>2000</v>
      </c>
      <c r="AE40" s="21">
        <f t="shared" si="12"/>
        <v>0</v>
      </c>
      <c r="AF40" s="40"/>
      <c r="AG40" s="41"/>
      <c r="AH40" s="41"/>
      <c r="AI40" s="41">
        <f t="shared" si="13"/>
        <v>0</v>
      </c>
      <c r="AJ40" s="47">
        <f t="shared" si="14"/>
        <v>0</v>
      </c>
      <c r="AK40" s="19"/>
      <c r="AL40" s="20">
        <v>0</v>
      </c>
      <c r="AM40" s="20">
        <v>0</v>
      </c>
      <c r="AN40" s="20">
        <f t="shared" si="15"/>
        <v>0</v>
      </c>
      <c r="AO40" s="21">
        <f t="shared" si="16"/>
        <v>0</v>
      </c>
      <c r="AP40" s="19"/>
      <c r="AQ40" s="20">
        <v>0</v>
      </c>
      <c r="AR40" s="20">
        <v>0</v>
      </c>
      <c r="AS40" s="20">
        <f t="shared" si="17"/>
        <v>0</v>
      </c>
      <c r="AT40" s="21">
        <f t="shared" si="18"/>
        <v>0</v>
      </c>
      <c r="AU40" s="19"/>
      <c r="AV40" s="20"/>
      <c r="AW40" s="20"/>
      <c r="AX40" s="20">
        <f t="shared" si="19"/>
        <v>0</v>
      </c>
      <c r="AY40" s="21">
        <f t="shared" si="20"/>
        <v>0</v>
      </c>
      <c r="AZ40" s="19"/>
      <c r="BA40" s="20">
        <v>4925.5999999999995</v>
      </c>
      <c r="BB40" s="20">
        <v>5245.7</v>
      </c>
      <c r="BC40" s="20">
        <f t="shared" si="21"/>
        <v>5245.7</v>
      </c>
      <c r="BD40" s="22">
        <f t="shared" si="22"/>
        <v>320.10000000000036</v>
      </c>
    </row>
    <row r="41" spans="1:56" x14ac:dyDescent="0.25">
      <c r="A41" s="3" t="s">
        <v>43</v>
      </c>
      <c r="B41" s="19">
        <f t="shared" si="23"/>
        <v>0</v>
      </c>
      <c r="C41" s="20">
        <f t="shared" si="24"/>
        <v>47773.5</v>
      </c>
      <c r="D41" s="20">
        <f t="shared" si="25"/>
        <v>47788.5</v>
      </c>
      <c r="E41" s="20">
        <f t="shared" si="26"/>
        <v>47788.5</v>
      </c>
      <c r="F41" s="20">
        <f t="shared" si="27"/>
        <v>15</v>
      </c>
      <c r="G41" s="19"/>
      <c r="H41" s="20">
        <v>0</v>
      </c>
      <c r="I41" s="20">
        <v>0</v>
      </c>
      <c r="J41" s="20">
        <f t="shared" si="3"/>
        <v>0</v>
      </c>
      <c r="K41" s="20">
        <f t="shared" si="4"/>
        <v>0</v>
      </c>
      <c r="L41" s="19"/>
      <c r="M41" s="20">
        <v>12980</v>
      </c>
      <c r="N41" s="20">
        <v>12980</v>
      </c>
      <c r="O41" s="20">
        <f t="shared" si="5"/>
        <v>12980</v>
      </c>
      <c r="P41" s="20">
        <f t="shared" si="6"/>
        <v>0</v>
      </c>
      <c r="Q41" s="19"/>
      <c r="R41" s="20"/>
      <c r="S41" s="20"/>
      <c r="T41" s="20">
        <f t="shared" si="7"/>
        <v>0</v>
      </c>
      <c r="U41" s="21">
        <f t="shared" si="8"/>
        <v>0</v>
      </c>
      <c r="V41" s="19"/>
      <c r="W41" s="20">
        <v>28095.4</v>
      </c>
      <c r="X41" s="20">
        <v>28095.4</v>
      </c>
      <c r="Y41" s="20">
        <f t="shared" si="9"/>
        <v>28095.4</v>
      </c>
      <c r="Z41" s="21">
        <f t="shared" si="10"/>
        <v>0</v>
      </c>
      <c r="AA41" s="19"/>
      <c r="AB41" s="20">
        <v>3000</v>
      </c>
      <c r="AC41" s="20">
        <v>3000</v>
      </c>
      <c r="AD41" s="20">
        <f t="shared" si="11"/>
        <v>3000</v>
      </c>
      <c r="AE41" s="21">
        <f t="shared" si="12"/>
        <v>0</v>
      </c>
      <c r="AF41" s="40"/>
      <c r="AG41" s="41"/>
      <c r="AH41" s="41"/>
      <c r="AI41" s="41">
        <f t="shared" si="13"/>
        <v>0</v>
      </c>
      <c r="AJ41" s="47">
        <f t="shared" si="14"/>
        <v>0</v>
      </c>
      <c r="AK41" s="19"/>
      <c r="AL41" s="20">
        <v>0</v>
      </c>
      <c r="AM41" s="20">
        <v>0</v>
      </c>
      <c r="AN41" s="20">
        <f t="shared" si="15"/>
        <v>0</v>
      </c>
      <c r="AO41" s="21">
        <f t="shared" si="16"/>
        <v>0</v>
      </c>
      <c r="AP41" s="19"/>
      <c r="AQ41" s="20">
        <v>0</v>
      </c>
      <c r="AR41" s="20">
        <v>0</v>
      </c>
      <c r="AS41" s="20">
        <f t="shared" si="17"/>
        <v>0</v>
      </c>
      <c r="AT41" s="21">
        <f t="shared" si="18"/>
        <v>0</v>
      </c>
      <c r="AU41" s="19"/>
      <c r="AV41" s="20"/>
      <c r="AW41" s="20"/>
      <c r="AX41" s="20">
        <f t="shared" si="19"/>
        <v>0</v>
      </c>
      <c r="AY41" s="21">
        <f t="shared" si="20"/>
        <v>0</v>
      </c>
      <c r="AZ41" s="19"/>
      <c r="BA41" s="20">
        <v>3698.1</v>
      </c>
      <c r="BB41" s="20">
        <v>3713.1</v>
      </c>
      <c r="BC41" s="20">
        <f t="shared" si="21"/>
        <v>3713.1</v>
      </c>
      <c r="BD41" s="22">
        <f t="shared" si="22"/>
        <v>15</v>
      </c>
    </row>
    <row r="42" spans="1:56" x14ac:dyDescent="0.25">
      <c r="A42" s="3" t="s">
        <v>44</v>
      </c>
      <c r="B42" s="19">
        <f t="shared" si="23"/>
        <v>0</v>
      </c>
      <c r="C42" s="20">
        <f t="shared" si="24"/>
        <v>24275.1</v>
      </c>
      <c r="D42" s="20">
        <f t="shared" si="25"/>
        <v>24200.1</v>
      </c>
      <c r="E42" s="20">
        <f t="shared" si="26"/>
        <v>24200.1</v>
      </c>
      <c r="F42" s="20">
        <f t="shared" si="27"/>
        <v>-75</v>
      </c>
      <c r="G42" s="19"/>
      <c r="H42" s="20">
        <v>0</v>
      </c>
      <c r="I42" s="20">
        <v>0</v>
      </c>
      <c r="J42" s="20">
        <f t="shared" si="3"/>
        <v>0</v>
      </c>
      <c r="K42" s="20">
        <f t="shared" si="4"/>
        <v>0</v>
      </c>
      <c r="L42" s="19"/>
      <c r="M42" s="20">
        <v>3925.4</v>
      </c>
      <c r="N42" s="20">
        <v>3835.4</v>
      </c>
      <c r="O42" s="20">
        <f t="shared" si="5"/>
        <v>3835.4</v>
      </c>
      <c r="P42" s="20">
        <f t="shared" si="6"/>
        <v>-90</v>
      </c>
      <c r="Q42" s="19"/>
      <c r="R42" s="20"/>
      <c r="S42" s="20"/>
      <c r="T42" s="20">
        <f t="shared" si="7"/>
        <v>0</v>
      </c>
      <c r="U42" s="21">
        <f t="shared" si="8"/>
        <v>0</v>
      </c>
      <c r="V42" s="19"/>
      <c r="W42" s="20">
        <v>15736.2</v>
      </c>
      <c r="X42" s="20">
        <v>15736.2</v>
      </c>
      <c r="Y42" s="20">
        <f t="shared" si="9"/>
        <v>15736.2</v>
      </c>
      <c r="Z42" s="21">
        <f t="shared" si="10"/>
        <v>0</v>
      </c>
      <c r="AA42" s="19"/>
      <c r="AB42" s="20">
        <v>3000</v>
      </c>
      <c r="AC42" s="20">
        <v>3000</v>
      </c>
      <c r="AD42" s="20">
        <f t="shared" si="11"/>
        <v>3000</v>
      </c>
      <c r="AE42" s="21">
        <f t="shared" si="12"/>
        <v>0</v>
      </c>
      <c r="AF42" s="40"/>
      <c r="AG42" s="41"/>
      <c r="AH42" s="41"/>
      <c r="AI42" s="41">
        <f t="shared" si="13"/>
        <v>0</v>
      </c>
      <c r="AJ42" s="47">
        <f t="shared" si="14"/>
        <v>0</v>
      </c>
      <c r="AK42" s="19"/>
      <c r="AL42" s="20">
        <v>0</v>
      </c>
      <c r="AM42" s="20">
        <v>0</v>
      </c>
      <c r="AN42" s="20">
        <f t="shared" si="15"/>
        <v>0</v>
      </c>
      <c r="AO42" s="21">
        <f t="shared" si="16"/>
        <v>0</v>
      </c>
      <c r="AP42" s="19"/>
      <c r="AQ42" s="20">
        <v>0</v>
      </c>
      <c r="AR42" s="20">
        <v>0</v>
      </c>
      <c r="AS42" s="20">
        <f t="shared" si="17"/>
        <v>0</v>
      </c>
      <c r="AT42" s="21">
        <f t="shared" si="18"/>
        <v>0</v>
      </c>
      <c r="AU42" s="19"/>
      <c r="AV42" s="20"/>
      <c r="AW42" s="20"/>
      <c r="AX42" s="20">
        <f t="shared" si="19"/>
        <v>0</v>
      </c>
      <c r="AY42" s="21">
        <f t="shared" si="20"/>
        <v>0</v>
      </c>
      <c r="AZ42" s="19"/>
      <c r="BA42" s="20">
        <v>1613.5</v>
      </c>
      <c r="BB42" s="20">
        <v>1628.5</v>
      </c>
      <c r="BC42" s="20">
        <f t="shared" si="21"/>
        <v>1628.5</v>
      </c>
      <c r="BD42" s="22">
        <f t="shared" si="22"/>
        <v>15</v>
      </c>
    </row>
    <row r="43" spans="1:56" x14ac:dyDescent="0.25">
      <c r="A43" s="3" t="s">
        <v>45</v>
      </c>
      <c r="B43" s="19">
        <f t="shared" si="23"/>
        <v>0</v>
      </c>
      <c r="C43" s="20">
        <f t="shared" si="24"/>
        <v>13920.3</v>
      </c>
      <c r="D43" s="20">
        <f t="shared" si="25"/>
        <v>13935.3</v>
      </c>
      <c r="E43" s="20">
        <f t="shared" si="26"/>
        <v>13935.3</v>
      </c>
      <c r="F43" s="20">
        <f t="shared" si="27"/>
        <v>15</v>
      </c>
      <c r="G43" s="19"/>
      <c r="H43" s="20">
        <v>0</v>
      </c>
      <c r="I43" s="20">
        <v>0</v>
      </c>
      <c r="J43" s="20">
        <f t="shared" si="3"/>
        <v>0</v>
      </c>
      <c r="K43" s="20">
        <f t="shared" si="4"/>
        <v>0</v>
      </c>
      <c r="L43" s="19"/>
      <c r="M43" s="20">
        <v>2554.6</v>
      </c>
      <c r="N43" s="20">
        <v>2554.6</v>
      </c>
      <c r="O43" s="20">
        <f t="shared" si="5"/>
        <v>2554.6</v>
      </c>
      <c r="P43" s="20">
        <f t="shared" si="6"/>
        <v>0</v>
      </c>
      <c r="Q43" s="19"/>
      <c r="R43" s="20"/>
      <c r="S43" s="20"/>
      <c r="T43" s="20">
        <f t="shared" si="7"/>
        <v>0</v>
      </c>
      <c r="U43" s="21">
        <f t="shared" si="8"/>
        <v>0</v>
      </c>
      <c r="V43" s="19"/>
      <c r="W43" s="20">
        <v>9032.1</v>
      </c>
      <c r="X43" s="20">
        <v>9032.1</v>
      </c>
      <c r="Y43" s="20">
        <f t="shared" si="9"/>
        <v>9032.1</v>
      </c>
      <c r="Z43" s="21">
        <f t="shared" si="10"/>
        <v>0</v>
      </c>
      <c r="AA43" s="19"/>
      <c r="AB43" s="20">
        <v>2000</v>
      </c>
      <c r="AC43" s="20">
        <v>2000</v>
      </c>
      <c r="AD43" s="20">
        <f t="shared" si="11"/>
        <v>2000</v>
      </c>
      <c r="AE43" s="21">
        <f t="shared" si="12"/>
        <v>0</v>
      </c>
      <c r="AF43" s="40"/>
      <c r="AG43" s="41"/>
      <c r="AH43" s="41"/>
      <c r="AI43" s="41">
        <f t="shared" si="13"/>
        <v>0</v>
      </c>
      <c r="AJ43" s="47">
        <f t="shared" si="14"/>
        <v>0</v>
      </c>
      <c r="AK43" s="19"/>
      <c r="AL43" s="20">
        <v>0</v>
      </c>
      <c r="AM43" s="20">
        <v>0</v>
      </c>
      <c r="AN43" s="20">
        <f t="shared" si="15"/>
        <v>0</v>
      </c>
      <c r="AO43" s="21">
        <f t="shared" si="16"/>
        <v>0</v>
      </c>
      <c r="AP43" s="19"/>
      <c r="AQ43" s="20">
        <v>0</v>
      </c>
      <c r="AR43" s="20">
        <v>0</v>
      </c>
      <c r="AS43" s="20">
        <f t="shared" si="17"/>
        <v>0</v>
      </c>
      <c r="AT43" s="21">
        <f t="shared" si="18"/>
        <v>0</v>
      </c>
      <c r="AU43" s="19"/>
      <c r="AV43" s="20"/>
      <c r="AW43" s="20"/>
      <c r="AX43" s="20">
        <f t="shared" si="19"/>
        <v>0</v>
      </c>
      <c r="AY43" s="21">
        <f t="shared" si="20"/>
        <v>0</v>
      </c>
      <c r="AZ43" s="19"/>
      <c r="BA43" s="20">
        <v>333.6</v>
      </c>
      <c r="BB43" s="20">
        <v>348.6</v>
      </c>
      <c r="BC43" s="20">
        <f t="shared" si="21"/>
        <v>348.6</v>
      </c>
      <c r="BD43" s="22">
        <f t="shared" si="22"/>
        <v>15</v>
      </c>
    </row>
    <row r="44" spans="1:56" x14ac:dyDescent="0.25">
      <c r="A44" s="3" t="s">
        <v>46</v>
      </c>
      <c r="B44" s="19">
        <f t="shared" si="23"/>
        <v>0</v>
      </c>
      <c r="C44" s="20">
        <f t="shared" si="24"/>
        <v>22187.8</v>
      </c>
      <c r="D44" s="20">
        <f t="shared" si="25"/>
        <v>21861</v>
      </c>
      <c r="E44" s="20">
        <f t="shared" si="26"/>
        <v>21861</v>
      </c>
      <c r="F44" s="20">
        <f t="shared" si="27"/>
        <v>-326.79999999999927</v>
      </c>
      <c r="G44" s="19"/>
      <c r="H44" s="20">
        <v>820</v>
      </c>
      <c r="I44" s="20">
        <v>820</v>
      </c>
      <c r="J44" s="20">
        <f t="shared" si="3"/>
        <v>820</v>
      </c>
      <c r="K44" s="20">
        <f t="shared" si="4"/>
        <v>0</v>
      </c>
      <c r="L44" s="19"/>
      <c r="M44" s="20">
        <v>1993.9</v>
      </c>
      <c r="N44" s="20">
        <v>1993.9</v>
      </c>
      <c r="O44" s="20">
        <f t="shared" si="5"/>
        <v>1993.9</v>
      </c>
      <c r="P44" s="20">
        <f t="shared" si="6"/>
        <v>0</v>
      </c>
      <c r="Q44" s="19"/>
      <c r="R44" s="20"/>
      <c r="S44" s="20"/>
      <c r="T44" s="20">
        <f t="shared" si="7"/>
        <v>0</v>
      </c>
      <c r="U44" s="21">
        <f t="shared" si="8"/>
        <v>0</v>
      </c>
      <c r="V44" s="19"/>
      <c r="W44" s="20">
        <v>16303.6</v>
      </c>
      <c r="X44" s="20">
        <v>16303.6</v>
      </c>
      <c r="Y44" s="20">
        <f t="shared" si="9"/>
        <v>16303.6</v>
      </c>
      <c r="Z44" s="21">
        <f t="shared" si="10"/>
        <v>0</v>
      </c>
      <c r="AA44" s="19"/>
      <c r="AB44" s="20">
        <v>2000</v>
      </c>
      <c r="AC44" s="20">
        <v>2000</v>
      </c>
      <c r="AD44" s="20">
        <f t="shared" si="11"/>
        <v>2000</v>
      </c>
      <c r="AE44" s="21">
        <f t="shared" si="12"/>
        <v>0</v>
      </c>
      <c r="AF44" s="40"/>
      <c r="AG44" s="41"/>
      <c r="AH44" s="41"/>
      <c r="AI44" s="41">
        <f t="shared" si="13"/>
        <v>0</v>
      </c>
      <c r="AJ44" s="47">
        <f t="shared" si="14"/>
        <v>0</v>
      </c>
      <c r="AK44" s="19"/>
      <c r="AL44" s="20">
        <v>0</v>
      </c>
      <c r="AM44" s="20">
        <v>0</v>
      </c>
      <c r="AN44" s="20">
        <f t="shared" si="15"/>
        <v>0</v>
      </c>
      <c r="AO44" s="21">
        <f t="shared" si="16"/>
        <v>0</v>
      </c>
      <c r="AP44" s="19"/>
      <c r="AQ44" s="20">
        <v>0</v>
      </c>
      <c r="AR44" s="20">
        <v>0</v>
      </c>
      <c r="AS44" s="20">
        <f t="shared" si="17"/>
        <v>0</v>
      </c>
      <c r="AT44" s="21">
        <f t="shared" si="18"/>
        <v>0</v>
      </c>
      <c r="AU44" s="19"/>
      <c r="AV44" s="20"/>
      <c r="AW44" s="20"/>
      <c r="AX44" s="20">
        <f t="shared" si="19"/>
        <v>0</v>
      </c>
      <c r="AY44" s="21">
        <f t="shared" si="20"/>
        <v>0</v>
      </c>
      <c r="AZ44" s="19"/>
      <c r="BA44" s="20">
        <v>1070.3</v>
      </c>
      <c r="BB44" s="20">
        <v>743.5</v>
      </c>
      <c r="BC44" s="20">
        <f t="shared" si="21"/>
        <v>743.5</v>
      </c>
      <c r="BD44" s="22">
        <f t="shared" si="22"/>
        <v>-326.79999999999995</v>
      </c>
    </row>
    <row r="45" spans="1:56" x14ac:dyDescent="0.25">
      <c r="A45" s="3" t="s">
        <v>47</v>
      </c>
      <c r="B45" s="19">
        <f t="shared" si="23"/>
        <v>0</v>
      </c>
      <c r="C45" s="20">
        <f t="shared" si="24"/>
        <v>25396.799999999999</v>
      </c>
      <c r="D45" s="20">
        <f t="shared" si="25"/>
        <v>25416.799999999999</v>
      </c>
      <c r="E45" s="20">
        <f t="shared" si="26"/>
        <v>25416.799999999999</v>
      </c>
      <c r="F45" s="20">
        <f t="shared" si="27"/>
        <v>20</v>
      </c>
      <c r="G45" s="19"/>
      <c r="H45" s="20">
        <v>0</v>
      </c>
      <c r="I45" s="20">
        <v>0</v>
      </c>
      <c r="J45" s="20">
        <f t="shared" si="3"/>
        <v>0</v>
      </c>
      <c r="K45" s="20">
        <f t="shared" si="4"/>
        <v>0</v>
      </c>
      <c r="L45" s="19"/>
      <c r="M45" s="20">
        <v>3828.7</v>
      </c>
      <c r="N45" s="20">
        <v>3828.7</v>
      </c>
      <c r="O45" s="20">
        <f t="shared" si="5"/>
        <v>3828.7</v>
      </c>
      <c r="P45" s="20">
        <f t="shared" si="6"/>
        <v>0</v>
      </c>
      <c r="Q45" s="19"/>
      <c r="R45" s="20"/>
      <c r="S45" s="20"/>
      <c r="T45" s="20">
        <f t="shared" si="7"/>
        <v>0</v>
      </c>
      <c r="U45" s="21">
        <f t="shared" si="8"/>
        <v>0</v>
      </c>
      <c r="V45" s="19"/>
      <c r="W45" s="20">
        <v>17111.8</v>
      </c>
      <c r="X45" s="20">
        <v>17111.8</v>
      </c>
      <c r="Y45" s="20">
        <f t="shared" si="9"/>
        <v>17111.8</v>
      </c>
      <c r="Z45" s="21">
        <f t="shared" si="10"/>
        <v>0</v>
      </c>
      <c r="AA45" s="19"/>
      <c r="AB45" s="20">
        <v>3000</v>
      </c>
      <c r="AC45" s="20">
        <v>3000</v>
      </c>
      <c r="AD45" s="20">
        <f t="shared" si="11"/>
        <v>3000</v>
      </c>
      <c r="AE45" s="21">
        <f t="shared" si="12"/>
        <v>0</v>
      </c>
      <c r="AF45" s="40"/>
      <c r="AG45" s="41"/>
      <c r="AH45" s="41"/>
      <c r="AI45" s="41">
        <f t="shared" si="13"/>
        <v>0</v>
      </c>
      <c r="AJ45" s="47">
        <f t="shared" si="14"/>
        <v>0</v>
      </c>
      <c r="AK45" s="19"/>
      <c r="AL45" s="20">
        <v>0</v>
      </c>
      <c r="AM45" s="20">
        <v>0</v>
      </c>
      <c r="AN45" s="20">
        <f t="shared" si="15"/>
        <v>0</v>
      </c>
      <c r="AO45" s="21">
        <f t="shared" si="16"/>
        <v>0</v>
      </c>
      <c r="AP45" s="19"/>
      <c r="AQ45" s="20">
        <v>0</v>
      </c>
      <c r="AR45" s="20">
        <v>0</v>
      </c>
      <c r="AS45" s="20">
        <f t="shared" si="17"/>
        <v>0</v>
      </c>
      <c r="AT45" s="21">
        <f t="shared" si="18"/>
        <v>0</v>
      </c>
      <c r="AU45" s="19"/>
      <c r="AV45" s="20"/>
      <c r="AW45" s="20"/>
      <c r="AX45" s="20">
        <f t="shared" si="19"/>
        <v>0</v>
      </c>
      <c r="AY45" s="21">
        <f t="shared" si="20"/>
        <v>0</v>
      </c>
      <c r="AZ45" s="19"/>
      <c r="BA45" s="20">
        <v>1456.3</v>
      </c>
      <c r="BB45" s="20">
        <v>1476.3</v>
      </c>
      <c r="BC45" s="20">
        <f t="shared" si="21"/>
        <v>1476.3</v>
      </c>
      <c r="BD45" s="22">
        <f t="shared" si="22"/>
        <v>20</v>
      </c>
    </row>
    <row r="46" spans="1:56" x14ac:dyDescent="0.25">
      <c r="A46" s="3" t="s">
        <v>48</v>
      </c>
      <c r="B46" s="19">
        <f t="shared" si="23"/>
        <v>0</v>
      </c>
      <c r="C46" s="20">
        <f t="shared" si="24"/>
        <v>25270.799999999999</v>
      </c>
      <c r="D46" s="20">
        <f t="shared" si="25"/>
        <v>25435.8</v>
      </c>
      <c r="E46" s="20">
        <f t="shared" si="26"/>
        <v>25435.8</v>
      </c>
      <c r="F46" s="20">
        <f t="shared" si="27"/>
        <v>165</v>
      </c>
      <c r="G46" s="19"/>
      <c r="H46" s="20">
        <v>0</v>
      </c>
      <c r="I46" s="20">
        <v>0</v>
      </c>
      <c r="J46" s="20">
        <f t="shared" si="3"/>
        <v>0</v>
      </c>
      <c r="K46" s="20">
        <f t="shared" si="4"/>
        <v>0</v>
      </c>
      <c r="L46" s="19"/>
      <c r="M46" s="20">
        <v>3625.7</v>
      </c>
      <c r="N46" s="20">
        <v>3625.7</v>
      </c>
      <c r="O46" s="20">
        <f t="shared" si="5"/>
        <v>3625.7</v>
      </c>
      <c r="P46" s="20">
        <f t="shared" si="6"/>
        <v>0</v>
      </c>
      <c r="Q46" s="19"/>
      <c r="R46" s="20"/>
      <c r="S46" s="20"/>
      <c r="T46" s="20">
        <f t="shared" si="7"/>
        <v>0</v>
      </c>
      <c r="U46" s="21">
        <f t="shared" si="8"/>
        <v>0</v>
      </c>
      <c r="V46" s="19"/>
      <c r="W46" s="20">
        <v>19456.8</v>
      </c>
      <c r="X46" s="20">
        <v>19456.8</v>
      </c>
      <c r="Y46" s="20">
        <f t="shared" si="9"/>
        <v>19456.8</v>
      </c>
      <c r="Z46" s="21">
        <f t="shared" si="10"/>
        <v>0</v>
      </c>
      <c r="AA46" s="19"/>
      <c r="AB46" s="20">
        <v>2000</v>
      </c>
      <c r="AC46" s="20">
        <v>2000</v>
      </c>
      <c r="AD46" s="20">
        <f t="shared" si="11"/>
        <v>2000</v>
      </c>
      <c r="AE46" s="21">
        <f t="shared" si="12"/>
        <v>0</v>
      </c>
      <c r="AF46" s="40"/>
      <c r="AG46" s="41"/>
      <c r="AH46" s="41"/>
      <c r="AI46" s="41">
        <f t="shared" si="13"/>
        <v>0</v>
      </c>
      <c r="AJ46" s="47">
        <f t="shared" si="14"/>
        <v>0</v>
      </c>
      <c r="AK46" s="19"/>
      <c r="AL46" s="20">
        <v>0</v>
      </c>
      <c r="AM46" s="20">
        <v>0</v>
      </c>
      <c r="AN46" s="20">
        <f t="shared" si="15"/>
        <v>0</v>
      </c>
      <c r="AO46" s="21">
        <f t="shared" si="16"/>
        <v>0</v>
      </c>
      <c r="AP46" s="19"/>
      <c r="AQ46" s="20">
        <v>0</v>
      </c>
      <c r="AR46" s="20">
        <v>0</v>
      </c>
      <c r="AS46" s="20">
        <f t="shared" si="17"/>
        <v>0</v>
      </c>
      <c r="AT46" s="21">
        <f t="shared" si="18"/>
        <v>0</v>
      </c>
      <c r="AU46" s="19"/>
      <c r="AV46" s="20"/>
      <c r="AW46" s="20"/>
      <c r="AX46" s="20">
        <f t="shared" si="19"/>
        <v>0</v>
      </c>
      <c r="AY46" s="21">
        <f t="shared" si="20"/>
        <v>0</v>
      </c>
      <c r="AZ46" s="19"/>
      <c r="BA46" s="20">
        <v>188.3</v>
      </c>
      <c r="BB46" s="20">
        <v>353.3</v>
      </c>
      <c r="BC46" s="20">
        <f t="shared" si="21"/>
        <v>353.3</v>
      </c>
      <c r="BD46" s="22">
        <f t="shared" si="22"/>
        <v>165</v>
      </c>
    </row>
    <row r="47" spans="1:56" x14ac:dyDescent="0.25">
      <c r="A47" s="3" t="s">
        <v>49</v>
      </c>
      <c r="B47" s="19">
        <f t="shared" si="23"/>
        <v>0</v>
      </c>
      <c r="C47" s="20">
        <f t="shared" si="24"/>
        <v>18491.400000000001</v>
      </c>
      <c r="D47" s="20">
        <f t="shared" si="25"/>
        <v>18491.400000000001</v>
      </c>
      <c r="E47" s="20">
        <f t="shared" si="26"/>
        <v>18491.400000000001</v>
      </c>
      <c r="F47" s="20">
        <f t="shared" si="27"/>
        <v>0</v>
      </c>
      <c r="G47" s="19"/>
      <c r="H47" s="20">
        <v>0</v>
      </c>
      <c r="I47" s="20">
        <v>0</v>
      </c>
      <c r="J47" s="20">
        <f t="shared" si="3"/>
        <v>0</v>
      </c>
      <c r="K47" s="20">
        <f t="shared" si="4"/>
        <v>0</v>
      </c>
      <c r="L47" s="19"/>
      <c r="M47" s="20">
        <v>3279</v>
      </c>
      <c r="N47" s="20">
        <v>3279</v>
      </c>
      <c r="O47" s="20">
        <f t="shared" si="5"/>
        <v>3279</v>
      </c>
      <c r="P47" s="20">
        <f t="shared" si="6"/>
        <v>0</v>
      </c>
      <c r="Q47" s="19"/>
      <c r="R47" s="20"/>
      <c r="S47" s="20"/>
      <c r="T47" s="20">
        <f t="shared" si="7"/>
        <v>0</v>
      </c>
      <c r="U47" s="21">
        <f t="shared" si="8"/>
        <v>0</v>
      </c>
      <c r="V47" s="19"/>
      <c r="W47" s="20">
        <v>10091.5</v>
      </c>
      <c r="X47" s="20">
        <v>10091.5</v>
      </c>
      <c r="Y47" s="20">
        <f t="shared" si="9"/>
        <v>10091.5</v>
      </c>
      <c r="Z47" s="21">
        <f t="shared" si="10"/>
        <v>0</v>
      </c>
      <c r="AA47" s="19"/>
      <c r="AB47" s="20">
        <v>2000</v>
      </c>
      <c r="AC47" s="20">
        <v>2000</v>
      </c>
      <c r="AD47" s="20">
        <f t="shared" si="11"/>
        <v>2000</v>
      </c>
      <c r="AE47" s="21">
        <f t="shared" si="12"/>
        <v>0</v>
      </c>
      <c r="AF47" s="40"/>
      <c r="AG47" s="41"/>
      <c r="AH47" s="41"/>
      <c r="AI47" s="41">
        <f t="shared" si="13"/>
        <v>0</v>
      </c>
      <c r="AJ47" s="47">
        <f t="shared" si="14"/>
        <v>0</v>
      </c>
      <c r="AK47" s="19"/>
      <c r="AL47" s="20">
        <v>0</v>
      </c>
      <c r="AM47" s="20">
        <v>0</v>
      </c>
      <c r="AN47" s="20">
        <f t="shared" si="15"/>
        <v>0</v>
      </c>
      <c r="AO47" s="21">
        <f t="shared" si="16"/>
        <v>0</v>
      </c>
      <c r="AP47" s="19"/>
      <c r="AQ47" s="20">
        <v>0</v>
      </c>
      <c r="AR47" s="20">
        <v>0</v>
      </c>
      <c r="AS47" s="20">
        <f t="shared" si="17"/>
        <v>0</v>
      </c>
      <c r="AT47" s="21">
        <f t="shared" si="18"/>
        <v>0</v>
      </c>
      <c r="AU47" s="19"/>
      <c r="AV47" s="20"/>
      <c r="AW47" s="20"/>
      <c r="AX47" s="20">
        <f t="shared" si="19"/>
        <v>0</v>
      </c>
      <c r="AY47" s="21">
        <f t="shared" si="20"/>
        <v>0</v>
      </c>
      <c r="AZ47" s="19"/>
      <c r="BA47" s="20">
        <v>3120.9</v>
      </c>
      <c r="BB47" s="20">
        <v>3120.9</v>
      </c>
      <c r="BC47" s="20">
        <f t="shared" si="21"/>
        <v>3120.9</v>
      </c>
      <c r="BD47" s="22">
        <f t="shared" si="22"/>
        <v>0</v>
      </c>
    </row>
    <row r="48" spans="1:56" x14ac:dyDescent="0.25">
      <c r="A48" s="3" t="s">
        <v>50</v>
      </c>
      <c r="B48" s="19">
        <f t="shared" si="23"/>
        <v>0</v>
      </c>
      <c r="C48" s="20">
        <f t="shared" si="24"/>
        <v>31089.8</v>
      </c>
      <c r="D48" s="20">
        <f t="shared" si="25"/>
        <v>31089.8</v>
      </c>
      <c r="E48" s="20">
        <f t="shared" si="26"/>
        <v>31089.8</v>
      </c>
      <c r="F48" s="20">
        <f t="shared" si="27"/>
        <v>0</v>
      </c>
      <c r="G48" s="19"/>
      <c r="H48" s="20">
        <v>1165</v>
      </c>
      <c r="I48" s="20">
        <v>1165</v>
      </c>
      <c r="J48" s="20">
        <f t="shared" si="3"/>
        <v>1165</v>
      </c>
      <c r="K48" s="20">
        <f t="shared" si="4"/>
        <v>0</v>
      </c>
      <c r="L48" s="19"/>
      <c r="M48" s="20">
        <v>7389.5</v>
      </c>
      <c r="N48" s="20">
        <v>7389.5</v>
      </c>
      <c r="O48" s="20">
        <f t="shared" si="5"/>
        <v>7389.5</v>
      </c>
      <c r="P48" s="20">
        <f t="shared" si="6"/>
        <v>0</v>
      </c>
      <c r="Q48" s="19"/>
      <c r="R48" s="20"/>
      <c r="S48" s="20"/>
      <c r="T48" s="20">
        <f t="shared" si="7"/>
        <v>0</v>
      </c>
      <c r="U48" s="21">
        <f t="shared" si="8"/>
        <v>0</v>
      </c>
      <c r="V48" s="19"/>
      <c r="W48" s="20">
        <v>12450.6</v>
      </c>
      <c r="X48" s="20">
        <v>12450.6</v>
      </c>
      <c r="Y48" s="20">
        <f t="shared" si="9"/>
        <v>12450.6</v>
      </c>
      <c r="Z48" s="21">
        <f t="shared" si="10"/>
        <v>0</v>
      </c>
      <c r="AA48" s="19"/>
      <c r="AB48" s="20">
        <v>2000</v>
      </c>
      <c r="AC48" s="20">
        <v>2000</v>
      </c>
      <c r="AD48" s="20">
        <f t="shared" si="11"/>
        <v>2000</v>
      </c>
      <c r="AE48" s="21">
        <f t="shared" si="12"/>
        <v>0</v>
      </c>
      <c r="AF48" s="40"/>
      <c r="AG48" s="41"/>
      <c r="AH48" s="41"/>
      <c r="AI48" s="41">
        <f t="shared" si="13"/>
        <v>0</v>
      </c>
      <c r="AJ48" s="47">
        <f t="shared" si="14"/>
        <v>0</v>
      </c>
      <c r="AK48" s="19"/>
      <c r="AL48" s="20">
        <v>401.8</v>
      </c>
      <c r="AM48" s="20">
        <v>401.8</v>
      </c>
      <c r="AN48" s="20">
        <f t="shared" si="15"/>
        <v>401.8</v>
      </c>
      <c r="AO48" s="21">
        <f t="shared" si="16"/>
        <v>0</v>
      </c>
      <c r="AP48" s="19"/>
      <c r="AQ48" s="20">
        <v>3800</v>
      </c>
      <c r="AR48" s="20">
        <v>3800</v>
      </c>
      <c r="AS48" s="20">
        <f t="shared" si="17"/>
        <v>3800</v>
      </c>
      <c r="AT48" s="21">
        <f t="shared" si="18"/>
        <v>0</v>
      </c>
      <c r="AU48" s="19"/>
      <c r="AV48" s="20"/>
      <c r="AW48" s="20"/>
      <c r="AX48" s="20">
        <f t="shared" si="19"/>
        <v>0</v>
      </c>
      <c r="AY48" s="21">
        <f t="shared" si="20"/>
        <v>0</v>
      </c>
      <c r="AZ48" s="19"/>
      <c r="BA48" s="20">
        <v>3882.9</v>
      </c>
      <c r="BB48" s="20">
        <v>3882.9</v>
      </c>
      <c r="BC48" s="20">
        <f t="shared" si="21"/>
        <v>3882.9</v>
      </c>
      <c r="BD48" s="22">
        <f t="shared" si="22"/>
        <v>0</v>
      </c>
    </row>
    <row r="49" spans="1:56" x14ac:dyDescent="0.25">
      <c r="A49" s="3" t="s">
        <v>51</v>
      </c>
      <c r="B49" s="19">
        <f t="shared" si="23"/>
        <v>0</v>
      </c>
      <c r="C49" s="20">
        <f t="shared" si="24"/>
        <v>20550.3</v>
      </c>
      <c r="D49" s="20">
        <f t="shared" si="25"/>
        <v>20550.3</v>
      </c>
      <c r="E49" s="20">
        <f t="shared" si="26"/>
        <v>20550.3</v>
      </c>
      <c r="F49" s="20">
        <f t="shared" si="27"/>
        <v>0</v>
      </c>
      <c r="G49" s="19"/>
      <c r="H49" s="20">
        <v>0</v>
      </c>
      <c r="I49" s="20">
        <v>0</v>
      </c>
      <c r="J49" s="20">
        <f t="shared" si="3"/>
        <v>0</v>
      </c>
      <c r="K49" s="20">
        <f t="shared" si="4"/>
        <v>0</v>
      </c>
      <c r="L49" s="19"/>
      <c r="M49" s="20">
        <v>2412.4</v>
      </c>
      <c r="N49" s="20">
        <v>2412.4</v>
      </c>
      <c r="O49" s="20">
        <f t="shared" si="5"/>
        <v>2412.4</v>
      </c>
      <c r="P49" s="20">
        <f t="shared" si="6"/>
        <v>0</v>
      </c>
      <c r="Q49" s="19"/>
      <c r="R49" s="20"/>
      <c r="S49" s="20"/>
      <c r="T49" s="20">
        <f t="shared" si="7"/>
        <v>0</v>
      </c>
      <c r="U49" s="21">
        <f t="shared" si="8"/>
        <v>0</v>
      </c>
      <c r="V49" s="19"/>
      <c r="W49" s="20">
        <v>13085.2</v>
      </c>
      <c r="X49" s="20">
        <v>13085.2</v>
      </c>
      <c r="Y49" s="20">
        <f t="shared" si="9"/>
        <v>13085.2</v>
      </c>
      <c r="Z49" s="21">
        <f t="shared" si="10"/>
        <v>0</v>
      </c>
      <c r="AA49" s="19"/>
      <c r="AB49" s="20">
        <v>2000</v>
      </c>
      <c r="AC49" s="20">
        <v>2000</v>
      </c>
      <c r="AD49" s="20">
        <f t="shared" si="11"/>
        <v>2000</v>
      </c>
      <c r="AE49" s="21">
        <f t="shared" si="12"/>
        <v>0</v>
      </c>
      <c r="AF49" s="40"/>
      <c r="AG49" s="41"/>
      <c r="AH49" s="41"/>
      <c r="AI49" s="41">
        <f t="shared" si="13"/>
        <v>0</v>
      </c>
      <c r="AJ49" s="47">
        <f t="shared" si="14"/>
        <v>0</v>
      </c>
      <c r="AK49" s="19"/>
      <c r="AL49" s="20">
        <v>187.6</v>
      </c>
      <c r="AM49" s="20">
        <v>187.6</v>
      </c>
      <c r="AN49" s="20">
        <f t="shared" si="15"/>
        <v>187.6</v>
      </c>
      <c r="AO49" s="21">
        <f t="shared" si="16"/>
        <v>0</v>
      </c>
      <c r="AP49" s="19"/>
      <c r="AQ49" s="20">
        <v>0</v>
      </c>
      <c r="AR49" s="20">
        <v>0</v>
      </c>
      <c r="AS49" s="20">
        <f t="shared" si="17"/>
        <v>0</v>
      </c>
      <c r="AT49" s="21">
        <f t="shared" si="18"/>
        <v>0</v>
      </c>
      <c r="AU49" s="19"/>
      <c r="AV49" s="20"/>
      <c r="AW49" s="20"/>
      <c r="AX49" s="20">
        <f t="shared" si="19"/>
        <v>0</v>
      </c>
      <c r="AY49" s="21">
        <f t="shared" si="20"/>
        <v>0</v>
      </c>
      <c r="AZ49" s="19"/>
      <c r="BA49" s="20">
        <v>2865.1</v>
      </c>
      <c r="BB49" s="20">
        <v>2865.1</v>
      </c>
      <c r="BC49" s="20">
        <f t="shared" si="21"/>
        <v>2865.1</v>
      </c>
      <c r="BD49" s="22">
        <f t="shared" si="22"/>
        <v>0</v>
      </c>
    </row>
    <row r="50" spans="1:56" x14ac:dyDescent="0.25">
      <c r="A50" s="3" t="s">
        <v>52</v>
      </c>
      <c r="B50" s="19">
        <f t="shared" si="23"/>
        <v>0</v>
      </c>
      <c r="C50" s="20">
        <f t="shared" si="24"/>
        <v>36487.100000000006</v>
      </c>
      <c r="D50" s="20">
        <f t="shared" si="25"/>
        <v>36487.100000000006</v>
      </c>
      <c r="E50" s="20">
        <f t="shared" si="26"/>
        <v>36487.100000000006</v>
      </c>
      <c r="F50" s="20">
        <f t="shared" si="27"/>
        <v>0</v>
      </c>
      <c r="G50" s="19"/>
      <c r="H50" s="20">
        <v>9542</v>
      </c>
      <c r="I50" s="20">
        <v>9542</v>
      </c>
      <c r="J50" s="20">
        <f t="shared" si="3"/>
        <v>9542</v>
      </c>
      <c r="K50" s="20">
        <f t="shared" si="4"/>
        <v>0</v>
      </c>
      <c r="L50" s="19"/>
      <c r="M50" s="20">
        <v>25435.8</v>
      </c>
      <c r="N50" s="20">
        <v>25435.8</v>
      </c>
      <c r="O50" s="20">
        <f t="shared" si="5"/>
        <v>25435.8</v>
      </c>
      <c r="P50" s="20">
        <f t="shared" si="6"/>
        <v>0</v>
      </c>
      <c r="Q50" s="19"/>
      <c r="R50" s="20"/>
      <c r="S50" s="20"/>
      <c r="T50" s="20">
        <f t="shared" si="7"/>
        <v>0</v>
      </c>
      <c r="U50" s="21">
        <f t="shared" si="8"/>
        <v>0</v>
      </c>
      <c r="V50" s="19"/>
      <c r="W50" s="20"/>
      <c r="X50" s="20"/>
      <c r="Y50" s="20">
        <f t="shared" si="9"/>
        <v>0</v>
      </c>
      <c r="Z50" s="21">
        <f t="shared" si="10"/>
        <v>0</v>
      </c>
      <c r="AA50" s="19"/>
      <c r="AB50" s="20">
        <v>0</v>
      </c>
      <c r="AC50" s="20">
        <v>0</v>
      </c>
      <c r="AD50" s="20">
        <f t="shared" si="11"/>
        <v>0</v>
      </c>
      <c r="AE50" s="21">
        <f t="shared" si="12"/>
        <v>0</v>
      </c>
      <c r="AF50" s="40"/>
      <c r="AG50" s="41"/>
      <c r="AH50" s="41"/>
      <c r="AI50" s="41">
        <f t="shared" si="13"/>
        <v>0</v>
      </c>
      <c r="AJ50" s="47">
        <f t="shared" si="14"/>
        <v>0</v>
      </c>
      <c r="AK50" s="19"/>
      <c r="AL50" s="20">
        <v>557</v>
      </c>
      <c r="AM50" s="20">
        <v>557</v>
      </c>
      <c r="AN50" s="20">
        <f t="shared" si="15"/>
        <v>557</v>
      </c>
      <c r="AO50" s="21">
        <f t="shared" si="16"/>
        <v>0</v>
      </c>
      <c r="AP50" s="19"/>
      <c r="AQ50" s="20">
        <v>0</v>
      </c>
      <c r="AR50" s="20">
        <v>0</v>
      </c>
      <c r="AS50" s="20">
        <f t="shared" si="17"/>
        <v>0</v>
      </c>
      <c r="AT50" s="21">
        <f t="shared" si="18"/>
        <v>0</v>
      </c>
      <c r="AU50" s="19"/>
      <c r="AV50" s="20"/>
      <c r="AW50" s="20"/>
      <c r="AX50" s="20">
        <f t="shared" si="19"/>
        <v>0</v>
      </c>
      <c r="AY50" s="21">
        <f t="shared" si="20"/>
        <v>0</v>
      </c>
      <c r="AZ50" s="19"/>
      <c r="BA50" s="20">
        <v>952.3</v>
      </c>
      <c r="BB50" s="20">
        <v>952.3</v>
      </c>
      <c r="BC50" s="20">
        <f t="shared" si="21"/>
        <v>952.3</v>
      </c>
      <c r="BD50" s="22">
        <f t="shared" si="22"/>
        <v>0</v>
      </c>
    </row>
    <row r="51" spans="1:56" x14ac:dyDescent="0.25">
      <c r="A51" s="3" t="s">
        <v>53</v>
      </c>
      <c r="B51" s="19">
        <f t="shared" si="23"/>
        <v>0</v>
      </c>
      <c r="C51" s="20">
        <f t="shared" si="24"/>
        <v>131310.79999999999</v>
      </c>
      <c r="D51" s="20">
        <f t="shared" si="25"/>
        <v>120946</v>
      </c>
      <c r="E51" s="20">
        <f t="shared" si="26"/>
        <v>120946</v>
      </c>
      <c r="F51" s="20">
        <f t="shared" si="27"/>
        <v>-10364.799999999988</v>
      </c>
      <c r="G51" s="19"/>
      <c r="H51" s="20">
        <v>8447</v>
      </c>
      <c r="I51" s="20">
        <v>8447</v>
      </c>
      <c r="J51" s="20">
        <f t="shared" si="3"/>
        <v>8447</v>
      </c>
      <c r="K51" s="20">
        <f t="shared" si="4"/>
        <v>0</v>
      </c>
      <c r="L51" s="19"/>
      <c r="M51" s="20">
        <v>77902</v>
      </c>
      <c r="N51" s="20">
        <v>77902</v>
      </c>
      <c r="O51" s="20">
        <f t="shared" si="5"/>
        <v>77902</v>
      </c>
      <c r="P51" s="20">
        <f t="shared" si="6"/>
        <v>0</v>
      </c>
      <c r="Q51" s="19"/>
      <c r="R51" s="20"/>
      <c r="S51" s="20"/>
      <c r="T51" s="20">
        <f t="shared" si="7"/>
        <v>0</v>
      </c>
      <c r="U51" s="21">
        <f t="shared" si="8"/>
        <v>0</v>
      </c>
      <c r="V51" s="19"/>
      <c r="W51" s="20"/>
      <c r="X51" s="20"/>
      <c r="Y51" s="20">
        <f t="shared" si="9"/>
        <v>0</v>
      </c>
      <c r="Z51" s="21">
        <f t="shared" si="10"/>
        <v>0</v>
      </c>
      <c r="AA51" s="19"/>
      <c r="AB51" s="20">
        <v>0</v>
      </c>
      <c r="AC51" s="20">
        <v>0</v>
      </c>
      <c r="AD51" s="20">
        <f t="shared" si="11"/>
        <v>0</v>
      </c>
      <c r="AE51" s="21">
        <f t="shared" si="12"/>
        <v>0</v>
      </c>
      <c r="AF51" s="40"/>
      <c r="AG51" s="41"/>
      <c r="AH51" s="41"/>
      <c r="AI51" s="41">
        <f t="shared" si="13"/>
        <v>0</v>
      </c>
      <c r="AJ51" s="47">
        <f t="shared" si="14"/>
        <v>0</v>
      </c>
      <c r="AK51" s="19"/>
      <c r="AL51" s="20">
        <v>76.8</v>
      </c>
      <c r="AM51" s="20">
        <v>76.8</v>
      </c>
      <c r="AN51" s="20">
        <f t="shared" si="15"/>
        <v>76.8</v>
      </c>
      <c r="AO51" s="21">
        <f t="shared" si="16"/>
        <v>0</v>
      </c>
      <c r="AP51" s="19"/>
      <c r="AQ51" s="20">
        <v>0</v>
      </c>
      <c r="AR51" s="20">
        <v>0</v>
      </c>
      <c r="AS51" s="20">
        <f t="shared" si="17"/>
        <v>0</v>
      </c>
      <c r="AT51" s="21">
        <f t="shared" si="18"/>
        <v>0</v>
      </c>
      <c r="AU51" s="19"/>
      <c r="AV51" s="20">
        <v>43464.3</v>
      </c>
      <c r="AW51" s="20">
        <v>33099.5</v>
      </c>
      <c r="AX51" s="20">
        <f t="shared" si="19"/>
        <v>33099.5</v>
      </c>
      <c r="AY51" s="20">
        <f t="shared" si="20"/>
        <v>-10364.800000000003</v>
      </c>
      <c r="AZ51" s="19"/>
      <c r="BA51" s="20">
        <v>1420.7</v>
      </c>
      <c r="BB51" s="20">
        <v>1420.7</v>
      </c>
      <c r="BC51" s="20">
        <f t="shared" si="21"/>
        <v>1420.7</v>
      </c>
      <c r="BD51" s="22">
        <f t="shared" si="22"/>
        <v>0</v>
      </c>
    </row>
    <row r="52" spans="1:56" x14ac:dyDescent="0.25">
      <c r="A52" s="31" t="s">
        <v>95</v>
      </c>
      <c r="B52" s="19">
        <f t="shared" si="23"/>
        <v>1241299.8999999999</v>
      </c>
      <c r="C52" s="19">
        <f t="shared" si="24"/>
        <v>1547.8</v>
      </c>
      <c r="D52" s="19">
        <f t="shared" si="25"/>
        <v>0</v>
      </c>
      <c r="E52" s="20">
        <f t="shared" si="26"/>
        <v>-1241299.8999999999</v>
      </c>
      <c r="F52" s="20">
        <f t="shared" si="27"/>
        <v>-1547.8</v>
      </c>
      <c r="G52" s="19">
        <v>50000</v>
      </c>
      <c r="H52" s="27"/>
      <c r="I52" s="27"/>
      <c r="J52" s="20">
        <f t="shared" si="3"/>
        <v>-50000</v>
      </c>
      <c r="K52" s="20">
        <f t="shared" si="4"/>
        <v>0</v>
      </c>
      <c r="L52" s="19">
        <v>80580</v>
      </c>
      <c r="M52" s="20"/>
      <c r="N52" s="20"/>
      <c r="O52" s="20">
        <f t="shared" si="5"/>
        <v>-80580</v>
      </c>
      <c r="P52" s="20">
        <f t="shared" si="6"/>
        <v>0</v>
      </c>
      <c r="Q52" s="19"/>
      <c r="R52" s="27"/>
      <c r="S52" s="27"/>
      <c r="T52" s="20"/>
      <c r="U52" s="21"/>
      <c r="V52" s="25">
        <v>1000000</v>
      </c>
      <c r="W52" s="27"/>
      <c r="X52" s="27"/>
      <c r="Y52" s="26">
        <f t="shared" si="9"/>
        <v>-1000000</v>
      </c>
      <c r="Z52" s="21">
        <f t="shared" si="10"/>
        <v>0</v>
      </c>
      <c r="AA52" s="19">
        <v>104000</v>
      </c>
      <c r="AB52" s="27"/>
      <c r="AC52" s="27"/>
      <c r="AD52" s="20">
        <f t="shared" si="11"/>
        <v>-104000</v>
      </c>
      <c r="AE52" s="21">
        <f t="shared" si="12"/>
        <v>0</v>
      </c>
      <c r="AF52" s="40"/>
      <c r="AG52" s="43"/>
      <c r="AH52" s="43"/>
      <c r="AI52" s="41"/>
      <c r="AJ52" s="47"/>
      <c r="AK52" s="19">
        <v>6719.9</v>
      </c>
      <c r="AL52" s="27"/>
      <c r="AM52" s="27"/>
      <c r="AN52" s="20"/>
      <c r="AO52" s="21"/>
      <c r="AP52" s="19"/>
      <c r="AQ52" s="27"/>
      <c r="AR52" s="27"/>
      <c r="AS52" s="20"/>
      <c r="AT52" s="21"/>
      <c r="AU52" s="19"/>
      <c r="AV52" s="27"/>
      <c r="AW52" s="27"/>
      <c r="AX52" s="20"/>
      <c r="AY52" s="21"/>
      <c r="AZ52" s="19"/>
      <c r="BA52" s="27">
        <v>1547.8</v>
      </c>
      <c r="BB52" s="27">
        <v>0</v>
      </c>
      <c r="BC52" s="20"/>
      <c r="BD52" s="21"/>
    </row>
    <row r="53" spans="1:56" s="37" customFormat="1" ht="15.75" x14ac:dyDescent="0.25">
      <c r="A53" s="48" t="s">
        <v>55</v>
      </c>
      <c r="B53" s="44">
        <f>SUM(B7:B52)</f>
        <v>1241299.8999999999</v>
      </c>
      <c r="C53" s="45">
        <f t="shared" ref="C53:AT53" si="28">SUM(C7:C52)</f>
        <v>1491280.1000000006</v>
      </c>
      <c r="D53" s="45">
        <f t="shared" si="28"/>
        <v>1480647.1000000003</v>
      </c>
      <c r="E53" s="45">
        <f t="shared" si="28"/>
        <v>239347.20000000042</v>
      </c>
      <c r="F53" s="46">
        <f t="shared" si="28"/>
        <v>-10632.999999999982</v>
      </c>
      <c r="G53" s="44">
        <f t="shared" si="28"/>
        <v>50000</v>
      </c>
      <c r="H53" s="45">
        <f t="shared" si="28"/>
        <v>50000</v>
      </c>
      <c r="I53" s="45">
        <f t="shared" si="28"/>
        <v>50000</v>
      </c>
      <c r="J53" s="45">
        <f t="shared" si="28"/>
        <v>0</v>
      </c>
      <c r="K53" s="46">
        <f t="shared" si="28"/>
        <v>0</v>
      </c>
      <c r="L53" s="44">
        <f t="shared" si="28"/>
        <v>80580</v>
      </c>
      <c r="M53" s="45">
        <f t="shared" si="28"/>
        <v>296629.2</v>
      </c>
      <c r="N53" s="45">
        <f t="shared" si="28"/>
        <v>296539.2</v>
      </c>
      <c r="O53" s="45">
        <f t="shared" si="28"/>
        <v>215959.2</v>
      </c>
      <c r="P53" s="46">
        <f t="shared" si="28"/>
        <v>-90</v>
      </c>
      <c r="Q53" s="44">
        <f t="shared" si="28"/>
        <v>0</v>
      </c>
      <c r="R53" s="45">
        <f t="shared" si="28"/>
        <v>3427.8</v>
      </c>
      <c r="S53" s="45">
        <f t="shared" si="28"/>
        <v>3427.8</v>
      </c>
      <c r="T53" s="45">
        <f t="shared" si="28"/>
        <v>3427.8</v>
      </c>
      <c r="U53" s="46">
        <f t="shared" si="28"/>
        <v>0</v>
      </c>
      <c r="V53" s="49">
        <f t="shared" si="28"/>
        <v>1000000</v>
      </c>
      <c r="W53" s="45">
        <f t="shared" si="28"/>
        <v>899693.59999999974</v>
      </c>
      <c r="X53" s="45">
        <f t="shared" si="28"/>
        <v>899693.59999999974</v>
      </c>
      <c r="Y53" s="45">
        <f t="shared" si="28"/>
        <v>-100306.40000000026</v>
      </c>
      <c r="Z53" s="46">
        <f t="shared" si="28"/>
        <v>0</v>
      </c>
      <c r="AA53" s="44">
        <f t="shared" si="28"/>
        <v>104000</v>
      </c>
      <c r="AB53" s="45">
        <f t="shared" si="28"/>
        <v>104000</v>
      </c>
      <c r="AC53" s="45">
        <f t="shared" si="28"/>
        <v>104000</v>
      </c>
      <c r="AD53" s="45">
        <f t="shared" si="28"/>
        <v>0</v>
      </c>
      <c r="AE53" s="46">
        <f t="shared" si="28"/>
        <v>0</v>
      </c>
      <c r="AF53" s="44">
        <f t="shared" si="28"/>
        <v>0</v>
      </c>
      <c r="AG53" s="45">
        <f t="shared" si="28"/>
        <v>500</v>
      </c>
      <c r="AH53" s="45">
        <f t="shared" si="28"/>
        <v>500</v>
      </c>
      <c r="AI53" s="45">
        <f t="shared" si="28"/>
        <v>500</v>
      </c>
      <c r="AJ53" s="46">
        <f t="shared" si="28"/>
        <v>0</v>
      </c>
      <c r="AK53" s="44">
        <f t="shared" si="28"/>
        <v>6719.9</v>
      </c>
      <c r="AL53" s="45">
        <f t="shared" si="28"/>
        <v>6719.9000000000015</v>
      </c>
      <c r="AM53" s="45">
        <f t="shared" si="28"/>
        <v>6719.9000000000015</v>
      </c>
      <c r="AN53" s="45">
        <f t="shared" si="28"/>
        <v>6719.9000000000015</v>
      </c>
      <c r="AO53" s="46">
        <f t="shared" si="28"/>
        <v>0</v>
      </c>
      <c r="AP53" s="44">
        <f t="shared" si="28"/>
        <v>0</v>
      </c>
      <c r="AQ53" s="45">
        <f t="shared" si="28"/>
        <v>3800</v>
      </c>
      <c r="AR53" s="45">
        <f t="shared" si="28"/>
        <v>3800</v>
      </c>
      <c r="AS53" s="45">
        <f t="shared" si="28"/>
        <v>3800</v>
      </c>
      <c r="AT53" s="46">
        <f t="shared" si="28"/>
        <v>0</v>
      </c>
      <c r="AU53" s="44">
        <f t="shared" ref="AU53:BD53" si="29">SUM(AU7:AU52)</f>
        <v>0</v>
      </c>
      <c r="AV53" s="45">
        <f t="shared" si="29"/>
        <v>43464.3</v>
      </c>
      <c r="AW53" s="45">
        <f t="shared" si="29"/>
        <v>33099.5</v>
      </c>
      <c r="AX53" s="45">
        <f t="shared" si="29"/>
        <v>33099.5</v>
      </c>
      <c r="AY53" s="46">
        <f t="shared" si="29"/>
        <v>-10364.800000000003</v>
      </c>
      <c r="AZ53" s="44">
        <f t="shared" si="29"/>
        <v>0</v>
      </c>
      <c r="BA53" s="45">
        <f t="shared" si="29"/>
        <v>83045.300000000017</v>
      </c>
      <c r="BB53" s="45">
        <f t="shared" si="29"/>
        <v>82867.100000000006</v>
      </c>
      <c r="BC53" s="45">
        <f t="shared" si="29"/>
        <v>82867.100000000006</v>
      </c>
      <c r="BD53" s="46">
        <f t="shared" si="29"/>
        <v>1369.5999999999992</v>
      </c>
    </row>
    <row r="54" spans="1:56" x14ac:dyDescent="0.25">
      <c r="B54" s="34"/>
      <c r="C54" s="34"/>
      <c r="BB54" s="34"/>
    </row>
    <row r="55" spans="1:56" x14ac:dyDescent="0.25">
      <c r="B55" s="35"/>
      <c r="C55" s="30"/>
      <c r="M55" s="30"/>
    </row>
    <row r="56" spans="1:56" x14ac:dyDescent="0.25">
      <c r="B56" s="35"/>
      <c r="C56" s="30"/>
    </row>
    <row r="57" spans="1:56" x14ac:dyDescent="0.25">
      <c r="C57" s="30"/>
    </row>
    <row r="58" spans="1:56" x14ac:dyDescent="0.25">
      <c r="C58" s="30"/>
    </row>
  </sheetData>
  <mergeCells count="57">
    <mergeCell ref="BA5:BA6"/>
    <mergeCell ref="BB5:BB6"/>
    <mergeCell ref="BC5:BD5"/>
    <mergeCell ref="AS5:AT5"/>
    <mergeCell ref="AU5:AU6"/>
    <mergeCell ref="AV5:AV6"/>
    <mergeCell ref="AW5:AW6"/>
    <mergeCell ref="AX5:AY5"/>
    <mergeCell ref="AZ5:AZ6"/>
    <mergeCell ref="AR5:AR6"/>
    <mergeCell ref="AI5:AJ5"/>
    <mergeCell ref="AK5:AK6"/>
    <mergeCell ref="AL5:AL6"/>
    <mergeCell ref="AM5:AM6"/>
    <mergeCell ref="AN5:AO5"/>
    <mergeCell ref="AP5:AP6"/>
    <mergeCell ref="AQ5:AQ6"/>
    <mergeCell ref="AH5:AH6"/>
    <mergeCell ref="Y5:Z5"/>
    <mergeCell ref="AA5:AA6"/>
    <mergeCell ref="AB5:AB6"/>
    <mergeCell ref="AC5:AC6"/>
    <mergeCell ref="AD5:AE5"/>
    <mergeCell ref="AF5:AF6"/>
    <mergeCell ref="AG5:AG6"/>
    <mergeCell ref="X5:X6"/>
    <mergeCell ref="Q5:Q6"/>
    <mergeCell ref="R5:R6"/>
    <mergeCell ref="S5:S6"/>
    <mergeCell ref="T5:U5"/>
    <mergeCell ref="V5:V6"/>
    <mergeCell ref="W5:W6"/>
    <mergeCell ref="AZ4:BD4"/>
    <mergeCell ref="B5:B6"/>
    <mergeCell ref="C5:C6"/>
    <mergeCell ref="D5:D6"/>
    <mergeCell ref="E5:F5"/>
    <mergeCell ref="G5:G6"/>
    <mergeCell ref="Q4:U4"/>
    <mergeCell ref="V4:Z4"/>
    <mergeCell ref="AA4:AE4"/>
    <mergeCell ref="AF4:AJ4"/>
    <mergeCell ref="AK4:AO4"/>
    <mergeCell ref="AP4:AT4"/>
    <mergeCell ref="AU4:AY4"/>
    <mergeCell ref="M5:M6"/>
    <mergeCell ref="N5:N6"/>
    <mergeCell ref="O5:P5"/>
    <mergeCell ref="A2:F2"/>
    <mergeCell ref="A4:A6"/>
    <mergeCell ref="B4:F4"/>
    <mergeCell ref="G4:K4"/>
    <mergeCell ref="L4:P4"/>
    <mergeCell ref="H5:H6"/>
    <mergeCell ref="I5:I6"/>
    <mergeCell ref="J5:K5"/>
    <mergeCell ref="L5:L6"/>
  </mergeCells>
  <printOptions gridLines="1"/>
  <pageMargins left="0.11811023622047245" right="0.11811023622047245" top="0.15748031496062992" bottom="0.15748031496062992" header="0.31496062992125984" footer="0.31496062992125984"/>
  <pageSetup paperSize="9" scale="66" fitToWidth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свод</vt:lpstr>
      <vt:lpstr>дотации</vt:lpstr>
      <vt:lpstr>субвенции</vt:lpstr>
      <vt:lpstr>субсидии</vt:lpstr>
      <vt:lpstr>иные</vt:lpstr>
      <vt:lpstr>иные!Заголовки_для_печати</vt:lpstr>
      <vt:lpstr>субвенции!Заголовки_для_печати</vt:lpstr>
      <vt:lpstr>субсидии!Заголовки_для_печати</vt:lpstr>
      <vt:lpstr>дотации!Область_печати</vt:lpstr>
      <vt:lpstr>иные!Область_печати</vt:lpstr>
      <vt:lpstr>свод!Область_печати</vt:lpstr>
      <vt:lpstr>субвенции!Область_печати</vt:lpstr>
      <vt:lpstr>субсидии!Область_печати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Назмиева Венера Садриевна</cp:lastModifiedBy>
  <cp:lastPrinted>2019-05-24T11:35:13Z</cp:lastPrinted>
  <dcterms:created xsi:type="dcterms:W3CDTF">2018-06-05T13:20:34Z</dcterms:created>
  <dcterms:modified xsi:type="dcterms:W3CDTF">2019-05-24T11:38:26Z</dcterms:modified>
</cp:coreProperties>
</file>