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55" windowWidth="23250" windowHeight="10845" activeTab="4"/>
  </bookViews>
  <sheets>
    <sheet name="свод" sheetId="1" r:id="rId1"/>
    <sheet name="дотации" sheetId="2" r:id="rId2"/>
    <sheet name="субвенции" sheetId="3" r:id="rId3"/>
    <sheet name="субсидии" sheetId="4" r:id="rId4"/>
    <sheet name="иные" sheetId="5" r:id="rId5"/>
  </sheets>
  <definedNames>
    <definedName name="_xlnm.Print_Titles" localSheetId="4">иные!$A:$B</definedName>
    <definedName name="_xlnm.Print_Titles" localSheetId="2">субвенции!$A:$B</definedName>
    <definedName name="_xlnm.Print_Titles" localSheetId="3">субсидии!$A:$B</definedName>
    <definedName name="_xlnm.Print_Area" localSheetId="1">дотации!$A$2:$G$53</definedName>
    <definedName name="_xlnm.Print_Area" localSheetId="4">иные!$A$1:$CN$53</definedName>
    <definedName name="_xlnm.Print_Area" localSheetId="0">свод!$A$2:$G$53</definedName>
    <definedName name="_xlnm.Print_Area" localSheetId="2">субвенции!$A$2:$DW$53</definedName>
    <definedName name="_xlnm.Print_Area" localSheetId="3">субсидии!$A$2:$FF$53</definedName>
  </definedNames>
  <calcPr calcId="145621"/>
</workbook>
</file>

<file path=xl/calcChain.xml><?xml version="1.0" encoding="utf-8"?>
<calcChain xmlns="http://schemas.openxmlformats.org/spreadsheetml/2006/main">
  <c r="D52" i="4" l="1"/>
  <c r="D52" i="1" s="1"/>
  <c r="C8" i="4" l="1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2" i="4"/>
  <c r="E7" i="4"/>
  <c r="D7" i="4"/>
  <c r="C7" i="4"/>
  <c r="C8" i="5" l="1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D7" i="5"/>
  <c r="E7" i="5"/>
  <c r="C7" i="5"/>
  <c r="CB53" i="5"/>
  <c r="CA53" i="5"/>
  <c r="BZ53" i="5"/>
  <c r="CD52" i="5"/>
  <c r="CC52" i="5"/>
  <c r="CD51" i="5"/>
  <c r="CC51" i="5"/>
  <c r="CD50" i="5"/>
  <c r="CC50" i="5"/>
  <c r="CD49" i="5"/>
  <c r="CC49" i="5"/>
  <c r="CD48" i="5"/>
  <c r="CC48" i="5"/>
  <c r="CD47" i="5"/>
  <c r="CC47" i="5"/>
  <c r="CD46" i="5"/>
  <c r="CC46" i="5"/>
  <c r="CD45" i="5"/>
  <c r="CC45" i="5"/>
  <c r="CD44" i="5"/>
  <c r="CC44" i="5"/>
  <c r="CD43" i="5"/>
  <c r="CC43" i="5"/>
  <c r="CD42" i="5"/>
  <c r="CC42" i="5"/>
  <c r="CD41" i="5"/>
  <c r="CC41" i="5"/>
  <c r="CD40" i="5"/>
  <c r="CC40" i="5"/>
  <c r="CD39" i="5"/>
  <c r="CC39" i="5"/>
  <c r="CD38" i="5"/>
  <c r="CC38" i="5"/>
  <c r="CD37" i="5"/>
  <c r="CC37" i="5"/>
  <c r="CD36" i="5"/>
  <c r="CC36" i="5"/>
  <c r="CD35" i="5"/>
  <c r="CC35" i="5"/>
  <c r="CD34" i="5"/>
  <c r="CC34" i="5"/>
  <c r="CD33" i="5"/>
  <c r="CC33" i="5"/>
  <c r="CD32" i="5"/>
  <c r="CC32" i="5"/>
  <c r="CD31" i="5"/>
  <c r="CC31" i="5"/>
  <c r="CD30" i="5"/>
  <c r="CC30" i="5"/>
  <c r="CD29" i="5"/>
  <c r="CC29" i="5"/>
  <c r="CD28" i="5"/>
  <c r="CC28" i="5"/>
  <c r="CD27" i="5"/>
  <c r="CC27" i="5"/>
  <c r="CD26" i="5"/>
  <c r="CC26" i="5"/>
  <c r="CD25" i="5"/>
  <c r="CC25" i="5"/>
  <c r="CD24" i="5"/>
  <c r="CC24" i="5"/>
  <c r="CD23" i="5"/>
  <c r="CC23" i="5"/>
  <c r="CD22" i="5"/>
  <c r="CC22" i="5"/>
  <c r="CD21" i="5"/>
  <c r="CC21" i="5"/>
  <c r="CD20" i="5"/>
  <c r="CC20" i="5"/>
  <c r="CD19" i="5"/>
  <c r="CC19" i="5"/>
  <c r="CD18" i="5"/>
  <c r="CC18" i="5"/>
  <c r="CD17" i="5"/>
  <c r="CC17" i="5"/>
  <c r="CD16" i="5"/>
  <c r="CC16" i="5"/>
  <c r="CD15" i="5"/>
  <c r="CC15" i="5"/>
  <c r="CD14" i="5"/>
  <c r="CC14" i="5"/>
  <c r="CD13" i="5"/>
  <c r="CC13" i="5"/>
  <c r="CD12" i="5"/>
  <c r="CC12" i="5"/>
  <c r="CD11" i="5"/>
  <c r="CC11" i="5"/>
  <c r="CD10" i="5"/>
  <c r="CC10" i="5"/>
  <c r="CD9" i="5"/>
  <c r="CC9" i="5"/>
  <c r="CD8" i="5"/>
  <c r="CC8" i="5"/>
  <c r="CD7" i="5"/>
  <c r="CC7" i="5"/>
  <c r="BW53" i="5"/>
  <c r="BV53" i="5"/>
  <c r="BU53" i="5"/>
  <c r="BY52" i="5"/>
  <c r="BX52" i="5"/>
  <c r="BY51" i="5"/>
  <c r="BX51" i="5"/>
  <c r="BY50" i="5"/>
  <c r="BX50" i="5"/>
  <c r="BY49" i="5"/>
  <c r="BX49" i="5"/>
  <c r="BY48" i="5"/>
  <c r="BX48" i="5"/>
  <c r="BY47" i="5"/>
  <c r="BX47" i="5"/>
  <c r="BY46" i="5"/>
  <c r="BX46" i="5"/>
  <c r="BY45" i="5"/>
  <c r="BX45" i="5"/>
  <c r="BY44" i="5"/>
  <c r="BX44" i="5"/>
  <c r="BY43" i="5"/>
  <c r="BX43" i="5"/>
  <c r="BY42" i="5"/>
  <c r="BX42" i="5"/>
  <c r="BY41" i="5"/>
  <c r="BX41" i="5"/>
  <c r="BY40" i="5"/>
  <c r="BX40" i="5"/>
  <c r="BY39" i="5"/>
  <c r="BX39" i="5"/>
  <c r="BY38" i="5"/>
  <c r="BX38" i="5"/>
  <c r="BY37" i="5"/>
  <c r="BX37" i="5"/>
  <c r="BY36" i="5"/>
  <c r="BX36" i="5"/>
  <c r="BY35" i="5"/>
  <c r="BX35" i="5"/>
  <c r="BY34" i="5"/>
  <c r="BX34" i="5"/>
  <c r="BY33" i="5"/>
  <c r="BX33" i="5"/>
  <c r="BY32" i="5"/>
  <c r="BX32" i="5"/>
  <c r="BY31" i="5"/>
  <c r="BX31" i="5"/>
  <c r="BY30" i="5"/>
  <c r="BX30" i="5"/>
  <c r="BY29" i="5"/>
  <c r="BX29" i="5"/>
  <c r="BY28" i="5"/>
  <c r="BX28" i="5"/>
  <c r="BY27" i="5"/>
  <c r="BX27" i="5"/>
  <c r="BY26" i="5"/>
  <c r="BX26" i="5"/>
  <c r="BY25" i="5"/>
  <c r="BX25" i="5"/>
  <c r="BY24" i="5"/>
  <c r="BX24" i="5"/>
  <c r="BY23" i="5"/>
  <c r="BX23" i="5"/>
  <c r="BY22" i="5"/>
  <c r="BX22" i="5"/>
  <c r="BY21" i="5"/>
  <c r="BX21" i="5"/>
  <c r="BY20" i="5"/>
  <c r="BX20" i="5"/>
  <c r="BY19" i="5"/>
  <c r="BX19" i="5"/>
  <c r="BY18" i="5"/>
  <c r="BX18" i="5"/>
  <c r="BY17" i="5"/>
  <c r="BX17" i="5"/>
  <c r="BY16" i="5"/>
  <c r="BX16" i="5"/>
  <c r="BY15" i="5"/>
  <c r="BX15" i="5"/>
  <c r="BY14" i="5"/>
  <c r="BX14" i="5"/>
  <c r="BY13" i="5"/>
  <c r="BX13" i="5"/>
  <c r="BY12" i="5"/>
  <c r="BX12" i="5"/>
  <c r="BY11" i="5"/>
  <c r="BX11" i="5"/>
  <c r="BY10" i="5"/>
  <c r="BX10" i="5"/>
  <c r="BY9" i="5"/>
  <c r="BX9" i="5"/>
  <c r="BY8" i="5"/>
  <c r="BX8" i="5"/>
  <c r="BY7" i="5"/>
  <c r="BX7" i="5"/>
  <c r="T53" i="5"/>
  <c r="S53" i="5"/>
  <c r="R53" i="5"/>
  <c r="O53" i="5"/>
  <c r="N53" i="5"/>
  <c r="M53" i="5"/>
  <c r="CG53" i="5"/>
  <c r="CF53" i="5"/>
  <c r="CE53" i="5"/>
  <c r="BR53" i="5"/>
  <c r="BQ53" i="5"/>
  <c r="BP53" i="5"/>
  <c r="CI52" i="5"/>
  <c r="CH52" i="5"/>
  <c r="CI51" i="5"/>
  <c r="CH51" i="5"/>
  <c r="CI50" i="5"/>
  <c r="CH50" i="5"/>
  <c r="CI49" i="5"/>
  <c r="CH49" i="5"/>
  <c r="CI48" i="5"/>
  <c r="CH48" i="5"/>
  <c r="CI47" i="5"/>
  <c r="CH47" i="5"/>
  <c r="CI46" i="5"/>
  <c r="CH46" i="5"/>
  <c r="CI45" i="5"/>
  <c r="CH45" i="5"/>
  <c r="CI44" i="5"/>
  <c r="CH44" i="5"/>
  <c r="CI43" i="5"/>
  <c r="CH43" i="5"/>
  <c r="CI42" i="5"/>
  <c r="CH42" i="5"/>
  <c r="CI41" i="5"/>
  <c r="CH41" i="5"/>
  <c r="CI40" i="5"/>
  <c r="CH40" i="5"/>
  <c r="CI39" i="5"/>
  <c r="CH39" i="5"/>
  <c r="CI38" i="5"/>
  <c r="CH38" i="5"/>
  <c r="CI37" i="5"/>
  <c r="CH37" i="5"/>
  <c r="CI36" i="5"/>
  <c r="CH36" i="5"/>
  <c r="CI35" i="5"/>
  <c r="CH35" i="5"/>
  <c r="CI34" i="5"/>
  <c r="CH34" i="5"/>
  <c r="CI33" i="5"/>
  <c r="CH33" i="5"/>
  <c r="CI32" i="5"/>
  <c r="CH32" i="5"/>
  <c r="CI31" i="5"/>
  <c r="CH31" i="5"/>
  <c r="CI30" i="5"/>
  <c r="CH30" i="5"/>
  <c r="CI29" i="5"/>
  <c r="CH29" i="5"/>
  <c r="CI28" i="5"/>
  <c r="CH28" i="5"/>
  <c r="CI27" i="5"/>
  <c r="CH27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CI7" i="5"/>
  <c r="CI53" i="5" s="1"/>
  <c r="CH7" i="5"/>
  <c r="BH53" i="5"/>
  <c r="BG53" i="5"/>
  <c r="BF53" i="5"/>
  <c r="BJ50" i="5"/>
  <c r="BI50" i="5"/>
  <c r="BJ49" i="5"/>
  <c r="BI49" i="5"/>
  <c r="BJ48" i="5"/>
  <c r="BI48" i="5"/>
  <c r="BJ47" i="5"/>
  <c r="BI47" i="5"/>
  <c r="BJ46" i="5"/>
  <c r="BI46" i="5"/>
  <c r="BJ45" i="5"/>
  <c r="BI45" i="5"/>
  <c r="BJ44" i="5"/>
  <c r="BI44" i="5"/>
  <c r="BJ43" i="5"/>
  <c r="BI43" i="5"/>
  <c r="BJ42" i="5"/>
  <c r="BI42" i="5"/>
  <c r="BJ41" i="5"/>
  <c r="BI41" i="5"/>
  <c r="BJ40" i="5"/>
  <c r="BI40" i="5"/>
  <c r="BJ39" i="5"/>
  <c r="BI39" i="5"/>
  <c r="BJ38" i="5"/>
  <c r="BI38" i="5"/>
  <c r="BJ37" i="5"/>
  <c r="BI37" i="5"/>
  <c r="BJ36" i="5"/>
  <c r="BI36" i="5"/>
  <c r="BJ35" i="5"/>
  <c r="BI35" i="5"/>
  <c r="BJ34" i="5"/>
  <c r="BI34" i="5"/>
  <c r="BJ33" i="5"/>
  <c r="BI33" i="5"/>
  <c r="BJ32" i="5"/>
  <c r="BI32" i="5"/>
  <c r="BJ31" i="5"/>
  <c r="BI31" i="5"/>
  <c r="BJ30" i="5"/>
  <c r="BI30" i="5"/>
  <c r="BJ29" i="5"/>
  <c r="BI29" i="5"/>
  <c r="BJ28" i="5"/>
  <c r="BI28" i="5"/>
  <c r="BJ27" i="5"/>
  <c r="BI27" i="5"/>
  <c r="BJ26" i="5"/>
  <c r="BI26" i="5"/>
  <c r="BJ25" i="5"/>
  <c r="BI25" i="5"/>
  <c r="BJ24" i="5"/>
  <c r="BI24" i="5"/>
  <c r="BJ23" i="5"/>
  <c r="BI23" i="5"/>
  <c r="BJ22" i="5"/>
  <c r="BI22" i="5"/>
  <c r="BJ21" i="5"/>
  <c r="BI21" i="5"/>
  <c r="BJ20" i="5"/>
  <c r="BI20" i="5"/>
  <c r="BJ19" i="5"/>
  <c r="BI19" i="5"/>
  <c r="BJ18" i="5"/>
  <c r="BI18" i="5"/>
  <c r="BJ17" i="5"/>
  <c r="BI17" i="5"/>
  <c r="BJ16" i="5"/>
  <c r="BI16" i="5"/>
  <c r="BJ15" i="5"/>
  <c r="BI15" i="5"/>
  <c r="BJ14" i="5"/>
  <c r="BI14" i="5"/>
  <c r="BJ13" i="5"/>
  <c r="BI13" i="5"/>
  <c r="BJ12" i="5"/>
  <c r="BI12" i="5"/>
  <c r="BJ11" i="5"/>
  <c r="BI11" i="5"/>
  <c r="BJ10" i="5"/>
  <c r="BI10" i="5"/>
  <c r="BJ9" i="5"/>
  <c r="BI9" i="5"/>
  <c r="BJ8" i="5"/>
  <c r="BI8" i="5"/>
  <c r="BJ7" i="5"/>
  <c r="BI7" i="5"/>
  <c r="CC53" i="5" l="1"/>
  <c r="BY53" i="5"/>
  <c r="CH53" i="5"/>
  <c r="BX53" i="5"/>
  <c r="BI53" i="5"/>
  <c r="CD53" i="5"/>
  <c r="BJ53" i="5"/>
  <c r="V52" i="5" l="1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2" i="5"/>
  <c r="U42" i="5"/>
  <c r="V41" i="5"/>
  <c r="U41" i="5"/>
  <c r="V40" i="5"/>
  <c r="U40" i="5"/>
  <c r="V39" i="5"/>
  <c r="U39" i="5"/>
  <c r="V38" i="5"/>
  <c r="U38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T53" i="4"/>
  <c r="V53" i="5" l="1"/>
  <c r="U53" i="5"/>
  <c r="G9" i="5"/>
  <c r="F10" i="5"/>
  <c r="G10" i="5"/>
  <c r="F12" i="5"/>
  <c r="G12" i="5"/>
  <c r="G13" i="5"/>
  <c r="G14" i="5"/>
  <c r="G17" i="5"/>
  <c r="F18" i="5"/>
  <c r="G18" i="5"/>
  <c r="F20" i="5"/>
  <c r="G20" i="5"/>
  <c r="G21" i="5"/>
  <c r="G22" i="5"/>
  <c r="F25" i="5"/>
  <c r="F26" i="5"/>
  <c r="G26" i="5"/>
  <c r="F28" i="5"/>
  <c r="G28" i="5"/>
  <c r="G29" i="5"/>
  <c r="G30" i="5"/>
  <c r="G33" i="5"/>
  <c r="F34" i="5"/>
  <c r="G34" i="5"/>
  <c r="F36" i="5"/>
  <c r="G36" i="5"/>
  <c r="G37" i="5"/>
  <c r="G38" i="5"/>
  <c r="G41" i="5"/>
  <c r="F42" i="5"/>
  <c r="G42" i="5"/>
  <c r="G43" i="5"/>
  <c r="F44" i="5"/>
  <c r="G44" i="5"/>
  <c r="G45" i="5"/>
  <c r="G46" i="5"/>
  <c r="G49" i="5"/>
  <c r="F50" i="5"/>
  <c r="G50" i="5"/>
  <c r="G51" i="5"/>
  <c r="F52" i="5"/>
  <c r="G52" i="5"/>
  <c r="F11" i="5"/>
  <c r="G11" i="5"/>
  <c r="F13" i="5"/>
  <c r="F15" i="5"/>
  <c r="G15" i="5"/>
  <c r="F16" i="5"/>
  <c r="G16" i="5"/>
  <c r="F19" i="5"/>
  <c r="G19" i="5"/>
  <c r="F21" i="5"/>
  <c r="F23" i="5"/>
  <c r="G23" i="5"/>
  <c r="F24" i="5"/>
  <c r="G24" i="5"/>
  <c r="F27" i="5"/>
  <c r="G27" i="5"/>
  <c r="F29" i="5"/>
  <c r="F31" i="5"/>
  <c r="G31" i="5"/>
  <c r="F32" i="5"/>
  <c r="G32" i="5"/>
  <c r="F35" i="5"/>
  <c r="G35" i="5"/>
  <c r="F37" i="5"/>
  <c r="F39" i="5"/>
  <c r="G39" i="5"/>
  <c r="F40" i="5"/>
  <c r="G40" i="5"/>
  <c r="F43" i="5"/>
  <c r="F45" i="5"/>
  <c r="F47" i="5"/>
  <c r="G47" i="5"/>
  <c r="F48" i="5"/>
  <c r="G48" i="5"/>
  <c r="G8" i="5"/>
  <c r="F8" i="5"/>
  <c r="G7" i="5"/>
  <c r="F7" i="5"/>
  <c r="BS7" i="5"/>
  <c r="BT52" i="5"/>
  <c r="BS52" i="5"/>
  <c r="BT51" i="5"/>
  <c r="BS51" i="5"/>
  <c r="BT50" i="5"/>
  <c r="BS50" i="5"/>
  <c r="BT49" i="5"/>
  <c r="BS49" i="5"/>
  <c r="BT48" i="5"/>
  <c r="BS48" i="5"/>
  <c r="BT47" i="5"/>
  <c r="BS47" i="5"/>
  <c r="BT46" i="5"/>
  <c r="BS46" i="5"/>
  <c r="BT45" i="5"/>
  <c r="BS45" i="5"/>
  <c r="BT44" i="5"/>
  <c r="BS44" i="5"/>
  <c r="BT43" i="5"/>
  <c r="BS43" i="5"/>
  <c r="BT42" i="5"/>
  <c r="BS42" i="5"/>
  <c r="BT41" i="5"/>
  <c r="BS41" i="5"/>
  <c r="BT40" i="5"/>
  <c r="BS40" i="5"/>
  <c r="BT39" i="5"/>
  <c r="BS39" i="5"/>
  <c r="BT38" i="5"/>
  <c r="BS38" i="5"/>
  <c r="BT37" i="5"/>
  <c r="BS37" i="5"/>
  <c r="BT36" i="5"/>
  <c r="BS36" i="5"/>
  <c r="BT35" i="5"/>
  <c r="BS35" i="5"/>
  <c r="BT34" i="5"/>
  <c r="BS34" i="5"/>
  <c r="BT33" i="5"/>
  <c r="BS33" i="5"/>
  <c r="BT32" i="5"/>
  <c r="BS32" i="5"/>
  <c r="BT31" i="5"/>
  <c r="BS31" i="5"/>
  <c r="BT30" i="5"/>
  <c r="BS30" i="5"/>
  <c r="BT29" i="5"/>
  <c r="BS29" i="5"/>
  <c r="BT28" i="5"/>
  <c r="BS28" i="5"/>
  <c r="BT27" i="5"/>
  <c r="BS27" i="5"/>
  <c r="BT26" i="5"/>
  <c r="BS26" i="5"/>
  <c r="BT25" i="5"/>
  <c r="BS25" i="5"/>
  <c r="BT24" i="5"/>
  <c r="BS24" i="5"/>
  <c r="BT23" i="5"/>
  <c r="BS23" i="5"/>
  <c r="BT22" i="5"/>
  <c r="BS22" i="5"/>
  <c r="BT21" i="5"/>
  <c r="BS21" i="5"/>
  <c r="BT20" i="5"/>
  <c r="BS20" i="5"/>
  <c r="BT19" i="5"/>
  <c r="BS19" i="5"/>
  <c r="BT18" i="5"/>
  <c r="BS18" i="5"/>
  <c r="BT17" i="5"/>
  <c r="BS17" i="5"/>
  <c r="BT16" i="5"/>
  <c r="BS16" i="5"/>
  <c r="BT15" i="5"/>
  <c r="BS15" i="5"/>
  <c r="BT14" i="5"/>
  <c r="BS14" i="5"/>
  <c r="BT13" i="5"/>
  <c r="BS13" i="5"/>
  <c r="BT12" i="5"/>
  <c r="BS12" i="5"/>
  <c r="BT11" i="5"/>
  <c r="BS11" i="5"/>
  <c r="BT10" i="5"/>
  <c r="BS10" i="5"/>
  <c r="BT9" i="5"/>
  <c r="BS9" i="5"/>
  <c r="BT8" i="5"/>
  <c r="BS8" i="5"/>
  <c r="DQ51" i="4"/>
  <c r="DP53" i="4"/>
  <c r="BN51" i="5"/>
  <c r="BO51" i="5"/>
  <c r="BN52" i="5"/>
  <c r="BO52" i="5"/>
  <c r="BO50" i="5"/>
  <c r="BN50" i="5"/>
  <c r="BO49" i="5"/>
  <c r="BN49" i="5"/>
  <c r="BO48" i="5"/>
  <c r="BN48" i="5"/>
  <c r="BO47" i="5"/>
  <c r="BN47" i="5"/>
  <c r="BO46" i="5"/>
  <c r="BN46" i="5"/>
  <c r="BO45" i="5"/>
  <c r="BN45" i="5"/>
  <c r="BO44" i="5"/>
  <c r="BN44" i="5"/>
  <c r="BO43" i="5"/>
  <c r="BN43" i="5"/>
  <c r="BO42" i="5"/>
  <c r="BN42" i="5"/>
  <c r="BO41" i="5"/>
  <c r="BN41" i="5"/>
  <c r="BO40" i="5"/>
  <c r="BN40" i="5"/>
  <c r="BO39" i="5"/>
  <c r="BN39" i="5"/>
  <c r="BO38" i="5"/>
  <c r="BN38" i="5"/>
  <c r="BO37" i="5"/>
  <c r="BN37" i="5"/>
  <c r="BO36" i="5"/>
  <c r="BN36" i="5"/>
  <c r="BO35" i="5"/>
  <c r="BN35" i="5"/>
  <c r="BO34" i="5"/>
  <c r="BN34" i="5"/>
  <c r="BO33" i="5"/>
  <c r="BN33" i="5"/>
  <c r="BO32" i="5"/>
  <c r="BN32" i="5"/>
  <c r="BO31" i="5"/>
  <c r="BN31" i="5"/>
  <c r="BO30" i="5"/>
  <c r="BN30" i="5"/>
  <c r="BO29" i="5"/>
  <c r="BN29" i="5"/>
  <c r="BO28" i="5"/>
  <c r="BN28" i="5"/>
  <c r="BO27" i="5"/>
  <c r="BN27" i="5"/>
  <c r="BO26" i="5"/>
  <c r="BN26" i="5"/>
  <c r="BO25" i="5"/>
  <c r="BN25" i="5"/>
  <c r="BO24" i="5"/>
  <c r="BN24" i="5"/>
  <c r="BO23" i="5"/>
  <c r="BN23" i="5"/>
  <c r="BO22" i="5"/>
  <c r="BN22" i="5"/>
  <c r="BO21" i="5"/>
  <c r="BN21" i="5"/>
  <c r="BO20" i="5"/>
  <c r="BN20" i="5"/>
  <c r="BO19" i="5"/>
  <c r="BN19" i="5"/>
  <c r="BO18" i="5"/>
  <c r="BN18" i="5"/>
  <c r="BO17" i="5"/>
  <c r="BN17" i="5"/>
  <c r="BO16" i="5"/>
  <c r="BN16" i="5"/>
  <c r="BO15" i="5"/>
  <c r="BN15" i="5"/>
  <c r="BO14" i="5"/>
  <c r="BN14" i="5"/>
  <c r="BO13" i="5"/>
  <c r="BN13" i="5"/>
  <c r="BO12" i="5"/>
  <c r="BN12" i="5"/>
  <c r="BO11" i="5"/>
  <c r="BN11" i="5"/>
  <c r="BO10" i="5"/>
  <c r="BN10" i="5"/>
  <c r="BO9" i="5"/>
  <c r="BN9" i="5"/>
  <c r="BO8" i="5"/>
  <c r="BN8" i="5"/>
  <c r="BO7" i="5"/>
  <c r="BN7" i="5"/>
  <c r="BK53" i="5"/>
  <c r="BL53" i="5"/>
  <c r="BM53" i="5"/>
  <c r="BN53" i="5" l="1"/>
  <c r="BS53" i="5"/>
  <c r="F49" i="5"/>
  <c r="F41" i="5"/>
  <c r="F33" i="5"/>
  <c r="F17" i="5"/>
  <c r="F9" i="5"/>
  <c r="G25" i="5"/>
  <c r="F38" i="5"/>
  <c r="F14" i="5"/>
  <c r="F51" i="5"/>
  <c r="F46" i="5"/>
  <c r="F30" i="5"/>
  <c r="F22" i="5"/>
  <c r="BT7" i="5"/>
  <c r="BT53" i="5" s="1"/>
  <c r="BO53" i="5"/>
  <c r="FC33" i="4" l="1"/>
  <c r="D33" i="4" s="1"/>
  <c r="AT52" i="5" l="1"/>
  <c r="AU52" i="5"/>
  <c r="DL12" i="4" l="1"/>
  <c r="DM12" i="4"/>
  <c r="DL13" i="4"/>
  <c r="DM13" i="4"/>
  <c r="DL14" i="4"/>
  <c r="DM14" i="4"/>
  <c r="DL15" i="4"/>
  <c r="DM15" i="4"/>
  <c r="DL16" i="4"/>
  <c r="DM16" i="4"/>
  <c r="DL17" i="4"/>
  <c r="DM17" i="4"/>
  <c r="DL18" i="4"/>
  <c r="DM18" i="4"/>
  <c r="DL19" i="4"/>
  <c r="DM19" i="4"/>
  <c r="DL20" i="4"/>
  <c r="DM20" i="4"/>
  <c r="DL21" i="4"/>
  <c r="DM21" i="4"/>
  <c r="DL22" i="4"/>
  <c r="DM22" i="4"/>
  <c r="DL23" i="4"/>
  <c r="DM23" i="4"/>
  <c r="DL24" i="4"/>
  <c r="DM24" i="4"/>
  <c r="DL25" i="4"/>
  <c r="DM25" i="4"/>
  <c r="DL26" i="4"/>
  <c r="DM26" i="4"/>
  <c r="DL27" i="4"/>
  <c r="DM27" i="4"/>
  <c r="DL28" i="4"/>
  <c r="DM28" i="4"/>
  <c r="DL29" i="4"/>
  <c r="DM29" i="4"/>
  <c r="DL30" i="4"/>
  <c r="DM30" i="4"/>
  <c r="DL31" i="4"/>
  <c r="DM31" i="4"/>
  <c r="DL32" i="4"/>
  <c r="DM32" i="4"/>
  <c r="DL33" i="4"/>
  <c r="DM33" i="4"/>
  <c r="DL34" i="4"/>
  <c r="DM34" i="4"/>
  <c r="DL35" i="4"/>
  <c r="DM35" i="4"/>
  <c r="DL36" i="4"/>
  <c r="DM36" i="4"/>
  <c r="DL37" i="4"/>
  <c r="DM37" i="4"/>
  <c r="DL38" i="4"/>
  <c r="DM38" i="4"/>
  <c r="DL39" i="4"/>
  <c r="DM39" i="4"/>
  <c r="DL40" i="4"/>
  <c r="DM40" i="4"/>
  <c r="DL41" i="4"/>
  <c r="DM41" i="4"/>
  <c r="DL42" i="4"/>
  <c r="DM42" i="4"/>
  <c r="DL43" i="4"/>
  <c r="DM43" i="4"/>
  <c r="DL44" i="4"/>
  <c r="DM44" i="4"/>
  <c r="DL45" i="4"/>
  <c r="DM45" i="4"/>
  <c r="DL46" i="4"/>
  <c r="DM46" i="4"/>
  <c r="DL47" i="4"/>
  <c r="DM47" i="4"/>
  <c r="DL48" i="4"/>
  <c r="DM48" i="4"/>
  <c r="DL49" i="4"/>
  <c r="DM49" i="4"/>
  <c r="DL50" i="4"/>
  <c r="DM50" i="4"/>
  <c r="DL51" i="4"/>
  <c r="DM51" i="4"/>
  <c r="DL52" i="4"/>
  <c r="DM52" i="4"/>
  <c r="DM11" i="4"/>
  <c r="DL11" i="4"/>
  <c r="DM10" i="4"/>
  <c r="DL10" i="4"/>
  <c r="DM9" i="4"/>
  <c r="DL9" i="4"/>
  <c r="DM8" i="4"/>
  <c r="DL8" i="4"/>
  <c r="DM7" i="4"/>
  <c r="DL7" i="4"/>
  <c r="DB52" i="4"/>
  <c r="DC52" i="4"/>
  <c r="DG52" i="4"/>
  <c r="DH52" i="4"/>
  <c r="CR10" i="4"/>
  <c r="CS10" i="4"/>
  <c r="CR11" i="4"/>
  <c r="CS11" i="4"/>
  <c r="CR12" i="4"/>
  <c r="CS12" i="4"/>
  <c r="CR13" i="4"/>
  <c r="CS13" i="4"/>
  <c r="CR14" i="4"/>
  <c r="CS14" i="4"/>
  <c r="CR15" i="4"/>
  <c r="CS15" i="4"/>
  <c r="CR16" i="4"/>
  <c r="CS16" i="4"/>
  <c r="CR17" i="4"/>
  <c r="CS17" i="4"/>
  <c r="CR18" i="4"/>
  <c r="CS18" i="4"/>
  <c r="CR19" i="4"/>
  <c r="CS19" i="4"/>
  <c r="CR20" i="4"/>
  <c r="CS20" i="4"/>
  <c r="CR21" i="4"/>
  <c r="CS21" i="4"/>
  <c r="CR22" i="4"/>
  <c r="CS22" i="4"/>
  <c r="CR23" i="4"/>
  <c r="CS23" i="4"/>
  <c r="CR24" i="4"/>
  <c r="CS24" i="4"/>
  <c r="CR25" i="4"/>
  <c r="CS25" i="4"/>
  <c r="CR26" i="4"/>
  <c r="CS26" i="4"/>
  <c r="CR27" i="4"/>
  <c r="CS27" i="4"/>
  <c r="CR28" i="4"/>
  <c r="CS28" i="4"/>
  <c r="CR29" i="4"/>
  <c r="CS29" i="4"/>
  <c r="CR30" i="4"/>
  <c r="CS30" i="4"/>
  <c r="CR31" i="4"/>
  <c r="CS31" i="4"/>
  <c r="CR32" i="4"/>
  <c r="CS32" i="4"/>
  <c r="CR33" i="4"/>
  <c r="CS33" i="4"/>
  <c r="CR34" i="4"/>
  <c r="CS34" i="4"/>
  <c r="CR35" i="4"/>
  <c r="CS35" i="4"/>
  <c r="CR36" i="4"/>
  <c r="CS36" i="4"/>
  <c r="CR37" i="4"/>
  <c r="CS37" i="4"/>
  <c r="CR38" i="4"/>
  <c r="CS38" i="4"/>
  <c r="CR39" i="4"/>
  <c r="CS39" i="4"/>
  <c r="CR40" i="4"/>
  <c r="CS40" i="4"/>
  <c r="CR41" i="4"/>
  <c r="CS41" i="4"/>
  <c r="CR42" i="4"/>
  <c r="CS42" i="4"/>
  <c r="CR43" i="4"/>
  <c r="CS43" i="4"/>
  <c r="CR44" i="4"/>
  <c r="CS44" i="4"/>
  <c r="CR45" i="4"/>
  <c r="CS45" i="4"/>
  <c r="CR46" i="4"/>
  <c r="CS46" i="4"/>
  <c r="CR47" i="4"/>
  <c r="CS47" i="4"/>
  <c r="CR48" i="4"/>
  <c r="CS48" i="4"/>
  <c r="CR49" i="4"/>
  <c r="CS49" i="4"/>
  <c r="CR50" i="4"/>
  <c r="CS50" i="4"/>
  <c r="CR51" i="4"/>
  <c r="CS51" i="4"/>
  <c r="CR52" i="4"/>
  <c r="CS52" i="4"/>
  <c r="CS9" i="4"/>
  <c r="CR9" i="4"/>
  <c r="CS8" i="4"/>
  <c r="CR8" i="4"/>
  <c r="CS7" i="4"/>
  <c r="CR7" i="4"/>
  <c r="DM53" i="4" l="1"/>
  <c r="DL53" i="4"/>
  <c r="EH52" i="4"/>
  <c r="C52" i="4" s="1"/>
  <c r="F7" i="4"/>
  <c r="DK53" i="4"/>
  <c r="DJ53" i="4"/>
  <c r="DI53" i="4"/>
  <c r="CS53" i="4"/>
  <c r="CR53" i="4"/>
  <c r="CQ53" i="4"/>
  <c r="CP53" i="4"/>
  <c r="CO53" i="4"/>
  <c r="G7" i="4" l="1"/>
  <c r="BP53" i="4" l="1"/>
  <c r="CW52" i="4" l="1"/>
  <c r="CC9" i="4" l="1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BN52" i="4" l="1"/>
  <c r="BC53" i="4"/>
  <c r="AE52" i="4"/>
  <c r="AF52" i="4"/>
  <c r="AO52" i="4"/>
  <c r="AP52" i="4"/>
  <c r="D21" i="3" l="1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D7" i="3"/>
  <c r="E7" i="3"/>
  <c r="C7" i="3"/>
  <c r="DR50" i="3"/>
  <c r="DR48" i="3"/>
  <c r="DR46" i="3"/>
  <c r="DR44" i="3"/>
  <c r="DR42" i="3"/>
  <c r="DR40" i="3"/>
  <c r="DR38" i="3"/>
  <c r="DR36" i="3"/>
  <c r="DR34" i="3"/>
  <c r="DR32" i="3"/>
  <c r="DR30" i="3"/>
  <c r="DR28" i="3"/>
  <c r="DR26" i="3"/>
  <c r="DR24" i="3"/>
  <c r="DR22" i="3"/>
  <c r="DR20" i="3"/>
  <c r="DR18" i="3"/>
  <c r="DR16" i="3"/>
  <c r="DR14" i="3"/>
  <c r="DR12" i="3"/>
  <c r="DR10" i="3"/>
  <c r="DO53" i="3"/>
  <c r="DU53" i="3"/>
  <c r="DT53" i="3"/>
  <c r="DS53" i="3"/>
  <c r="DW51" i="3"/>
  <c r="DV51" i="3"/>
  <c r="DW50" i="3"/>
  <c r="DV50" i="3"/>
  <c r="DW49" i="3"/>
  <c r="DV49" i="3"/>
  <c r="DW48" i="3"/>
  <c r="DV48" i="3"/>
  <c r="DW47" i="3"/>
  <c r="DV47" i="3"/>
  <c r="DW46" i="3"/>
  <c r="DV46" i="3"/>
  <c r="DW45" i="3"/>
  <c r="DV45" i="3"/>
  <c r="DW44" i="3"/>
  <c r="DV44" i="3"/>
  <c r="DW43" i="3"/>
  <c r="DV43" i="3"/>
  <c r="DW42" i="3"/>
  <c r="DV42" i="3"/>
  <c r="DW41" i="3"/>
  <c r="DV41" i="3"/>
  <c r="DW40" i="3"/>
  <c r="DV40" i="3"/>
  <c r="DW39" i="3"/>
  <c r="DV39" i="3"/>
  <c r="DW38" i="3"/>
  <c r="DV38" i="3"/>
  <c r="DW37" i="3"/>
  <c r="DV37" i="3"/>
  <c r="DW36" i="3"/>
  <c r="DV36" i="3"/>
  <c r="DW35" i="3"/>
  <c r="DV35" i="3"/>
  <c r="DW34" i="3"/>
  <c r="DV34" i="3"/>
  <c r="DW33" i="3"/>
  <c r="DV33" i="3"/>
  <c r="DW32" i="3"/>
  <c r="DV32" i="3"/>
  <c r="DW31" i="3"/>
  <c r="DV31" i="3"/>
  <c r="DW30" i="3"/>
  <c r="DV30" i="3"/>
  <c r="DW29" i="3"/>
  <c r="DV29" i="3"/>
  <c r="DW28" i="3"/>
  <c r="DV28" i="3"/>
  <c r="DW27" i="3"/>
  <c r="DV27" i="3"/>
  <c r="DW26" i="3"/>
  <c r="DV26" i="3"/>
  <c r="DW25" i="3"/>
  <c r="DV25" i="3"/>
  <c r="DW24" i="3"/>
  <c r="DV24" i="3"/>
  <c r="DW23" i="3"/>
  <c r="DV23" i="3"/>
  <c r="DW22" i="3"/>
  <c r="DV22" i="3"/>
  <c r="DW21" i="3"/>
  <c r="DV21" i="3"/>
  <c r="DW20" i="3"/>
  <c r="DV20" i="3"/>
  <c r="DW19" i="3"/>
  <c r="DV19" i="3"/>
  <c r="DW18" i="3"/>
  <c r="DV18" i="3"/>
  <c r="DW17" i="3"/>
  <c r="DV17" i="3"/>
  <c r="DW16" i="3"/>
  <c r="DV16" i="3"/>
  <c r="DW15" i="3"/>
  <c r="DV15" i="3"/>
  <c r="DW14" i="3"/>
  <c r="DV14" i="3"/>
  <c r="DW13" i="3"/>
  <c r="DV13" i="3"/>
  <c r="DW12" i="3"/>
  <c r="DV12" i="3"/>
  <c r="DW11" i="3"/>
  <c r="DV11" i="3"/>
  <c r="DW10" i="3"/>
  <c r="DV10" i="3"/>
  <c r="DW9" i="3"/>
  <c r="DV9" i="3"/>
  <c r="DW8" i="3"/>
  <c r="DV8" i="3"/>
  <c r="DW7" i="3"/>
  <c r="DV7" i="3"/>
  <c r="DP53" i="3"/>
  <c r="DN53" i="3"/>
  <c r="DR51" i="3"/>
  <c r="DQ51" i="3"/>
  <c r="DQ50" i="3"/>
  <c r="DR49" i="3"/>
  <c r="DQ49" i="3"/>
  <c r="DQ48" i="3"/>
  <c r="DR47" i="3"/>
  <c r="DQ47" i="3"/>
  <c r="DQ46" i="3"/>
  <c r="DR45" i="3"/>
  <c r="DQ45" i="3"/>
  <c r="DQ44" i="3"/>
  <c r="DR43" i="3"/>
  <c r="DQ43" i="3"/>
  <c r="DQ42" i="3"/>
  <c r="DR41" i="3"/>
  <c r="DQ41" i="3"/>
  <c r="DQ40" i="3"/>
  <c r="DR39" i="3"/>
  <c r="DQ39" i="3"/>
  <c r="DQ38" i="3"/>
  <c r="DR37" i="3"/>
  <c r="DQ37" i="3"/>
  <c r="DQ36" i="3"/>
  <c r="DR35" i="3"/>
  <c r="DQ35" i="3"/>
  <c r="DQ34" i="3"/>
  <c r="DR33" i="3"/>
  <c r="DQ33" i="3"/>
  <c r="DQ32" i="3"/>
  <c r="DR31" i="3"/>
  <c r="DQ31" i="3"/>
  <c r="DQ30" i="3"/>
  <c r="DR29" i="3"/>
  <c r="DQ29" i="3"/>
  <c r="DQ28" i="3"/>
  <c r="DR27" i="3"/>
  <c r="DQ27" i="3"/>
  <c r="DQ26" i="3"/>
  <c r="DR25" i="3"/>
  <c r="DQ25" i="3"/>
  <c r="DQ24" i="3"/>
  <c r="DR23" i="3"/>
  <c r="DQ23" i="3"/>
  <c r="DQ22" i="3"/>
  <c r="DR21" i="3"/>
  <c r="DQ21" i="3"/>
  <c r="DQ20" i="3"/>
  <c r="DR19" i="3"/>
  <c r="DQ19" i="3"/>
  <c r="DQ18" i="3"/>
  <c r="DR17" i="3"/>
  <c r="DQ17" i="3"/>
  <c r="DQ16" i="3"/>
  <c r="DR15" i="3"/>
  <c r="DQ15" i="3"/>
  <c r="DQ14" i="3"/>
  <c r="DR13" i="3"/>
  <c r="DQ13" i="3"/>
  <c r="DQ12" i="3"/>
  <c r="DR11" i="3"/>
  <c r="DQ11" i="3"/>
  <c r="DQ10" i="3"/>
  <c r="DR9" i="3"/>
  <c r="DQ9" i="3"/>
  <c r="DQ8" i="3"/>
  <c r="DR7" i="3"/>
  <c r="DQ7" i="3"/>
  <c r="DK53" i="3"/>
  <c r="DJ53" i="3"/>
  <c r="DI53" i="3"/>
  <c r="DM51" i="3"/>
  <c r="DL51" i="3"/>
  <c r="DM50" i="3"/>
  <c r="DL50" i="3"/>
  <c r="DM49" i="3"/>
  <c r="DL49" i="3"/>
  <c r="DM48" i="3"/>
  <c r="DL48" i="3"/>
  <c r="DM47" i="3"/>
  <c r="DL47" i="3"/>
  <c r="DM46" i="3"/>
  <c r="DL46" i="3"/>
  <c r="DM45" i="3"/>
  <c r="DL45" i="3"/>
  <c r="DM44" i="3"/>
  <c r="DL44" i="3"/>
  <c r="DM43" i="3"/>
  <c r="DL43" i="3"/>
  <c r="DM42" i="3"/>
  <c r="DL42" i="3"/>
  <c r="DM41" i="3"/>
  <c r="DL41" i="3"/>
  <c r="DM40" i="3"/>
  <c r="DL40" i="3"/>
  <c r="DM39" i="3"/>
  <c r="DL39" i="3"/>
  <c r="DM38" i="3"/>
  <c r="DL38" i="3"/>
  <c r="DM37" i="3"/>
  <c r="DL37" i="3"/>
  <c r="DM36" i="3"/>
  <c r="DL36" i="3"/>
  <c r="DM35" i="3"/>
  <c r="DL35" i="3"/>
  <c r="DM34" i="3"/>
  <c r="DL34" i="3"/>
  <c r="DM33" i="3"/>
  <c r="DL33" i="3"/>
  <c r="DM32" i="3"/>
  <c r="DL32" i="3"/>
  <c r="DM31" i="3"/>
  <c r="DL31" i="3"/>
  <c r="DM30" i="3"/>
  <c r="DL30" i="3"/>
  <c r="DM29" i="3"/>
  <c r="DL29" i="3"/>
  <c r="DM28" i="3"/>
  <c r="DL28" i="3"/>
  <c r="DM27" i="3"/>
  <c r="DL27" i="3"/>
  <c r="DM26" i="3"/>
  <c r="DL26" i="3"/>
  <c r="DM25" i="3"/>
  <c r="DL25" i="3"/>
  <c r="DM24" i="3"/>
  <c r="DL24" i="3"/>
  <c r="DM23" i="3"/>
  <c r="DL23" i="3"/>
  <c r="DM22" i="3"/>
  <c r="DL22" i="3"/>
  <c r="DM21" i="3"/>
  <c r="DL21" i="3"/>
  <c r="DM20" i="3"/>
  <c r="DL20" i="3"/>
  <c r="DM19" i="3"/>
  <c r="DL19" i="3"/>
  <c r="DM18" i="3"/>
  <c r="DL18" i="3"/>
  <c r="DM17" i="3"/>
  <c r="DL17" i="3"/>
  <c r="DM16" i="3"/>
  <c r="DL16" i="3"/>
  <c r="DM15" i="3"/>
  <c r="DL15" i="3"/>
  <c r="DM14" i="3"/>
  <c r="DL14" i="3"/>
  <c r="DM13" i="3"/>
  <c r="DL13" i="3"/>
  <c r="DM12" i="3"/>
  <c r="DL12" i="3"/>
  <c r="DM11" i="3"/>
  <c r="DL11" i="3"/>
  <c r="DM10" i="3"/>
  <c r="DL10" i="3"/>
  <c r="DM9" i="3"/>
  <c r="DL9" i="3"/>
  <c r="DM8" i="3"/>
  <c r="DL8" i="3"/>
  <c r="DM7" i="3"/>
  <c r="DL7" i="3"/>
  <c r="DV53" i="3" l="1"/>
  <c r="DR8" i="3"/>
  <c r="DR53" i="3" s="1"/>
  <c r="DW53" i="3"/>
  <c r="DQ53" i="3"/>
  <c r="DL53" i="3"/>
  <c r="DM53" i="3"/>
  <c r="G9" i="4" l="1"/>
  <c r="G11" i="4"/>
  <c r="G12" i="4"/>
  <c r="F12" i="4"/>
  <c r="G13" i="4"/>
  <c r="G15" i="4"/>
  <c r="F16" i="4"/>
  <c r="G17" i="4"/>
  <c r="G19" i="4"/>
  <c r="G20" i="4"/>
  <c r="F20" i="4"/>
  <c r="G23" i="4"/>
  <c r="G24" i="4"/>
  <c r="F24" i="4"/>
  <c r="G25" i="4"/>
  <c r="G27" i="4"/>
  <c r="F28" i="4"/>
  <c r="G29" i="4"/>
  <c r="G31" i="4"/>
  <c r="G32" i="4"/>
  <c r="F32" i="4"/>
  <c r="G33" i="4"/>
  <c r="F34" i="4"/>
  <c r="G35" i="4"/>
  <c r="F36" i="4"/>
  <c r="G37" i="4"/>
  <c r="F39" i="4"/>
  <c r="G41" i="4"/>
  <c r="F43" i="4"/>
  <c r="F44" i="4"/>
  <c r="F45" i="4"/>
  <c r="F46" i="4"/>
  <c r="F47" i="4"/>
  <c r="F48" i="4"/>
  <c r="F49" i="4"/>
  <c r="F50" i="4"/>
  <c r="F52" i="4"/>
  <c r="C53" i="4"/>
  <c r="F8" i="4"/>
  <c r="F51" i="4"/>
  <c r="G43" i="4" l="1"/>
  <c r="F35" i="4"/>
  <c r="F29" i="4"/>
  <c r="F17" i="4"/>
  <c r="G8" i="4"/>
  <c r="G49" i="4"/>
  <c r="G45" i="4"/>
  <c r="G42" i="4"/>
  <c r="G38" i="4"/>
  <c r="G30" i="4"/>
  <c r="G26" i="4"/>
  <c r="F22" i="4"/>
  <c r="F18" i="4"/>
  <c r="F14" i="4"/>
  <c r="G10" i="4"/>
  <c r="F41" i="4"/>
  <c r="F33" i="4"/>
  <c r="G28" i="4"/>
  <c r="F23" i="4"/>
  <c r="G16" i="4"/>
  <c r="F11" i="4"/>
  <c r="F37" i="4"/>
  <c r="F27" i="4"/>
  <c r="F15" i="4"/>
  <c r="F9" i="4"/>
  <c r="G47" i="4"/>
  <c r="G36" i="4"/>
  <c r="F31" i="4"/>
  <c r="F25" i="4"/>
  <c r="F19" i="4"/>
  <c r="F13" i="4"/>
  <c r="G39" i="4"/>
  <c r="G34" i="4"/>
  <c r="G18" i="4"/>
  <c r="G14" i="4"/>
  <c r="G40" i="4"/>
  <c r="G50" i="4"/>
  <c r="G48" i="4"/>
  <c r="G46" i="4"/>
  <c r="G44" i="4"/>
  <c r="F42" i="4"/>
  <c r="F30" i="4"/>
  <c r="F26" i="4"/>
  <c r="F10" i="4"/>
  <c r="F21" i="4"/>
  <c r="F40" i="4"/>
  <c r="G51" i="4"/>
  <c r="F38" i="4"/>
  <c r="G22" i="4"/>
  <c r="G21" i="4"/>
  <c r="E53" i="4"/>
  <c r="FE52" i="4" l="1"/>
  <c r="FF52" i="4"/>
  <c r="DV52" i="4" l="1"/>
  <c r="DW52" i="4"/>
  <c r="EK52" i="4"/>
  <c r="EL52" i="4"/>
  <c r="DQ8" i="4" l="1"/>
  <c r="DR8" i="4"/>
  <c r="DQ9" i="4"/>
  <c r="DR9" i="4"/>
  <c r="DQ10" i="4"/>
  <c r="DR10" i="4"/>
  <c r="DQ11" i="4"/>
  <c r="DR11" i="4"/>
  <c r="DQ12" i="4"/>
  <c r="DR12" i="4"/>
  <c r="DQ13" i="4"/>
  <c r="DR13" i="4"/>
  <c r="DQ14" i="4"/>
  <c r="DR14" i="4"/>
  <c r="DQ15" i="4"/>
  <c r="DR15" i="4"/>
  <c r="DQ16" i="4"/>
  <c r="DR16" i="4"/>
  <c r="DQ17" i="4"/>
  <c r="DR17" i="4"/>
  <c r="DQ18" i="4"/>
  <c r="DR18" i="4"/>
  <c r="DQ19" i="4"/>
  <c r="DR19" i="4"/>
  <c r="DQ20" i="4"/>
  <c r="DR20" i="4"/>
  <c r="DQ21" i="4"/>
  <c r="DR21" i="4"/>
  <c r="DQ22" i="4"/>
  <c r="DR22" i="4"/>
  <c r="DQ23" i="4"/>
  <c r="DR23" i="4"/>
  <c r="DQ24" i="4"/>
  <c r="DR24" i="4"/>
  <c r="DQ25" i="4"/>
  <c r="DR25" i="4"/>
  <c r="DQ26" i="4"/>
  <c r="DR26" i="4"/>
  <c r="DQ27" i="4"/>
  <c r="DR27" i="4"/>
  <c r="DQ28" i="4"/>
  <c r="DR28" i="4"/>
  <c r="DQ29" i="4"/>
  <c r="DR29" i="4"/>
  <c r="DQ30" i="4"/>
  <c r="DR30" i="4"/>
  <c r="DQ31" i="4"/>
  <c r="DR31" i="4"/>
  <c r="DQ32" i="4"/>
  <c r="DR32" i="4"/>
  <c r="DQ33" i="4"/>
  <c r="DR33" i="4"/>
  <c r="DQ34" i="4"/>
  <c r="DR34" i="4"/>
  <c r="DQ35" i="4"/>
  <c r="DR35" i="4"/>
  <c r="DQ36" i="4"/>
  <c r="DR36" i="4"/>
  <c r="DQ37" i="4"/>
  <c r="DR37" i="4"/>
  <c r="DQ38" i="4"/>
  <c r="DR38" i="4"/>
  <c r="DQ39" i="4"/>
  <c r="DR39" i="4"/>
  <c r="DQ40" i="4"/>
  <c r="DR40" i="4"/>
  <c r="DQ41" i="4"/>
  <c r="DR41" i="4"/>
  <c r="DQ42" i="4"/>
  <c r="DR42" i="4"/>
  <c r="DQ43" i="4"/>
  <c r="DR43" i="4"/>
  <c r="DQ44" i="4"/>
  <c r="DR44" i="4"/>
  <c r="DQ45" i="4"/>
  <c r="DR45" i="4"/>
  <c r="DQ46" i="4"/>
  <c r="DR46" i="4"/>
  <c r="DQ47" i="4"/>
  <c r="DR47" i="4"/>
  <c r="DQ48" i="4"/>
  <c r="DR48" i="4"/>
  <c r="DQ49" i="4"/>
  <c r="DR49" i="4"/>
  <c r="DQ50" i="4"/>
  <c r="DR50" i="4"/>
  <c r="DR51" i="4"/>
  <c r="DQ52" i="4"/>
  <c r="DR52" i="4"/>
  <c r="DR7" i="4"/>
  <c r="DQ7" i="4"/>
  <c r="DO53" i="4"/>
  <c r="DN53" i="4"/>
  <c r="DR53" i="4" l="1"/>
  <c r="DQ53" i="4"/>
  <c r="CH52" i="4" l="1"/>
  <c r="CI52" i="4"/>
  <c r="AJ52" i="4" l="1"/>
  <c r="AK52" i="4"/>
  <c r="C52" i="3" l="1"/>
  <c r="D52" i="3"/>
  <c r="E52" i="3"/>
  <c r="CQ53" i="3"/>
  <c r="CP53" i="3"/>
  <c r="CO53" i="3"/>
  <c r="CR8" i="3"/>
  <c r="CS8" i="3"/>
  <c r="CR9" i="3"/>
  <c r="CS9" i="3"/>
  <c r="CR10" i="3"/>
  <c r="CS10" i="3"/>
  <c r="CR11" i="3"/>
  <c r="CS11" i="3"/>
  <c r="CR12" i="3"/>
  <c r="CS12" i="3"/>
  <c r="CR13" i="3"/>
  <c r="CS13" i="3"/>
  <c r="CR14" i="3"/>
  <c r="CS14" i="3"/>
  <c r="CR15" i="3"/>
  <c r="CS15" i="3"/>
  <c r="CR16" i="3"/>
  <c r="CS16" i="3"/>
  <c r="CR17" i="3"/>
  <c r="CS17" i="3"/>
  <c r="CR18" i="3"/>
  <c r="CS18" i="3"/>
  <c r="CR19" i="3"/>
  <c r="CS19" i="3"/>
  <c r="CR20" i="3"/>
  <c r="CS20" i="3"/>
  <c r="CR21" i="3"/>
  <c r="CS21" i="3"/>
  <c r="CR22" i="3"/>
  <c r="CS22" i="3"/>
  <c r="CR23" i="3"/>
  <c r="CS23" i="3"/>
  <c r="CR24" i="3"/>
  <c r="CS24" i="3"/>
  <c r="CR25" i="3"/>
  <c r="CS25" i="3"/>
  <c r="CR26" i="3"/>
  <c r="CS26" i="3"/>
  <c r="CR27" i="3"/>
  <c r="CS27" i="3"/>
  <c r="CR28" i="3"/>
  <c r="CS28" i="3"/>
  <c r="CR29" i="3"/>
  <c r="CS29" i="3"/>
  <c r="CR30" i="3"/>
  <c r="CS30" i="3"/>
  <c r="CR31" i="3"/>
  <c r="CS31" i="3"/>
  <c r="CR32" i="3"/>
  <c r="CS32" i="3"/>
  <c r="CR33" i="3"/>
  <c r="CS33" i="3"/>
  <c r="CR34" i="3"/>
  <c r="CS34" i="3"/>
  <c r="CR35" i="3"/>
  <c r="CS35" i="3"/>
  <c r="CR36" i="3"/>
  <c r="CS36" i="3"/>
  <c r="CR37" i="3"/>
  <c r="CS37" i="3"/>
  <c r="CR38" i="3"/>
  <c r="CS38" i="3"/>
  <c r="CR39" i="3"/>
  <c r="CS39" i="3"/>
  <c r="CR40" i="3"/>
  <c r="CS40" i="3"/>
  <c r="CR41" i="3"/>
  <c r="CS41" i="3"/>
  <c r="CR42" i="3"/>
  <c r="CS42" i="3"/>
  <c r="CR43" i="3"/>
  <c r="CS43" i="3"/>
  <c r="CR44" i="3"/>
  <c r="CS44" i="3"/>
  <c r="CR45" i="3"/>
  <c r="CS45" i="3"/>
  <c r="CR46" i="3"/>
  <c r="CS46" i="3"/>
  <c r="CR47" i="3"/>
  <c r="CS47" i="3"/>
  <c r="CR48" i="3"/>
  <c r="CS48" i="3"/>
  <c r="CR49" i="3"/>
  <c r="CS49" i="3"/>
  <c r="CR50" i="3"/>
  <c r="CS50" i="3"/>
  <c r="CR51" i="3"/>
  <c r="CS51" i="3"/>
  <c r="CR52" i="3"/>
  <c r="CS52" i="3"/>
  <c r="CS7" i="3"/>
  <c r="CR7" i="3"/>
  <c r="EZ14" i="4"/>
  <c r="EZ15" i="4"/>
  <c r="EZ16" i="4"/>
  <c r="EZ17" i="4"/>
  <c r="EZ18" i="4"/>
  <c r="EZ19" i="4"/>
  <c r="EZ20" i="4"/>
  <c r="EZ21" i="4"/>
  <c r="EZ22" i="4"/>
  <c r="EZ23" i="4"/>
  <c r="EZ24" i="4"/>
  <c r="EZ25" i="4"/>
  <c r="EZ26" i="4"/>
  <c r="EZ27" i="4"/>
  <c r="EZ28" i="4"/>
  <c r="EZ29" i="4"/>
  <c r="EZ30" i="4"/>
  <c r="EZ31" i="4"/>
  <c r="EZ32" i="4"/>
  <c r="EZ33" i="4"/>
  <c r="EZ34" i="4"/>
  <c r="CS53" i="3" l="1"/>
  <c r="CR53" i="3"/>
  <c r="CL53" i="5"/>
  <c r="CK53" i="5"/>
  <c r="CJ53" i="5"/>
  <c r="BB53" i="5"/>
  <c r="BA53" i="5"/>
  <c r="AX53" i="5"/>
  <c r="AW53" i="5"/>
  <c r="AV53" i="5"/>
  <c r="AS53" i="5"/>
  <c r="AR53" i="5"/>
  <c r="AQ53" i="5"/>
  <c r="AN53" i="5"/>
  <c r="AM53" i="5"/>
  <c r="AL53" i="5"/>
  <c r="AI53" i="5"/>
  <c r="AH53" i="5"/>
  <c r="AG53" i="5"/>
  <c r="AD53" i="5"/>
  <c r="AC53" i="5"/>
  <c r="AB53" i="5"/>
  <c r="Y53" i="5"/>
  <c r="X53" i="5"/>
  <c r="W53" i="5"/>
  <c r="J53" i="5"/>
  <c r="I53" i="5"/>
  <c r="H53" i="5"/>
  <c r="AK52" i="5"/>
  <c r="AJ52" i="5"/>
  <c r="AF52" i="5"/>
  <c r="AE52" i="5"/>
  <c r="L52" i="5"/>
  <c r="K52" i="5"/>
  <c r="CN51" i="5"/>
  <c r="CM51" i="5"/>
  <c r="AZ51" i="5"/>
  <c r="AY51" i="5"/>
  <c r="AU51" i="5"/>
  <c r="AT51" i="5"/>
  <c r="AP51" i="5"/>
  <c r="AO51" i="5"/>
  <c r="AK51" i="5"/>
  <c r="AJ51" i="5"/>
  <c r="AF51" i="5"/>
  <c r="AE51" i="5"/>
  <c r="AA51" i="5"/>
  <c r="Z51" i="5"/>
  <c r="Q51" i="5"/>
  <c r="P51" i="5"/>
  <c r="L51" i="5"/>
  <c r="K51" i="5"/>
  <c r="D51" i="1"/>
  <c r="CN50" i="5"/>
  <c r="CM50" i="5"/>
  <c r="BE50" i="5"/>
  <c r="BD50" i="5"/>
  <c r="AZ50" i="5"/>
  <c r="AY50" i="5"/>
  <c r="AU50" i="5"/>
  <c r="AT50" i="5"/>
  <c r="AP50" i="5"/>
  <c r="AO50" i="5"/>
  <c r="AK50" i="5"/>
  <c r="AJ50" i="5"/>
  <c r="AF50" i="5"/>
  <c r="AE50" i="5"/>
  <c r="AA50" i="5"/>
  <c r="Z50" i="5"/>
  <c r="Q50" i="5"/>
  <c r="P50" i="5"/>
  <c r="L50" i="5"/>
  <c r="K50" i="5"/>
  <c r="E50" i="1"/>
  <c r="D50" i="1"/>
  <c r="CN49" i="5"/>
  <c r="CM49" i="5"/>
  <c r="BE49" i="5"/>
  <c r="BD49" i="5"/>
  <c r="AZ49" i="5"/>
  <c r="AY49" i="5"/>
  <c r="AU49" i="5"/>
  <c r="AT49" i="5"/>
  <c r="AP49" i="5"/>
  <c r="AO49" i="5"/>
  <c r="AK49" i="5"/>
  <c r="AJ49" i="5"/>
  <c r="AF49" i="5"/>
  <c r="AE49" i="5"/>
  <c r="AA49" i="5"/>
  <c r="Z49" i="5"/>
  <c r="Q49" i="5"/>
  <c r="P49" i="5"/>
  <c r="L49" i="5"/>
  <c r="K49" i="5"/>
  <c r="D49" i="1"/>
  <c r="CN48" i="5"/>
  <c r="CM48" i="5"/>
  <c r="BE48" i="5"/>
  <c r="BD48" i="5"/>
  <c r="AZ48" i="5"/>
  <c r="AU48" i="5"/>
  <c r="AT48" i="5"/>
  <c r="AP48" i="5"/>
  <c r="AO48" i="5"/>
  <c r="AK48" i="5"/>
  <c r="AJ48" i="5"/>
  <c r="AF48" i="5"/>
  <c r="AE48" i="5"/>
  <c r="AA48" i="5"/>
  <c r="Z48" i="5"/>
  <c r="Q48" i="5"/>
  <c r="P48" i="5"/>
  <c r="L48" i="5"/>
  <c r="K48" i="5"/>
  <c r="D48" i="1"/>
  <c r="CN47" i="5"/>
  <c r="CM47" i="5"/>
  <c r="BE47" i="5"/>
  <c r="BD47" i="5"/>
  <c r="AZ47" i="5"/>
  <c r="AU47" i="5"/>
  <c r="AT47" i="5"/>
  <c r="AP47" i="5"/>
  <c r="AO47" i="5"/>
  <c r="AK47" i="5"/>
  <c r="AJ47" i="5"/>
  <c r="AF47" i="5"/>
  <c r="AE47" i="5"/>
  <c r="AA47" i="5"/>
  <c r="Z47" i="5"/>
  <c r="Q47" i="5"/>
  <c r="P47" i="5"/>
  <c r="L47" i="5"/>
  <c r="K47" i="5"/>
  <c r="D47" i="1"/>
  <c r="CN46" i="5"/>
  <c r="CM46" i="5"/>
  <c r="BE46" i="5"/>
  <c r="BD46" i="5"/>
  <c r="AZ46" i="5"/>
  <c r="AY46" i="5"/>
  <c r="AU46" i="5"/>
  <c r="AT46" i="5"/>
  <c r="AP46" i="5"/>
  <c r="AO46" i="5"/>
  <c r="AK46" i="5"/>
  <c r="AJ46" i="5"/>
  <c r="AF46" i="5"/>
  <c r="AE46" i="5"/>
  <c r="AA46" i="5"/>
  <c r="Z46" i="5"/>
  <c r="Q46" i="5"/>
  <c r="P46" i="5"/>
  <c r="L46" i="5"/>
  <c r="K46" i="5"/>
  <c r="D46" i="1"/>
  <c r="CN45" i="5"/>
  <c r="CM45" i="5"/>
  <c r="BE45" i="5"/>
  <c r="BD45" i="5"/>
  <c r="AZ45" i="5"/>
  <c r="AY45" i="5"/>
  <c r="AU45" i="5"/>
  <c r="AT45" i="5"/>
  <c r="AP45" i="5"/>
  <c r="AO45" i="5"/>
  <c r="AK45" i="5"/>
  <c r="AJ45" i="5"/>
  <c r="AF45" i="5"/>
  <c r="AE45" i="5"/>
  <c r="AA45" i="5"/>
  <c r="Z45" i="5"/>
  <c r="Q45" i="5"/>
  <c r="P45" i="5"/>
  <c r="L45" i="5"/>
  <c r="K45" i="5"/>
  <c r="CN44" i="5"/>
  <c r="CM44" i="5"/>
  <c r="BE44" i="5"/>
  <c r="BD44" i="5"/>
  <c r="AZ44" i="5"/>
  <c r="AY44" i="5"/>
  <c r="AU44" i="5"/>
  <c r="AT44" i="5"/>
  <c r="AP44" i="5"/>
  <c r="AO44" i="5"/>
  <c r="AK44" i="5"/>
  <c r="AJ44" i="5"/>
  <c r="AF44" i="5"/>
  <c r="AE44" i="5"/>
  <c r="AA44" i="5"/>
  <c r="Z44" i="5"/>
  <c r="Q44" i="5"/>
  <c r="P44" i="5"/>
  <c r="L44" i="5"/>
  <c r="K44" i="5"/>
  <c r="CN43" i="5"/>
  <c r="CM43" i="5"/>
  <c r="BE43" i="5"/>
  <c r="BD43" i="5"/>
  <c r="AZ43" i="5"/>
  <c r="AY43" i="5"/>
  <c r="AU43" i="5"/>
  <c r="AT43" i="5"/>
  <c r="AP43" i="5"/>
  <c r="AO43" i="5"/>
  <c r="AK43" i="5"/>
  <c r="AJ43" i="5"/>
  <c r="AF43" i="5"/>
  <c r="AE43" i="5"/>
  <c r="AA43" i="5"/>
  <c r="Z43" i="5"/>
  <c r="Q43" i="5"/>
  <c r="P43" i="5"/>
  <c r="L43" i="5"/>
  <c r="K43" i="5"/>
  <c r="CN42" i="5"/>
  <c r="CM42" i="5"/>
  <c r="BE42" i="5"/>
  <c r="BD42" i="5"/>
  <c r="AZ42" i="5"/>
  <c r="AY42" i="5"/>
  <c r="AU42" i="5"/>
  <c r="AT42" i="5"/>
  <c r="AP42" i="5"/>
  <c r="AO42" i="5"/>
  <c r="AK42" i="5"/>
  <c r="AJ42" i="5"/>
  <c r="AF42" i="5"/>
  <c r="AE42" i="5"/>
  <c r="AA42" i="5"/>
  <c r="Z42" i="5"/>
  <c r="Q42" i="5"/>
  <c r="P42" i="5"/>
  <c r="L42" i="5"/>
  <c r="K42" i="5"/>
  <c r="D42" i="1"/>
  <c r="CN41" i="5"/>
  <c r="CM41" i="5"/>
  <c r="BE41" i="5"/>
  <c r="BD41" i="5"/>
  <c r="AZ41" i="5"/>
  <c r="AY41" i="5"/>
  <c r="AU41" i="5"/>
  <c r="AT41" i="5"/>
  <c r="AP41" i="5"/>
  <c r="AO41" i="5"/>
  <c r="AK41" i="5"/>
  <c r="AJ41" i="5"/>
  <c r="AF41" i="5"/>
  <c r="AE41" i="5"/>
  <c r="AA41" i="5"/>
  <c r="Z41" i="5"/>
  <c r="Q41" i="5"/>
  <c r="P41" i="5"/>
  <c r="L41" i="5"/>
  <c r="K41" i="5"/>
  <c r="D41" i="1"/>
  <c r="CN40" i="5"/>
  <c r="CM40" i="5"/>
  <c r="BE40" i="5"/>
  <c r="BD40" i="5"/>
  <c r="AZ40" i="5"/>
  <c r="AY40" i="5"/>
  <c r="AU40" i="5"/>
  <c r="AT40" i="5"/>
  <c r="AP40" i="5"/>
  <c r="AO40" i="5"/>
  <c r="AK40" i="5"/>
  <c r="AJ40" i="5"/>
  <c r="AF40" i="5"/>
  <c r="AE40" i="5"/>
  <c r="AA40" i="5"/>
  <c r="Z40" i="5"/>
  <c r="Q40" i="5"/>
  <c r="P40" i="5"/>
  <c r="L40" i="5"/>
  <c r="K40" i="5"/>
  <c r="D40" i="1"/>
  <c r="CN39" i="5"/>
  <c r="CM39" i="5"/>
  <c r="BE39" i="5"/>
  <c r="BD39" i="5"/>
  <c r="AZ39" i="5"/>
  <c r="AY39" i="5"/>
  <c r="AU39" i="5"/>
  <c r="AT39" i="5"/>
  <c r="AP39" i="5"/>
  <c r="AO39" i="5"/>
  <c r="AK39" i="5"/>
  <c r="AJ39" i="5"/>
  <c r="AF39" i="5"/>
  <c r="AE39" i="5"/>
  <c r="AA39" i="5"/>
  <c r="Z39" i="5"/>
  <c r="Q39" i="5"/>
  <c r="P39" i="5"/>
  <c r="L39" i="5"/>
  <c r="K39" i="5"/>
  <c r="D39" i="1"/>
  <c r="CN38" i="5"/>
  <c r="CM38" i="5"/>
  <c r="BE38" i="5"/>
  <c r="BD38" i="5"/>
  <c r="AZ38" i="5"/>
  <c r="AY38" i="5"/>
  <c r="AU38" i="5"/>
  <c r="AT38" i="5"/>
  <c r="AP38" i="5"/>
  <c r="AO38" i="5"/>
  <c r="AK38" i="5"/>
  <c r="AJ38" i="5"/>
  <c r="AF38" i="5"/>
  <c r="AE38" i="5"/>
  <c r="AA38" i="5"/>
  <c r="Z38" i="5"/>
  <c r="Q38" i="5"/>
  <c r="P38" i="5"/>
  <c r="L38" i="5"/>
  <c r="K38" i="5"/>
  <c r="D38" i="1"/>
  <c r="CN37" i="5"/>
  <c r="CM37" i="5"/>
  <c r="BE37" i="5"/>
  <c r="BD37" i="5"/>
  <c r="AZ37" i="5"/>
  <c r="AY37" i="5"/>
  <c r="AU37" i="5"/>
  <c r="AT37" i="5"/>
  <c r="AP37" i="5"/>
  <c r="AO37" i="5"/>
  <c r="AK37" i="5"/>
  <c r="AJ37" i="5"/>
  <c r="AF37" i="5"/>
  <c r="AE37" i="5"/>
  <c r="AA37" i="5"/>
  <c r="Z37" i="5"/>
  <c r="Q37" i="5"/>
  <c r="P37" i="5"/>
  <c r="L37" i="5"/>
  <c r="K37" i="5"/>
  <c r="D37" i="1"/>
  <c r="CN36" i="5"/>
  <c r="CM36" i="5"/>
  <c r="BE36" i="5"/>
  <c r="BD36" i="5"/>
  <c r="AZ36" i="5"/>
  <c r="AY36" i="5"/>
  <c r="AU36" i="5"/>
  <c r="AT36" i="5"/>
  <c r="AP36" i="5"/>
  <c r="AO36" i="5"/>
  <c r="AK36" i="5"/>
  <c r="AJ36" i="5"/>
  <c r="AF36" i="5"/>
  <c r="AE36" i="5"/>
  <c r="AA36" i="5"/>
  <c r="Z36" i="5"/>
  <c r="Q36" i="5"/>
  <c r="P36" i="5"/>
  <c r="L36" i="5"/>
  <c r="K36" i="5"/>
  <c r="E36" i="1"/>
  <c r="CN35" i="5"/>
  <c r="CM35" i="5"/>
  <c r="BE35" i="5"/>
  <c r="BD35" i="5"/>
  <c r="AZ35" i="5"/>
  <c r="AY35" i="5"/>
  <c r="AU35" i="5"/>
  <c r="AT35" i="5"/>
  <c r="AP35" i="5"/>
  <c r="AO35" i="5"/>
  <c r="AK35" i="5"/>
  <c r="AJ35" i="5"/>
  <c r="AF35" i="5"/>
  <c r="AE35" i="5"/>
  <c r="AA35" i="5"/>
  <c r="Z35" i="5"/>
  <c r="Q35" i="5"/>
  <c r="P35" i="5"/>
  <c r="L35" i="5"/>
  <c r="K35" i="5"/>
  <c r="D35" i="1"/>
  <c r="CN34" i="5"/>
  <c r="CM34" i="5"/>
  <c r="BE34" i="5"/>
  <c r="BD34" i="5"/>
  <c r="AZ34" i="5"/>
  <c r="AY34" i="5"/>
  <c r="AU34" i="5"/>
  <c r="AT34" i="5"/>
  <c r="AP34" i="5"/>
  <c r="AO34" i="5"/>
  <c r="AK34" i="5"/>
  <c r="AJ34" i="5"/>
  <c r="AF34" i="5"/>
  <c r="AE34" i="5"/>
  <c r="AA34" i="5"/>
  <c r="Z34" i="5"/>
  <c r="Q34" i="5"/>
  <c r="P34" i="5"/>
  <c r="L34" i="5"/>
  <c r="K34" i="5"/>
  <c r="E34" i="1"/>
  <c r="CN33" i="5"/>
  <c r="CM33" i="5"/>
  <c r="BE33" i="5"/>
  <c r="BD33" i="5"/>
  <c r="AZ33" i="5"/>
  <c r="AY33" i="5"/>
  <c r="AU33" i="5"/>
  <c r="AT33" i="5"/>
  <c r="AP33" i="5"/>
  <c r="AO33" i="5"/>
  <c r="AK33" i="5"/>
  <c r="AJ33" i="5"/>
  <c r="AF33" i="5"/>
  <c r="AE33" i="5"/>
  <c r="AA33" i="5"/>
  <c r="Z33" i="5"/>
  <c r="Q33" i="5"/>
  <c r="P33" i="5"/>
  <c r="L33" i="5"/>
  <c r="K33" i="5"/>
  <c r="D33" i="1"/>
  <c r="CN32" i="5"/>
  <c r="CM32" i="5"/>
  <c r="BE32" i="5"/>
  <c r="BD32" i="5"/>
  <c r="AZ32" i="5"/>
  <c r="AY32" i="5"/>
  <c r="AU32" i="5"/>
  <c r="AT32" i="5"/>
  <c r="AP32" i="5"/>
  <c r="AO32" i="5"/>
  <c r="AK32" i="5"/>
  <c r="AJ32" i="5"/>
  <c r="AF32" i="5"/>
  <c r="AE32" i="5"/>
  <c r="AA32" i="5"/>
  <c r="Z32" i="5"/>
  <c r="Q32" i="5"/>
  <c r="P32" i="5"/>
  <c r="L32" i="5"/>
  <c r="K32" i="5"/>
  <c r="E32" i="1"/>
  <c r="CN31" i="5"/>
  <c r="CM31" i="5"/>
  <c r="BE31" i="5"/>
  <c r="BD31" i="5"/>
  <c r="AZ31" i="5"/>
  <c r="AY31" i="5"/>
  <c r="AU31" i="5"/>
  <c r="AT31" i="5"/>
  <c r="AP31" i="5"/>
  <c r="AO31" i="5"/>
  <c r="AK31" i="5"/>
  <c r="AJ31" i="5"/>
  <c r="AF31" i="5"/>
  <c r="AE31" i="5"/>
  <c r="AA31" i="5"/>
  <c r="Z31" i="5"/>
  <c r="Q31" i="5"/>
  <c r="P31" i="5"/>
  <c r="L31" i="5"/>
  <c r="K31" i="5"/>
  <c r="D31" i="1"/>
  <c r="CN30" i="5"/>
  <c r="CM30" i="5"/>
  <c r="BE30" i="5"/>
  <c r="BD30" i="5"/>
  <c r="AZ30" i="5"/>
  <c r="AY30" i="5"/>
  <c r="AU30" i="5"/>
  <c r="AT30" i="5"/>
  <c r="AP30" i="5"/>
  <c r="AO30" i="5"/>
  <c r="AK30" i="5"/>
  <c r="AJ30" i="5"/>
  <c r="AF30" i="5"/>
  <c r="AE30" i="5"/>
  <c r="AA30" i="5"/>
  <c r="Z30" i="5"/>
  <c r="Q30" i="5"/>
  <c r="P30" i="5"/>
  <c r="L30" i="5"/>
  <c r="K30" i="5"/>
  <c r="E30" i="1"/>
  <c r="CN29" i="5"/>
  <c r="CM29" i="5"/>
  <c r="BE29" i="5"/>
  <c r="BD29" i="5"/>
  <c r="AZ29" i="5"/>
  <c r="AY29" i="5"/>
  <c r="AU29" i="5"/>
  <c r="AT29" i="5"/>
  <c r="AP29" i="5"/>
  <c r="AO29" i="5"/>
  <c r="AK29" i="5"/>
  <c r="AJ29" i="5"/>
  <c r="AF29" i="5"/>
  <c r="AE29" i="5"/>
  <c r="AA29" i="5"/>
  <c r="Z29" i="5"/>
  <c r="Q29" i="5"/>
  <c r="P29" i="5"/>
  <c r="L29" i="5"/>
  <c r="K29" i="5"/>
  <c r="D29" i="1"/>
  <c r="CN28" i="5"/>
  <c r="CM28" i="5"/>
  <c r="BE28" i="5"/>
  <c r="BD28" i="5"/>
  <c r="AZ28" i="5"/>
  <c r="AY28" i="5"/>
  <c r="AU28" i="5"/>
  <c r="AT28" i="5"/>
  <c r="AP28" i="5"/>
  <c r="AO28" i="5"/>
  <c r="AK28" i="5"/>
  <c r="AJ28" i="5"/>
  <c r="AF28" i="5"/>
  <c r="AE28" i="5"/>
  <c r="AA28" i="5"/>
  <c r="Z28" i="5"/>
  <c r="Q28" i="5"/>
  <c r="P28" i="5"/>
  <c r="L28" i="5"/>
  <c r="K28" i="5"/>
  <c r="E28" i="1"/>
  <c r="CN27" i="5"/>
  <c r="CM27" i="5"/>
  <c r="BE27" i="5"/>
  <c r="BD27" i="5"/>
  <c r="AZ27" i="5"/>
  <c r="AY27" i="5"/>
  <c r="AU27" i="5"/>
  <c r="AT27" i="5"/>
  <c r="AP27" i="5"/>
  <c r="AO27" i="5"/>
  <c r="AK27" i="5"/>
  <c r="AJ27" i="5"/>
  <c r="AF27" i="5"/>
  <c r="AE27" i="5"/>
  <c r="AA27" i="5"/>
  <c r="Z27" i="5"/>
  <c r="Q27" i="5"/>
  <c r="P27" i="5"/>
  <c r="L27" i="5"/>
  <c r="K27" i="5"/>
  <c r="D27" i="1"/>
  <c r="CN26" i="5"/>
  <c r="CM26" i="5"/>
  <c r="BE26" i="5"/>
  <c r="BD26" i="5"/>
  <c r="AZ26" i="5"/>
  <c r="AY26" i="5"/>
  <c r="AU26" i="5"/>
  <c r="AT26" i="5"/>
  <c r="AP26" i="5"/>
  <c r="AO26" i="5"/>
  <c r="AK26" i="5"/>
  <c r="AJ26" i="5"/>
  <c r="AF26" i="5"/>
  <c r="AE26" i="5"/>
  <c r="AA26" i="5"/>
  <c r="Z26" i="5"/>
  <c r="Q26" i="5"/>
  <c r="P26" i="5"/>
  <c r="L26" i="5"/>
  <c r="K26" i="5"/>
  <c r="E26" i="1"/>
  <c r="CN25" i="5"/>
  <c r="CM25" i="5"/>
  <c r="BE25" i="5"/>
  <c r="BD25" i="5"/>
  <c r="AZ25" i="5"/>
  <c r="AY25" i="5"/>
  <c r="AU25" i="5"/>
  <c r="AT25" i="5"/>
  <c r="AP25" i="5"/>
  <c r="AO25" i="5"/>
  <c r="AK25" i="5"/>
  <c r="AJ25" i="5"/>
  <c r="AF25" i="5"/>
  <c r="AE25" i="5"/>
  <c r="AA25" i="5"/>
  <c r="Z25" i="5"/>
  <c r="Q25" i="5"/>
  <c r="P25" i="5"/>
  <c r="L25" i="5"/>
  <c r="K25" i="5"/>
  <c r="D25" i="1"/>
  <c r="CN24" i="5"/>
  <c r="CM24" i="5"/>
  <c r="BE24" i="5"/>
  <c r="BD24" i="5"/>
  <c r="AZ24" i="5"/>
  <c r="AY24" i="5"/>
  <c r="AU24" i="5"/>
  <c r="AT24" i="5"/>
  <c r="AP24" i="5"/>
  <c r="AO24" i="5"/>
  <c r="AK24" i="5"/>
  <c r="AJ24" i="5"/>
  <c r="AF24" i="5"/>
  <c r="AE24" i="5"/>
  <c r="AA24" i="5"/>
  <c r="Z24" i="5"/>
  <c r="Q24" i="5"/>
  <c r="P24" i="5"/>
  <c r="L24" i="5"/>
  <c r="K24" i="5"/>
  <c r="E24" i="1"/>
  <c r="CN23" i="5"/>
  <c r="CM23" i="5"/>
  <c r="BE23" i="5"/>
  <c r="BD23" i="5"/>
  <c r="AZ23" i="5"/>
  <c r="AY23" i="5"/>
  <c r="AU23" i="5"/>
  <c r="AT23" i="5"/>
  <c r="AP23" i="5"/>
  <c r="AO23" i="5"/>
  <c r="AK23" i="5"/>
  <c r="AJ23" i="5"/>
  <c r="AF23" i="5"/>
  <c r="AE23" i="5"/>
  <c r="AA23" i="5"/>
  <c r="Z23" i="5"/>
  <c r="Q23" i="5"/>
  <c r="P23" i="5"/>
  <c r="L23" i="5"/>
  <c r="K23" i="5"/>
  <c r="D23" i="1"/>
  <c r="CN22" i="5"/>
  <c r="CM22" i="5"/>
  <c r="BE22" i="5"/>
  <c r="BD22" i="5"/>
  <c r="AZ22" i="5"/>
  <c r="AY22" i="5"/>
  <c r="AU22" i="5"/>
  <c r="AT22" i="5"/>
  <c r="AP22" i="5"/>
  <c r="AO22" i="5"/>
  <c r="AK22" i="5"/>
  <c r="AJ22" i="5"/>
  <c r="AF22" i="5"/>
  <c r="AE22" i="5"/>
  <c r="AA22" i="5"/>
  <c r="Z22" i="5"/>
  <c r="Q22" i="5"/>
  <c r="P22" i="5"/>
  <c r="L22" i="5"/>
  <c r="K22" i="5"/>
  <c r="CN21" i="5"/>
  <c r="CM21" i="5"/>
  <c r="BE21" i="5"/>
  <c r="BD21" i="5"/>
  <c r="AZ21" i="5"/>
  <c r="AY21" i="5"/>
  <c r="AU21" i="5"/>
  <c r="AT21" i="5"/>
  <c r="AP21" i="5"/>
  <c r="AO21" i="5"/>
  <c r="AK21" i="5"/>
  <c r="AJ21" i="5"/>
  <c r="AF21" i="5"/>
  <c r="AE21" i="5"/>
  <c r="AA21" i="5"/>
  <c r="Z21" i="5"/>
  <c r="Q21" i="5"/>
  <c r="P21" i="5"/>
  <c r="L21" i="5"/>
  <c r="K21" i="5"/>
  <c r="D21" i="1"/>
  <c r="CN20" i="5"/>
  <c r="CM20" i="5"/>
  <c r="BE20" i="5"/>
  <c r="BD20" i="5"/>
  <c r="AZ20" i="5"/>
  <c r="AY20" i="5"/>
  <c r="AU20" i="5"/>
  <c r="AT20" i="5"/>
  <c r="AP20" i="5"/>
  <c r="AO20" i="5"/>
  <c r="AK20" i="5"/>
  <c r="AJ20" i="5"/>
  <c r="AF20" i="5"/>
  <c r="AE20" i="5"/>
  <c r="AA20" i="5"/>
  <c r="Z20" i="5"/>
  <c r="Q20" i="5"/>
  <c r="P20" i="5"/>
  <c r="L20" i="5"/>
  <c r="K20" i="5"/>
  <c r="E20" i="1"/>
  <c r="CN19" i="5"/>
  <c r="CM19" i="5"/>
  <c r="BE19" i="5"/>
  <c r="BD19" i="5"/>
  <c r="AZ19" i="5"/>
  <c r="AY19" i="5"/>
  <c r="AU19" i="5"/>
  <c r="AT19" i="5"/>
  <c r="AP19" i="5"/>
  <c r="AO19" i="5"/>
  <c r="AK19" i="5"/>
  <c r="AJ19" i="5"/>
  <c r="AF19" i="5"/>
  <c r="AE19" i="5"/>
  <c r="AA19" i="5"/>
  <c r="Z19" i="5"/>
  <c r="Q19" i="5"/>
  <c r="P19" i="5"/>
  <c r="L19" i="5"/>
  <c r="K19" i="5"/>
  <c r="D19" i="1"/>
  <c r="CN18" i="5"/>
  <c r="CM18" i="5"/>
  <c r="BE18" i="5"/>
  <c r="BD18" i="5"/>
  <c r="AZ18" i="5"/>
  <c r="AY18" i="5"/>
  <c r="AU18" i="5"/>
  <c r="AT18" i="5"/>
  <c r="AP18" i="5"/>
  <c r="AO18" i="5"/>
  <c r="AK18" i="5"/>
  <c r="AJ18" i="5"/>
  <c r="AF18" i="5"/>
  <c r="AE18" i="5"/>
  <c r="AA18" i="5"/>
  <c r="Z18" i="5"/>
  <c r="Q18" i="5"/>
  <c r="P18" i="5"/>
  <c r="L18" i="5"/>
  <c r="K18" i="5"/>
  <c r="D18" i="1"/>
  <c r="CN17" i="5"/>
  <c r="CM17" i="5"/>
  <c r="BE17" i="5"/>
  <c r="BD17" i="5"/>
  <c r="AZ17" i="5"/>
  <c r="AY17" i="5"/>
  <c r="AU17" i="5"/>
  <c r="AT17" i="5"/>
  <c r="AP17" i="5"/>
  <c r="AO17" i="5"/>
  <c r="AK17" i="5"/>
  <c r="AJ17" i="5"/>
  <c r="AF17" i="5"/>
  <c r="AE17" i="5"/>
  <c r="AA17" i="5"/>
  <c r="Z17" i="5"/>
  <c r="Q17" i="5"/>
  <c r="P17" i="5"/>
  <c r="L17" i="5"/>
  <c r="K17" i="5"/>
  <c r="D17" i="1"/>
  <c r="CN16" i="5"/>
  <c r="CM16" i="5"/>
  <c r="BE16" i="5"/>
  <c r="BD16" i="5"/>
  <c r="AZ16" i="5"/>
  <c r="AY16" i="5"/>
  <c r="AU16" i="5"/>
  <c r="AT16" i="5"/>
  <c r="AP16" i="5"/>
  <c r="AO16" i="5"/>
  <c r="AK16" i="5"/>
  <c r="AJ16" i="5"/>
  <c r="AF16" i="5"/>
  <c r="AE16" i="5"/>
  <c r="AA16" i="5"/>
  <c r="Z16" i="5"/>
  <c r="Q16" i="5"/>
  <c r="P16" i="5"/>
  <c r="L16" i="5"/>
  <c r="K16" i="5"/>
  <c r="E16" i="1"/>
  <c r="D16" i="1"/>
  <c r="CN15" i="5"/>
  <c r="CM15" i="5"/>
  <c r="BE15" i="5"/>
  <c r="BD15" i="5"/>
  <c r="AZ15" i="5"/>
  <c r="AY15" i="5"/>
  <c r="AU15" i="5"/>
  <c r="AT15" i="5"/>
  <c r="AP15" i="5"/>
  <c r="AO15" i="5"/>
  <c r="AK15" i="5"/>
  <c r="AJ15" i="5"/>
  <c r="AF15" i="5"/>
  <c r="AE15" i="5"/>
  <c r="AA15" i="5"/>
  <c r="Z15" i="5"/>
  <c r="Q15" i="5"/>
  <c r="P15" i="5"/>
  <c r="L15" i="5"/>
  <c r="K15" i="5"/>
  <c r="D15" i="1"/>
  <c r="CN14" i="5"/>
  <c r="CM14" i="5"/>
  <c r="BE14" i="5"/>
  <c r="BD14" i="5"/>
  <c r="AZ14" i="5"/>
  <c r="AY14" i="5"/>
  <c r="AU14" i="5"/>
  <c r="AT14" i="5"/>
  <c r="AP14" i="5"/>
  <c r="AO14" i="5"/>
  <c r="AK14" i="5"/>
  <c r="AJ14" i="5"/>
  <c r="AF14" i="5"/>
  <c r="AE14" i="5"/>
  <c r="AA14" i="5"/>
  <c r="Z14" i="5"/>
  <c r="Q14" i="5"/>
  <c r="P14" i="5"/>
  <c r="L14" i="5"/>
  <c r="K14" i="5"/>
  <c r="E14" i="1"/>
  <c r="D14" i="1"/>
  <c r="CN13" i="5"/>
  <c r="CM13" i="5"/>
  <c r="BE13" i="5"/>
  <c r="BD13" i="5"/>
  <c r="AZ13" i="5"/>
  <c r="AY13" i="5"/>
  <c r="AU13" i="5"/>
  <c r="AT13" i="5"/>
  <c r="AP13" i="5"/>
  <c r="AO13" i="5"/>
  <c r="AK13" i="5"/>
  <c r="AJ13" i="5"/>
  <c r="AF13" i="5"/>
  <c r="AE13" i="5"/>
  <c r="AA13" i="5"/>
  <c r="Z13" i="5"/>
  <c r="Q13" i="5"/>
  <c r="P13" i="5"/>
  <c r="L13" i="5"/>
  <c r="K13" i="5"/>
  <c r="D13" i="1"/>
  <c r="CN12" i="5"/>
  <c r="CM12" i="5"/>
  <c r="BE12" i="5"/>
  <c r="BD12" i="5"/>
  <c r="AZ12" i="5"/>
  <c r="AY12" i="5"/>
  <c r="AU12" i="5"/>
  <c r="AT12" i="5"/>
  <c r="AP12" i="5"/>
  <c r="AO12" i="5"/>
  <c r="AK12" i="5"/>
  <c r="AJ12" i="5"/>
  <c r="AF12" i="5"/>
  <c r="AE12" i="5"/>
  <c r="AA12" i="5"/>
  <c r="Z12" i="5"/>
  <c r="Q12" i="5"/>
  <c r="P12" i="5"/>
  <c r="L12" i="5"/>
  <c r="K12" i="5"/>
  <c r="E12" i="1"/>
  <c r="D12" i="1"/>
  <c r="CN11" i="5"/>
  <c r="CM11" i="5"/>
  <c r="BE11" i="5"/>
  <c r="BD11" i="5"/>
  <c r="AZ11" i="5"/>
  <c r="AY11" i="5"/>
  <c r="AU11" i="5"/>
  <c r="AT11" i="5"/>
  <c r="AP11" i="5"/>
  <c r="AO11" i="5"/>
  <c r="AK11" i="5"/>
  <c r="AJ11" i="5"/>
  <c r="AF11" i="5"/>
  <c r="AE11" i="5"/>
  <c r="AA11" i="5"/>
  <c r="Z11" i="5"/>
  <c r="Q11" i="5"/>
  <c r="P11" i="5"/>
  <c r="L11" i="5"/>
  <c r="K11" i="5"/>
  <c r="D11" i="1"/>
  <c r="C11" i="1"/>
  <c r="CN10" i="5"/>
  <c r="CM10" i="5"/>
  <c r="BE10" i="5"/>
  <c r="BD10" i="5"/>
  <c r="AZ10" i="5"/>
  <c r="AY10" i="5"/>
  <c r="AU10" i="5"/>
  <c r="AT10" i="5"/>
  <c r="AP10" i="5"/>
  <c r="AO10" i="5"/>
  <c r="AK10" i="5"/>
  <c r="AJ10" i="5"/>
  <c r="AF10" i="5"/>
  <c r="AE10" i="5"/>
  <c r="AA10" i="5"/>
  <c r="Z10" i="5"/>
  <c r="Q10" i="5"/>
  <c r="P10" i="5"/>
  <c r="L10" i="5"/>
  <c r="K10" i="5"/>
  <c r="E10" i="1"/>
  <c r="D10" i="1"/>
  <c r="CN9" i="5"/>
  <c r="CM9" i="5"/>
  <c r="BE9" i="5"/>
  <c r="BD9" i="5"/>
  <c r="AZ9" i="5"/>
  <c r="AY9" i="5"/>
  <c r="AU9" i="5"/>
  <c r="AT9" i="5"/>
  <c r="AP9" i="5"/>
  <c r="AO9" i="5"/>
  <c r="AK9" i="5"/>
  <c r="AJ9" i="5"/>
  <c r="AF9" i="5"/>
  <c r="AE9" i="5"/>
  <c r="AA9" i="5"/>
  <c r="Z9" i="5"/>
  <c r="Q9" i="5"/>
  <c r="P9" i="5"/>
  <c r="L9" i="5"/>
  <c r="K9" i="5"/>
  <c r="D9" i="1"/>
  <c r="CN8" i="5"/>
  <c r="CM8" i="5"/>
  <c r="BE8" i="5"/>
  <c r="BD8" i="5"/>
  <c r="AZ8" i="5"/>
  <c r="AY8" i="5"/>
  <c r="AU8" i="5"/>
  <c r="AT8" i="5"/>
  <c r="AP8" i="5"/>
  <c r="AO8" i="5"/>
  <c r="AK8" i="5"/>
  <c r="AJ8" i="5"/>
  <c r="AF8" i="5"/>
  <c r="AE8" i="5"/>
  <c r="AA8" i="5"/>
  <c r="Z8" i="5"/>
  <c r="Q8" i="5"/>
  <c r="P8" i="5"/>
  <c r="L8" i="5"/>
  <c r="K8" i="5"/>
  <c r="E8" i="1"/>
  <c r="D8" i="1"/>
  <c r="CN7" i="5"/>
  <c r="CM7" i="5"/>
  <c r="BE7" i="5"/>
  <c r="BD7" i="5"/>
  <c r="AZ7" i="5"/>
  <c r="AY7" i="5"/>
  <c r="AU7" i="5"/>
  <c r="AT7" i="5"/>
  <c r="AP7" i="5"/>
  <c r="AO7" i="5"/>
  <c r="AK7" i="5"/>
  <c r="AJ7" i="5"/>
  <c r="AF7" i="5"/>
  <c r="AE7" i="5"/>
  <c r="AA7" i="5"/>
  <c r="Z7" i="5"/>
  <c r="Q7" i="5"/>
  <c r="P7" i="5"/>
  <c r="L7" i="5"/>
  <c r="K7" i="5"/>
  <c r="D7" i="1"/>
  <c r="C7" i="1"/>
  <c r="FD53" i="4"/>
  <c r="FC53" i="4"/>
  <c r="FB53" i="4"/>
  <c r="EY53" i="4"/>
  <c r="EX53" i="4"/>
  <c r="EW53" i="4"/>
  <c r="ET53" i="4"/>
  <c r="ES53" i="4"/>
  <c r="ER53" i="4"/>
  <c r="EO53" i="4"/>
  <c r="EN53" i="4"/>
  <c r="EM53" i="4"/>
  <c r="EJ53" i="4"/>
  <c r="EI53" i="4"/>
  <c r="EH53" i="4"/>
  <c r="EE53" i="4"/>
  <c r="ED53" i="4"/>
  <c r="EC53" i="4"/>
  <c r="DZ53" i="4"/>
  <c r="DY53" i="4"/>
  <c r="DX53" i="4"/>
  <c r="DU53" i="4"/>
  <c r="DT53" i="4"/>
  <c r="DS53" i="4"/>
  <c r="DF53" i="4"/>
  <c r="DD53" i="4"/>
  <c r="CY53" i="4"/>
  <c r="CV53" i="4"/>
  <c r="CU53" i="4"/>
  <c r="CT53" i="4"/>
  <c r="CL53" i="4"/>
  <c r="CK53" i="4"/>
  <c r="CJ53" i="4"/>
  <c r="CG53" i="4"/>
  <c r="CF53" i="4"/>
  <c r="CE53" i="4"/>
  <c r="CB53" i="4"/>
  <c r="CA53" i="4"/>
  <c r="BZ53" i="4"/>
  <c r="BW53" i="4"/>
  <c r="BV53" i="4"/>
  <c r="BU53" i="4"/>
  <c r="BR53" i="4"/>
  <c r="BQ53" i="4"/>
  <c r="BM53" i="4"/>
  <c r="BL53" i="4"/>
  <c r="BK53" i="4"/>
  <c r="BH53" i="4"/>
  <c r="BG53" i="4"/>
  <c r="BF53" i="4"/>
  <c r="BB53" i="4"/>
  <c r="BA53" i="4"/>
  <c r="AX53" i="4"/>
  <c r="AW53" i="4"/>
  <c r="AV53" i="4"/>
  <c r="AS53" i="4"/>
  <c r="AR53" i="4"/>
  <c r="AQ53" i="4"/>
  <c r="AN53" i="4"/>
  <c r="AL53" i="4"/>
  <c r="AI53" i="4"/>
  <c r="AH53" i="4"/>
  <c r="AG53" i="4"/>
  <c r="AD53" i="4"/>
  <c r="AB53" i="4"/>
  <c r="Y53" i="4"/>
  <c r="X53" i="4"/>
  <c r="W53" i="4"/>
  <c r="S53" i="4"/>
  <c r="R53" i="4"/>
  <c r="O53" i="4"/>
  <c r="N53" i="4"/>
  <c r="M53" i="4"/>
  <c r="J53" i="4"/>
  <c r="I53" i="4"/>
  <c r="H53" i="4"/>
  <c r="FA52" i="4"/>
  <c r="EZ52" i="4"/>
  <c r="EV52" i="4"/>
  <c r="EU52" i="4"/>
  <c r="CX52" i="4"/>
  <c r="CD52" i="4"/>
  <c r="CC52" i="4"/>
  <c r="BY52" i="4"/>
  <c r="BX52" i="4"/>
  <c r="BT52" i="4"/>
  <c r="BS52" i="4"/>
  <c r="BJ52" i="4"/>
  <c r="BI52" i="4"/>
  <c r="BE52" i="4"/>
  <c r="BD52" i="4"/>
  <c r="FF51" i="4"/>
  <c r="FE51" i="4"/>
  <c r="FA51" i="4"/>
  <c r="EZ51" i="4"/>
  <c r="EV51" i="4"/>
  <c r="EU51" i="4"/>
  <c r="EQ51" i="4"/>
  <c r="EP51" i="4"/>
  <c r="EL51" i="4"/>
  <c r="EK51" i="4"/>
  <c r="EG51" i="4"/>
  <c r="EF51" i="4"/>
  <c r="EB51" i="4"/>
  <c r="EA51" i="4"/>
  <c r="DW51" i="4"/>
  <c r="DV51" i="4"/>
  <c r="DH51" i="4"/>
  <c r="DG51" i="4"/>
  <c r="DC51" i="4"/>
  <c r="DB51" i="4"/>
  <c r="CX51" i="4"/>
  <c r="CW51" i="4"/>
  <c r="CN51" i="4"/>
  <c r="CM51" i="4"/>
  <c r="CI51" i="4"/>
  <c r="CH51" i="4"/>
  <c r="CD51" i="4"/>
  <c r="BY51" i="4"/>
  <c r="BX51" i="4"/>
  <c r="BT51" i="4"/>
  <c r="BS51" i="4"/>
  <c r="BO51" i="4"/>
  <c r="BN51" i="4"/>
  <c r="BJ51" i="4"/>
  <c r="BI51" i="4"/>
  <c r="BE51" i="4"/>
  <c r="BD51" i="4"/>
  <c r="AZ51" i="4"/>
  <c r="AY51" i="4"/>
  <c r="AU51" i="4"/>
  <c r="AT51" i="4"/>
  <c r="AP51" i="4"/>
  <c r="AO51" i="4"/>
  <c r="AK51" i="4"/>
  <c r="AJ51" i="4"/>
  <c r="AF51" i="4"/>
  <c r="AE51" i="4"/>
  <c r="AA51" i="4"/>
  <c r="Z51" i="4"/>
  <c r="V51" i="4"/>
  <c r="U51" i="4"/>
  <c r="Q51" i="4"/>
  <c r="P51" i="4"/>
  <c r="L51" i="4"/>
  <c r="K51" i="4"/>
  <c r="FF50" i="4"/>
  <c r="FE50" i="4"/>
  <c r="FA50" i="4"/>
  <c r="EZ50" i="4"/>
  <c r="EV50" i="4"/>
  <c r="EU50" i="4"/>
  <c r="EQ50" i="4"/>
  <c r="EP50" i="4"/>
  <c r="EL50" i="4"/>
  <c r="EK50" i="4"/>
  <c r="EG50" i="4"/>
  <c r="EF50" i="4"/>
  <c r="EB50" i="4"/>
  <c r="EA50" i="4"/>
  <c r="DW50" i="4"/>
  <c r="DV50" i="4"/>
  <c r="DH50" i="4"/>
  <c r="DG50" i="4"/>
  <c r="DC50" i="4"/>
  <c r="DB50" i="4"/>
  <c r="CX50" i="4"/>
  <c r="CW50" i="4"/>
  <c r="CN50" i="4"/>
  <c r="CM50" i="4"/>
  <c r="CI50" i="4"/>
  <c r="CH50" i="4"/>
  <c r="CD50" i="4"/>
  <c r="BY50" i="4"/>
  <c r="BX50" i="4"/>
  <c r="BT50" i="4"/>
  <c r="BS50" i="4"/>
  <c r="BO50" i="4"/>
  <c r="BN50" i="4"/>
  <c r="BJ50" i="4"/>
  <c r="BI50" i="4"/>
  <c r="BE50" i="4"/>
  <c r="BD50" i="4"/>
  <c r="AZ50" i="4"/>
  <c r="AY50" i="4"/>
  <c r="AU50" i="4"/>
  <c r="AT50" i="4"/>
  <c r="AP50" i="4"/>
  <c r="AO50" i="4"/>
  <c r="AK50" i="4"/>
  <c r="AJ50" i="4"/>
  <c r="AF50" i="4"/>
  <c r="AE50" i="4"/>
  <c r="AA50" i="4"/>
  <c r="Z50" i="4"/>
  <c r="V50" i="4"/>
  <c r="U50" i="4"/>
  <c r="Q50" i="4"/>
  <c r="P50" i="4"/>
  <c r="L50" i="4"/>
  <c r="K50" i="4"/>
  <c r="FF49" i="4"/>
  <c r="FE49" i="4"/>
  <c r="FA49" i="4"/>
  <c r="EZ49" i="4"/>
  <c r="EV49" i="4"/>
  <c r="EU49" i="4"/>
  <c r="EQ49" i="4"/>
  <c r="EP49" i="4"/>
  <c r="EL49" i="4"/>
  <c r="EK49" i="4"/>
  <c r="EG49" i="4"/>
  <c r="EF49" i="4"/>
  <c r="EB49" i="4"/>
  <c r="EA49" i="4"/>
  <c r="DW49" i="4"/>
  <c r="DV49" i="4"/>
  <c r="DH49" i="4"/>
  <c r="DG49" i="4"/>
  <c r="DC49" i="4"/>
  <c r="DB49" i="4"/>
  <c r="CX49" i="4"/>
  <c r="CW49" i="4"/>
  <c r="CN49" i="4"/>
  <c r="CM49" i="4"/>
  <c r="CI49" i="4"/>
  <c r="CH49" i="4"/>
  <c r="CD49" i="4"/>
  <c r="BY49" i="4"/>
  <c r="BX49" i="4"/>
  <c r="BT49" i="4"/>
  <c r="BS49" i="4"/>
  <c r="BO49" i="4"/>
  <c r="BN49" i="4"/>
  <c r="BJ49" i="4"/>
  <c r="BI49" i="4"/>
  <c r="BE49" i="4"/>
  <c r="BD49" i="4"/>
  <c r="AZ49" i="4"/>
  <c r="AY49" i="4"/>
  <c r="AU49" i="4"/>
  <c r="AT49" i="4"/>
  <c r="AP49" i="4"/>
  <c r="AO49" i="4"/>
  <c r="AK49" i="4"/>
  <c r="AJ49" i="4"/>
  <c r="AF49" i="4"/>
  <c r="AE49" i="4"/>
  <c r="AA49" i="4"/>
  <c r="Z49" i="4"/>
  <c r="V49" i="4"/>
  <c r="U49" i="4"/>
  <c r="Q49" i="4"/>
  <c r="P49" i="4"/>
  <c r="L49" i="4"/>
  <c r="K49" i="4"/>
  <c r="FF48" i="4"/>
  <c r="FE48" i="4"/>
  <c r="FA48" i="4"/>
  <c r="EZ48" i="4"/>
  <c r="EV48" i="4"/>
  <c r="EU48" i="4"/>
  <c r="EQ48" i="4"/>
  <c r="EP48" i="4"/>
  <c r="EL48" i="4"/>
  <c r="EK48" i="4"/>
  <c r="EG48" i="4"/>
  <c r="EF48" i="4"/>
  <c r="EB48" i="4"/>
  <c r="EA48" i="4"/>
  <c r="DW48" i="4"/>
  <c r="DV48" i="4"/>
  <c r="DH48" i="4"/>
  <c r="DG48" i="4"/>
  <c r="DC48" i="4"/>
  <c r="DB48" i="4"/>
  <c r="CX48" i="4"/>
  <c r="CW48" i="4"/>
  <c r="CN48" i="4"/>
  <c r="CM48" i="4"/>
  <c r="CI48" i="4"/>
  <c r="CH48" i="4"/>
  <c r="CD48" i="4"/>
  <c r="BY48" i="4"/>
  <c r="BX48" i="4"/>
  <c r="BT48" i="4"/>
  <c r="BS48" i="4"/>
  <c r="BO48" i="4"/>
  <c r="BN48" i="4"/>
  <c r="BJ48" i="4"/>
  <c r="BI48" i="4"/>
  <c r="BE48" i="4"/>
  <c r="BD48" i="4"/>
  <c r="AZ48" i="4"/>
  <c r="AY48" i="4"/>
  <c r="AU48" i="4"/>
  <c r="AT48" i="4"/>
  <c r="AP48" i="4"/>
  <c r="AO48" i="4"/>
  <c r="AK48" i="4"/>
  <c r="AJ48" i="4"/>
  <c r="AF48" i="4"/>
  <c r="AE48" i="4"/>
  <c r="AA48" i="4"/>
  <c r="Z48" i="4"/>
  <c r="V48" i="4"/>
  <c r="U48" i="4"/>
  <c r="Q48" i="4"/>
  <c r="P48" i="4"/>
  <c r="L48" i="4"/>
  <c r="K48" i="4"/>
  <c r="FF47" i="4"/>
  <c r="FE47" i="4"/>
  <c r="FA47" i="4"/>
  <c r="EZ47" i="4"/>
  <c r="EV47" i="4"/>
  <c r="EU47" i="4"/>
  <c r="EQ47" i="4"/>
  <c r="EP47" i="4"/>
  <c r="EL47" i="4"/>
  <c r="EK47" i="4"/>
  <c r="EG47" i="4"/>
  <c r="EF47" i="4"/>
  <c r="EB47" i="4"/>
  <c r="EA47" i="4"/>
  <c r="DW47" i="4"/>
  <c r="DV47" i="4"/>
  <c r="DH47" i="4"/>
  <c r="DG47" i="4"/>
  <c r="DC47" i="4"/>
  <c r="DB47" i="4"/>
  <c r="CX47" i="4"/>
  <c r="CW47" i="4"/>
  <c r="CN47" i="4"/>
  <c r="CM47" i="4"/>
  <c r="CI47" i="4"/>
  <c r="CH47" i="4"/>
  <c r="CD47" i="4"/>
  <c r="BY47" i="4"/>
  <c r="BX47" i="4"/>
  <c r="BT47" i="4"/>
  <c r="BS47" i="4"/>
  <c r="BO47" i="4"/>
  <c r="BN47" i="4"/>
  <c r="BJ47" i="4"/>
  <c r="BI47" i="4"/>
  <c r="BE47" i="4"/>
  <c r="BD47" i="4"/>
  <c r="AZ47" i="4"/>
  <c r="AY47" i="4"/>
  <c r="AU47" i="4"/>
  <c r="AT47" i="4"/>
  <c r="AP47" i="4"/>
  <c r="AO47" i="4"/>
  <c r="AK47" i="4"/>
  <c r="AJ47" i="4"/>
  <c r="AF47" i="4"/>
  <c r="AE47" i="4"/>
  <c r="AA47" i="4"/>
  <c r="Z47" i="4"/>
  <c r="V47" i="4"/>
  <c r="U47" i="4"/>
  <c r="Q47" i="4"/>
  <c r="P47" i="4"/>
  <c r="L47" i="4"/>
  <c r="K47" i="4"/>
  <c r="E47" i="1"/>
  <c r="FF46" i="4"/>
  <c r="FE46" i="4"/>
  <c r="FA46" i="4"/>
  <c r="EZ46" i="4"/>
  <c r="EV46" i="4"/>
  <c r="EU46" i="4"/>
  <c r="EQ46" i="4"/>
  <c r="EP46" i="4"/>
  <c r="EL46" i="4"/>
  <c r="EK46" i="4"/>
  <c r="EG46" i="4"/>
  <c r="EF46" i="4"/>
  <c r="EB46" i="4"/>
  <c r="EA46" i="4"/>
  <c r="DW46" i="4"/>
  <c r="DV46" i="4"/>
  <c r="DH46" i="4"/>
  <c r="DG46" i="4"/>
  <c r="DC46" i="4"/>
  <c r="DB46" i="4"/>
  <c r="CX46" i="4"/>
  <c r="CW46" i="4"/>
  <c r="CN46" i="4"/>
  <c r="CM46" i="4"/>
  <c r="CI46" i="4"/>
  <c r="CH46" i="4"/>
  <c r="CD46" i="4"/>
  <c r="BY46" i="4"/>
  <c r="BX46" i="4"/>
  <c r="BT46" i="4"/>
  <c r="BS46" i="4"/>
  <c r="BO46" i="4"/>
  <c r="BN46" i="4"/>
  <c r="BJ46" i="4"/>
  <c r="BI46" i="4"/>
  <c r="BE46" i="4"/>
  <c r="BD46" i="4"/>
  <c r="AZ46" i="4"/>
  <c r="AY46" i="4"/>
  <c r="AU46" i="4"/>
  <c r="AT46" i="4"/>
  <c r="AP46" i="4"/>
  <c r="AO46" i="4"/>
  <c r="AK46" i="4"/>
  <c r="AJ46" i="4"/>
  <c r="AF46" i="4"/>
  <c r="AE46" i="4"/>
  <c r="AA46" i="4"/>
  <c r="Z46" i="4"/>
  <c r="V46" i="4"/>
  <c r="U46" i="4"/>
  <c r="Q46" i="4"/>
  <c r="P46" i="4"/>
  <c r="L46" i="4"/>
  <c r="K46" i="4"/>
  <c r="FF45" i="4"/>
  <c r="FE45" i="4"/>
  <c r="FA45" i="4"/>
  <c r="EZ45" i="4"/>
  <c r="EV45" i="4"/>
  <c r="EU45" i="4"/>
  <c r="EQ45" i="4"/>
  <c r="EP45" i="4"/>
  <c r="EL45" i="4"/>
  <c r="EK45" i="4"/>
  <c r="EG45" i="4"/>
  <c r="EF45" i="4"/>
  <c r="EB45" i="4"/>
  <c r="EA45" i="4"/>
  <c r="DW45" i="4"/>
  <c r="DV45" i="4"/>
  <c r="DH45" i="4"/>
  <c r="DG45" i="4"/>
  <c r="DC45" i="4"/>
  <c r="DB45" i="4"/>
  <c r="CX45" i="4"/>
  <c r="CW45" i="4"/>
  <c r="CN45" i="4"/>
  <c r="CM45" i="4"/>
  <c r="CI45" i="4"/>
  <c r="CH45" i="4"/>
  <c r="CD45" i="4"/>
  <c r="BY45" i="4"/>
  <c r="BX45" i="4"/>
  <c r="BT45" i="4"/>
  <c r="BS45" i="4"/>
  <c r="BO45" i="4"/>
  <c r="BN45" i="4"/>
  <c r="BJ45" i="4"/>
  <c r="BI45" i="4"/>
  <c r="BE45" i="4"/>
  <c r="BD45" i="4"/>
  <c r="AZ45" i="4"/>
  <c r="AY45" i="4"/>
  <c r="AU45" i="4"/>
  <c r="AT45" i="4"/>
  <c r="AP45" i="4"/>
  <c r="AO45" i="4"/>
  <c r="AK45" i="4"/>
  <c r="AJ45" i="4"/>
  <c r="AF45" i="4"/>
  <c r="AE45" i="4"/>
  <c r="AA45" i="4"/>
  <c r="Z45" i="4"/>
  <c r="V45" i="4"/>
  <c r="U45" i="4"/>
  <c r="Q45" i="4"/>
  <c r="P45" i="4"/>
  <c r="L45" i="4"/>
  <c r="K45" i="4"/>
  <c r="FF44" i="4"/>
  <c r="FE44" i="4"/>
  <c r="FA44" i="4"/>
  <c r="EZ44" i="4"/>
  <c r="EV44" i="4"/>
  <c r="EU44" i="4"/>
  <c r="EQ44" i="4"/>
  <c r="EP44" i="4"/>
  <c r="EL44" i="4"/>
  <c r="EK44" i="4"/>
  <c r="EG44" i="4"/>
  <c r="EF44" i="4"/>
  <c r="EB44" i="4"/>
  <c r="EA44" i="4"/>
  <c r="DW44" i="4"/>
  <c r="DV44" i="4"/>
  <c r="DH44" i="4"/>
  <c r="DG44" i="4"/>
  <c r="DC44" i="4"/>
  <c r="DB44" i="4"/>
  <c r="CX44" i="4"/>
  <c r="CW44" i="4"/>
  <c r="CN44" i="4"/>
  <c r="CM44" i="4"/>
  <c r="CI44" i="4"/>
  <c r="CH44" i="4"/>
  <c r="CD44" i="4"/>
  <c r="BY44" i="4"/>
  <c r="BX44" i="4"/>
  <c r="BT44" i="4"/>
  <c r="BS44" i="4"/>
  <c r="BO44" i="4"/>
  <c r="BN44" i="4"/>
  <c r="BJ44" i="4"/>
  <c r="BI44" i="4"/>
  <c r="BE44" i="4"/>
  <c r="BD44" i="4"/>
  <c r="AZ44" i="4"/>
  <c r="AY44" i="4"/>
  <c r="AU44" i="4"/>
  <c r="AT44" i="4"/>
  <c r="AP44" i="4"/>
  <c r="AO44" i="4"/>
  <c r="AK44" i="4"/>
  <c r="AJ44" i="4"/>
  <c r="AF44" i="4"/>
  <c r="AE44" i="4"/>
  <c r="AA44" i="4"/>
  <c r="Z44" i="4"/>
  <c r="V44" i="4"/>
  <c r="U44" i="4"/>
  <c r="Q44" i="4"/>
  <c r="P44" i="4"/>
  <c r="L44" i="4"/>
  <c r="K44" i="4"/>
  <c r="D44" i="1"/>
  <c r="FF43" i="4"/>
  <c r="FE43" i="4"/>
  <c r="FA43" i="4"/>
  <c r="EZ43" i="4"/>
  <c r="EV43" i="4"/>
  <c r="EU43" i="4"/>
  <c r="EQ43" i="4"/>
  <c r="EP43" i="4"/>
  <c r="EL43" i="4"/>
  <c r="EK43" i="4"/>
  <c r="EG43" i="4"/>
  <c r="EF43" i="4"/>
  <c r="EB43" i="4"/>
  <c r="EA43" i="4"/>
  <c r="DW43" i="4"/>
  <c r="DV43" i="4"/>
  <c r="DH43" i="4"/>
  <c r="DG43" i="4"/>
  <c r="DC43" i="4"/>
  <c r="DB43" i="4"/>
  <c r="CX43" i="4"/>
  <c r="CW43" i="4"/>
  <c r="CN43" i="4"/>
  <c r="CM43" i="4"/>
  <c r="CI43" i="4"/>
  <c r="CH43" i="4"/>
  <c r="CD43" i="4"/>
  <c r="BY43" i="4"/>
  <c r="BX43" i="4"/>
  <c r="BT43" i="4"/>
  <c r="BS43" i="4"/>
  <c r="BO43" i="4"/>
  <c r="BN43" i="4"/>
  <c r="BJ43" i="4"/>
  <c r="BI43" i="4"/>
  <c r="BE43" i="4"/>
  <c r="BD43" i="4"/>
  <c r="AZ43" i="4"/>
  <c r="AY43" i="4"/>
  <c r="AU43" i="4"/>
  <c r="AT43" i="4"/>
  <c r="AP43" i="4"/>
  <c r="AO43" i="4"/>
  <c r="AK43" i="4"/>
  <c r="AJ43" i="4"/>
  <c r="AF43" i="4"/>
  <c r="AE43" i="4"/>
  <c r="AA43" i="4"/>
  <c r="Z43" i="4"/>
  <c r="V43" i="4"/>
  <c r="U43" i="4"/>
  <c r="Q43" i="4"/>
  <c r="P43" i="4"/>
  <c r="L43" i="4"/>
  <c r="K43" i="4"/>
  <c r="E43" i="1"/>
  <c r="FF42" i="4"/>
  <c r="FE42" i="4"/>
  <c r="FA42" i="4"/>
  <c r="EZ42" i="4"/>
  <c r="EV42" i="4"/>
  <c r="EU42" i="4"/>
  <c r="EQ42" i="4"/>
  <c r="EP42" i="4"/>
  <c r="EL42" i="4"/>
  <c r="EK42" i="4"/>
  <c r="EG42" i="4"/>
  <c r="EF42" i="4"/>
  <c r="EB42" i="4"/>
  <c r="EA42" i="4"/>
  <c r="DW42" i="4"/>
  <c r="DV42" i="4"/>
  <c r="DH42" i="4"/>
  <c r="DG42" i="4"/>
  <c r="DC42" i="4"/>
  <c r="DB42" i="4"/>
  <c r="CX42" i="4"/>
  <c r="CW42" i="4"/>
  <c r="CN42" i="4"/>
  <c r="CM42" i="4"/>
  <c r="CI42" i="4"/>
  <c r="CH42" i="4"/>
  <c r="CD42" i="4"/>
  <c r="BY42" i="4"/>
  <c r="BX42" i="4"/>
  <c r="BT42" i="4"/>
  <c r="BS42" i="4"/>
  <c r="BO42" i="4"/>
  <c r="BN42" i="4"/>
  <c r="BJ42" i="4"/>
  <c r="BI42" i="4"/>
  <c r="BE42" i="4"/>
  <c r="BD42" i="4"/>
  <c r="AZ42" i="4"/>
  <c r="AY42" i="4"/>
  <c r="AU42" i="4"/>
  <c r="AT42" i="4"/>
  <c r="AP42" i="4"/>
  <c r="AO42" i="4"/>
  <c r="AK42" i="4"/>
  <c r="AJ42" i="4"/>
  <c r="AF42" i="4"/>
  <c r="AE42" i="4"/>
  <c r="AA42" i="4"/>
  <c r="Z42" i="4"/>
  <c r="V42" i="4"/>
  <c r="U42" i="4"/>
  <c r="Q42" i="4"/>
  <c r="P42" i="4"/>
  <c r="L42" i="4"/>
  <c r="K42" i="4"/>
  <c r="FF41" i="4"/>
  <c r="FE41" i="4"/>
  <c r="FA41" i="4"/>
  <c r="EZ41" i="4"/>
  <c r="EV41" i="4"/>
  <c r="EU41" i="4"/>
  <c r="EQ41" i="4"/>
  <c r="EP41" i="4"/>
  <c r="EL41" i="4"/>
  <c r="EK41" i="4"/>
  <c r="EG41" i="4"/>
  <c r="EF41" i="4"/>
  <c r="EB41" i="4"/>
  <c r="EA41" i="4"/>
  <c r="DW41" i="4"/>
  <c r="DV41" i="4"/>
  <c r="DH41" i="4"/>
  <c r="DG41" i="4"/>
  <c r="DC41" i="4"/>
  <c r="DB41" i="4"/>
  <c r="CX41" i="4"/>
  <c r="CW41" i="4"/>
  <c r="CN41" i="4"/>
  <c r="CM41" i="4"/>
  <c r="CI41" i="4"/>
  <c r="CH41" i="4"/>
  <c r="CD41" i="4"/>
  <c r="BY41" i="4"/>
  <c r="BX41" i="4"/>
  <c r="BT41" i="4"/>
  <c r="BS41" i="4"/>
  <c r="BO41" i="4"/>
  <c r="BN41" i="4"/>
  <c r="BJ41" i="4"/>
  <c r="BI41" i="4"/>
  <c r="BE41" i="4"/>
  <c r="BD41" i="4"/>
  <c r="AZ41" i="4"/>
  <c r="AY41" i="4"/>
  <c r="AU41" i="4"/>
  <c r="AT41" i="4"/>
  <c r="AP41" i="4"/>
  <c r="AO41" i="4"/>
  <c r="AK41" i="4"/>
  <c r="AJ41" i="4"/>
  <c r="AF41" i="4"/>
  <c r="AE41" i="4"/>
  <c r="AA41" i="4"/>
  <c r="Z41" i="4"/>
  <c r="V41" i="4"/>
  <c r="U41" i="4"/>
  <c r="Q41" i="4"/>
  <c r="P41" i="4"/>
  <c r="L41" i="4"/>
  <c r="K41" i="4"/>
  <c r="FF40" i="4"/>
  <c r="FE40" i="4"/>
  <c r="FA40" i="4"/>
  <c r="EZ40" i="4"/>
  <c r="EV40" i="4"/>
  <c r="EU40" i="4"/>
  <c r="EQ40" i="4"/>
  <c r="EP40" i="4"/>
  <c r="EL40" i="4"/>
  <c r="EK40" i="4"/>
  <c r="EG40" i="4"/>
  <c r="EF40" i="4"/>
  <c r="EB40" i="4"/>
  <c r="EA40" i="4"/>
  <c r="DW40" i="4"/>
  <c r="DV40" i="4"/>
  <c r="DH40" i="4"/>
  <c r="DG40" i="4"/>
  <c r="DC40" i="4"/>
  <c r="DB40" i="4"/>
  <c r="CX40" i="4"/>
  <c r="CW40" i="4"/>
  <c r="CN40" i="4"/>
  <c r="CM40" i="4"/>
  <c r="CI40" i="4"/>
  <c r="CH40" i="4"/>
  <c r="CD40" i="4"/>
  <c r="BY40" i="4"/>
  <c r="BX40" i="4"/>
  <c r="BT40" i="4"/>
  <c r="BS40" i="4"/>
  <c r="BO40" i="4"/>
  <c r="BN40" i="4"/>
  <c r="BJ40" i="4"/>
  <c r="BI40" i="4"/>
  <c r="BE40" i="4"/>
  <c r="BD40" i="4"/>
  <c r="AZ40" i="4"/>
  <c r="AY40" i="4"/>
  <c r="AU40" i="4"/>
  <c r="AT40" i="4"/>
  <c r="AP40" i="4"/>
  <c r="AO40" i="4"/>
  <c r="AK40" i="4"/>
  <c r="AJ40" i="4"/>
  <c r="AF40" i="4"/>
  <c r="AE40" i="4"/>
  <c r="AA40" i="4"/>
  <c r="Z40" i="4"/>
  <c r="V40" i="4"/>
  <c r="U40" i="4"/>
  <c r="Q40" i="4"/>
  <c r="P40" i="4"/>
  <c r="L40" i="4"/>
  <c r="K40" i="4"/>
  <c r="FF39" i="4"/>
  <c r="FE39" i="4"/>
  <c r="FA39" i="4"/>
  <c r="EZ39" i="4"/>
  <c r="EV39" i="4"/>
  <c r="EU39" i="4"/>
  <c r="EQ39" i="4"/>
  <c r="EP39" i="4"/>
  <c r="EL39" i="4"/>
  <c r="EK39" i="4"/>
  <c r="EG39" i="4"/>
  <c r="EF39" i="4"/>
  <c r="EB39" i="4"/>
  <c r="EA39" i="4"/>
  <c r="DW39" i="4"/>
  <c r="DV39" i="4"/>
  <c r="DH39" i="4"/>
  <c r="DG39" i="4"/>
  <c r="DC39" i="4"/>
  <c r="DB39" i="4"/>
  <c r="CX39" i="4"/>
  <c r="CW39" i="4"/>
  <c r="CN39" i="4"/>
  <c r="CM39" i="4"/>
  <c r="CI39" i="4"/>
  <c r="CH39" i="4"/>
  <c r="CD39" i="4"/>
  <c r="BY39" i="4"/>
  <c r="BX39" i="4"/>
  <c r="BT39" i="4"/>
  <c r="BS39" i="4"/>
  <c r="BO39" i="4"/>
  <c r="BN39" i="4"/>
  <c r="BJ39" i="4"/>
  <c r="BI39" i="4"/>
  <c r="BE39" i="4"/>
  <c r="BD39" i="4"/>
  <c r="AZ39" i="4"/>
  <c r="AY39" i="4"/>
  <c r="AU39" i="4"/>
  <c r="AT39" i="4"/>
  <c r="AP39" i="4"/>
  <c r="AO39" i="4"/>
  <c r="AK39" i="4"/>
  <c r="AJ39" i="4"/>
  <c r="AF39" i="4"/>
  <c r="AE39" i="4"/>
  <c r="AA39" i="4"/>
  <c r="Z39" i="4"/>
  <c r="V39" i="4"/>
  <c r="U39" i="4"/>
  <c r="Q39" i="4"/>
  <c r="P39" i="4"/>
  <c r="L39" i="4"/>
  <c r="K39" i="4"/>
  <c r="E39" i="1"/>
  <c r="FF38" i="4"/>
  <c r="FE38" i="4"/>
  <c r="FA38" i="4"/>
  <c r="EZ38" i="4"/>
  <c r="EV38" i="4"/>
  <c r="EU38" i="4"/>
  <c r="EQ38" i="4"/>
  <c r="EP38" i="4"/>
  <c r="EL38" i="4"/>
  <c r="EK38" i="4"/>
  <c r="EG38" i="4"/>
  <c r="EF38" i="4"/>
  <c r="EB38" i="4"/>
  <c r="EA38" i="4"/>
  <c r="DW38" i="4"/>
  <c r="DV38" i="4"/>
  <c r="DH38" i="4"/>
  <c r="DG38" i="4"/>
  <c r="DC38" i="4"/>
  <c r="DB38" i="4"/>
  <c r="CX38" i="4"/>
  <c r="CW38" i="4"/>
  <c r="CN38" i="4"/>
  <c r="CM38" i="4"/>
  <c r="CI38" i="4"/>
  <c r="CH38" i="4"/>
  <c r="CD38" i="4"/>
  <c r="BY38" i="4"/>
  <c r="BX38" i="4"/>
  <c r="BT38" i="4"/>
  <c r="BS38" i="4"/>
  <c r="BO38" i="4"/>
  <c r="BN38" i="4"/>
  <c r="BJ38" i="4"/>
  <c r="BI38" i="4"/>
  <c r="BE38" i="4"/>
  <c r="BD38" i="4"/>
  <c r="AZ38" i="4"/>
  <c r="AY38" i="4"/>
  <c r="AU38" i="4"/>
  <c r="AT38" i="4"/>
  <c r="AP38" i="4"/>
  <c r="AO38" i="4"/>
  <c r="AK38" i="4"/>
  <c r="AJ38" i="4"/>
  <c r="AF38" i="4"/>
  <c r="AE38" i="4"/>
  <c r="AA38" i="4"/>
  <c r="Z38" i="4"/>
  <c r="V38" i="4"/>
  <c r="U38" i="4"/>
  <c r="Q38" i="4"/>
  <c r="P38" i="4"/>
  <c r="L38" i="4"/>
  <c r="K38" i="4"/>
  <c r="FF37" i="4"/>
  <c r="FE37" i="4"/>
  <c r="FA37" i="4"/>
  <c r="EZ37" i="4"/>
  <c r="EV37" i="4"/>
  <c r="EU37" i="4"/>
  <c r="EQ37" i="4"/>
  <c r="EP37" i="4"/>
  <c r="EL37" i="4"/>
  <c r="EK37" i="4"/>
  <c r="EG37" i="4"/>
  <c r="EF37" i="4"/>
  <c r="EB37" i="4"/>
  <c r="EA37" i="4"/>
  <c r="DW37" i="4"/>
  <c r="DV37" i="4"/>
  <c r="DH37" i="4"/>
  <c r="DG37" i="4"/>
  <c r="DC37" i="4"/>
  <c r="DB37" i="4"/>
  <c r="CX37" i="4"/>
  <c r="CW37" i="4"/>
  <c r="CN37" i="4"/>
  <c r="CM37" i="4"/>
  <c r="CI37" i="4"/>
  <c r="CH37" i="4"/>
  <c r="CD37" i="4"/>
  <c r="BY37" i="4"/>
  <c r="BX37" i="4"/>
  <c r="BT37" i="4"/>
  <c r="BS37" i="4"/>
  <c r="BO37" i="4"/>
  <c r="BN37" i="4"/>
  <c r="BJ37" i="4"/>
  <c r="BI37" i="4"/>
  <c r="BE37" i="4"/>
  <c r="BD37" i="4"/>
  <c r="AZ37" i="4"/>
  <c r="AY37" i="4"/>
  <c r="AU37" i="4"/>
  <c r="AT37" i="4"/>
  <c r="AP37" i="4"/>
  <c r="AO37" i="4"/>
  <c r="AK37" i="4"/>
  <c r="AJ37" i="4"/>
  <c r="AF37" i="4"/>
  <c r="AE37" i="4"/>
  <c r="AA37" i="4"/>
  <c r="Z37" i="4"/>
  <c r="V37" i="4"/>
  <c r="U37" i="4"/>
  <c r="Q37" i="4"/>
  <c r="P37" i="4"/>
  <c r="L37" i="4"/>
  <c r="K37" i="4"/>
  <c r="FF36" i="4"/>
  <c r="FE36" i="4"/>
  <c r="FA36" i="4"/>
  <c r="EZ36" i="4"/>
  <c r="EV36" i="4"/>
  <c r="EU36" i="4"/>
  <c r="EQ36" i="4"/>
  <c r="EP36" i="4"/>
  <c r="EL36" i="4"/>
  <c r="EK36" i="4"/>
  <c r="EG36" i="4"/>
  <c r="EF36" i="4"/>
  <c r="EB36" i="4"/>
  <c r="EA36" i="4"/>
  <c r="DW36" i="4"/>
  <c r="DV36" i="4"/>
  <c r="DH36" i="4"/>
  <c r="DG36" i="4"/>
  <c r="DC36" i="4"/>
  <c r="DB36" i="4"/>
  <c r="CX36" i="4"/>
  <c r="CW36" i="4"/>
  <c r="CN36" i="4"/>
  <c r="CM36" i="4"/>
  <c r="CI36" i="4"/>
  <c r="CH36" i="4"/>
  <c r="CD36" i="4"/>
  <c r="BY36" i="4"/>
  <c r="BX36" i="4"/>
  <c r="BT36" i="4"/>
  <c r="BS36" i="4"/>
  <c r="BO36" i="4"/>
  <c r="BN36" i="4"/>
  <c r="BJ36" i="4"/>
  <c r="BI36" i="4"/>
  <c r="BE36" i="4"/>
  <c r="BD36" i="4"/>
  <c r="AZ36" i="4"/>
  <c r="AY36" i="4"/>
  <c r="AU36" i="4"/>
  <c r="AT36" i="4"/>
  <c r="AP36" i="4"/>
  <c r="AO36" i="4"/>
  <c r="AK36" i="4"/>
  <c r="AJ36" i="4"/>
  <c r="AF36" i="4"/>
  <c r="AE36" i="4"/>
  <c r="AA36" i="4"/>
  <c r="Z36" i="4"/>
  <c r="V36" i="4"/>
  <c r="U36" i="4"/>
  <c r="Q36" i="4"/>
  <c r="P36" i="4"/>
  <c r="L36" i="4"/>
  <c r="K36" i="4"/>
  <c r="D36" i="1"/>
  <c r="FF35" i="4"/>
  <c r="FE35" i="4"/>
  <c r="FA35" i="4"/>
  <c r="EZ35" i="4"/>
  <c r="EV35" i="4"/>
  <c r="EU35" i="4"/>
  <c r="EQ35" i="4"/>
  <c r="EP35" i="4"/>
  <c r="EL35" i="4"/>
  <c r="EK35" i="4"/>
  <c r="EG35" i="4"/>
  <c r="EF35" i="4"/>
  <c r="EB35" i="4"/>
  <c r="EA35" i="4"/>
  <c r="DW35" i="4"/>
  <c r="DV35" i="4"/>
  <c r="DH35" i="4"/>
  <c r="DG35" i="4"/>
  <c r="DC35" i="4"/>
  <c r="DB35" i="4"/>
  <c r="CX35" i="4"/>
  <c r="CW35" i="4"/>
  <c r="CN35" i="4"/>
  <c r="CM35" i="4"/>
  <c r="CI35" i="4"/>
  <c r="CH35" i="4"/>
  <c r="CD35" i="4"/>
  <c r="BY35" i="4"/>
  <c r="BX35" i="4"/>
  <c r="BT35" i="4"/>
  <c r="BS35" i="4"/>
  <c r="BO35" i="4"/>
  <c r="BN35" i="4"/>
  <c r="BJ35" i="4"/>
  <c r="BI35" i="4"/>
  <c r="BE35" i="4"/>
  <c r="BD35" i="4"/>
  <c r="AZ35" i="4"/>
  <c r="AY35" i="4"/>
  <c r="AU35" i="4"/>
  <c r="AT35" i="4"/>
  <c r="AP35" i="4"/>
  <c r="AO35" i="4"/>
  <c r="AK35" i="4"/>
  <c r="AJ35" i="4"/>
  <c r="AF35" i="4"/>
  <c r="AE35" i="4"/>
  <c r="AA35" i="4"/>
  <c r="Z35" i="4"/>
  <c r="V35" i="4"/>
  <c r="U35" i="4"/>
  <c r="Q35" i="4"/>
  <c r="P35" i="4"/>
  <c r="L35" i="4"/>
  <c r="K35" i="4"/>
  <c r="E35" i="1"/>
  <c r="FF34" i="4"/>
  <c r="FE34" i="4"/>
  <c r="FA34" i="4"/>
  <c r="EV34" i="4"/>
  <c r="EU34" i="4"/>
  <c r="EQ34" i="4"/>
  <c r="EP34" i="4"/>
  <c r="EL34" i="4"/>
  <c r="EK34" i="4"/>
  <c r="EG34" i="4"/>
  <c r="EF34" i="4"/>
  <c r="EB34" i="4"/>
  <c r="EA34" i="4"/>
  <c r="DW34" i="4"/>
  <c r="DV34" i="4"/>
  <c r="DH34" i="4"/>
  <c r="DG34" i="4"/>
  <c r="DC34" i="4"/>
  <c r="DB34" i="4"/>
  <c r="CX34" i="4"/>
  <c r="CW34" i="4"/>
  <c r="CN34" i="4"/>
  <c r="CM34" i="4"/>
  <c r="CI34" i="4"/>
  <c r="CH34" i="4"/>
  <c r="CD34" i="4"/>
  <c r="BY34" i="4"/>
  <c r="BX34" i="4"/>
  <c r="BT34" i="4"/>
  <c r="BS34" i="4"/>
  <c r="BO34" i="4"/>
  <c r="BN34" i="4"/>
  <c r="BJ34" i="4"/>
  <c r="BI34" i="4"/>
  <c r="BE34" i="4"/>
  <c r="BD34" i="4"/>
  <c r="AZ34" i="4"/>
  <c r="AY34" i="4"/>
  <c r="AU34" i="4"/>
  <c r="AT34" i="4"/>
  <c r="AP34" i="4"/>
  <c r="AO34" i="4"/>
  <c r="AK34" i="4"/>
  <c r="AJ34" i="4"/>
  <c r="AF34" i="4"/>
  <c r="AE34" i="4"/>
  <c r="AA34" i="4"/>
  <c r="Z34" i="4"/>
  <c r="V34" i="4"/>
  <c r="U34" i="4"/>
  <c r="Q34" i="4"/>
  <c r="P34" i="4"/>
  <c r="L34" i="4"/>
  <c r="K34" i="4"/>
  <c r="FF33" i="4"/>
  <c r="FE33" i="4"/>
  <c r="FA33" i="4"/>
  <c r="EV33" i="4"/>
  <c r="EU33" i="4"/>
  <c r="EQ33" i="4"/>
  <c r="EP33" i="4"/>
  <c r="EL33" i="4"/>
  <c r="EK33" i="4"/>
  <c r="EG33" i="4"/>
  <c r="EF33" i="4"/>
  <c r="EB33" i="4"/>
  <c r="EA33" i="4"/>
  <c r="DW33" i="4"/>
  <c r="DV33" i="4"/>
  <c r="DH33" i="4"/>
  <c r="DG33" i="4"/>
  <c r="DC33" i="4"/>
  <c r="DB33" i="4"/>
  <c r="CX33" i="4"/>
  <c r="CW33" i="4"/>
  <c r="CN33" i="4"/>
  <c r="CM33" i="4"/>
  <c r="CI33" i="4"/>
  <c r="CH33" i="4"/>
  <c r="CD33" i="4"/>
  <c r="BY33" i="4"/>
  <c r="BX33" i="4"/>
  <c r="BT33" i="4"/>
  <c r="BS33" i="4"/>
  <c r="BO33" i="4"/>
  <c r="BN33" i="4"/>
  <c r="BJ33" i="4"/>
  <c r="BI33" i="4"/>
  <c r="BE33" i="4"/>
  <c r="BD33" i="4"/>
  <c r="AZ33" i="4"/>
  <c r="AY33" i="4"/>
  <c r="AU33" i="4"/>
  <c r="AT33" i="4"/>
  <c r="AP33" i="4"/>
  <c r="AO33" i="4"/>
  <c r="AK33" i="4"/>
  <c r="AJ33" i="4"/>
  <c r="AF33" i="4"/>
  <c r="AE33" i="4"/>
  <c r="AA33" i="4"/>
  <c r="Z33" i="4"/>
  <c r="V33" i="4"/>
  <c r="U33" i="4"/>
  <c r="Q33" i="4"/>
  <c r="P33" i="4"/>
  <c r="L33" i="4"/>
  <c r="K33" i="4"/>
  <c r="FF32" i="4"/>
  <c r="FE32" i="4"/>
  <c r="FA32" i="4"/>
  <c r="EV32" i="4"/>
  <c r="EU32" i="4"/>
  <c r="EQ32" i="4"/>
  <c r="EP32" i="4"/>
  <c r="EL32" i="4"/>
  <c r="EK32" i="4"/>
  <c r="EG32" i="4"/>
  <c r="EF32" i="4"/>
  <c r="EB32" i="4"/>
  <c r="EA32" i="4"/>
  <c r="DW32" i="4"/>
  <c r="DV32" i="4"/>
  <c r="DH32" i="4"/>
  <c r="DG32" i="4"/>
  <c r="DC32" i="4"/>
  <c r="DB32" i="4"/>
  <c r="CX32" i="4"/>
  <c r="CW32" i="4"/>
  <c r="CN32" i="4"/>
  <c r="CM32" i="4"/>
  <c r="CI32" i="4"/>
  <c r="CH32" i="4"/>
  <c r="CD32" i="4"/>
  <c r="BY32" i="4"/>
  <c r="BX32" i="4"/>
  <c r="BT32" i="4"/>
  <c r="BS32" i="4"/>
  <c r="BO32" i="4"/>
  <c r="BN32" i="4"/>
  <c r="BJ32" i="4"/>
  <c r="BI32" i="4"/>
  <c r="BE32" i="4"/>
  <c r="BD32" i="4"/>
  <c r="AZ32" i="4"/>
  <c r="AY32" i="4"/>
  <c r="AU32" i="4"/>
  <c r="AT32" i="4"/>
  <c r="AP32" i="4"/>
  <c r="AO32" i="4"/>
  <c r="AK32" i="4"/>
  <c r="AJ32" i="4"/>
  <c r="AF32" i="4"/>
  <c r="AE32" i="4"/>
  <c r="AA32" i="4"/>
  <c r="Z32" i="4"/>
  <c r="V32" i="4"/>
  <c r="U32" i="4"/>
  <c r="Q32" i="4"/>
  <c r="P32" i="4"/>
  <c r="L32" i="4"/>
  <c r="K32" i="4"/>
  <c r="FF31" i="4"/>
  <c r="FE31" i="4"/>
  <c r="FA31" i="4"/>
  <c r="EV31" i="4"/>
  <c r="EU31" i="4"/>
  <c r="EQ31" i="4"/>
  <c r="EP31" i="4"/>
  <c r="EL31" i="4"/>
  <c r="EK31" i="4"/>
  <c r="EG31" i="4"/>
  <c r="EF31" i="4"/>
  <c r="EB31" i="4"/>
  <c r="EA31" i="4"/>
  <c r="DW31" i="4"/>
  <c r="DV31" i="4"/>
  <c r="DH31" i="4"/>
  <c r="DG31" i="4"/>
  <c r="DC31" i="4"/>
  <c r="DB31" i="4"/>
  <c r="CX31" i="4"/>
  <c r="CW31" i="4"/>
  <c r="CN31" i="4"/>
  <c r="CM31" i="4"/>
  <c r="CI31" i="4"/>
  <c r="CH31" i="4"/>
  <c r="CD31" i="4"/>
  <c r="BY31" i="4"/>
  <c r="BX31" i="4"/>
  <c r="BT31" i="4"/>
  <c r="BS31" i="4"/>
  <c r="BO31" i="4"/>
  <c r="BN31" i="4"/>
  <c r="BJ31" i="4"/>
  <c r="BI31" i="4"/>
  <c r="BE31" i="4"/>
  <c r="BD31" i="4"/>
  <c r="AZ31" i="4"/>
  <c r="AY31" i="4"/>
  <c r="AU31" i="4"/>
  <c r="AT31" i="4"/>
  <c r="AP31" i="4"/>
  <c r="AO31" i="4"/>
  <c r="AK31" i="4"/>
  <c r="AJ31" i="4"/>
  <c r="AF31" i="4"/>
  <c r="AE31" i="4"/>
  <c r="AA31" i="4"/>
  <c r="Z31" i="4"/>
  <c r="V31" i="4"/>
  <c r="U31" i="4"/>
  <c r="Q31" i="4"/>
  <c r="P31" i="4"/>
  <c r="L31" i="4"/>
  <c r="K31" i="4"/>
  <c r="E31" i="1"/>
  <c r="FF30" i="4"/>
  <c r="FE30" i="4"/>
  <c r="FA30" i="4"/>
  <c r="EV30" i="4"/>
  <c r="EU30" i="4"/>
  <c r="EQ30" i="4"/>
  <c r="EP30" i="4"/>
  <c r="EL30" i="4"/>
  <c r="EK30" i="4"/>
  <c r="EG30" i="4"/>
  <c r="EF30" i="4"/>
  <c r="EB30" i="4"/>
  <c r="EA30" i="4"/>
  <c r="DW30" i="4"/>
  <c r="DV30" i="4"/>
  <c r="DH30" i="4"/>
  <c r="DG30" i="4"/>
  <c r="DC30" i="4"/>
  <c r="DB30" i="4"/>
  <c r="CX30" i="4"/>
  <c r="CW30" i="4"/>
  <c r="CN30" i="4"/>
  <c r="CM30" i="4"/>
  <c r="CI30" i="4"/>
  <c r="CH30" i="4"/>
  <c r="CD30" i="4"/>
  <c r="BY30" i="4"/>
  <c r="BX30" i="4"/>
  <c r="BT30" i="4"/>
  <c r="BS30" i="4"/>
  <c r="BO30" i="4"/>
  <c r="BN30" i="4"/>
  <c r="BJ30" i="4"/>
  <c r="BI30" i="4"/>
  <c r="BE30" i="4"/>
  <c r="BD30" i="4"/>
  <c r="AZ30" i="4"/>
  <c r="AY30" i="4"/>
  <c r="AU30" i="4"/>
  <c r="AT30" i="4"/>
  <c r="AP30" i="4"/>
  <c r="AO30" i="4"/>
  <c r="AK30" i="4"/>
  <c r="AJ30" i="4"/>
  <c r="AF30" i="4"/>
  <c r="AE30" i="4"/>
  <c r="AA30" i="4"/>
  <c r="Z30" i="4"/>
  <c r="V30" i="4"/>
  <c r="U30" i="4"/>
  <c r="Q30" i="4"/>
  <c r="P30" i="4"/>
  <c r="L30" i="4"/>
  <c r="K30" i="4"/>
  <c r="FF29" i="4"/>
  <c r="FE29" i="4"/>
  <c r="FA29" i="4"/>
  <c r="EV29" i="4"/>
  <c r="EU29" i="4"/>
  <c r="EQ29" i="4"/>
  <c r="EP29" i="4"/>
  <c r="EL29" i="4"/>
  <c r="EK29" i="4"/>
  <c r="EG29" i="4"/>
  <c r="EF29" i="4"/>
  <c r="EB29" i="4"/>
  <c r="EA29" i="4"/>
  <c r="DW29" i="4"/>
  <c r="DV29" i="4"/>
  <c r="DH29" i="4"/>
  <c r="DG29" i="4"/>
  <c r="DC29" i="4"/>
  <c r="DB29" i="4"/>
  <c r="CX29" i="4"/>
  <c r="CW29" i="4"/>
  <c r="CN29" i="4"/>
  <c r="CM29" i="4"/>
  <c r="CI29" i="4"/>
  <c r="CH29" i="4"/>
  <c r="CD29" i="4"/>
  <c r="BY29" i="4"/>
  <c r="BX29" i="4"/>
  <c r="BT29" i="4"/>
  <c r="BS29" i="4"/>
  <c r="BO29" i="4"/>
  <c r="BN29" i="4"/>
  <c r="BJ29" i="4"/>
  <c r="BI29" i="4"/>
  <c r="BE29" i="4"/>
  <c r="BD29" i="4"/>
  <c r="AZ29" i="4"/>
  <c r="AY29" i="4"/>
  <c r="AU29" i="4"/>
  <c r="AT29" i="4"/>
  <c r="AP29" i="4"/>
  <c r="AO29" i="4"/>
  <c r="AK29" i="4"/>
  <c r="AJ29" i="4"/>
  <c r="AF29" i="4"/>
  <c r="AE29" i="4"/>
  <c r="AA29" i="4"/>
  <c r="Z29" i="4"/>
  <c r="V29" i="4"/>
  <c r="U29" i="4"/>
  <c r="Q29" i="4"/>
  <c r="P29" i="4"/>
  <c r="L29" i="4"/>
  <c r="K29" i="4"/>
  <c r="FF28" i="4"/>
  <c r="FE28" i="4"/>
  <c r="FA28" i="4"/>
  <c r="EV28" i="4"/>
  <c r="EU28" i="4"/>
  <c r="EQ28" i="4"/>
  <c r="EP28" i="4"/>
  <c r="EL28" i="4"/>
  <c r="EK28" i="4"/>
  <c r="EG28" i="4"/>
  <c r="EF28" i="4"/>
  <c r="EB28" i="4"/>
  <c r="EA28" i="4"/>
  <c r="DW28" i="4"/>
  <c r="DV28" i="4"/>
  <c r="DH28" i="4"/>
  <c r="DG28" i="4"/>
  <c r="DC28" i="4"/>
  <c r="DB28" i="4"/>
  <c r="CX28" i="4"/>
  <c r="CW28" i="4"/>
  <c r="CN28" i="4"/>
  <c r="CM28" i="4"/>
  <c r="CI28" i="4"/>
  <c r="CH28" i="4"/>
  <c r="CD28" i="4"/>
  <c r="BY28" i="4"/>
  <c r="BX28" i="4"/>
  <c r="BT28" i="4"/>
  <c r="BS28" i="4"/>
  <c r="BO28" i="4"/>
  <c r="BN28" i="4"/>
  <c r="BJ28" i="4"/>
  <c r="BI28" i="4"/>
  <c r="BE28" i="4"/>
  <c r="BD28" i="4"/>
  <c r="AZ28" i="4"/>
  <c r="AY28" i="4"/>
  <c r="AU28" i="4"/>
  <c r="AT28" i="4"/>
  <c r="AP28" i="4"/>
  <c r="AO28" i="4"/>
  <c r="AK28" i="4"/>
  <c r="AJ28" i="4"/>
  <c r="AF28" i="4"/>
  <c r="AE28" i="4"/>
  <c r="AA28" i="4"/>
  <c r="Z28" i="4"/>
  <c r="V28" i="4"/>
  <c r="U28" i="4"/>
  <c r="Q28" i="4"/>
  <c r="P28" i="4"/>
  <c r="L28" i="4"/>
  <c r="K28" i="4"/>
  <c r="FF27" i="4"/>
  <c r="FE27" i="4"/>
  <c r="FA27" i="4"/>
  <c r="EV27" i="4"/>
  <c r="EU27" i="4"/>
  <c r="EQ27" i="4"/>
  <c r="EP27" i="4"/>
  <c r="EL27" i="4"/>
  <c r="EK27" i="4"/>
  <c r="EG27" i="4"/>
  <c r="EF27" i="4"/>
  <c r="EB27" i="4"/>
  <c r="EA27" i="4"/>
  <c r="DW27" i="4"/>
  <c r="DV27" i="4"/>
  <c r="DH27" i="4"/>
  <c r="DG27" i="4"/>
  <c r="DC27" i="4"/>
  <c r="DB27" i="4"/>
  <c r="CX27" i="4"/>
  <c r="CW27" i="4"/>
  <c r="CN27" i="4"/>
  <c r="CM27" i="4"/>
  <c r="CI27" i="4"/>
  <c r="CH27" i="4"/>
  <c r="CD27" i="4"/>
  <c r="BY27" i="4"/>
  <c r="BX27" i="4"/>
  <c r="BT27" i="4"/>
  <c r="BS27" i="4"/>
  <c r="BO27" i="4"/>
  <c r="BN27" i="4"/>
  <c r="BJ27" i="4"/>
  <c r="BI27" i="4"/>
  <c r="BE27" i="4"/>
  <c r="BD27" i="4"/>
  <c r="AZ27" i="4"/>
  <c r="AY27" i="4"/>
  <c r="AU27" i="4"/>
  <c r="AT27" i="4"/>
  <c r="AP27" i="4"/>
  <c r="AO27" i="4"/>
  <c r="AK27" i="4"/>
  <c r="AJ27" i="4"/>
  <c r="AF27" i="4"/>
  <c r="AE27" i="4"/>
  <c r="AA27" i="4"/>
  <c r="Z27" i="4"/>
  <c r="V27" i="4"/>
  <c r="U27" i="4"/>
  <c r="Q27" i="4"/>
  <c r="P27" i="4"/>
  <c r="L27" i="4"/>
  <c r="K27" i="4"/>
  <c r="E27" i="1"/>
  <c r="FF26" i="4"/>
  <c r="FE26" i="4"/>
  <c r="FA26" i="4"/>
  <c r="EV26" i="4"/>
  <c r="EU26" i="4"/>
  <c r="EQ26" i="4"/>
  <c r="EP26" i="4"/>
  <c r="EL26" i="4"/>
  <c r="EK26" i="4"/>
  <c r="EG26" i="4"/>
  <c r="EF26" i="4"/>
  <c r="EB26" i="4"/>
  <c r="EA26" i="4"/>
  <c r="DW26" i="4"/>
  <c r="DV26" i="4"/>
  <c r="DH26" i="4"/>
  <c r="DG26" i="4"/>
  <c r="DC26" i="4"/>
  <c r="DB26" i="4"/>
  <c r="CX26" i="4"/>
  <c r="CW26" i="4"/>
  <c r="CN26" i="4"/>
  <c r="CM26" i="4"/>
  <c r="CI26" i="4"/>
  <c r="CH26" i="4"/>
  <c r="CD26" i="4"/>
  <c r="BY26" i="4"/>
  <c r="BX26" i="4"/>
  <c r="BT26" i="4"/>
  <c r="BS26" i="4"/>
  <c r="BO26" i="4"/>
  <c r="BN26" i="4"/>
  <c r="BJ26" i="4"/>
  <c r="BI26" i="4"/>
  <c r="BE26" i="4"/>
  <c r="BD26" i="4"/>
  <c r="AZ26" i="4"/>
  <c r="AY26" i="4"/>
  <c r="AU26" i="4"/>
  <c r="AT26" i="4"/>
  <c r="AP26" i="4"/>
  <c r="AO26" i="4"/>
  <c r="AK26" i="4"/>
  <c r="AJ26" i="4"/>
  <c r="AF26" i="4"/>
  <c r="AE26" i="4"/>
  <c r="AA26" i="4"/>
  <c r="Z26" i="4"/>
  <c r="V26" i="4"/>
  <c r="U26" i="4"/>
  <c r="Q26" i="4"/>
  <c r="P26" i="4"/>
  <c r="L26" i="4"/>
  <c r="K26" i="4"/>
  <c r="FF25" i="4"/>
  <c r="FE25" i="4"/>
  <c r="FA25" i="4"/>
  <c r="EV25" i="4"/>
  <c r="EU25" i="4"/>
  <c r="EQ25" i="4"/>
  <c r="EP25" i="4"/>
  <c r="EL25" i="4"/>
  <c r="EK25" i="4"/>
  <c r="EG25" i="4"/>
  <c r="EF25" i="4"/>
  <c r="EB25" i="4"/>
  <c r="EA25" i="4"/>
  <c r="DW25" i="4"/>
  <c r="DV25" i="4"/>
  <c r="DH25" i="4"/>
  <c r="DG25" i="4"/>
  <c r="DC25" i="4"/>
  <c r="DB25" i="4"/>
  <c r="CX25" i="4"/>
  <c r="CW25" i="4"/>
  <c r="CN25" i="4"/>
  <c r="CM25" i="4"/>
  <c r="CI25" i="4"/>
  <c r="CH25" i="4"/>
  <c r="CD25" i="4"/>
  <c r="BY25" i="4"/>
  <c r="BX25" i="4"/>
  <c r="BT25" i="4"/>
  <c r="BS25" i="4"/>
  <c r="BO25" i="4"/>
  <c r="BN25" i="4"/>
  <c r="BJ25" i="4"/>
  <c r="BI25" i="4"/>
  <c r="BE25" i="4"/>
  <c r="BD25" i="4"/>
  <c r="AZ25" i="4"/>
  <c r="AY25" i="4"/>
  <c r="AU25" i="4"/>
  <c r="AT25" i="4"/>
  <c r="AP25" i="4"/>
  <c r="AO25" i="4"/>
  <c r="AK25" i="4"/>
  <c r="AJ25" i="4"/>
  <c r="AF25" i="4"/>
  <c r="AE25" i="4"/>
  <c r="AA25" i="4"/>
  <c r="Z25" i="4"/>
  <c r="V25" i="4"/>
  <c r="U25" i="4"/>
  <c r="Q25" i="4"/>
  <c r="P25" i="4"/>
  <c r="L25" i="4"/>
  <c r="K25" i="4"/>
  <c r="FF24" i="4"/>
  <c r="FE24" i="4"/>
  <c r="FA24" i="4"/>
  <c r="EV24" i="4"/>
  <c r="EU24" i="4"/>
  <c r="EQ24" i="4"/>
  <c r="EP24" i="4"/>
  <c r="EL24" i="4"/>
  <c r="EK24" i="4"/>
  <c r="EG24" i="4"/>
  <c r="EF24" i="4"/>
  <c r="EB24" i="4"/>
  <c r="EA24" i="4"/>
  <c r="DW24" i="4"/>
  <c r="DV24" i="4"/>
  <c r="DH24" i="4"/>
  <c r="DG24" i="4"/>
  <c r="DC24" i="4"/>
  <c r="DB24" i="4"/>
  <c r="CX24" i="4"/>
  <c r="CW24" i="4"/>
  <c r="CN24" i="4"/>
  <c r="CM24" i="4"/>
  <c r="CI24" i="4"/>
  <c r="CH24" i="4"/>
  <c r="CD24" i="4"/>
  <c r="BY24" i="4"/>
  <c r="BX24" i="4"/>
  <c r="BT24" i="4"/>
  <c r="BS24" i="4"/>
  <c r="BO24" i="4"/>
  <c r="BN24" i="4"/>
  <c r="BJ24" i="4"/>
  <c r="BI24" i="4"/>
  <c r="BE24" i="4"/>
  <c r="BD24" i="4"/>
  <c r="AZ24" i="4"/>
  <c r="AY24" i="4"/>
  <c r="AU24" i="4"/>
  <c r="AT24" i="4"/>
  <c r="AP24" i="4"/>
  <c r="AO24" i="4"/>
  <c r="AK24" i="4"/>
  <c r="AJ24" i="4"/>
  <c r="AF24" i="4"/>
  <c r="AE24" i="4"/>
  <c r="AA24" i="4"/>
  <c r="Z24" i="4"/>
  <c r="V24" i="4"/>
  <c r="U24" i="4"/>
  <c r="Q24" i="4"/>
  <c r="P24" i="4"/>
  <c r="L24" i="4"/>
  <c r="K24" i="4"/>
  <c r="FF23" i="4"/>
  <c r="FE23" i="4"/>
  <c r="FA23" i="4"/>
  <c r="EV23" i="4"/>
  <c r="EU23" i="4"/>
  <c r="EQ23" i="4"/>
  <c r="EP23" i="4"/>
  <c r="EL23" i="4"/>
  <c r="EK23" i="4"/>
  <c r="EG23" i="4"/>
  <c r="EF23" i="4"/>
  <c r="EB23" i="4"/>
  <c r="EA23" i="4"/>
  <c r="DW23" i="4"/>
  <c r="DV23" i="4"/>
  <c r="DH23" i="4"/>
  <c r="DG23" i="4"/>
  <c r="DC23" i="4"/>
  <c r="DB23" i="4"/>
  <c r="CX23" i="4"/>
  <c r="CW23" i="4"/>
  <c r="CN23" i="4"/>
  <c r="CM23" i="4"/>
  <c r="CI23" i="4"/>
  <c r="CH23" i="4"/>
  <c r="CD23" i="4"/>
  <c r="BY23" i="4"/>
  <c r="BX23" i="4"/>
  <c r="BT23" i="4"/>
  <c r="BS23" i="4"/>
  <c r="BO23" i="4"/>
  <c r="BN23" i="4"/>
  <c r="BJ23" i="4"/>
  <c r="BI23" i="4"/>
  <c r="BE23" i="4"/>
  <c r="BD23" i="4"/>
  <c r="AZ23" i="4"/>
  <c r="AY23" i="4"/>
  <c r="AU23" i="4"/>
  <c r="AT23" i="4"/>
  <c r="AP23" i="4"/>
  <c r="AO23" i="4"/>
  <c r="AK23" i="4"/>
  <c r="AJ23" i="4"/>
  <c r="AF23" i="4"/>
  <c r="AE23" i="4"/>
  <c r="AA23" i="4"/>
  <c r="Z23" i="4"/>
  <c r="V23" i="4"/>
  <c r="U23" i="4"/>
  <c r="Q23" i="4"/>
  <c r="P23" i="4"/>
  <c r="L23" i="4"/>
  <c r="K23" i="4"/>
  <c r="E23" i="1"/>
  <c r="FF22" i="4"/>
  <c r="FE22" i="4"/>
  <c r="FA22" i="4"/>
  <c r="EV22" i="4"/>
  <c r="EU22" i="4"/>
  <c r="EQ22" i="4"/>
  <c r="EP22" i="4"/>
  <c r="EL22" i="4"/>
  <c r="EK22" i="4"/>
  <c r="EG22" i="4"/>
  <c r="EF22" i="4"/>
  <c r="EB22" i="4"/>
  <c r="EA22" i="4"/>
  <c r="DW22" i="4"/>
  <c r="DV22" i="4"/>
  <c r="DG22" i="4"/>
  <c r="DE53" i="4"/>
  <c r="DC22" i="4"/>
  <c r="DB22" i="4"/>
  <c r="CX22" i="4"/>
  <c r="CW22" i="4"/>
  <c r="CN22" i="4"/>
  <c r="CM22" i="4"/>
  <c r="CI22" i="4"/>
  <c r="CH22" i="4"/>
  <c r="CD22" i="4"/>
  <c r="BY22" i="4"/>
  <c r="BX22" i="4"/>
  <c r="BT22" i="4"/>
  <c r="BS22" i="4"/>
  <c r="BO22" i="4"/>
  <c r="BN22" i="4"/>
  <c r="BJ22" i="4"/>
  <c r="BI22" i="4"/>
  <c r="BE22" i="4"/>
  <c r="BD22" i="4"/>
  <c r="AZ22" i="4"/>
  <c r="AY22" i="4"/>
  <c r="AU22" i="4"/>
  <c r="AT22" i="4"/>
  <c r="AP22" i="4"/>
  <c r="AO22" i="4"/>
  <c r="AK22" i="4"/>
  <c r="AJ22" i="4"/>
  <c r="AF22" i="4"/>
  <c r="AE22" i="4"/>
  <c r="AA22" i="4"/>
  <c r="Z22" i="4"/>
  <c r="V22" i="4"/>
  <c r="U22" i="4"/>
  <c r="Q22" i="4"/>
  <c r="P22" i="4"/>
  <c r="L22" i="4"/>
  <c r="K22" i="4"/>
  <c r="FF21" i="4"/>
  <c r="FE21" i="4"/>
  <c r="FA21" i="4"/>
  <c r="EV21" i="4"/>
  <c r="EU21" i="4"/>
  <c r="EQ21" i="4"/>
  <c r="EP21" i="4"/>
  <c r="EL21" i="4"/>
  <c r="EK21" i="4"/>
  <c r="EG21" i="4"/>
  <c r="EF21" i="4"/>
  <c r="EB21" i="4"/>
  <c r="EA21" i="4"/>
  <c r="DW21" i="4"/>
  <c r="DV21" i="4"/>
  <c r="DH21" i="4"/>
  <c r="DG21" i="4"/>
  <c r="DC21" i="4"/>
  <c r="DB21" i="4"/>
  <c r="CX21" i="4"/>
  <c r="CW21" i="4"/>
  <c r="CN21" i="4"/>
  <c r="CM21" i="4"/>
  <c r="CI21" i="4"/>
  <c r="CH21" i="4"/>
  <c r="CD21" i="4"/>
  <c r="BY21" i="4"/>
  <c r="BX21" i="4"/>
  <c r="BT21" i="4"/>
  <c r="BS21" i="4"/>
  <c r="BO21" i="4"/>
  <c r="BN21" i="4"/>
  <c r="BJ21" i="4"/>
  <c r="BI21" i="4"/>
  <c r="BE21" i="4"/>
  <c r="BD21" i="4"/>
  <c r="AZ21" i="4"/>
  <c r="AY21" i="4"/>
  <c r="AU21" i="4"/>
  <c r="AT21" i="4"/>
  <c r="AP21" i="4"/>
  <c r="AO21" i="4"/>
  <c r="AK21" i="4"/>
  <c r="AJ21" i="4"/>
  <c r="AF21" i="4"/>
  <c r="AE21" i="4"/>
  <c r="AA21" i="4"/>
  <c r="Z21" i="4"/>
  <c r="V21" i="4"/>
  <c r="U21" i="4"/>
  <c r="Q21" i="4"/>
  <c r="P21" i="4"/>
  <c r="L21" i="4"/>
  <c r="K21" i="4"/>
  <c r="FF20" i="4"/>
  <c r="FE20" i="4"/>
  <c r="FA20" i="4"/>
  <c r="EV20" i="4"/>
  <c r="EU20" i="4"/>
  <c r="EQ20" i="4"/>
  <c r="EP20" i="4"/>
  <c r="EL20" i="4"/>
  <c r="EK20" i="4"/>
  <c r="EG20" i="4"/>
  <c r="EF20" i="4"/>
  <c r="EB20" i="4"/>
  <c r="EA20" i="4"/>
  <c r="DW20" i="4"/>
  <c r="DV20" i="4"/>
  <c r="DH20" i="4"/>
  <c r="DG20" i="4"/>
  <c r="DC20" i="4"/>
  <c r="DB20" i="4"/>
  <c r="CX20" i="4"/>
  <c r="CW20" i="4"/>
  <c r="CN20" i="4"/>
  <c r="CM20" i="4"/>
  <c r="CI20" i="4"/>
  <c r="CH20" i="4"/>
  <c r="CD20" i="4"/>
  <c r="BY20" i="4"/>
  <c r="BX20" i="4"/>
  <c r="BT20" i="4"/>
  <c r="BS20" i="4"/>
  <c r="BO20" i="4"/>
  <c r="BN20" i="4"/>
  <c r="BJ20" i="4"/>
  <c r="BI20" i="4"/>
  <c r="BE20" i="4"/>
  <c r="BD20" i="4"/>
  <c r="AZ20" i="4"/>
  <c r="AY20" i="4"/>
  <c r="AU20" i="4"/>
  <c r="AT20" i="4"/>
  <c r="AP20" i="4"/>
  <c r="AO20" i="4"/>
  <c r="AK20" i="4"/>
  <c r="AJ20" i="4"/>
  <c r="AF20" i="4"/>
  <c r="AE20" i="4"/>
  <c r="AA20" i="4"/>
  <c r="Z20" i="4"/>
  <c r="V20" i="4"/>
  <c r="U20" i="4"/>
  <c r="Q20" i="4"/>
  <c r="P20" i="4"/>
  <c r="L20" i="4"/>
  <c r="K20" i="4"/>
  <c r="FF19" i="4"/>
  <c r="FE19" i="4"/>
  <c r="FA19" i="4"/>
  <c r="EV19" i="4"/>
  <c r="EU19" i="4"/>
  <c r="EQ19" i="4"/>
  <c r="EP19" i="4"/>
  <c r="EL19" i="4"/>
  <c r="EK19" i="4"/>
  <c r="EG19" i="4"/>
  <c r="EF19" i="4"/>
  <c r="EB19" i="4"/>
  <c r="EA19" i="4"/>
  <c r="DW19" i="4"/>
  <c r="DV19" i="4"/>
  <c r="DH19" i="4"/>
  <c r="DG19" i="4"/>
  <c r="DC19" i="4"/>
  <c r="DB19" i="4"/>
  <c r="CX19" i="4"/>
  <c r="CW19" i="4"/>
  <c r="CN19" i="4"/>
  <c r="CM19" i="4"/>
  <c r="CI19" i="4"/>
  <c r="CH19" i="4"/>
  <c r="CD19" i="4"/>
  <c r="BY19" i="4"/>
  <c r="BX19" i="4"/>
  <c r="BT19" i="4"/>
  <c r="BS19" i="4"/>
  <c r="BO19" i="4"/>
  <c r="BN19" i="4"/>
  <c r="BJ19" i="4"/>
  <c r="BI19" i="4"/>
  <c r="BE19" i="4"/>
  <c r="BD19" i="4"/>
  <c r="AZ19" i="4"/>
  <c r="AY19" i="4"/>
  <c r="AU19" i="4"/>
  <c r="AT19" i="4"/>
  <c r="AP19" i="4"/>
  <c r="AO19" i="4"/>
  <c r="AK19" i="4"/>
  <c r="AJ19" i="4"/>
  <c r="AF19" i="4"/>
  <c r="AE19" i="4"/>
  <c r="AA19" i="4"/>
  <c r="Z19" i="4"/>
  <c r="V19" i="4"/>
  <c r="U19" i="4"/>
  <c r="Q19" i="4"/>
  <c r="P19" i="4"/>
  <c r="L19" i="4"/>
  <c r="K19" i="4"/>
  <c r="FF18" i="4"/>
  <c r="FE18" i="4"/>
  <c r="FA18" i="4"/>
  <c r="EV18" i="4"/>
  <c r="EU18" i="4"/>
  <c r="EQ18" i="4"/>
  <c r="EP18" i="4"/>
  <c r="EL18" i="4"/>
  <c r="EK18" i="4"/>
  <c r="EG18" i="4"/>
  <c r="EF18" i="4"/>
  <c r="EB18" i="4"/>
  <c r="EA18" i="4"/>
  <c r="DW18" i="4"/>
  <c r="DV18" i="4"/>
  <c r="DH18" i="4"/>
  <c r="DG18" i="4"/>
  <c r="DC18" i="4"/>
  <c r="DB18" i="4"/>
  <c r="CX18" i="4"/>
  <c r="CW18" i="4"/>
  <c r="CN18" i="4"/>
  <c r="CM18" i="4"/>
  <c r="CI18" i="4"/>
  <c r="CH18" i="4"/>
  <c r="CD18" i="4"/>
  <c r="BY18" i="4"/>
  <c r="BX18" i="4"/>
  <c r="BT18" i="4"/>
  <c r="BS18" i="4"/>
  <c r="BO18" i="4"/>
  <c r="BN18" i="4"/>
  <c r="BJ18" i="4"/>
  <c r="BI18" i="4"/>
  <c r="BE18" i="4"/>
  <c r="BD18" i="4"/>
  <c r="AZ18" i="4"/>
  <c r="AY18" i="4"/>
  <c r="AU18" i="4"/>
  <c r="AT18" i="4"/>
  <c r="AO18" i="4"/>
  <c r="AP18" i="4"/>
  <c r="AM53" i="4"/>
  <c r="AK18" i="4"/>
  <c r="AJ18" i="4"/>
  <c r="AF18" i="4"/>
  <c r="AE18" i="4"/>
  <c r="AA18" i="4"/>
  <c r="Z18" i="4"/>
  <c r="V18" i="4"/>
  <c r="U18" i="4"/>
  <c r="Q18" i="4"/>
  <c r="P18" i="4"/>
  <c r="L18" i="4"/>
  <c r="K18" i="4"/>
  <c r="FF17" i="4"/>
  <c r="FE17" i="4"/>
  <c r="FA17" i="4"/>
  <c r="EV17" i="4"/>
  <c r="EU17" i="4"/>
  <c r="EQ17" i="4"/>
  <c r="EP17" i="4"/>
  <c r="EL17" i="4"/>
  <c r="EK17" i="4"/>
  <c r="EG17" i="4"/>
  <c r="EF17" i="4"/>
  <c r="EB17" i="4"/>
  <c r="EA17" i="4"/>
  <c r="DW17" i="4"/>
  <c r="DV17" i="4"/>
  <c r="DH17" i="4"/>
  <c r="DG17" i="4"/>
  <c r="DC17" i="4"/>
  <c r="DB17" i="4"/>
  <c r="CX17" i="4"/>
  <c r="CW17" i="4"/>
  <c r="CN17" i="4"/>
  <c r="CM17" i="4"/>
  <c r="CI17" i="4"/>
  <c r="CH17" i="4"/>
  <c r="CD17" i="4"/>
  <c r="BY17" i="4"/>
  <c r="BX17" i="4"/>
  <c r="BT17" i="4"/>
  <c r="BS17" i="4"/>
  <c r="BO17" i="4"/>
  <c r="BN17" i="4"/>
  <c r="BJ17" i="4"/>
  <c r="BI17" i="4"/>
  <c r="BE17" i="4"/>
  <c r="BD17" i="4"/>
  <c r="AZ17" i="4"/>
  <c r="AY17" i="4"/>
  <c r="AU17" i="4"/>
  <c r="AT17" i="4"/>
  <c r="AP17" i="4"/>
  <c r="AO17" i="4"/>
  <c r="AK17" i="4"/>
  <c r="AJ17" i="4"/>
  <c r="AF17" i="4"/>
  <c r="AE17" i="4"/>
  <c r="AA17" i="4"/>
  <c r="Z17" i="4"/>
  <c r="V17" i="4"/>
  <c r="U17" i="4"/>
  <c r="Q17" i="4"/>
  <c r="P17" i="4"/>
  <c r="L17" i="4"/>
  <c r="K17" i="4"/>
  <c r="FF16" i="4"/>
  <c r="FE16" i="4"/>
  <c r="FA16" i="4"/>
  <c r="EV16" i="4"/>
  <c r="EU16" i="4"/>
  <c r="EQ16" i="4"/>
  <c r="EP16" i="4"/>
  <c r="EL16" i="4"/>
  <c r="EK16" i="4"/>
  <c r="EG16" i="4"/>
  <c r="EF16" i="4"/>
  <c r="EB16" i="4"/>
  <c r="EA16" i="4"/>
  <c r="DW16" i="4"/>
  <c r="DV16" i="4"/>
  <c r="DH16" i="4"/>
  <c r="DG16" i="4"/>
  <c r="DC16" i="4"/>
  <c r="DB16" i="4"/>
  <c r="CX16" i="4"/>
  <c r="CW16" i="4"/>
  <c r="CN16" i="4"/>
  <c r="CM16" i="4"/>
  <c r="CI16" i="4"/>
  <c r="CH16" i="4"/>
  <c r="CD16" i="4"/>
  <c r="BY16" i="4"/>
  <c r="BX16" i="4"/>
  <c r="BT16" i="4"/>
  <c r="BS16" i="4"/>
  <c r="BO16" i="4"/>
  <c r="BN16" i="4"/>
  <c r="BJ16" i="4"/>
  <c r="BI16" i="4"/>
  <c r="BE16" i="4"/>
  <c r="BD16" i="4"/>
  <c r="AZ16" i="4"/>
  <c r="AY16" i="4"/>
  <c r="AU16" i="4"/>
  <c r="AT16" i="4"/>
  <c r="AP16" i="4"/>
  <c r="AO16" i="4"/>
  <c r="AK16" i="4"/>
  <c r="AJ16" i="4"/>
  <c r="AF16" i="4"/>
  <c r="AE16" i="4"/>
  <c r="AA16" i="4"/>
  <c r="Z16" i="4"/>
  <c r="V16" i="4"/>
  <c r="U16" i="4"/>
  <c r="Q16" i="4"/>
  <c r="P16" i="4"/>
  <c r="L16" i="4"/>
  <c r="K16" i="4"/>
  <c r="FF15" i="4"/>
  <c r="FE15" i="4"/>
  <c r="FA15" i="4"/>
  <c r="EV15" i="4"/>
  <c r="EU15" i="4"/>
  <c r="EQ15" i="4"/>
  <c r="EP15" i="4"/>
  <c r="EL15" i="4"/>
  <c r="EK15" i="4"/>
  <c r="EG15" i="4"/>
  <c r="EF15" i="4"/>
  <c r="EB15" i="4"/>
  <c r="EA15" i="4"/>
  <c r="DW15" i="4"/>
  <c r="DV15" i="4"/>
  <c r="DH15" i="4"/>
  <c r="DG15" i="4"/>
  <c r="DC15" i="4"/>
  <c r="DB15" i="4"/>
  <c r="CX15" i="4"/>
  <c r="CW15" i="4"/>
  <c r="CN15" i="4"/>
  <c r="CM15" i="4"/>
  <c r="CI15" i="4"/>
  <c r="CH15" i="4"/>
  <c r="CD15" i="4"/>
  <c r="BY15" i="4"/>
  <c r="BX15" i="4"/>
  <c r="BT15" i="4"/>
  <c r="BS15" i="4"/>
  <c r="BO15" i="4"/>
  <c r="BN15" i="4"/>
  <c r="BJ15" i="4"/>
  <c r="BI15" i="4"/>
  <c r="BE15" i="4"/>
  <c r="BD15" i="4"/>
  <c r="AZ15" i="4"/>
  <c r="AY15" i="4"/>
  <c r="AU15" i="4"/>
  <c r="AT15" i="4"/>
  <c r="AP15" i="4"/>
  <c r="AO15" i="4"/>
  <c r="AK15" i="4"/>
  <c r="AJ15" i="4"/>
  <c r="AF15" i="4"/>
  <c r="AE15" i="4"/>
  <c r="AA15" i="4"/>
  <c r="Z15" i="4"/>
  <c r="V15" i="4"/>
  <c r="U15" i="4"/>
  <c r="Q15" i="4"/>
  <c r="P15" i="4"/>
  <c r="L15" i="4"/>
  <c r="K15" i="4"/>
  <c r="E15" i="1"/>
  <c r="FF14" i="4"/>
  <c r="FE14" i="4"/>
  <c r="FA14" i="4"/>
  <c r="EV14" i="4"/>
  <c r="EU14" i="4"/>
  <c r="EQ14" i="4"/>
  <c r="EP14" i="4"/>
  <c r="EL14" i="4"/>
  <c r="EK14" i="4"/>
  <c r="EG14" i="4"/>
  <c r="EF14" i="4"/>
  <c r="EB14" i="4"/>
  <c r="EA14" i="4"/>
  <c r="DW14" i="4"/>
  <c r="DV14" i="4"/>
  <c r="DH14" i="4"/>
  <c r="DG14" i="4"/>
  <c r="DC14" i="4"/>
  <c r="DB14" i="4"/>
  <c r="CX14" i="4"/>
  <c r="CW14" i="4"/>
  <c r="CN14" i="4"/>
  <c r="CM14" i="4"/>
  <c r="CI14" i="4"/>
  <c r="CH14" i="4"/>
  <c r="CD14" i="4"/>
  <c r="BY14" i="4"/>
  <c r="BX14" i="4"/>
  <c r="BT14" i="4"/>
  <c r="BS14" i="4"/>
  <c r="BO14" i="4"/>
  <c r="BN14" i="4"/>
  <c r="BJ14" i="4"/>
  <c r="BI14" i="4"/>
  <c r="BE14" i="4"/>
  <c r="BD14" i="4"/>
  <c r="AZ14" i="4"/>
  <c r="AY14" i="4"/>
  <c r="AU14" i="4"/>
  <c r="AT14" i="4"/>
  <c r="AP14" i="4"/>
  <c r="AO14" i="4"/>
  <c r="AK14" i="4"/>
  <c r="AJ14" i="4"/>
  <c r="AF14" i="4"/>
  <c r="AE14" i="4"/>
  <c r="AA14" i="4"/>
  <c r="Z14" i="4"/>
  <c r="V14" i="4"/>
  <c r="U14" i="4"/>
  <c r="Q14" i="4"/>
  <c r="P14" i="4"/>
  <c r="L14" i="4"/>
  <c r="K14" i="4"/>
  <c r="FF13" i="4"/>
  <c r="FE13" i="4"/>
  <c r="FA13" i="4"/>
  <c r="EZ13" i="4"/>
  <c r="EV13" i="4"/>
  <c r="EU13" i="4"/>
  <c r="EQ13" i="4"/>
  <c r="EP13" i="4"/>
  <c r="EL13" i="4"/>
  <c r="EK13" i="4"/>
  <c r="EG13" i="4"/>
  <c r="EF13" i="4"/>
  <c r="EB13" i="4"/>
  <c r="EA13" i="4"/>
  <c r="DW13" i="4"/>
  <c r="DV13" i="4"/>
  <c r="DH13" i="4"/>
  <c r="DG13" i="4"/>
  <c r="DB13" i="4"/>
  <c r="DC13" i="4"/>
  <c r="CX13" i="4"/>
  <c r="CW13" i="4"/>
  <c r="CN13" i="4"/>
  <c r="CM13" i="4"/>
  <c r="CI13" i="4"/>
  <c r="CH13" i="4"/>
  <c r="CD13" i="4"/>
  <c r="BY13" i="4"/>
  <c r="BX13" i="4"/>
  <c r="BT13" i="4"/>
  <c r="BS13" i="4"/>
  <c r="BO13" i="4"/>
  <c r="BN13" i="4"/>
  <c r="BJ13" i="4"/>
  <c r="BI13" i="4"/>
  <c r="BE13" i="4"/>
  <c r="BD13" i="4"/>
  <c r="AZ13" i="4"/>
  <c r="AY13" i="4"/>
  <c r="AU13" i="4"/>
  <c r="AT13" i="4"/>
  <c r="AP13" i="4"/>
  <c r="AO13" i="4"/>
  <c r="AK13" i="4"/>
  <c r="AJ13" i="4"/>
  <c r="AF13" i="4"/>
  <c r="AE13" i="4"/>
  <c r="AA13" i="4"/>
  <c r="Z13" i="4"/>
  <c r="V13" i="4"/>
  <c r="U13" i="4"/>
  <c r="Q13" i="4"/>
  <c r="P13" i="4"/>
  <c r="L13" i="4"/>
  <c r="K13" i="4"/>
  <c r="FF12" i="4"/>
  <c r="FE12" i="4"/>
  <c r="FA12" i="4"/>
  <c r="EZ12" i="4"/>
  <c r="EV12" i="4"/>
  <c r="EU12" i="4"/>
  <c r="EQ12" i="4"/>
  <c r="EP12" i="4"/>
  <c r="EL12" i="4"/>
  <c r="EK12" i="4"/>
  <c r="EG12" i="4"/>
  <c r="EF12" i="4"/>
  <c r="EB12" i="4"/>
  <c r="EA12" i="4"/>
  <c r="DW12" i="4"/>
  <c r="DV12" i="4"/>
  <c r="DH12" i="4"/>
  <c r="DG12" i="4"/>
  <c r="DC12" i="4"/>
  <c r="DB12" i="4"/>
  <c r="CX12" i="4"/>
  <c r="CW12" i="4"/>
  <c r="CN12" i="4"/>
  <c r="CM12" i="4"/>
  <c r="CI12" i="4"/>
  <c r="CH12" i="4"/>
  <c r="CD12" i="4"/>
  <c r="BY12" i="4"/>
  <c r="BX12" i="4"/>
  <c r="BT12" i="4"/>
  <c r="BS12" i="4"/>
  <c r="BO12" i="4"/>
  <c r="BN12" i="4"/>
  <c r="BJ12" i="4"/>
  <c r="BI12" i="4"/>
  <c r="BE12" i="4"/>
  <c r="BD12" i="4"/>
  <c r="AZ12" i="4"/>
  <c r="AY12" i="4"/>
  <c r="AU12" i="4"/>
  <c r="AT12" i="4"/>
  <c r="AP12" i="4"/>
  <c r="AO12" i="4"/>
  <c r="AK12" i="4"/>
  <c r="AJ12" i="4"/>
  <c r="AF12" i="4"/>
  <c r="AE12" i="4"/>
  <c r="AA12" i="4"/>
  <c r="Z12" i="4"/>
  <c r="V12" i="4"/>
  <c r="U12" i="4"/>
  <c r="Q12" i="4"/>
  <c r="P12" i="4"/>
  <c r="L12" i="4"/>
  <c r="K12" i="4"/>
  <c r="FF11" i="4"/>
  <c r="FE11" i="4"/>
  <c r="FA11" i="4"/>
  <c r="EZ11" i="4"/>
  <c r="EV11" i="4"/>
  <c r="EU11" i="4"/>
  <c r="EQ11" i="4"/>
  <c r="EP11" i="4"/>
  <c r="EL11" i="4"/>
  <c r="EK11" i="4"/>
  <c r="EG11" i="4"/>
  <c r="EF11" i="4"/>
  <c r="EB11" i="4"/>
  <c r="EA11" i="4"/>
  <c r="DW11" i="4"/>
  <c r="DV11" i="4"/>
  <c r="DH11" i="4"/>
  <c r="DG11" i="4"/>
  <c r="DC11" i="4"/>
  <c r="DB11" i="4"/>
  <c r="CX11" i="4"/>
  <c r="CW11" i="4"/>
  <c r="CN11" i="4"/>
  <c r="CM11" i="4"/>
  <c r="CI11" i="4"/>
  <c r="CH11" i="4"/>
  <c r="CD11" i="4"/>
  <c r="BY11" i="4"/>
  <c r="BX11" i="4"/>
  <c r="BT11" i="4"/>
  <c r="BS11" i="4"/>
  <c r="BO11" i="4"/>
  <c r="BN11" i="4"/>
  <c r="BJ11" i="4"/>
  <c r="BI11" i="4"/>
  <c r="BE11" i="4"/>
  <c r="BD11" i="4"/>
  <c r="AZ11" i="4"/>
  <c r="AY11" i="4"/>
  <c r="AU11" i="4"/>
  <c r="AT11" i="4"/>
  <c r="AP11" i="4"/>
  <c r="AO11" i="4"/>
  <c r="AK11" i="4"/>
  <c r="AJ11" i="4"/>
  <c r="AF11" i="4"/>
  <c r="AE11" i="4"/>
  <c r="AA11" i="4"/>
  <c r="Z11" i="4"/>
  <c r="V11" i="4"/>
  <c r="U11" i="4"/>
  <c r="Q11" i="4"/>
  <c r="P11" i="4"/>
  <c r="L11" i="4"/>
  <c r="K11" i="4"/>
  <c r="FF10" i="4"/>
  <c r="FE10" i="4"/>
  <c r="FA10" i="4"/>
  <c r="EZ10" i="4"/>
  <c r="EV10" i="4"/>
  <c r="EU10" i="4"/>
  <c r="EQ10" i="4"/>
  <c r="EP10" i="4"/>
  <c r="EL10" i="4"/>
  <c r="EK10" i="4"/>
  <c r="EG10" i="4"/>
  <c r="EF10" i="4"/>
  <c r="EB10" i="4"/>
  <c r="EA10" i="4"/>
  <c r="DW10" i="4"/>
  <c r="DV10" i="4"/>
  <c r="DH10" i="4"/>
  <c r="DG10" i="4"/>
  <c r="DC10" i="4"/>
  <c r="DB10" i="4"/>
  <c r="CX10" i="4"/>
  <c r="CW10" i="4"/>
  <c r="CN10" i="4"/>
  <c r="CM10" i="4"/>
  <c r="CI10" i="4"/>
  <c r="CH10" i="4"/>
  <c r="CD10" i="4"/>
  <c r="BY10" i="4"/>
  <c r="BX10" i="4"/>
  <c r="BT10" i="4"/>
  <c r="BS10" i="4"/>
  <c r="BO10" i="4"/>
  <c r="BN10" i="4"/>
  <c r="BJ10" i="4"/>
  <c r="BI10" i="4"/>
  <c r="BE10" i="4"/>
  <c r="BD10" i="4"/>
  <c r="AZ10" i="4"/>
  <c r="AY10" i="4"/>
  <c r="AU10" i="4"/>
  <c r="AT10" i="4"/>
  <c r="AP10" i="4"/>
  <c r="AO10" i="4"/>
  <c r="AK10" i="4"/>
  <c r="AJ10" i="4"/>
  <c r="AF10" i="4"/>
  <c r="AE10" i="4"/>
  <c r="AA10" i="4"/>
  <c r="Z10" i="4"/>
  <c r="V10" i="4"/>
  <c r="U10" i="4"/>
  <c r="Q10" i="4"/>
  <c r="P10" i="4"/>
  <c r="L10" i="4"/>
  <c r="K10" i="4"/>
  <c r="FF9" i="4"/>
  <c r="FE9" i="4"/>
  <c r="FA9" i="4"/>
  <c r="EZ9" i="4"/>
  <c r="EV9" i="4"/>
  <c r="EU9" i="4"/>
  <c r="EQ9" i="4"/>
  <c r="EP9" i="4"/>
  <c r="EL9" i="4"/>
  <c r="EK9" i="4"/>
  <c r="EG9" i="4"/>
  <c r="EF9" i="4"/>
  <c r="EB9" i="4"/>
  <c r="EA9" i="4"/>
  <c r="DW9" i="4"/>
  <c r="DV9" i="4"/>
  <c r="DH9" i="4"/>
  <c r="DG9" i="4"/>
  <c r="DC9" i="4"/>
  <c r="DB9" i="4"/>
  <c r="CX9" i="4"/>
  <c r="CW9" i="4"/>
  <c r="CN9" i="4"/>
  <c r="CM9" i="4"/>
  <c r="CI9" i="4"/>
  <c r="CH9" i="4"/>
  <c r="CD9" i="4"/>
  <c r="BY9" i="4"/>
  <c r="BX9" i="4"/>
  <c r="BT9" i="4"/>
  <c r="BS9" i="4"/>
  <c r="BO9" i="4"/>
  <c r="BN9" i="4"/>
  <c r="BJ9" i="4"/>
  <c r="BI9" i="4"/>
  <c r="BE9" i="4"/>
  <c r="BD9" i="4"/>
  <c r="AZ9" i="4"/>
  <c r="AY9" i="4"/>
  <c r="AU9" i="4"/>
  <c r="AT9" i="4"/>
  <c r="AP9" i="4"/>
  <c r="AO9" i="4"/>
  <c r="AK9" i="4"/>
  <c r="AJ9" i="4"/>
  <c r="AF9" i="4"/>
  <c r="AE9" i="4"/>
  <c r="AA9" i="4"/>
  <c r="Z9" i="4"/>
  <c r="V9" i="4"/>
  <c r="U9" i="4"/>
  <c r="Q9" i="4"/>
  <c r="P9" i="4"/>
  <c r="L9" i="4"/>
  <c r="K9" i="4"/>
  <c r="FF8" i="4"/>
  <c r="FE8" i="4"/>
  <c r="FA8" i="4"/>
  <c r="EZ8" i="4"/>
  <c r="EV8" i="4"/>
  <c r="EU8" i="4"/>
  <c r="EQ8" i="4"/>
  <c r="EP8" i="4"/>
  <c r="EL8" i="4"/>
  <c r="EK8" i="4"/>
  <c r="EG8" i="4"/>
  <c r="EF8" i="4"/>
  <c r="EB8" i="4"/>
  <c r="EA8" i="4"/>
  <c r="DW8" i="4"/>
  <c r="DV8" i="4"/>
  <c r="DH8" i="4"/>
  <c r="DG8" i="4"/>
  <c r="DC8" i="4"/>
  <c r="DB8" i="4"/>
  <c r="CX8" i="4"/>
  <c r="CW8" i="4"/>
  <c r="CN8" i="4"/>
  <c r="CM8" i="4"/>
  <c r="CI8" i="4"/>
  <c r="CH8" i="4"/>
  <c r="CD8" i="4"/>
  <c r="CC8" i="4"/>
  <c r="BY8" i="4"/>
  <c r="BX8" i="4"/>
  <c r="BT8" i="4"/>
  <c r="BS8" i="4"/>
  <c r="BO8" i="4"/>
  <c r="BN8" i="4"/>
  <c r="BJ8" i="4"/>
  <c r="BI8" i="4"/>
  <c r="BE8" i="4"/>
  <c r="BD8" i="4"/>
  <c r="AZ8" i="4"/>
  <c r="AY8" i="4"/>
  <c r="AU8" i="4"/>
  <c r="AT8" i="4"/>
  <c r="AP8" i="4"/>
  <c r="AO8" i="4"/>
  <c r="AK8" i="4"/>
  <c r="AJ8" i="4"/>
  <c r="AF8" i="4"/>
  <c r="AE8" i="4"/>
  <c r="AA8" i="4"/>
  <c r="Z8" i="4"/>
  <c r="V8" i="4"/>
  <c r="U8" i="4"/>
  <c r="Q8" i="4"/>
  <c r="P8" i="4"/>
  <c r="L8" i="4"/>
  <c r="K8" i="4"/>
  <c r="FF7" i="4"/>
  <c r="FE7" i="4"/>
  <c r="FA7" i="4"/>
  <c r="EZ7" i="4"/>
  <c r="EV7" i="4"/>
  <c r="EU7" i="4"/>
  <c r="EQ7" i="4"/>
  <c r="EP7" i="4"/>
  <c r="EL7" i="4"/>
  <c r="EK7" i="4"/>
  <c r="EG7" i="4"/>
  <c r="EF7" i="4"/>
  <c r="EB7" i="4"/>
  <c r="EA7" i="4"/>
  <c r="DW7" i="4"/>
  <c r="DV7" i="4"/>
  <c r="DH7" i="4"/>
  <c r="DG7" i="4"/>
  <c r="DC7" i="4"/>
  <c r="DB7" i="4"/>
  <c r="CX7" i="4"/>
  <c r="CW7" i="4"/>
  <c r="CN7" i="4"/>
  <c r="CM7" i="4"/>
  <c r="CI7" i="4"/>
  <c r="CH7" i="4"/>
  <c r="CD7" i="4"/>
  <c r="CC7" i="4"/>
  <c r="BY7" i="4"/>
  <c r="BX7" i="4"/>
  <c r="BT7" i="4"/>
  <c r="BS7" i="4"/>
  <c r="BO7" i="4"/>
  <c r="BN7" i="4"/>
  <c r="BJ7" i="4"/>
  <c r="BI7" i="4"/>
  <c r="BE7" i="4"/>
  <c r="BD7" i="4"/>
  <c r="AZ7" i="4"/>
  <c r="AY7" i="4"/>
  <c r="AU7" i="4"/>
  <c r="AT7" i="4"/>
  <c r="AP7" i="4"/>
  <c r="AO7" i="4"/>
  <c r="AK7" i="4"/>
  <c r="AJ7" i="4"/>
  <c r="AF7" i="4"/>
  <c r="AE7" i="4"/>
  <c r="AA7" i="4"/>
  <c r="Z7" i="4"/>
  <c r="V7" i="4"/>
  <c r="U7" i="4"/>
  <c r="Q7" i="4"/>
  <c r="P7" i="4"/>
  <c r="L7" i="4"/>
  <c r="K7" i="4"/>
  <c r="DF53" i="3"/>
  <c r="DE53" i="3"/>
  <c r="DD53" i="3"/>
  <c r="DA53" i="3"/>
  <c r="CZ53" i="3"/>
  <c r="CY53" i="3"/>
  <c r="CV53" i="3"/>
  <c r="CU53" i="3"/>
  <c r="CT53" i="3"/>
  <c r="CL53" i="3"/>
  <c r="CK53" i="3"/>
  <c r="CJ53" i="3"/>
  <c r="CG53" i="3"/>
  <c r="CF53" i="3"/>
  <c r="CE53" i="3"/>
  <c r="CB53" i="3"/>
  <c r="CA53" i="3"/>
  <c r="BZ53" i="3"/>
  <c r="BW53" i="3"/>
  <c r="BV53" i="3"/>
  <c r="BU53" i="3"/>
  <c r="BR53" i="3"/>
  <c r="BQ53" i="3"/>
  <c r="BP53" i="3"/>
  <c r="BM53" i="3"/>
  <c r="BL53" i="3"/>
  <c r="BK53" i="3"/>
  <c r="BH53" i="3"/>
  <c r="BG53" i="3"/>
  <c r="BF53" i="3"/>
  <c r="BC53" i="3"/>
  <c r="BB53" i="3"/>
  <c r="BA53" i="3"/>
  <c r="AX53" i="3"/>
  <c r="AW53" i="3"/>
  <c r="AV53" i="3"/>
  <c r="AS53" i="3"/>
  <c r="AR53" i="3"/>
  <c r="AQ53" i="3"/>
  <c r="AN53" i="3"/>
  <c r="AM53" i="3"/>
  <c r="AL53" i="3"/>
  <c r="AI53" i="3"/>
  <c r="AH53" i="3"/>
  <c r="AG53" i="3"/>
  <c r="AD53" i="3"/>
  <c r="AC53" i="3"/>
  <c r="AB53" i="3"/>
  <c r="Y53" i="3"/>
  <c r="X53" i="3"/>
  <c r="W53" i="3"/>
  <c r="T53" i="3"/>
  <c r="S53" i="3"/>
  <c r="R53" i="3"/>
  <c r="O53" i="3"/>
  <c r="N53" i="3"/>
  <c r="M53" i="3"/>
  <c r="J53" i="3"/>
  <c r="I53" i="3"/>
  <c r="H53" i="3"/>
  <c r="DH51" i="3"/>
  <c r="DG51" i="3"/>
  <c r="DC51" i="3"/>
  <c r="DB51" i="3"/>
  <c r="CX51" i="3"/>
  <c r="CW51" i="3"/>
  <c r="CN51" i="3"/>
  <c r="CM51" i="3"/>
  <c r="CI51" i="3"/>
  <c r="CH51" i="3"/>
  <c r="CD51" i="3"/>
  <c r="CC51" i="3"/>
  <c r="BY51" i="3"/>
  <c r="BX51" i="3"/>
  <c r="BT51" i="3"/>
  <c r="BS51" i="3"/>
  <c r="BO51" i="3"/>
  <c r="BN51" i="3"/>
  <c r="BJ51" i="3"/>
  <c r="BI51" i="3"/>
  <c r="BE51" i="3"/>
  <c r="BD51" i="3"/>
  <c r="AZ51" i="3"/>
  <c r="AY51" i="3"/>
  <c r="AU51" i="3"/>
  <c r="AT51" i="3"/>
  <c r="AP51" i="3"/>
  <c r="AO51" i="3"/>
  <c r="AK51" i="3"/>
  <c r="AJ51" i="3"/>
  <c r="AF51" i="3"/>
  <c r="AE51" i="3"/>
  <c r="AA51" i="3"/>
  <c r="Z51" i="3"/>
  <c r="V51" i="3"/>
  <c r="U51" i="3"/>
  <c r="Q51" i="3"/>
  <c r="P51" i="3"/>
  <c r="L51" i="3"/>
  <c r="K51" i="3"/>
  <c r="DH50" i="3"/>
  <c r="DG50" i="3"/>
  <c r="DC50" i="3"/>
  <c r="DB50" i="3"/>
  <c r="CX50" i="3"/>
  <c r="CW50" i="3"/>
  <c r="CN50" i="3"/>
  <c r="CM50" i="3"/>
  <c r="CI50" i="3"/>
  <c r="CH50" i="3"/>
  <c r="CD50" i="3"/>
  <c r="CC50" i="3"/>
  <c r="BY50" i="3"/>
  <c r="BX50" i="3"/>
  <c r="BT50" i="3"/>
  <c r="BS50" i="3"/>
  <c r="BO50" i="3"/>
  <c r="BN50" i="3"/>
  <c r="BJ50" i="3"/>
  <c r="BI50" i="3"/>
  <c r="BE50" i="3"/>
  <c r="BD50" i="3"/>
  <c r="AZ50" i="3"/>
  <c r="AY50" i="3"/>
  <c r="AU50" i="3"/>
  <c r="AT50" i="3"/>
  <c r="AP50" i="3"/>
  <c r="AO50" i="3"/>
  <c r="AK50" i="3"/>
  <c r="AJ50" i="3"/>
  <c r="AF50" i="3"/>
  <c r="AE50" i="3"/>
  <c r="AA50" i="3"/>
  <c r="Z50" i="3"/>
  <c r="V50" i="3"/>
  <c r="U50" i="3"/>
  <c r="Q50" i="3"/>
  <c r="P50" i="3"/>
  <c r="L50" i="3"/>
  <c r="K50" i="3"/>
  <c r="DH49" i="3"/>
  <c r="DG49" i="3"/>
  <c r="DC49" i="3"/>
  <c r="DB49" i="3"/>
  <c r="CX49" i="3"/>
  <c r="CW49" i="3"/>
  <c r="CN49" i="3"/>
  <c r="CM49" i="3"/>
  <c r="CI49" i="3"/>
  <c r="CH49" i="3"/>
  <c r="CD49" i="3"/>
  <c r="CC49" i="3"/>
  <c r="BY49" i="3"/>
  <c r="BX49" i="3"/>
  <c r="BT49" i="3"/>
  <c r="BS49" i="3"/>
  <c r="BO49" i="3"/>
  <c r="BN49" i="3"/>
  <c r="BJ49" i="3"/>
  <c r="BI49" i="3"/>
  <c r="BE49" i="3"/>
  <c r="BD49" i="3"/>
  <c r="AZ49" i="3"/>
  <c r="AY49" i="3"/>
  <c r="AU49" i="3"/>
  <c r="AT49" i="3"/>
  <c r="AP49" i="3"/>
  <c r="AO49" i="3"/>
  <c r="AK49" i="3"/>
  <c r="AJ49" i="3"/>
  <c r="AF49" i="3"/>
  <c r="AE49" i="3"/>
  <c r="AA49" i="3"/>
  <c r="Z49" i="3"/>
  <c r="V49" i="3"/>
  <c r="U49" i="3"/>
  <c r="Q49" i="3"/>
  <c r="P49" i="3"/>
  <c r="L49" i="3"/>
  <c r="K49" i="3"/>
  <c r="DH48" i="3"/>
  <c r="DG48" i="3"/>
  <c r="DC48" i="3"/>
  <c r="DB48" i="3"/>
  <c r="CX48" i="3"/>
  <c r="CW48" i="3"/>
  <c r="CN48" i="3"/>
  <c r="CM48" i="3"/>
  <c r="CI48" i="3"/>
  <c r="CH48" i="3"/>
  <c r="CD48" i="3"/>
  <c r="CC48" i="3"/>
  <c r="BY48" i="3"/>
  <c r="BX48" i="3"/>
  <c r="BT48" i="3"/>
  <c r="BS48" i="3"/>
  <c r="BO48" i="3"/>
  <c r="BN48" i="3"/>
  <c r="BJ48" i="3"/>
  <c r="BI48" i="3"/>
  <c r="BE48" i="3"/>
  <c r="BD48" i="3"/>
  <c r="AZ48" i="3"/>
  <c r="AY48" i="3"/>
  <c r="AU48" i="3"/>
  <c r="AT48" i="3"/>
  <c r="AP48" i="3"/>
  <c r="AO48" i="3"/>
  <c r="AK48" i="3"/>
  <c r="AJ48" i="3"/>
  <c r="AF48" i="3"/>
  <c r="AE48" i="3"/>
  <c r="AA48" i="3"/>
  <c r="Z48" i="3"/>
  <c r="V48" i="3"/>
  <c r="U48" i="3"/>
  <c r="Q48" i="3"/>
  <c r="P48" i="3"/>
  <c r="L48" i="3"/>
  <c r="K48" i="3"/>
  <c r="DH47" i="3"/>
  <c r="DG47" i="3"/>
  <c r="DC47" i="3"/>
  <c r="DB47" i="3"/>
  <c r="CX47" i="3"/>
  <c r="CW47" i="3"/>
  <c r="CN47" i="3"/>
  <c r="CM47" i="3"/>
  <c r="CI47" i="3"/>
  <c r="CH47" i="3"/>
  <c r="CD47" i="3"/>
  <c r="CC47" i="3"/>
  <c r="BY47" i="3"/>
  <c r="BX47" i="3"/>
  <c r="BT47" i="3"/>
  <c r="BS47" i="3"/>
  <c r="BO47" i="3"/>
  <c r="BN47" i="3"/>
  <c r="BJ47" i="3"/>
  <c r="BI47" i="3"/>
  <c r="BE47" i="3"/>
  <c r="BD47" i="3"/>
  <c r="AZ47" i="3"/>
  <c r="AY47" i="3"/>
  <c r="AU47" i="3"/>
  <c r="AT47" i="3"/>
  <c r="AP47" i="3"/>
  <c r="AO47" i="3"/>
  <c r="AK47" i="3"/>
  <c r="AJ47" i="3"/>
  <c r="AF47" i="3"/>
  <c r="AE47" i="3"/>
  <c r="AA47" i="3"/>
  <c r="Z47" i="3"/>
  <c r="V47" i="3"/>
  <c r="U47" i="3"/>
  <c r="Q47" i="3"/>
  <c r="P47" i="3"/>
  <c r="L47" i="3"/>
  <c r="K47" i="3"/>
  <c r="DH46" i="3"/>
  <c r="DG46" i="3"/>
  <c r="DC46" i="3"/>
  <c r="DB46" i="3"/>
  <c r="CX46" i="3"/>
  <c r="CW46" i="3"/>
  <c r="CN46" i="3"/>
  <c r="CM46" i="3"/>
  <c r="CI46" i="3"/>
  <c r="CH46" i="3"/>
  <c r="CD46" i="3"/>
  <c r="CC46" i="3"/>
  <c r="BY46" i="3"/>
  <c r="BX46" i="3"/>
  <c r="BT46" i="3"/>
  <c r="BS46" i="3"/>
  <c r="BO46" i="3"/>
  <c r="BN46" i="3"/>
  <c r="BJ46" i="3"/>
  <c r="BI46" i="3"/>
  <c r="BE46" i="3"/>
  <c r="BD46" i="3"/>
  <c r="AZ46" i="3"/>
  <c r="AY46" i="3"/>
  <c r="AU46" i="3"/>
  <c r="AT46" i="3"/>
  <c r="AP46" i="3"/>
  <c r="AO46" i="3"/>
  <c r="AK46" i="3"/>
  <c r="AJ46" i="3"/>
  <c r="AF46" i="3"/>
  <c r="AE46" i="3"/>
  <c r="AA46" i="3"/>
  <c r="Z46" i="3"/>
  <c r="V46" i="3"/>
  <c r="U46" i="3"/>
  <c r="Q46" i="3"/>
  <c r="P46" i="3"/>
  <c r="L46" i="3"/>
  <c r="K46" i="3"/>
  <c r="DH45" i="3"/>
  <c r="DG45" i="3"/>
  <c r="DC45" i="3"/>
  <c r="DB45" i="3"/>
  <c r="CX45" i="3"/>
  <c r="CW45" i="3"/>
  <c r="CN45" i="3"/>
  <c r="CM45" i="3"/>
  <c r="CI45" i="3"/>
  <c r="CH45" i="3"/>
  <c r="CD45" i="3"/>
  <c r="CC45" i="3"/>
  <c r="BY45" i="3"/>
  <c r="BX45" i="3"/>
  <c r="BT45" i="3"/>
  <c r="BS45" i="3"/>
  <c r="BO45" i="3"/>
  <c r="BN45" i="3"/>
  <c r="BJ45" i="3"/>
  <c r="BI45" i="3"/>
  <c r="BE45" i="3"/>
  <c r="BD45" i="3"/>
  <c r="AZ45" i="3"/>
  <c r="AY45" i="3"/>
  <c r="AU45" i="3"/>
  <c r="AT45" i="3"/>
  <c r="AP45" i="3"/>
  <c r="AO45" i="3"/>
  <c r="AK45" i="3"/>
  <c r="AJ45" i="3"/>
  <c r="AF45" i="3"/>
  <c r="AE45" i="3"/>
  <c r="AA45" i="3"/>
  <c r="Z45" i="3"/>
  <c r="V45" i="3"/>
  <c r="U45" i="3"/>
  <c r="Q45" i="3"/>
  <c r="P45" i="3"/>
  <c r="L45" i="3"/>
  <c r="K45" i="3"/>
  <c r="DH44" i="3"/>
  <c r="DG44" i="3"/>
  <c r="DC44" i="3"/>
  <c r="DB44" i="3"/>
  <c r="CX44" i="3"/>
  <c r="CW44" i="3"/>
  <c r="CN44" i="3"/>
  <c r="CM44" i="3"/>
  <c r="CI44" i="3"/>
  <c r="CH44" i="3"/>
  <c r="CD44" i="3"/>
  <c r="CC44" i="3"/>
  <c r="BY44" i="3"/>
  <c r="BX44" i="3"/>
  <c r="BT44" i="3"/>
  <c r="BS44" i="3"/>
  <c r="BO44" i="3"/>
  <c r="BN44" i="3"/>
  <c r="BJ44" i="3"/>
  <c r="BI44" i="3"/>
  <c r="BE44" i="3"/>
  <c r="BD44" i="3"/>
  <c r="AZ44" i="3"/>
  <c r="AY44" i="3"/>
  <c r="AU44" i="3"/>
  <c r="AT44" i="3"/>
  <c r="AP44" i="3"/>
  <c r="AO44" i="3"/>
  <c r="AK44" i="3"/>
  <c r="AJ44" i="3"/>
  <c r="AF44" i="3"/>
  <c r="AE44" i="3"/>
  <c r="AA44" i="3"/>
  <c r="Z44" i="3"/>
  <c r="V44" i="3"/>
  <c r="U44" i="3"/>
  <c r="Q44" i="3"/>
  <c r="P44" i="3"/>
  <c r="L44" i="3"/>
  <c r="K44" i="3"/>
  <c r="DH43" i="3"/>
  <c r="DG43" i="3"/>
  <c r="DC43" i="3"/>
  <c r="DB43" i="3"/>
  <c r="CX43" i="3"/>
  <c r="CW43" i="3"/>
  <c r="CN43" i="3"/>
  <c r="CM43" i="3"/>
  <c r="CI43" i="3"/>
  <c r="CH43" i="3"/>
  <c r="CD43" i="3"/>
  <c r="CC43" i="3"/>
  <c r="BY43" i="3"/>
  <c r="BX43" i="3"/>
  <c r="BT43" i="3"/>
  <c r="BS43" i="3"/>
  <c r="BO43" i="3"/>
  <c r="BN43" i="3"/>
  <c r="BJ43" i="3"/>
  <c r="BI43" i="3"/>
  <c r="BE43" i="3"/>
  <c r="BD43" i="3"/>
  <c r="AZ43" i="3"/>
  <c r="AY43" i="3"/>
  <c r="AU43" i="3"/>
  <c r="AT43" i="3"/>
  <c r="AP43" i="3"/>
  <c r="AO43" i="3"/>
  <c r="AK43" i="3"/>
  <c r="AJ43" i="3"/>
  <c r="AF43" i="3"/>
  <c r="AE43" i="3"/>
  <c r="AA43" i="3"/>
  <c r="Z43" i="3"/>
  <c r="V43" i="3"/>
  <c r="U43" i="3"/>
  <c r="Q43" i="3"/>
  <c r="P43" i="3"/>
  <c r="L43" i="3"/>
  <c r="K43" i="3"/>
  <c r="DH42" i="3"/>
  <c r="DG42" i="3"/>
  <c r="DC42" i="3"/>
  <c r="DB42" i="3"/>
  <c r="CX42" i="3"/>
  <c r="CW42" i="3"/>
  <c r="CN42" i="3"/>
  <c r="CM42" i="3"/>
  <c r="CI42" i="3"/>
  <c r="CH42" i="3"/>
  <c r="CD42" i="3"/>
  <c r="CC42" i="3"/>
  <c r="BY42" i="3"/>
  <c r="BX42" i="3"/>
  <c r="BT42" i="3"/>
  <c r="BS42" i="3"/>
  <c r="BO42" i="3"/>
  <c r="BN42" i="3"/>
  <c r="BJ42" i="3"/>
  <c r="BI42" i="3"/>
  <c r="BE42" i="3"/>
  <c r="BD42" i="3"/>
  <c r="AZ42" i="3"/>
  <c r="AY42" i="3"/>
  <c r="AU42" i="3"/>
  <c r="AT42" i="3"/>
  <c r="AP42" i="3"/>
  <c r="AO42" i="3"/>
  <c r="AK42" i="3"/>
  <c r="AJ42" i="3"/>
  <c r="AF42" i="3"/>
  <c r="AE42" i="3"/>
  <c r="AA42" i="3"/>
  <c r="Z42" i="3"/>
  <c r="V42" i="3"/>
  <c r="U42" i="3"/>
  <c r="Q42" i="3"/>
  <c r="P42" i="3"/>
  <c r="L42" i="3"/>
  <c r="K42" i="3"/>
  <c r="DH41" i="3"/>
  <c r="DG41" i="3"/>
  <c r="DC41" i="3"/>
  <c r="DB41" i="3"/>
  <c r="CX41" i="3"/>
  <c r="CW41" i="3"/>
  <c r="CN41" i="3"/>
  <c r="CM41" i="3"/>
  <c r="CI41" i="3"/>
  <c r="CH41" i="3"/>
  <c r="CD41" i="3"/>
  <c r="CC41" i="3"/>
  <c r="BY41" i="3"/>
  <c r="BX41" i="3"/>
  <c r="BT41" i="3"/>
  <c r="BS41" i="3"/>
  <c r="BO41" i="3"/>
  <c r="BN41" i="3"/>
  <c r="BJ41" i="3"/>
  <c r="BI41" i="3"/>
  <c r="BE41" i="3"/>
  <c r="BD41" i="3"/>
  <c r="AZ41" i="3"/>
  <c r="AY41" i="3"/>
  <c r="AU41" i="3"/>
  <c r="AT41" i="3"/>
  <c r="AP41" i="3"/>
  <c r="AO41" i="3"/>
  <c r="AK41" i="3"/>
  <c r="AJ41" i="3"/>
  <c r="AF41" i="3"/>
  <c r="AE41" i="3"/>
  <c r="AA41" i="3"/>
  <c r="Z41" i="3"/>
  <c r="V41" i="3"/>
  <c r="U41" i="3"/>
  <c r="Q41" i="3"/>
  <c r="P41" i="3"/>
  <c r="L41" i="3"/>
  <c r="K41" i="3"/>
  <c r="DH40" i="3"/>
  <c r="DG40" i="3"/>
  <c r="DC40" i="3"/>
  <c r="DB40" i="3"/>
  <c r="CX40" i="3"/>
  <c r="CW40" i="3"/>
  <c r="CN40" i="3"/>
  <c r="CM40" i="3"/>
  <c r="CI40" i="3"/>
  <c r="CH40" i="3"/>
  <c r="CD40" i="3"/>
  <c r="CC40" i="3"/>
  <c r="BY40" i="3"/>
  <c r="BX40" i="3"/>
  <c r="BT40" i="3"/>
  <c r="BS40" i="3"/>
  <c r="BO40" i="3"/>
  <c r="BN40" i="3"/>
  <c r="BJ40" i="3"/>
  <c r="BI40" i="3"/>
  <c r="BE40" i="3"/>
  <c r="BD40" i="3"/>
  <c r="AZ40" i="3"/>
  <c r="AY40" i="3"/>
  <c r="AU40" i="3"/>
  <c r="AT40" i="3"/>
  <c r="AP40" i="3"/>
  <c r="AO40" i="3"/>
  <c r="AK40" i="3"/>
  <c r="AJ40" i="3"/>
  <c r="AF40" i="3"/>
  <c r="AE40" i="3"/>
  <c r="AA40" i="3"/>
  <c r="Z40" i="3"/>
  <c r="V40" i="3"/>
  <c r="U40" i="3"/>
  <c r="Q40" i="3"/>
  <c r="P40" i="3"/>
  <c r="L40" i="3"/>
  <c r="K40" i="3"/>
  <c r="DH39" i="3"/>
  <c r="DG39" i="3"/>
  <c r="DC39" i="3"/>
  <c r="DB39" i="3"/>
  <c r="CX39" i="3"/>
  <c r="CW39" i="3"/>
  <c r="CN39" i="3"/>
  <c r="CM39" i="3"/>
  <c r="CI39" i="3"/>
  <c r="CH39" i="3"/>
  <c r="CD39" i="3"/>
  <c r="CC39" i="3"/>
  <c r="BY39" i="3"/>
  <c r="BX39" i="3"/>
  <c r="BT39" i="3"/>
  <c r="BS39" i="3"/>
  <c r="BO39" i="3"/>
  <c r="BN39" i="3"/>
  <c r="BJ39" i="3"/>
  <c r="BI39" i="3"/>
  <c r="BE39" i="3"/>
  <c r="BD39" i="3"/>
  <c r="AZ39" i="3"/>
  <c r="AY39" i="3"/>
  <c r="AU39" i="3"/>
  <c r="AT39" i="3"/>
  <c r="AP39" i="3"/>
  <c r="AO39" i="3"/>
  <c r="AK39" i="3"/>
  <c r="AJ39" i="3"/>
  <c r="AF39" i="3"/>
  <c r="AE39" i="3"/>
  <c r="AA39" i="3"/>
  <c r="Z39" i="3"/>
  <c r="V39" i="3"/>
  <c r="U39" i="3"/>
  <c r="Q39" i="3"/>
  <c r="P39" i="3"/>
  <c r="L39" i="3"/>
  <c r="K39" i="3"/>
  <c r="DH38" i="3"/>
  <c r="DG38" i="3"/>
  <c r="DC38" i="3"/>
  <c r="DB38" i="3"/>
  <c r="CX38" i="3"/>
  <c r="CW38" i="3"/>
  <c r="CN38" i="3"/>
  <c r="CM38" i="3"/>
  <c r="CI38" i="3"/>
  <c r="CH38" i="3"/>
  <c r="CD38" i="3"/>
  <c r="CC38" i="3"/>
  <c r="BY38" i="3"/>
  <c r="BX38" i="3"/>
  <c r="BT38" i="3"/>
  <c r="BS38" i="3"/>
  <c r="BO38" i="3"/>
  <c r="BN38" i="3"/>
  <c r="BJ38" i="3"/>
  <c r="BI38" i="3"/>
  <c r="BE38" i="3"/>
  <c r="BD38" i="3"/>
  <c r="AZ38" i="3"/>
  <c r="AY38" i="3"/>
  <c r="AU38" i="3"/>
  <c r="AT38" i="3"/>
  <c r="AP38" i="3"/>
  <c r="AO38" i="3"/>
  <c r="AK38" i="3"/>
  <c r="AJ38" i="3"/>
  <c r="AF38" i="3"/>
  <c r="AE38" i="3"/>
  <c r="AA38" i="3"/>
  <c r="Z38" i="3"/>
  <c r="V38" i="3"/>
  <c r="U38" i="3"/>
  <c r="Q38" i="3"/>
  <c r="P38" i="3"/>
  <c r="L38" i="3"/>
  <c r="K38" i="3"/>
  <c r="DH37" i="3"/>
  <c r="DG37" i="3"/>
  <c r="DC37" i="3"/>
  <c r="DB37" i="3"/>
  <c r="CX37" i="3"/>
  <c r="CW37" i="3"/>
  <c r="CN37" i="3"/>
  <c r="CM37" i="3"/>
  <c r="CI37" i="3"/>
  <c r="CH37" i="3"/>
  <c r="CD37" i="3"/>
  <c r="CC37" i="3"/>
  <c r="BY37" i="3"/>
  <c r="BX37" i="3"/>
  <c r="BT37" i="3"/>
  <c r="BS37" i="3"/>
  <c r="BO37" i="3"/>
  <c r="BN37" i="3"/>
  <c r="BJ37" i="3"/>
  <c r="BI37" i="3"/>
  <c r="BE37" i="3"/>
  <c r="BD37" i="3"/>
  <c r="AZ37" i="3"/>
  <c r="AY37" i="3"/>
  <c r="AU37" i="3"/>
  <c r="AT37" i="3"/>
  <c r="AP37" i="3"/>
  <c r="AO37" i="3"/>
  <c r="AK37" i="3"/>
  <c r="AJ37" i="3"/>
  <c r="AF37" i="3"/>
  <c r="AE37" i="3"/>
  <c r="AA37" i="3"/>
  <c r="Z37" i="3"/>
  <c r="V37" i="3"/>
  <c r="U37" i="3"/>
  <c r="Q37" i="3"/>
  <c r="P37" i="3"/>
  <c r="L37" i="3"/>
  <c r="K37" i="3"/>
  <c r="E37" i="1"/>
  <c r="DH36" i="3"/>
  <c r="DG36" i="3"/>
  <c r="DC36" i="3"/>
  <c r="DB36" i="3"/>
  <c r="CX36" i="3"/>
  <c r="CW36" i="3"/>
  <c r="CN36" i="3"/>
  <c r="CM36" i="3"/>
  <c r="CI36" i="3"/>
  <c r="CH36" i="3"/>
  <c r="CD36" i="3"/>
  <c r="CC36" i="3"/>
  <c r="BY36" i="3"/>
  <c r="BX36" i="3"/>
  <c r="BT36" i="3"/>
  <c r="BS36" i="3"/>
  <c r="BO36" i="3"/>
  <c r="BN36" i="3"/>
  <c r="BJ36" i="3"/>
  <c r="BI36" i="3"/>
  <c r="BE36" i="3"/>
  <c r="BD36" i="3"/>
  <c r="AZ36" i="3"/>
  <c r="AY36" i="3"/>
  <c r="AU36" i="3"/>
  <c r="AT36" i="3"/>
  <c r="AP36" i="3"/>
  <c r="AO36" i="3"/>
  <c r="AK36" i="3"/>
  <c r="AJ36" i="3"/>
  <c r="AF36" i="3"/>
  <c r="AE36" i="3"/>
  <c r="AA36" i="3"/>
  <c r="Z36" i="3"/>
  <c r="V36" i="3"/>
  <c r="U36" i="3"/>
  <c r="Q36" i="3"/>
  <c r="P36" i="3"/>
  <c r="L36" i="3"/>
  <c r="K36" i="3"/>
  <c r="DH35" i="3"/>
  <c r="DG35" i="3"/>
  <c r="DC35" i="3"/>
  <c r="DB35" i="3"/>
  <c r="CX35" i="3"/>
  <c r="CW35" i="3"/>
  <c r="CN35" i="3"/>
  <c r="CM35" i="3"/>
  <c r="CI35" i="3"/>
  <c r="CH35" i="3"/>
  <c r="CD35" i="3"/>
  <c r="CC35" i="3"/>
  <c r="BY35" i="3"/>
  <c r="BX35" i="3"/>
  <c r="BT35" i="3"/>
  <c r="BS35" i="3"/>
  <c r="BO35" i="3"/>
  <c r="BN35" i="3"/>
  <c r="BJ35" i="3"/>
  <c r="BI35" i="3"/>
  <c r="BE35" i="3"/>
  <c r="BD35" i="3"/>
  <c r="AZ35" i="3"/>
  <c r="AY35" i="3"/>
  <c r="AU35" i="3"/>
  <c r="AT35" i="3"/>
  <c r="AP35" i="3"/>
  <c r="AO35" i="3"/>
  <c r="AK35" i="3"/>
  <c r="AJ35" i="3"/>
  <c r="AF35" i="3"/>
  <c r="AE35" i="3"/>
  <c r="AA35" i="3"/>
  <c r="Z35" i="3"/>
  <c r="V35" i="3"/>
  <c r="U35" i="3"/>
  <c r="Q35" i="3"/>
  <c r="P35" i="3"/>
  <c r="L35" i="3"/>
  <c r="K35" i="3"/>
  <c r="DH34" i="3"/>
  <c r="DG34" i="3"/>
  <c r="DC34" i="3"/>
  <c r="DB34" i="3"/>
  <c r="CX34" i="3"/>
  <c r="CW34" i="3"/>
  <c r="CN34" i="3"/>
  <c r="CM34" i="3"/>
  <c r="CI34" i="3"/>
  <c r="CH34" i="3"/>
  <c r="CD34" i="3"/>
  <c r="CC34" i="3"/>
  <c r="BY34" i="3"/>
  <c r="BX34" i="3"/>
  <c r="BT34" i="3"/>
  <c r="BS34" i="3"/>
  <c r="BO34" i="3"/>
  <c r="BN34" i="3"/>
  <c r="BJ34" i="3"/>
  <c r="BI34" i="3"/>
  <c r="BE34" i="3"/>
  <c r="BD34" i="3"/>
  <c r="AZ34" i="3"/>
  <c r="AY34" i="3"/>
  <c r="AU34" i="3"/>
  <c r="AT34" i="3"/>
  <c r="AP34" i="3"/>
  <c r="AO34" i="3"/>
  <c r="AK34" i="3"/>
  <c r="AJ34" i="3"/>
  <c r="AF34" i="3"/>
  <c r="AE34" i="3"/>
  <c r="AA34" i="3"/>
  <c r="Z34" i="3"/>
  <c r="V34" i="3"/>
  <c r="U34" i="3"/>
  <c r="Q34" i="3"/>
  <c r="P34" i="3"/>
  <c r="L34" i="3"/>
  <c r="K34" i="3"/>
  <c r="DH33" i="3"/>
  <c r="DG33" i="3"/>
  <c r="DC33" i="3"/>
  <c r="DB33" i="3"/>
  <c r="CX33" i="3"/>
  <c r="CW33" i="3"/>
  <c r="CN33" i="3"/>
  <c r="CM33" i="3"/>
  <c r="CI33" i="3"/>
  <c r="CH33" i="3"/>
  <c r="CD33" i="3"/>
  <c r="CC33" i="3"/>
  <c r="BY33" i="3"/>
  <c r="BX33" i="3"/>
  <c r="BT33" i="3"/>
  <c r="BS33" i="3"/>
  <c r="BO33" i="3"/>
  <c r="BN33" i="3"/>
  <c r="BJ33" i="3"/>
  <c r="BI33" i="3"/>
  <c r="BE33" i="3"/>
  <c r="BD33" i="3"/>
  <c r="AZ33" i="3"/>
  <c r="AY33" i="3"/>
  <c r="AU33" i="3"/>
  <c r="AT33" i="3"/>
  <c r="AP33" i="3"/>
  <c r="AO33" i="3"/>
  <c r="AK33" i="3"/>
  <c r="AJ33" i="3"/>
  <c r="AF33" i="3"/>
  <c r="AE33" i="3"/>
  <c r="AA33" i="3"/>
  <c r="Z33" i="3"/>
  <c r="V33" i="3"/>
  <c r="U33" i="3"/>
  <c r="Q33" i="3"/>
  <c r="P33" i="3"/>
  <c r="L33" i="3"/>
  <c r="K33" i="3"/>
  <c r="DH32" i="3"/>
  <c r="DG32" i="3"/>
  <c r="DC32" i="3"/>
  <c r="DB32" i="3"/>
  <c r="CX32" i="3"/>
  <c r="CW32" i="3"/>
  <c r="CN32" i="3"/>
  <c r="CM32" i="3"/>
  <c r="CI32" i="3"/>
  <c r="CH32" i="3"/>
  <c r="CD32" i="3"/>
  <c r="CC32" i="3"/>
  <c r="BY32" i="3"/>
  <c r="BX32" i="3"/>
  <c r="BT32" i="3"/>
  <c r="BS32" i="3"/>
  <c r="BO32" i="3"/>
  <c r="BN32" i="3"/>
  <c r="BJ32" i="3"/>
  <c r="BI32" i="3"/>
  <c r="BE32" i="3"/>
  <c r="BD32" i="3"/>
  <c r="AZ32" i="3"/>
  <c r="AY32" i="3"/>
  <c r="AU32" i="3"/>
  <c r="AT32" i="3"/>
  <c r="AP32" i="3"/>
  <c r="AO32" i="3"/>
  <c r="AK32" i="3"/>
  <c r="AJ32" i="3"/>
  <c r="AF32" i="3"/>
  <c r="AE32" i="3"/>
  <c r="AA32" i="3"/>
  <c r="Z32" i="3"/>
  <c r="V32" i="3"/>
  <c r="U32" i="3"/>
  <c r="Q32" i="3"/>
  <c r="P32" i="3"/>
  <c r="L32" i="3"/>
  <c r="K32" i="3"/>
  <c r="DH31" i="3"/>
  <c r="DG31" i="3"/>
  <c r="DC31" i="3"/>
  <c r="DB31" i="3"/>
  <c r="CX31" i="3"/>
  <c r="CW31" i="3"/>
  <c r="CN31" i="3"/>
  <c r="CM31" i="3"/>
  <c r="CI31" i="3"/>
  <c r="CH31" i="3"/>
  <c r="CD31" i="3"/>
  <c r="CC31" i="3"/>
  <c r="BY31" i="3"/>
  <c r="BX31" i="3"/>
  <c r="BT31" i="3"/>
  <c r="BS31" i="3"/>
  <c r="BO31" i="3"/>
  <c r="BN31" i="3"/>
  <c r="BJ31" i="3"/>
  <c r="BI31" i="3"/>
  <c r="BE31" i="3"/>
  <c r="BD31" i="3"/>
  <c r="AZ31" i="3"/>
  <c r="AY31" i="3"/>
  <c r="AU31" i="3"/>
  <c r="AT31" i="3"/>
  <c r="AP31" i="3"/>
  <c r="AO31" i="3"/>
  <c r="AK31" i="3"/>
  <c r="AJ31" i="3"/>
  <c r="AF31" i="3"/>
  <c r="AE31" i="3"/>
  <c r="AA31" i="3"/>
  <c r="Z31" i="3"/>
  <c r="V31" i="3"/>
  <c r="U31" i="3"/>
  <c r="Q31" i="3"/>
  <c r="P31" i="3"/>
  <c r="L31" i="3"/>
  <c r="K31" i="3"/>
  <c r="DH30" i="3"/>
  <c r="DG30" i="3"/>
  <c r="DC30" i="3"/>
  <c r="DB30" i="3"/>
  <c r="CX30" i="3"/>
  <c r="CW30" i="3"/>
  <c r="CN30" i="3"/>
  <c r="CM30" i="3"/>
  <c r="CI30" i="3"/>
  <c r="CH30" i="3"/>
  <c r="CD30" i="3"/>
  <c r="CC30" i="3"/>
  <c r="BY30" i="3"/>
  <c r="BX30" i="3"/>
  <c r="BT30" i="3"/>
  <c r="BS30" i="3"/>
  <c r="BO30" i="3"/>
  <c r="BN30" i="3"/>
  <c r="BJ30" i="3"/>
  <c r="BI30" i="3"/>
  <c r="BE30" i="3"/>
  <c r="BD30" i="3"/>
  <c r="AZ30" i="3"/>
  <c r="AY30" i="3"/>
  <c r="AU30" i="3"/>
  <c r="AT30" i="3"/>
  <c r="AP30" i="3"/>
  <c r="AO30" i="3"/>
  <c r="AK30" i="3"/>
  <c r="AJ30" i="3"/>
  <c r="AF30" i="3"/>
  <c r="AE30" i="3"/>
  <c r="AA30" i="3"/>
  <c r="Z30" i="3"/>
  <c r="V30" i="3"/>
  <c r="U30" i="3"/>
  <c r="Q30" i="3"/>
  <c r="P30" i="3"/>
  <c r="L30" i="3"/>
  <c r="K30" i="3"/>
  <c r="DH29" i="3"/>
  <c r="DG29" i="3"/>
  <c r="DC29" i="3"/>
  <c r="DB29" i="3"/>
  <c r="CX29" i="3"/>
  <c r="CW29" i="3"/>
  <c r="CN29" i="3"/>
  <c r="CM29" i="3"/>
  <c r="CI29" i="3"/>
  <c r="CH29" i="3"/>
  <c r="CD29" i="3"/>
  <c r="CC29" i="3"/>
  <c r="BY29" i="3"/>
  <c r="BX29" i="3"/>
  <c r="BT29" i="3"/>
  <c r="BS29" i="3"/>
  <c r="BO29" i="3"/>
  <c r="BN29" i="3"/>
  <c r="BJ29" i="3"/>
  <c r="BI29" i="3"/>
  <c r="BE29" i="3"/>
  <c r="BD29" i="3"/>
  <c r="AZ29" i="3"/>
  <c r="AY29" i="3"/>
  <c r="AU29" i="3"/>
  <c r="AT29" i="3"/>
  <c r="AP29" i="3"/>
  <c r="AO29" i="3"/>
  <c r="AK29" i="3"/>
  <c r="AJ29" i="3"/>
  <c r="AF29" i="3"/>
  <c r="AE29" i="3"/>
  <c r="AA29" i="3"/>
  <c r="Z29" i="3"/>
  <c r="V29" i="3"/>
  <c r="U29" i="3"/>
  <c r="Q29" i="3"/>
  <c r="P29" i="3"/>
  <c r="L29" i="3"/>
  <c r="K29" i="3"/>
  <c r="DH28" i="3"/>
  <c r="DG28" i="3"/>
  <c r="DC28" i="3"/>
  <c r="DB28" i="3"/>
  <c r="CX28" i="3"/>
  <c r="CW28" i="3"/>
  <c r="CN28" i="3"/>
  <c r="CM28" i="3"/>
  <c r="CI28" i="3"/>
  <c r="CH28" i="3"/>
  <c r="CD28" i="3"/>
  <c r="CC28" i="3"/>
  <c r="BY28" i="3"/>
  <c r="BX28" i="3"/>
  <c r="BT28" i="3"/>
  <c r="BS28" i="3"/>
  <c r="BO28" i="3"/>
  <c r="BN28" i="3"/>
  <c r="BJ28" i="3"/>
  <c r="BI28" i="3"/>
  <c r="BE28" i="3"/>
  <c r="BD28" i="3"/>
  <c r="AZ28" i="3"/>
  <c r="AY28" i="3"/>
  <c r="AU28" i="3"/>
  <c r="AT28" i="3"/>
  <c r="AP28" i="3"/>
  <c r="AO28" i="3"/>
  <c r="AK28" i="3"/>
  <c r="AJ28" i="3"/>
  <c r="AF28" i="3"/>
  <c r="AE28" i="3"/>
  <c r="AA28" i="3"/>
  <c r="Z28" i="3"/>
  <c r="V28" i="3"/>
  <c r="U28" i="3"/>
  <c r="Q28" i="3"/>
  <c r="P28" i="3"/>
  <c r="L28" i="3"/>
  <c r="K28" i="3"/>
  <c r="DH27" i="3"/>
  <c r="DG27" i="3"/>
  <c r="DC27" i="3"/>
  <c r="DB27" i="3"/>
  <c r="CX27" i="3"/>
  <c r="CW27" i="3"/>
  <c r="CN27" i="3"/>
  <c r="CM27" i="3"/>
  <c r="CI27" i="3"/>
  <c r="CH27" i="3"/>
  <c r="CD27" i="3"/>
  <c r="CC27" i="3"/>
  <c r="BY27" i="3"/>
  <c r="BX27" i="3"/>
  <c r="BT27" i="3"/>
  <c r="BS27" i="3"/>
  <c r="BO27" i="3"/>
  <c r="BN27" i="3"/>
  <c r="BJ27" i="3"/>
  <c r="BI27" i="3"/>
  <c r="BE27" i="3"/>
  <c r="BD27" i="3"/>
  <c r="AZ27" i="3"/>
  <c r="AY27" i="3"/>
  <c r="AU27" i="3"/>
  <c r="AT27" i="3"/>
  <c r="AP27" i="3"/>
  <c r="AO27" i="3"/>
  <c r="AK27" i="3"/>
  <c r="AJ27" i="3"/>
  <c r="AF27" i="3"/>
  <c r="AE27" i="3"/>
  <c r="AA27" i="3"/>
  <c r="Z27" i="3"/>
  <c r="V27" i="3"/>
  <c r="U27" i="3"/>
  <c r="Q27" i="3"/>
  <c r="P27" i="3"/>
  <c r="L27" i="3"/>
  <c r="K27" i="3"/>
  <c r="DH26" i="3"/>
  <c r="DG26" i="3"/>
  <c r="DC26" i="3"/>
  <c r="DB26" i="3"/>
  <c r="CX26" i="3"/>
  <c r="CW26" i="3"/>
  <c r="CN26" i="3"/>
  <c r="CM26" i="3"/>
  <c r="CI26" i="3"/>
  <c r="CH26" i="3"/>
  <c r="CD26" i="3"/>
  <c r="CC26" i="3"/>
  <c r="BY26" i="3"/>
  <c r="BX26" i="3"/>
  <c r="BT26" i="3"/>
  <c r="BS26" i="3"/>
  <c r="BO26" i="3"/>
  <c r="BN26" i="3"/>
  <c r="BJ26" i="3"/>
  <c r="BI26" i="3"/>
  <c r="BE26" i="3"/>
  <c r="BD26" i="3"/>
  <c r="AZ26" i="3"/>
  <c r="AY26" i="3"/>
  <c r="AU26" i="3"/>
  <c r="AT26" i="3"/>
  <c r="AP26" i="3"/>
  <c r="AO26" i="3"/>
  <c r="AK26" i="3"/>
  <c r="AJ26" i="3"/>
  <c r="AF26" i="3"/>
  <c r="AE26" i="3"/>
  <c r="AA26" i="3"/>
  <c r="Z26" i="3"/>
  <c r="V26" i="3"/>
  <c r="U26" i="3"/>
  <c r="Q26" i="3"/>
  <c r="P26" i="3"/>
  <c r="L26" i="3"/>
  <c r="K26" i="3"/>
  <c r="DH25" i="3"/>
  <c r="DG25" i="3"/>
  <c r="DC25" i="3"/>
  <c r="DB25" i="3"/>
  <c r="CX25" i="3"/>
  <c r="CW25" i="3"/>
  <c r="CN25" i="3"/>
  <c r="CM25" i="3"/>
  <c r="CI25" i="3"/>
  <c r="CH25" i="3"/>
  <c r="CD25" i="3"/>
  <c r="CC25" i="3"/>
  <c r="BY25" i="3"/>
  <c r="BX25" i="3"/>
  <c r="BT25" i="3"/>
  <c r="BS25" i="3"/>
  <c r="BO25" i="3"/>
  <c r="BN25" i="3"/>
  <c r="BJ25" i="3"/>
  <c r="BI25" i="3"/>
  <c r="BE25" i="3"/>
  <c r="BD25" i="3"/>
  <c r="AZ25" i="3"/>
  <c r="AY25" i="3"/>
  <c r="AU25" i="3"/>
  <c r="AT25" i="3"/>
  <c r="AP25" i="3"/>
  <c r="AO25" i="3"/>
  <c r="AK25" i="3"/>
  <c r="AJ25" i="3"/>
  <c r="AF25" i="3"/>
  <c r="AE25" i="3"/>
  <c r="AA25" i="3"/>
  <c r="Z25" i="3"/>
  <c r="V25" i="3"/>
  <c r="U25" i="3"/>
  <c r="Q25" i="3"/>
  <c r="P25" i="3"/>
  <c r="L25" i="3"/>
  <c r="K25" i="3"/>
  <c r="DH24" i="3"/>
  <c r="DG24" i="3"/>
  <c r="DC24" i="3"/>
  <c r="DB24" i="3"/>
  <c r="CX24" i="3"/>
  <c r="CW24" i="3"/>
  <c r="CN24" i="3"/>
  <c r="CM24" i="3"/>
  <c r="CI24" i="3"/>
  <c r="CH24" i="3"/>
  <c r="CD24" i="3"/>
  <c r="CC24" i="3"/>
  <c r="BY24" i="3"/>
  <c r="BX24" i="3"/>
  <c r="BT24" i="3"/>
  <c r="BS24" i="3"/>
  <c r="BO24" i="3"/>
  <c r="BN24" i="3"/>
  <c r="BJ24" i="3"/>
  <c r="BI24" i="3"/>
  <c r="BE24" i="3"/>
  <c r="BD24" i="3"/>
  <c r="AZ24" i="3"/>
  <c r="AY24" i="3"/>
  <c r="AU24" i="3"/>
  <c r="AT24" i="3"/>
  <c r="AP24" i="3"/>
  <c r="AO24" i="3"/>
  <c r="AK24" i="3"/>
  <c r="AJ24" i="3"/>
  <c r="AF24" i="3"/>
  <c r="AE24" i="3"/>
  <c r="AA24" i="3"/>
  <c r="Z24" i="3"/>
  <c r="V24" i="3"/>
  <c r="U24" i="3"/>
  <c r="Q24" i="3"/>
  <c r="P24" i="3"/>
  <c r="L24" i="3"/>
  <c r="K24" i="3"/>
  <c r="DH23" i="3"/>
  <c r="DG23" i="3"/>
  <c r="DC23" i="3"/>
  <c r="DB23" i="3"/>
  <c r="CX23" i="3"/>
  <c r="CW23" i="3"/>
  <c r="CN23" i="3"/>
  <c r="CM23" i="3"/>
  <c r="CI23" i="3"/>
  <c r="CH23" i="3"/>
  <c r="CD23" i="3"/>
  <c r="CC23" i="3"/>
  <c r="BY23" i="3"/>
  <c r="BX23" i="3"/>
  <c r="BT23" i="3"/>
  <c r="BS23" i="3"/>
  <c r="BO23" i="3"/>
  <c r="BN23" i="3"/>
  <c r="BJ23" i="3"/>
  <c r="BI23" i="3"/>
  <c r="BE23" i="3"/>
  <c r="BD23" i="3"/>
  <c r="AZ23" i="3"/>
  <c r="AY23" i="3"/>
  <c r="AU23" i="3"/>
  <c r="AT23" i="3"/>
  <c r="AP23" i="3"/>
  <c r="AO23" i="3"/>
  <c r="AK23" i="3"/>
  <c r="AJ23" i="3"/>
  <c r="AF23" i="3"/>
  <c r="AE23" i="3"/>
  <c r="AA23" i="3"/>
  <c r="Z23" i="3"/>
  <c r="V23" i="3"/>
  <c r="U23" i="3"/>
  <c r="Q23" i="3"/>
  <c r="P23" i="3"/>
  <c r="L23" i="3"/>
  <c r="K23" i="3"/>
  <c r="DH22" i="3"/>
  <c r="DG22" i="3"/>
  <c r="DC22" i="3"/>
  <c r="DB22" i="3"/>
  <c r="CX22" i="3"/>
  <c r="CW22" i="3"/>
  <c r="CN22" i="3"/>
  <c r="CM22" i="3"/>
  <c r="CI22" i="3"/>
  <c r="CH22" i="3"/>
  <c r="CD22" i="3"/>
  <c r="CC22" i="3"/>
  <c r="BY22" i="3"/>
  <c r="BX22" i="3"/>
  <c r="BT22" i="3"/>
  <c r="BS22" i="3"/>
  <c r="BO22" i="3"/>
  <c r="BN22" i="3"/>
  <c r="BJ22" i="3"/>
  <c r="BI22" i="3"/>
  <c r="BE22" i="3"/>
  <c r="BD22" i="3"/>
  <c r="AZ22" i="3"/>
  <c r="AY22" i="3"/>
  <c r="AU22" i="3"/>
  <c r="AT22" i="3"/>
  <c r="AP22" i="3"/>
  <c r="AO22" i="3"/>
  <c r="AK22" i="3"/>
  <c r="AJ22" i="3"/>
  <c r="AF22" i="3"/>
  <c r="AE22" i="3"/>
  <c r="AA22" i="3"/>
  <c r="Z22" i="3"/>
  <c r="V22" i="3"/>
  <c r="U22" i="3"/>
  <c r="Q22" i="3"/>
  <c r="P22" i="3"/>
  <c r="L22" i="3"/>
  <c r="K22" i="3"/>
  <c r="DH21" i="3"/>
  <c r="DG21" i="3"/>
  <c r="DC21" i="3"/>
  <c r="DB21" i="3"/>
  <c r="CX21" i="3"/>
  <c r="CW21" i="3"/>
  <c r="CN21" i="3"/>
  <c r="CM21" i="3"/>
  <c r="CI21" i="3"/>
  <c r="CH21" i="3"/>
  <c r="CD21" i="3"/>
  <c r="CC21" i="3"/>
  <c r="BY21" i="3"/>
  <c r="BX21" i="3"/>
  <c r="BT21" i="3"/>
  <c r="BS21" i="3"/>
  <c r="BO21" i="3"/>
  <c r="BN21" i="3"/>
  <c r="BJ21" i="3"/>
  <c r="BI21" i="3"/>
  <c r="BE21" i="3"/>
  <c r="BD21" i="3"/>
  <c r="AZ21" i="3"/>
  <c r="AY21" i="3"/>
  <c r="AU21" i="3"/>
  <c r="AT21" i="3"/>
  <c r="AP21" i="3"/>
  <c r="AO21" i="3"/>
  <c r="AK21" i="3"/>
  <c r="AJ21" i="3"/>
  <c r="AF21" i="3"/>
  <c r="AE21" i="3"/>
  <c r="AA21" i="3"/>
  <c r="Z21" i="3"/>
  <c r="V21" i="3"/>
  <c r="U21" i="3"/>
  <c r="Q21" i="3"/>
  <c r="P21" i="3"/>
  <c r="L21" i="3"/>
  <c r="K21" i="3"/>
  <c r="DH20" i="3"/>
  <c r="DG20" i="3"/>
  <c r="DC20" i="3"/>
  <c r="DB20" i="3"/>
  <c r="CX20" i="3"/>
  <c r="CW20" i="3"/>
  <c r="CN20" i="3"/>
  <c r="CM20" i="3"/>
  <c r="CI20" i="3"/>
  <c r="CH20" i="3"/>
  <c r="CD20" i="3"/>
  <c r="CC20" i="3"/>
  <c r="BY20" i="3"/>
  <c r="BX20" i="3"/>
  <c r="BT20" i="3"/>
  <c r="BS20" i="3"/>
  <c r="BO20" i="3"/>
  <c r="BN20" i="3"/>
  <c r="BJ20" i="3"/>
  <c r="BI20" i="3"/>
  <c r="BE20" i="3"/>
  <c r="BD20" i="3"/>
  <c r="AZ20" i="3"/>
  <c r="AY20" i="3"/>
  <c r="AU20" i="3"/>
  <c r="AT20" i="3"/>
  <c r="AP20" i="3"/>
  <c r="AO20" i="3"/>
  <c r="AK20" i="3"/>
  <c r="AJ20" i="3"/>
  <c r="AF20" i="3"/>
  <c r="AE20" i="3"/>
  <c r="AA20" i="3"/>
  <c r="Z20" i="3"/>
  <c r="V20" i="3"/>
  <c r="U20" i="3"/>
  <c r="Q20" i="3"/>
  <c r="P20" i="3"/>
  <c r="L20" i="3"/>
  <c r="K20" i="3"/>
  <c r="DH19" i="3"/>
  <c r="DG19" i="3"/>
  <c r="DC19" i="3"/>
  <c r="DB19" i="3"/>
  <c r="CX19" i="3"/>
  <c r="CW19" i="3"/>
  <c r="CN19" i="3"/>
  <c r="CM19" i="3"/>
  <c r="CI19" i="3"/>
  <c r="CH19" i="3"/>
  <c r="CD19" i="3"/>
  <c r="CC19" i="3"/>
  <c r="BY19" i="3"/>
  <c r="BX19" i="3"/>
  <c r="BT19" i="3"/>
  <c r="BS19" i="3"/>
  <c r="BO19" i="3"/>
  <c r="BN19" i="3"/>
  <c r="BJ19" i="3"/>
  <c r="BI19" i="3"/>
  <c r="BE19" i="3"/>
  <c r="BD19" i="3"/>
  <c r="AZ19" i="3"/>
  <c r="AY19" i="3"/>
  <c r="AU19" i="3"/>
  <c r="AT19" i="3"/>
  <c r="AP19" i="3"/>
  <c r="AO19" i="3"/>
  <c r="AK19" i="3"/>
  <c r="AJ19" i="3"/>
  <c r="AF19" i="3"/>
  <c r="AE19" i="3"/>
  <c r="AA19" i="3"/>
  <c r="Z19" i="3"/>
  <c r="V19" i="3"/>
  <c r="U19" i="3"/>
  <c r="Q19" i="3"/>
  <c r="P19" i="3"/>
  <c r="L19" i="3"/>
  <c r="K19" i="3"/>
  <c r="DH18" i="3"/>
  <c r="DG18" i="3"/>
  <c r="DC18" i="3"/>
  <c r="DB18" i="3"/>
  <c r="CX18" i="3"/>
  <c r="CW18" i="3"/>
  <c r="CN18" i="3"/>
  <c r="CM18" i="3"/>
  <c r="CI18" i="3"/>
  <c r="CH18" i="3"/>
  <c r="CD18" i="3"/>
  <c r="CC18" i="3"/>
  <c r="BY18" i="3"/>
  <c r="BX18" i="3"/>
  <c r="BT18" i="3"/>
  <c r="BS18" i="3"/>
  <c r="BO18" i="3"/>
  <c r="BN18" i="3"/>
  <c r="BJ18" i="3"/>
  <c r="BI18" i="3"/>
  <c r="BE18" i="3"/>
  <c r="BD18" i="3"/>
  <c r="AZ18" i="3"/>
  <c r="AY18" i="3"/>
  <c r="AU18" i="3"/>
  <c r="AT18" i="3"/>
  <c r="AP18" i="3"/>
  <c r="AO18" i="3"/>
  <c r="AK18" i="3"/>
  <c r="AJ18" i="3"/>
  <c r="AF18" i="3"/>
  <c r="AE18" i="3"/>
  <c r="AA18" i="3"/>
  <c r="Z18" i="3"/>
  <c r="V18" i="3"/>
  <c r="U18" i="3"/>
  <c r="Q18" i="3"/>
  <c r="P18" i="3"/>
  <c r="L18" i="3"/>
  <c r="K18" i="3"/>
  <c r="DH17" i="3"/>
  <c r="DG17" i="3"/>
  <c r="DC17" i="3"/>
  <c r="DB17" i="3"/>
  <c r="CX17" i="3"/>
  <c r="CW17" i="3"/>
  <c r="CN17" i="3"/>
  <c r="CM17" i="3"/>
  <c r="CI17" i="3"/>
  <c r="CH17" i="3"/>
  <c r="CD17" i="3"/>
  <c r="CC17" i="3"/>
  <c r="BY17" i="3"/>
  <c r="BX17" i="3"/>
  <c r="BT17" i="3"/>
  <c r="BS17" i="3"/>
  <c r="BO17" i="3"/>
  <c r="BN17" i="3"/>
  <c r="BJ17" i="3"/>
  <c r="BI17" i="3"/>
  <c r="BE17" i="3"/>
  <c r="BD17" i="3"/>
  <c r="AZ17" i="3"/>
  <c r="AY17" i="3"/>
  <c r="AU17" i="3"/>
  <c r="AT17" i="3"/>
  <c r="AP17" i="3"/>
  <c r="AO17" i="3"/>
  <c r="AK17" i="3"/>
  <c r="AJ17" i="3"/>
  <c r="AF17" i="3"/>
  <c r="AE17" i="3"/>
  <c r="AA17" i="3"/>
  <c r="Z17" i="3"/>
  <c r="V17" i="3"/>
  <c r="U17" i="3"/>
  <c r="Q17" i="3"/>
  <c r="P17" i="3"/>
  <c r="L17" i="3"/>
  <c r="K17" i="3"/>
  <c r="DH16" i="3"/>
  <c r="DG16" i="3"/>
  <c r="DC16" i="3"/>
  <c r="DB16" i="3"/>
  <c r="CX16" i="3"/>
  <c r="CW16" i="3"/>
  <c r="CN16" i="3"/>
  <c r="CM16" i="3"/>
  <c r="CI16" i="3"/>
  <c r="CH16" i="3"/>
  <c r="CD16" i="3"/>
  <c r="CC16" i="3"/>
  <c r="BY16" i="3"/>
  <c r="BX16" i="3"/>
  <c r="BT16" i="3"/>
  <c r="BS16" i="3"/>
  <c r="BO16" i="3"/>
  <c r="BN16" i="3"/>
  <c r="BJ16" i="3"/>
  <c r="BI16" i="3"/>
  <c r="BE16" i="3"/>
  <c r="BD16" i="3"/>
  <c r="AZ16" i="3"/>
  <c r="AY16" i="3"/>
  <c r="AU16" i="3"/>
  <c r="AT16" i="3"/>
  <c r="AP16" i="3"/>
  <c r="AO16" i="3"/>
  <c r="AK16" i="3"/>
  <c r="AJ16" i="3"/>
  <c r="AF16" i="3"/>
  <c r="AE16" i="3"/>
  <c r="AA16" i="3"/>
  <c r="Z16" i="3"/>
  <c r="V16" i="3"/>
  <c r="U16" i="3"/>
  <c r="Q16" i="3"/>
  <c r="P16" i="3"/>
  <c r="L16" i="3"/>
  <c r="K16" i="3"/>
  <c r="DH15" i="3"/>
  <c r="DG15" i="3"/>
  <c r="DC15" i="3"/>
  <c r="DB15" i="3"/>
  <c r="CX15" i="3"/>
  <c r="CW15" i="3"/>
  <c r="CN15" i="3"/>
  <c r="CM15" i="3"/>
  <c r="CI15" i="3"/>
  <c r="CH15" i="3"/>
  <c r="CD15" i="3"/>
  <c r="CC15" i="3"/>
  <c r="BY15" i="3"/>
  <c r="BX15" i="3"/>
  <c r="BT15" i="3"/>
  <c r="BS15" i="3"/>
  <c r="BO15" i="3"/>
  <c r="BN15" i="3"/>
  <c r="BJ15" i="3"/>
  <c r="BI15" i="3"/>
  <c r="BE15" i="3"/>
  <c r="BD15" i="3"/>
  <c r="AZ15" i="3"/>
  <c r="AY15" i="3"/>
  <c r="AU15" i="3"/>
  <c r="AT15" i="3"/>
  <c r="AP15" i="3"/>
  <c r="AO15" i="3"/>
  <c r="AK15" i="3"/>
  <c r="AJ15" i="3"/>
  <c r="AF15" i="3"/>
  <c r="AE15" i="3"/>
  <c r="AA15" i="3"/>
  <c r="Z15" i="3"/>
  <c r="V15" i="3"/>
  <c r="U15" i="3"/>
  <c r="Q15" i="3"/>
  <c r="P15" i="3"/>
  <c r="L15" i="3"/>
  <c r="K15" i="3"/>
  <c r="DH14" i="3"/>
  <c r="DG14" i="3"/>
  <c r="DC14" i="3"/>
  <c r="DB14" i="3"/>
  <c r="CX14" i="3"/>
  <c r="CW14" i="3"/>
  <c r="CN14" i="3"/>
  <c r="CM14" i="3"/>
  <c r="CI14" i="3"/>
  <c r="CH14" i="3"/>
  <c r="CD14" i="3"/>
  <c r="CC14" i="3"/>
  <c r="BY14" i="3"/>
  <c r="BX14" i="3"/>
  <c r="BT14" i="3"/>
  <c r="BS14" i="3"/>
  <c r="BO14" i="3"/>
  <c r="BN14" i="3"/>
  <c r="BJ14" i="3"/>
  <c r="BI14" i="3"/>
  <c r="BE14" i="3"/>
  <c r="BD14" i="3"/>
  <c r="AZ14" i="3"/>
  <c r="AY14" i="3"/>
  <c r="AU14" i="3"/>
  <c r="AT14" i="3"/>
  <c r="AP14" i="3"/>
  <c r="AO14" i="3"/>
  <c r="AK14" i="3"/>
  <c r="AJ14" i="3"/>
  <c r="AF14" i="3"/>
  <c r="AE14" i="3"/>
  <c r="AA14" i="3"/>
  <c r="Z14" i="3"/>
  <c r="V14" i="3"/>
  <c r="U14" i="3"/>
  <c r="Q14" i="3"/>
  <c r="P14" i="3"/>
  <c r="L14" i="3"/>
  <c r="K14" i="3"/>
  <c r="DH13" i="3"/>
  <c r="DG13" i="3"/>
  <c r="DC13" i="3"/>
  <c r="DB13" i="3"/>
  <c r="CX13" i="3"/>
  <c r="CW13" i="3"/>
  <c r="CN13" i="3"/>
  <c r="CM13" i="3"/>
  <c r="CI13" i="3"/>
  <c r="CH13" i="3"/>
  <c r="CD13" i="3"/>
  <c r="CC13" i="3"/>
  <c r="BY13" i="3"/>
  <c r="BX13" i="3"/>
  <c r="BT13" i="3"/>
  <c r="BS13" i="3"/>
  <c r="BO13" i="3"/>
  <c r="BN13" i="3"/>
  <c r="BJ13" i="3"/>
  <c r="BI13" i="3"/>
  <c r="BE13" i="3"/>
  <c r="BD13" i="3"/>
  <c r="AZ13" i="3"/>
  <c r="AY13" i="3"/>
  <c r="AU13" i="3"/>
  <c r="AT13" i="3"/>
  <c r="AP13" i="3"/>
  <c r="AO13" i="3"/>
  <c r="AK13" i="3"/>
  <c r="AJ13" i="3"/>
  <c r="AF13" i="3"/>
  <c r="AE13" i="3"/>
  <c r="AA13" i="3"/>
  <c r="Z13" i="3"/>
  <c r="V13" i="3"/>
  <c r="U13" i="3"/>
  <c r="Q13" i="3"/>
  <c r="P13" i="3"/>
  <c r="L13" i="3"/>
  <c r="K13" i="3"/>
  <c r="DH12" i="3"/>
  <c r="DG12" i="3"/>
  <c r="DC12" i="3"/>
  <c r="DB12" i="3"/>
  <c r="CX12" i="3"/>
  <c r="CW12" i="3"/>
  <c r="CN12" i="3"/>
  <c r="CM12" i="3"/>
  <c r="CI12" i="3"/>
  <c r="CH12" i="3"/>
  <c r="CD12" i="3"/>
  <c r="CC12" i="3"/>
  <c r="BY12" i="3"/>
  <c r="BX12" i="3"/>
  <c r="BT12" i="3"/>
  <c r="BS12" i="3"/>
  <c r="BO12" i="3"/>
  <c r="BN12" i="3"/>
  <c r="BJ12" i="3"/>
  <c r="BI12" i="3"/>
  <c r="BE12" i="3"/>
  <c r="BD12" i="3"/>
  <c r="AZ12" i="3"/>
  <c r="AY12" i="3"/>
  <c r="AU12" i="3"/>
  <c r="AT12" i="3"/>
  <c r="AP12" i="3"/>
  <c r="AO12" i="3"/>
  <c r="AK12" i="3"/>
  <c r="AJ12" i="3"/>
  <c r="AF12" i="3"/>
  <c r="AE12" i="3"/>
  <c r="AA12" i="3"/>
  <c r="Z12" i="3"/>
  <c r="V12" i="3"/>
  <c r="U12" i="3"/>
  <c r="Q12" i="3"/>
  <c r="P12" i="3"/>
  <c r="L12" i="3"/>
  <c r="K12" i="3"/>
  <c r="DH11" i="3"/>
  <c r="DG11" i="3"/>
  <c r="DC11" i="3"/>
  <c r="DB11" i="3"/>
  <c r="CX11" i="3"/>
  <c r="CW11" i="3"/>
  <c r="CN11" i="3"/>
  <c r="CM11" i="3"/>
  <c r="CI11" i="3"/>
  <c r="CH11" i="3"/>
  <c r="CD11" i="3"/>
  <c r="CC11" i="3"/>
  <c r="BY11" i="3"/>
  <c r="BX11" i="3"/>
  <c r="BT11" i="3"/>
  <c r="BS11" i="3"/>
  <c r="BO11" i="3"/>
  <c r="BN11" i="3"/>
  <c r="BJ11" i="3"/>
  <c r="BI11" i="3"/>
  <c r="BE11" i="3"/>
  <c r="BD11" i="3"/>
  <c r="AZ11" i="3"/>
  <c r="AY11" i="3"/>
  <c r="AU11" i="3"/>
  <c r="AT11" i="3"/>
  <c r="AP11" i="3"/>
  <c r="AO11" i="3"/>
  <c r="AK11" i="3"/>
  <c r="AJ11" i="3"/>
  <c r="AF11" i="3"/>
  <c r="AE11" i="3"/>
  <c r="AA11" i="3"/>
  <c r="Z11" i="3"/>
  <c r="V11" i="3"/>
  <c r="U11" i="3"/>
  <c r="Q11" i="3"/>
  <c r="P11" i="3"/>
  <c r="L11" i="3"/>
  <c r="K11" i="3"/>
  <c r="DH10" i="3"/>
  <c r="DG10" i="3"/>
  <c r="DC10" i="3"/>
  <c r="DB10" i="3"/>
  <c r="CX10" i="3"/>
  <c r="CW10" i="3"/>
  <c r="CN10" i="3"/>
  <c r="CM10" i="3"/>
  <c r="CI10" i="3"/>
  <c r="CH10" i="3"/>
  <c r="CD10" i="3"/>
  <c r="CC10" i="3"/>
  <c r="BY10" i="3"/>
  <c r="BX10" i="3"/>
  <c r="BT10" i="3"/>
  <c r="BS10" i="3"/>
  <c r="BO10" i="3"/>
  <c r="BN10" i="3"/>
  <c r="BJ10" i="3"/>
  <c r="BI10" i="3"/>
  <c r="BE10" i="3"/>
  <c r="BD10" i="3"/>
  <c r="AZ10" i="3"/>
  <c r="AY10" i="3"/>
  <c r="AU10" i="3"/>
  <c r="AT10" i="3"/>
  <c r="AP10" i="3"/>
  <c r="AO10" i="3"/>
  <c r="AK10" i="3"/>
  <c r="AJ10" i="3"/>
  <c r="AF10" i="3"/>
  <c r="AE10" i="3"/>
  <c r="AA10" i="3"/>
  <c r="Z10" i="3"/>
  <c r="V10" i="3"/>
  <c r="U10" i="3"/>
  <c r="Q10" i="3"/>
  <c r="P10" i="3"/>
  <c r="L10" i="3"/>
  <c r="K10" i="3"/>
  <c r="DH9" i="3"/>
  <c r="DG9" i="3"/>
  <c r="DC9" i="3"/>
  <c r="DB9" i="3"/>
  <c r="CX9" i="3"/>
  <c r="CW9" i="3"/>
  <c r="CN9" i="3"/>
  <c r="CM9" i="3"/>
  <c r="CI9" i="3"/>
  <c r="CH9" i="3"/>
  <c r="CD9" i="3"/>
  <c r="CC9" i="3"/>
  <c r="BY9" i="3"/>
  <c r="BX9" i="3"/>
  <c r="BT9" i="3"/>
  <c r="BS9" i="3"/>
  <c r="BO9" i="3"/>
  <c r="BN9" i="3"/>
  <c r="BJ9" i="3"/>
  <c r="BI9" i="3"/>
  <c r="BE9" i="3"/>
  <c r="BD9" i="3"/>
  <c r="AZ9" i="3"/>
  <c r="AY9" i="3"/>
  <c r="AU9" i="3"/>
  <c r="AT9" i="3"/>
  <c r="AP9" i="3"/>
  <c r="AO9" i="3"/>
  <c r="AK9" i="3"/>
  <c r="AJ9" i="3"/>
  <c r="AF9" i="3"/>
  <c r="AE9" i="3"/>
  <c r="AA9" i="3"/>
  <c r="Z9" i="3"/>
  <c r="V9" i="3"/>
  <c r="U9" i="3"/>
  <c r="Q9" i="3"/>
  <c r="P9" i="3"/>
  <c r="L9" i="3"/>
  <c r="K9" i="3"/>
  <c r="DH8" i="3"/>
  <c r="DG8" i="3"/>
  <c r="DC8" i="3"/>
  <c r="DB8" i="3"/>
  <c r="CX8" i="3"/>
  <c r="CW8" i="3"/>
  <c r="CN8" i="3"/>
  <c r="CM8" i="3"/>
  <c r="CI8" i="3"/>
  <c r="CH8" i="3"/>
  <c r="CD8" i="3"/>
  <c r="CC8" i="3"/>
  <c r="BY8" i="3"/>
  <c r="BX8" i="3"/>
  <c r="BT8" i="3"/>
  <c r="BS8" i="3"/>
  <c r="BO8" i="3"/>
  <c r="BN8" i="3"/>
  <c r="BJ8" i="3"/>
  <c r="BI8" i="3"/>
  <c r="BE8" i="3"/>
  <c r="BD8" i="3"/>
  <c r="AZ8" i="3"/>
  <c r="AY8" i="3"/>
  <c r="AU8" i="3"/>
  <c r="AT8" i="3"/>
  <c r="AP8" i="3"/>
  <c r="AO8" i="3"/>
  <c r="AK8" i="3"/>
  <c r="AJ8" i="3"/>
  <c r="AF8" i="3"/>
  <c r="AE8" i="3"/>
  <c r="AA8" i="3"/>
  <c r="Z8" i="3"/>
  <c r="V8" i="3"/>
  <c r="U8" i="3"/>
  <c r="Q8" i="3"/>
  <c r="P8" i="3"/>
  <c r="L8" i="3"/>
  <c r="K8" i="3"/>
  <c r="DH7" i="3"/>
  <c r="DG7" i="3"/>
  <c r="DC7" i="3"/>
  <c r="DB7" i="3"/>
  <c r="CX7" i="3"/>
  <c r="CW7" i="3"/>
  <c r="CN7" i="3"/>
  <c r="CM7" i="3"/>
  <c r="CI7" i="3"/>
  <c r="CH7" i="3"/>
  <c r="CD7" i="3"/>
  <c r="CC7" i="3"/>
  <c r="BY7" i="3"/>
  <c r="BX7" i="3"/>
  <c r="BT7" i="3"/>
  <c r="BS7" i="3"/>
  <c r="BO7" i="3"/>
  <c r="BN7" i="3"/>
  <c r="BJ7" i="3"/>
  <c r="BI7" i="3"/>
  <c r="BE7" i="3"/>
  <c r="BD7" i="3"/>
  <c r="AZ7" i="3"/>
  <c r="AY7" i="3"/>
  <c r="AU7" i="3"/>
  <c r="AT7" i="3"/>
  <c r="AP7" i="3"/>
  <c r="AO7" i="3"/>
  <c r="AK7" i="3"/>
  <c r="AJ7" i="3"/>
  <c r="AF7" i="3"/>
  <c r="AE7" i="3"/>
  <c r="AA7" i="3"/>
  <c r="Z7" i="3"/>
  <c r="V7" i="3"/>
  <c r="U7" i="3"/>
  <c r="Q7" i="3"/>
  <c r="P7" i="3"/>
  <c r="L7" i="3"/>
  <c r="K7" i="3"/>
  <c r="E53" i="2"/>
  <c r="D53" i="2"/>
  <c r="C53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53" i="2" l="1"/>
  <c r="BX53" i="3"/>
  <c r="K53" i="3"/>
  <c r="U53" i="3"/>
  <c r="CC53" i="3"/>
  <c r="BE53" i="5"/>
  <c r="DH53" i="3"/>
  <c r="CI53" i="3"/>
  <c r="BY53" i="3"/>
  <c r="AZ53" i="3"/>
  <c r="CX53" i="3"/>
  <c r="AP53" i="5"/>
  <c r="CM53" i="5"/>
  <c r="Z53" i="5"/>
  <c r="AJ53" i="5"/>
  <c r="AK53" i="3"/>
  <c r="CD53" i="3"/>
  <c r="AP53" i="3"/>
  <c r="BT53" i="3"/>
  <c r="CW53" i="3"/>
  <c r="AU53" i="3"/>
  <c r="DG53" i="3"/>
  <c r="BO53" i="3"/>
  <c r="BN53" i="4"/>
  <c r="EV53" i="4"/>
  <c r="AZ53" i="4"/>
  <c r="AP53" i="4"/>
  <c r="AO53" i="4"/>
  <c r="EF53" i="4"/>
  <c r="CI53" i="4"/>
  <c r="L53" i="4"/>
  <c r="CN53" i="4"/>
  <c r="DW53" i="4"/>
  <c r="EZ53" i="4"/>
  <c r="EB53" i="4"/>
  <c r="FF53" i="4"/>
  <c r="V53" i="4"/>
  <c r="EK53" i="4"/>
  <c r="F53" i="4"/>
  <c r="EL53" i="4"/>
  <c r="DG53" i="4"/>
  <c r="CX53" i="4"/>
  <c r="CH53" i="4"/>
  <c r="E41" i="1"/>
  <c r="E45" i="1"/>
  <c r="E17" i="1"/>
  <c r="E25" i="1"/>
  <c r="E29" i="1"/>
  <c r="E33" i="1"/>
  <c r="E49" i="1"/>
  <c r="D45" i="1"/>
  <c r="D20" i="1"/>
  <c r="D22" i="1"/>
  <c r="D24" i="1"/>
  <c r="G24" i="1" s="1"/>
  <c r="D26" i="1"/>
  <c r="G26" i="1" s="1"/>
  <c r="D28" i="1"/>
  <c r="G28" i="1" s="1"/>
  <c r="D30" i="1"/>
  <c r="G30" i="1" s="1"/>
  <c r="D32" i="1"/>
  <c r="G32" i="1" s="1"/>
  <c r="D34" i="1"/>
  <c r="G34" i="1" s="1"/>
  <c r="D43" i="1"/>
  <c r="G43" i="1" s="1"/>
  <c r="CC53" i="4"/>
  <c r="BE53" i="4"/>
  <c r="AY53" i="4"/>
  <c r="AT53" i="4"/>
  <c r="AE53" i="4"/>
  <c r="E48" i="1"/>
  <c r="E7" i="1"/>
  <c r="E11" i="1"/>
  <c r="E52" i="1"/>
  <c r="E40" i="1"/>
  <c r="E22" i="1"/>
  <c r="E44" i="1"/>
  <c r="G39" i="1"/>
  <c r="E18" i="1"/>
  <c r="E38" i="1"/>
  <c r="G15" i="1"/>
  <c r="G23" i="1"/>
  <c r="G47" i="1"/>
  <c r="E42" i="1"/>
  <c r="E46" i="1"/>
  <c r="E9" i="1"/>
  <c r="E19" i="1"/>
  <c r="E21" i="1"/>
  <c r="BX53" i="4"/>
  <c r="BS53" i="4"/>
  <c r="BI53" i="4"/>
  <c r="G12" i="1"/>
  <c r="G31" i="1"/>
  <c r="G14" i="1"/>
  <c r="G36" i="1"/>
  <c r="G8" i="1"/>
  <c r="G16" i="1"/>
  <c r="CH53" i="3"/>
  <c r="BD53" i="3"/>
  <c r="Z53" i="3"/>
  <c r="C37" i="1"/>
  <c r="F37" i="1" s="1"/>
  <c r="C41" i="1"/>
  <c r="C45" i="1"/>
  <c r="C49" i="1"/>
  <c r="C36" i="1"/>
  <c r="F36" i="1" s="1"/>
  <c r="C44" i="1"/>
  <c r="C12" i="1"/>
  <c r="F12" i="1" s="1"/>
  <c r="C9" i="1"/>
  <c r="C13" i="1"/>
  <c r="C14" i="1"/>
  <c r="F14" i="1" s="1"/>
  <c r="C15" i="1"/>
  <c r="F15" i="1" s="1"/>
  <c r="C16" i="1"/>
  <c r="F16" i="1" s="1"/>
  <c r="C17" i="1"/>
  <c r="C18" i="1"/>
  <c r="C38" i="1"/>
  <c r="C42" i="1"/>
  <c r="C46" i="1"/>
  <c r="C50" i="1"/>
  <c r="F50" i="1" s="1"/>
  <c r="C40" i="1"/>
  <c r="C48" i="1"/>
  <c r="C8" i="1"/>
  <c r="F8" i="1" s="1"/>
  <c r="C10" i="1"/>
  <c r="F10" i="1" s="1"/>
  <c r="C19" i="1"/>
  <c r="C20" i="1"/>
  <c r="F20" i="1" s="1"/>
  <c r="C21" i="1"/>
  <c r="C22" i="1"/>
  <c r="C23" i="1"/>
  <c r="F23" i="1" s="1"/>
  <c r="C24" i="1"/>
  <c r="F24" i="1" s="1"/>
  <c r="C25" i="1"/>
  <c r="C26" i="1"/>
  <c r="F26" i="1" s="1"/>
  <c r="C27" i="1"/>
  <c r="F27" i="1" s="1"/>
  <c r="C28" i="1"/>
  <c r="F28" i="1" s="1"/>
  <c r="C29" i="1"/>
  <c r="C30" i="1"/>
  <c r="F30" i="1" s="1"/>
  <c r="C31" i="1"/>
  <c r="F31" i="1" s="1"/>
  <c r="C32" i="1"/>
  <c r="F32" i="1" s="1"/>
  <c r="C33" i="1"/>
  <c r="C34" i="1"/>
  <c r="F34" i="1" s="1"/>
  <c r="C35" i="1"/>
  <c r="F35" i="1" s="1"/>
  <c r="C39" i="1"/>
  <c r="F39" i="1" s="1"/>
  <c r="C43" i="1"/>
  <c r="F43" i="1" s="1"/>
  <c r="C47" i="1"/>
  <c r="F47" i="1" s="1"/>
  <c r="C51" i="1"/>
  <c r="P53" i="4"/>
  <c r="CN53" i="5"/>
  <c r="BD53" i="5"/>
  <c r="AZ53" i="5"/>
  <c r="AY53" i="5"/>
  <c r="AU53" i="5"/>
  <c r="AT53" i="5"/>
  <c r="AO53" i="5"/>
  <c r="AK53" i="5"/>
  <c r="AE53" i="5"/>
  <c r="AF53" i="5"/>
  <c r="AA53" i="5"/>
  <c r="L53" i="5"/>
  <c r="FE53" i="4"/>
  <c r="FA53" i="4"/>
  <c r="EU53" i="4"/>
  <c r="EP53" i="4"/>
  <c r="EQ53" i="4"/>
  <c r="EG53" i="4"/>
  <c r="EA53" i="4"/>
  <c r="DV53" i="4"/>
  <c r="DB53" i="4"/>
  <c r="CW53" i="4"/>
  <c r="CM53" i="4"/>
  <c r="CD53" i="4"/>
  <c r="BY53" i="4"/>
  <c r="BT53" i="4"/>
  <c r="BO53" i="4"/>
  <c r="BJ53" i="4"/>
  <c r="BD53" i="4"/>
  <c r="AU53" i="4"/>
  <c r="AK53" i="4"/>
  <c r="AJ53" i="4"/>
  <c r="U53" i="4"/>
  <c r="AA53" i="4"/>
  <c r="Z53" i="4"/>
  <c r="Q53" i="4"/>
  <c r="K53" i="4"/>
  <c r="DB53" i="3"/>
  <c r="DC53" i="3"/>
  <c r="CM53" i="3"/>
  <c r="CN53" i="3"/>
  <c r="BS53" i="3"/>
  <c r="BN53" i="3"/>
  <c r="BI53" i="3"/>
  <c r="BJ53" i="3"/>
  <c r="BE53" i="3"/>
  <c r="AY53" i="3"/>
  <c r="AT53" i="3"/>
  <c r="AO53" i="3"/>
  <c r="F12" i="3"/>
  <c r="F20" i="3"/>
  <c r="F34" i="3"/>
  <c r="AJ53" i="3"/>
  <c r="AE53" i="3"/>
  <c r="AF53" i="3"/>
  <c r="G20" i="3"/>
  <c r="G22" i="3"/>
  <c r="F36" i="3"/>
  <c r="F44" i="3"/>
  <c r="F48" i="3"/>
  <c r="G36" i="3"/>
  <c r="G38" i="3"/>
  <c r="F42" i="3"/>
  <c r="AA53" i="3"/>
  <c r="F28" i="3"/>
  <c r="F10" i="3"/>
  <c r="V53" i="3"/>
  <c r="G12" i="3"/>
  <c r="G14" i="3"/>
  <c r="F18" i="3"/>
  <c r="F32" i="3"/>
  <c r="G44" i="3"/>
  <c r="G46" i="3"/>
  <c r="F50" i="3"/>
  <c r="F8" i="3"/>
  <c r="F26" i="3"/>
  <c r="G28" i="3"/>
  <c r="G30" i="3"/>
  <c r="F24" i="3"/>
  <c r="F40" i="3"/>
  <c r="E53" i="3"/>
  <c r="Q53" i="3"/>
  <c r="G11" i="3"/>
  <c r="G27" i="3"/>
  <c r="G43" i="3"/>
  <c r="F16" i="3"/>
  <c r="C53" i="3"/>
  <c r="P53" i="3"/>
  <c r="G19" i="3"/>
  <c r="G35" i="3"/>
  <c r="G51" i="3"/>
  <c r="F15" i="3"/>
  <c r="F17" i="3"/>
  <c r="F31" i="3"/>
  <c r="F33" i="3"/>
  <c r="F47" i="3"/>
  <c r="F49" i="3"/>
  <c r="L53" i="3"/>
  <c r="G8" i="3"/>
  <c r="G10" i="3"/>
  <c r="F11" i="3"/>
  <c r="F13" i="3"/>
  <c r="F14" i="3"/>
  <c r="G15" i="3"/>
  <c r="G24" i="3"/>
  <c r="G26" i="3"/>
  <c r="F27" i="3"/>
  <c r="F29" i="3"/>
  <c r="F30" i="3"/>
  <c r="G31" i="3"/>
  <c r="G40" i="3"/>
  <c r="G42" i="3"/>
  <c r="F43" i="3"/>
  <c r="F45" i="3"/>
  <c r="F46" i="3"/>
  <c r="G47" i="3"/>
  <c r="F9" i="3"/>
  <c r="F23" i="3"/>
  <c r="F25" i="3"/>
  <c r="F39" i="3"/>
  <c r="F41" i="3"/>
  <c r="G7" i="3"/>
  <c r="G16" i="3"/>
  <c r="G18" i="3"/>
  <c r="F19" i="3"/>
  <c r="F21" i="3"/>
  <c r="F22" i="3"/>
  <c r="G23" i="3"/>
  <c r="G32" i="3"/>
  <c r="G34" i="3"/>
  <c r="F35" i="3"/>
  <c r="F37" i="3"/>
  <c r="F38" i="3"/>
  <c r="G39" i="3"/>
  <c r="G48" i="3"/>
  <c r="G50" i="3"/>
  <c r="F51" i="3"/>
  <c r="F53" i="2"/>
  <c r="G10" i="1"/>
  <c r="G27" i="1"/>
  <c r="G35" i="1"/>
  <c r="G50" i="1"/>
  <c r="E53" i="5"/>
  <c r="C52" i="1"/>
  <c r="BC53" i="5"/>
  <c r="P52" i="5"/>
  <c r="P53" i="5" s="1"/>
  <c r="K53" i="5"/>
  <c r="DC53" i="4"/>
  <c r="CZ53" i="4"/>
  <c r="DH22" i="4"/>
  <c r="DH53" i="4" s="1"/>
  <c r="DA53" i="4"/>
  <c r="E13" i="1"/>
  <c r="G9" i="3"/>
  <c r="G13" i="3"/>
  <c r="G17" i="3"/>
  <c r="G21" i="3"/>
  <c r="G25" i="3"/>
  <c r="G29" i="3"/>
  <c r="G33" i="3"/>
  <c r="G37" i="3"/>
  <c r="G41" i="3"/>
  <c r="G45" i="3"/>
  <c r="G49" i="3"/>
  <c r="D53" i="3"/>
  <c r="F7" i="3"/>
  <c r="G37" i="1"/>
  <c r="G38" i="1" l="1"/>
  <c r="G7" i="1"/>
  <c r="G17" i="1"/>
  <c r="G25" i="1"/>
  <c r="G46" i="1"/>
  <c r="G44" i="1"/>
  <c r="G29" i="1"/>
  <c r="G9" i="1"/>
  <c r="G33" i="1"/>
  <c r="G19" i="1"/>
  <c r="G18" i="1"/>
  <c r="G48" i="1"/>
  <c r="G49" i="1"/>
  <c r="G41" i="1"/>
  <c r="G13" i="1"/>
  <c r="F29" i="1"/>
  <c r="F17" i="1"/>
  <c r="G40" i="1"/>
  <c r="G42" i="1"/>
  <c r="G21" i="1"/>
  <c r="G11" i="1"/>
  <c r="G22" i="1"/>
  <c r="F45" i="1"/>
  <c r="F49" i="1"/>
  <c r="G45" i="1"/>
  <c r="F25" i="1"/>
  <c r="F41" i="1"/>
  <c r="E51" i="1"/>
  <c r="F33" i="1"/>
  <c r="F48" i="1"/>
  <c r="G20" i="1"/>
  <c r="F7" i="1"/>
  <c r="F40" i="1"/>
  <c r="F22" i="1"/>
  <c r="F19" i="1"/>
  <c r="F11" i="1"/>
  <c r="F38" i="1"/>
  <c r="F18" i="1"/>
  <c r="F52" i="1"/>
  <c r="F44" i="1"/>
  <c r="F21" i="1"/>
  <c r="F42" i="1"/>
  <c r="F46" i="1"/>
  <c r="F13" i="1"/>
  <c r="C53" i="5"/>
  <c r="C53" i="1"/>
  <c r="F9" i="1"/>
  <c r="G53" i="3"/>
  <c r="F53" i="3"/>
  <c r="F53" i="5"/>
  <c r="G51" i="1" l="1"/>
  <c r="F51" i="1"/>
  <c r="F53" i="1" s="1"/>
  <c r="E53" i="1"/>
  <c r="AF53" i="4"/>
  <c r="AC53" i="4"/>
  <c r="D53" i="4" l="1"/>
  <c r="G52" i="4"/>
  <c r="G53" i="4" s="1"/>
  <c r="Q52" i="5"/>
  <c r="Q53" i="5" s="1"/>
  <c r="D53" i="5"/>
  <c r="G53" i="5" l="1"/>
  <c r="G52" i="1" l="1"/>
  <c r="G53" i="1" s="1"/>
  <c r="D53" i="1"/>
</calcChain>
</file>

<file path=xl/sharedStrings.xml><?xml version="1.0" encoding="utf-8"?>
<sst xmlns="http://schemas.openxmlformats.org/spreadsheetml/2006/main" count="813" uniqueCount="134">
  <si>
    <t>тыс.руб.</t>
  </si>
  <si>
    <t>Районы, города</t>
  </si>
  <si>
    <t xml:space="preserve">Всего </t>
  </si>
  <si>
    <t>Первоначально утверждено Законом</t>
  </si>
  <si>
    <t>Уточненный Закон</t>
  </si>
  <si>
    <t>Фактические расходы</t>
  </si>
  <si>
    <t>отклонение фактических расходов</t>
  </si>
  <si>
    <t>от утвержденного Закона</t>
  </si>
  <si>
    <t>от уточненного Закона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</si>
  <si>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</si>
  <si>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</si>
  <si>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</si>
  <si>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</si>
  <si>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</si>
  <si>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</si>
  <si>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</si>
  <si>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</si>
  <si>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</si>
  <si>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</si>
  <si>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</si>
  <si>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</si>
  <si>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</si>
  <si>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</si>
  <si>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ВЕРХ.-УСЛОНСКИЙ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</si>
  <si>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</si>
  <si>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</si>
  <si>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</si>
  <si>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</si>
  <si>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</si>
  <si>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</si>
  <si>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</si>
  <si>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</si>
  <si>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</si>
  <si>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</si>
  <si>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</si>
  <si>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</si>
  <si>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</si>
  <si>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</si>
  <si>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</si>
  <si>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</si>
  <si>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</si>
  <si>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</si>
  <si>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</si>
  <si>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</si>
  <si>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</si>
  <si>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</si>
  <si>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</si>
  <si>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</si>
  <si>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</si>
  <si>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</si>
  <si>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</si>
  <si>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</si>
  <si>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</si>
  <si>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</si>
  <si>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не распределено</t>
  </si>
  <si>
    <t>Итого</t>
  </si>
  <si>
    <t xml:space="preserve"> Предоставление дотаций на выравнивание бюджетной обеспеченности муниципальных образований (1800380030)</t>
  </si>
  <si>
    <t>Всего субвенции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</si>
  <si>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 (0220825280)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</si>
  <si>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 (0210125370)</t>
  </si>
  <si>
    <t>Субвенции бюджетам муниципальных районов и городских округов на реализацию государственных полномочий в области образования  (0220825300)</t>
  </si>
  <si>
    <t>Субвенции бюджетам муниципальных районов и городских округов на реализацию государственных полномочий по образованию и организации деятельности комиссий по делам несовершеннолетних и защите их прав  (9900025260)</t>
  </si>
  <si>
    <t>Субвенции бюджетам муниципальных районов и городских округов на реализацию государственных полномочий по образованию и организации деятельности административных комиссий (9900025270)</t>
  </si>
  <si>
    <t>Субвенции бюджетам муниципальных районов и городских округов на реализацию государственных полномочий в области государственной молодежной политики (9900025240)</t>
  </si>
  <si>
    <t>Субвенции бюджетам муниципальных районов и городских округов на реализацию государственных полномочий в области архивного дела (9900025340)</t>
  </si>
  <si>
    <t>Субвенции бюджетам муниципальных районов и городских округов на реализацию государственных полномочий в области опеки и попечительства  (0350325330)</t>
  </si>
  <si>
    <t>Субвенции бюджетам муниципальных районов и городских округов на реализацию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  (9900025320)</t>
  </si>
  <si>
    <t>Субвенции бюджетам муниципальных районов и городских округов на реализацию государственных полномочий по определению перечня должностных лиц, уполномоченных составлять протоколы об административных правонарушениях  (9900025350)</t>
  </si>
  <si>
    <t>Субвенции бюджетам муниципальных районов и городских округов на реализацию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</si>
  <si>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Субвенции бюджету муниципального образования «город Набережные Челны» на реализацию государственных полномочий в области организации транспортного обслуживания населения  (9900025220)</t>
  </si>
  <si>
    <t>Субвенции бюджету муниципального образования города Казани на реализацию государственных полномочий в сфере обеспечения равной доступности услуг общественного транспорта на территории Республики Татарстан для отдельных категорий граждан (1340105370)</t>
  </si>
  <si>
    <t>Субвенции на реализацию полномочий по сбору информации от поселений, входящих в муниципальные районы, необходимой для ведения регистра муниципальных нормативных правовых актов Республики Татарстан  (2410125390)</t>
  </si>
  <si>
    <t>Субвенция на реализацию государственных полномочий по распоряжению земельными участками, государственная собственность на которые не разграничена  (9900025400)</t>
  </si>
  <si>
    <t>Субвенции бюджетам муниципальных районов и городских округов на реализацию государственных полномочий по государственной регистрации актов гражданского состояния  (9900059300)</t>
  </si>
  <si>
    <t>Субвенции бюджетам муниципальных районов на реализацию государственных полномочий по расчету и предоставлению субвенций бюджетам поселений, входящих в состав муниципального района, на реализацию полномочий по осуществлению первичного воинского учета на территориях, на которых отсутствуют военные комиссариаты  (9900051180)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</si>
  <si>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</si>
  <si>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от утвержд. Закона</t>
  </si>
  <si>
    <t>Всего субсидии</t>
  </si>
  <si>
    <t>Субсидии бюджетам муниципальных районов на выравнивание бюджетной обеспеченности и предоставление иных видов межбюджетных трансфертов бюджетам поселений, входящих в состав муниципального района (1800380040)</t>
  </si>
  <si>
    <t>Субсидии бюджетам муниципальных районов и городских округов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организацию предоставления дополнительного образования детей в муниципальных образовательных организациях, создание условий для осуществления присмотра и ухода за детьми, содержания детей в муниципальных образовательных организациях, а также организацию отдыха детей в каникулярное время (1800380050)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</si>
  <si>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</si>
  <si>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Комплектование книжных фондов муниципальных общедоступных библиотек и государственных центральных библиотек субъектов Российской Федерации (08301R5192)</t>
  </si>
  <si>
    <t>Реализация мероприятий в области обращения с отходами производства и потребления (0920119200)</t>
  </si>
  <si>
    <t>Совершенствование системы расселения, застройки, развитие инженерной, транспортной инфраструктуры (1110172320)</t>
  </si>
  <si>
    <t>Субсидии на реализацию "дорожной карты" в части совершенствования системы оплаты труда работников образовательных организаций и учреждений культуры (9900025200)</t>
  </si>
  <si>
    <t xml:space="preserve">Компенсация дополнительных расходов на обеспечение деятельности автономных и бюджетных учреждений </t>
  </si>
  <si>
    <t xml:space="preserve">Средства, передаваемые для компенсации дополнительных расходов, возникших в результате решений, принятых органами власти другого уровня (9900025150)
</t>
  </si>
  <si>
    <t>Не распределено</t>
  </si>
  <si>
    <t xml:space="preserve">Всего иные межбюджетные трансферты </t>
  </si>
  <si>
    <t>Мероприятия по предупреждению и ликвидации последствий чрезвычайных ситуаций и стихийных бедствий (0720107420)</t>
  </si>
  <si>
    <t>Межбюджетные трансферты, передаваемые бюджетам муниципальных образований на решение вопросов местного значения, осуществляемое с привлечением средств самообложения граждан (9900025140)</t>
  </si>
  <si>
    <t>Межбюджетные трансферты, передаваемые бюджетам муниципальных образований  на предоставление грантов сельским поселениям Республики Татарстан (9900025190)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</si>
  <si>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</si>
  <si>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Субвенции бюджетам муниципальных районов и городских округов на реализацию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  (1420925360)</t>
  </si>
  <si>
    <t>Мероприятия, направленные на развитие образования в Республике Татарстан (0210221110, 0220921110, 0240321110)</t>
  </si>
  <si>
    <t xml:space="preserve"> Грантовая поддержка местных инициатив граждан, проживающих в сельской местности
(14704R5670)</t>
  </si>
  <si>
    <t xml:space="preserve">Реализация гос.национальной политики в РТ, цивилизованное развитие представителей народов, проживающих на территории РТ, сохранение межэтнического и межконфессионального мира и согласия, упрочение общероссийской гражданской идентичности (российской нации), успешная социокультурная адаптация и интеграция мигрантов
Реализация государственной национальной политики в РТ, цивилизованное развитие представителей народов, проживающих на территории РТ, сохранение межэтнического и межконфессионального мира и согласия, упрочение общероссийской гражданской идентичности (российской нации), успешная социокультурная адаптация и интеграция мигрантов (2000110990)
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</si>
  <si>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</si>
  <si>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Субсидирование затрат, связанных с содержанием парков и промышленных площадок муниципального уровня (1180260880)</t>
  </si>
  <si>
    <t>Сведения за 2019 год о фактических расходах на предоставление межбюджетных трансфертов бюджетам муниципальных образований из бюджета Республики Татарстан</t>
  </si>
  <si>
    <t>Субвенции бюджетам муниципальных районов на осуществление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</si>
  <si>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Сведения за 2019 год о фактических расходах на предоставление межбюджетных трансфертов бюджетам муниципальных обрагований из бюджета Республики Татарстан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</si>
  <si>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  (9900025410)</t>
  </si>
  <si>
    <t>Выплаты приемной семье на содержание подопечных детей (0350313110)</t>
  </si>
  <si>
    <t>Вознаграждение приемного родителя (0350313120)</t>
  </si>
  <si>
    <t>Выплаты семьям опекунов на содержание подопечных детей (0350313130)</t>
  </si>
  <si>
    <t>Проведение мероприятий для детей и молодежи (0210243600,0220943600,0230343600,0250143600)</t>
  </si>
  <si>
    <t>Обеспечение мероприятий Республиканской адресной программы по переселению граждан из аварийного жилищного фонда на 2019 - 2025 годы в рамках реализации федерального проекта "Обеспечение устойчивого сокращения непригодного для проживания жилищного фонда" национального проекта "Жилье и городская среда" (044F367483, 044F367484)</t>
  </si>
  <si>
    <t>Софинансируемые расходы на обеспечение жильем молодых семей в Республике Татарстан (0410121780, 04101R4970)</t>
  </si>
  <si>
    <t xml:space="preserve">Софинансируемые расходы на реализацию мероприятий по устойчивому развитию сельских территорий (14701R5670, 14703R5670)
</t>
  </si>
  <si>
    <t xml:space="preserve">"Сохранение, изучение и развитие государственных языков Республики Татарстан и других языков в Республике Татарстан"
 (2200110990)
</t>
  </si>
  <si>
    <t>Мероприятия в области образования, направленные на поддержку молодых специалистов (0220143620, 3720143620)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</si>
  <si>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</si>
  <si>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Мероприятия по организации отдыха детей и молодежи (3810121320)</t>
  </si>
  <si>
    <t>Развитие детско-юношеского спорта (3720143650)</t>
  </si>
  <si>
    <t>Поддержка лучших работников муниципальных учреждений культуры, находящихся на территории сельских поселений (08701R5193)</t>
  </si>
  <si>
    <t>Поддержка муниципальных учреждений культуры, находящихся на территории сельских поселений (08701R5194)</t>
  </si>
  <si>
    <t xml:space="preserve">Техническое оснащение и содержание виртуальных концертных залов (08401R5196)
</t>
  </si>
  <si>
    <t xml:space="preserve">Комплексные мероприятия, направленные на создание и модернизацию учреждений культурно-досугового типа в сельской местности, включая обеспечение инфраструктуры (087A155197)
</t>
  </si>
  <si>
    <t>Ликвидация объектов накопленного экологического ущерба (0920119220)</t>
  </si>
  <si>
    <t xml:space="preserve">Средства, передаваемые для компенсации дополнительных расходов, возникших в результате решений, принятых органами власти другого уровня (9900025150, 521, 522)
</t>
  </si>
  <si>
    <t>Мероприятия в сфере культуры и кинематографии (08Ж0144100)</t>
  </si>
  <si>
    <t>Сведения за 2019 год о фактических раcходах на предоставление межбюджетных трансфертов бюджетам муниципальных образований из бюджета Республики Татарстан</t>
  </si>
  <si>
    <t>Создание модельных муниципальных библиотек за счет средств федерального бюджета (083A154540)</t>
  </si>
  <si>
    <t xml:space="preserve"> "Сохранение и популяризация нематериального культурного наследия", гранты  (0870144050, 087A244050) 
</t>
  </si>
  <si>
    <t>Создание виртуальных концертных залов за счет средств федерального бюджета (08ЖA354530)</t>
  </si>
  <si>
    <t>Проведение мероприятий для детей и молодежи (0220943600)</t>
  </si>
  <si>
    <t>Межбюджетные трансферты,передаваемые бюджетам муниципальных образований Республики Татарстан на финансовое обеспечение исполнения расходных обязательств муниципальных (9900025130)</t>
  </si>
  <si>
    <t>Мероприятия по развитию государственной гражданской службы Республики Татарстан и муниципальной службы в Республике Татарстан (1900121910)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</si>
  <si>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(02К0072310, 04К0072310, 04К00R1130,0620110990, 9900072310)</t>
  </si>
  <si>
    <t>Расходы на содержание и ремонт гидротехнических сооружений (9900090430)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</si>
  <si>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 (3300144020)</t>
  </si>
  <si>
    <t>Отдельные мероприятия в области других видов транспорта (1340103170),  отдельные мероприятия в области речного транспорта(1320103110)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</si>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</sst>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\ _р_._-;\-* #,##0\ _р_._-;_-* &quot;-&quot;??\ _р_._-;_-@_-"/>
    <numFmt numFmtId="165" formatCode="_-* #,##0.0_р_._-;\-* #,##0.0_р_._-;_-* &quot;-&quot;??_р_._-;_-@_-"/>
    <numFmt numFmtId="166" formatCode="_-* #,##0_р_._-;\-* #,##0_р_._-;_-* &quot;-&quot;??_р_._-;_-@_-"/>
    <numFmt numFmtId="167" formatCode="#,##0_ ;\-#,##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indexed="12"/>
      <name val="Arial Cyr"/>
    </font>
    <font>
      <sz val="10"/>
      <color theme="1"/>
      <name val="Arial"/>
      <family val="2"/>
      <charset val="204"/>
    </font>
    <font>
      <b/>
      <i/>
      <sz val="11"/>
      <name val="Arial Cyr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sz val="12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 Cyr"/>
    </font>
    <font>
      <b/>
      <sz val="12"/>
      <name val="Arial Cy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3" fillId="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" fillId="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" fillId="0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3" fillId="0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" fillId="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" fillId="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" fillId="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" fillId="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" fillId="0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" fillId="0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" fillId="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" fillId="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" fillId="0" borderId="0" applyNumberFormat="0" applyBorder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16" fillId="8" borderId="8" applyNumberFormat="0" applyAlignment="0" applyProtection="0"/>
    <xf numFmtId="0" fontId="3" fillId="0" borderId="0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3" fillId="0" borderId="0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18" fillId="21" borderId="8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3" fillId="0" borderId="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3" fillId="0" borderId="0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3" fillId="0" borderId="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3" fillId="0" borderId="0" applyNumberFormat="0" applyFill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23" fillId="22" borderId="14" applyNumberFormat="0" applyAlignment="0" applyProtection="0"/>
    <xf numFmtId="0" fontId="3" fillId="0" borderId="0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0" borderId="0" applyNumberFormat="0" applyFont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3" fillId="0" borderId="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" fillId="0" borderId="0" applyNumberFormat="0" applyBorder="0" applyAlignment="0" applyProtection="0"/>
  </cellStyleXfs>
  <cellXfs count="94">
    <xf numFmtId="0" fontId="0" fillId="0" borderId="0" xfId="0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9" fillId="0" borderId="7" xfId="4" applyNumberFormat="1" applyFont="1" applyBorder="1" applyAlignment="1" applyProtection="1">
      <alignment horizontal="left"/>
      <protection locked="0"/>
    </xf>
    <xf numFmtId="165" fontId="10" fillId="0" borderId="0" xfId="1" applyNumberFormat="1" applyFont="1"/>
    <xf numFmtId="0" fontId="11" fillId="0" borderId="7" xfId="2" applyFont="1" applyBorder="1"/>
    <xf numFmtId="4" fontId="12" fillId="0" borderId="7" xfId="2" applyNumberFormat="1" applyFont="1" applyBorder="1" applyAlignment="1">
      <alignment vertical="center"/>
    </xf>
    <xf numFmtId="165" fontId="13" fillId="0" borderId="0" xfId="1" applyNumberFormat="1" applyFont="1"/>
    <xf numFmtId="165" fontId="31" fillId="0" borderId="0" xfId="0" applyNumberFormat="1" applyFont="1"/>
    <xf numFmtId="0" fontId="32" fillId="0" borderId="7" xfId="2" applyFont="1" applyBorder="1"/>
    <xf numFmtId="165" fontId="31" fillId="0" borderId="0" xfId="1" applyNumberFormat="1" applyFont="1"/>
    <xf numFmtId="0" fontId="31" fillId="0" borderId="0" xfId="0" applyFont="1"/>
    <xf numFmtId="0" fontId="33" fillId="0" borderId="0" xfId="0" applyFont="1"/>
    <xf numFmtId="0" fontId="37" fillId="0" borderId="1" xfId="0" applyFont="1" applyBorder="1" applyAlignment="1">
      <alignment horizontal="justify"/>
    </xf>
    <xf numFmtId="0" fontId="8" fillId="0" borderId="4" xfId="0" applyFont="1" applyBorder="1" applyAlignment="1">
      <alignment horizontal="justify"/>
    </xf>
    <xf numFmtId="0" fontId="8" fillId="0" borderId="1" xfId="0" applyFont="1" applyBorder="1" applyAlignment="1">
      <alignment horizontal="justify"/>
    </xf>
    <xf numFmtId="165" fontId="13" fillId="0" borderId="7" xfId="1" applyNumberFormat="1" applyFont="1" applyBorder="1"/>
    <xf numFmtId="165" fontId="13" fillId="0" borderId="0" xfId="1" applyNumberFormat="1" applyFont="1" applyBorder="1"/>
    <xf numFmtId="165" fontId="10" fillId="0" borderId="7" xfId="1" applyNumberFormat="1" applyFont="1" applyBorder="1"/>
    <xf numFmtId="165" fontId="10" fillId="0" borderId="0" xfId="1" applyNumberFormat="1" applyFont="1" applyBorder="1"/>
    <xf numFmtId="165" fontId="31" fillId="0" borderId="17" xfId="0" applyNumberFormat="1" applyFont="1" applyBorder="1"/>
    <xf numFmtId="165" fontId="10" fillId="0" borderId="17" xfId="1" applyNumberFormat="1" applyFont="1" applyBorder="1"/>
    <xf numFmtId="43" fontId="10" fillId="0" borderId="7" xfId="1" applyNumberFormat="1" applyFont="1" applyBorder="1"/>
    <xf numFmtId="43" fontId="10" fillId="0" borderId="0" xfId="1" applyNumberFormat="1" applyFont="1" applyBorder="1"/>
    <xf numFmtId="166" fontId="10" fillId="0" borderId="7" xfId="1" applyNumberFormat="1" applyFont="1" applyBorder="1"/>
    <xf numFmtId="166" fontId="10" fillId="0" borderId="0" xfId="1" applyNumberFormat="1" applyFont="1" applyBorder="1"/>
    <xf numFmtId="165" fontId="31" fillId="0" borderId="0" xfId="1" applyNumberFormat="1" applyFont="1" applyBorder="1"/>
    <xf numFmtId="0" fontId="31" fillId="0" borderId="0" xfId="0" applyFont="1" applyBorder="1"/>
    <xf numFmtId="0" fontId="31" fillId="0" borderId="17" xfId="0" applyFont="1" applyBorder="1"/>
    <xf numFmtId="0" fontId="39" fillId="0" borderId="7" xfId="2" applyFont="1" applyBorder="1"/>
    <xf numFmtId="165" fontId="0" fillId="0" borderId="0" xfId="1" applyNumberFormat="1" applyFont="1"/>
    <xf numFmtId="0" fontId="0" fillId="0" borderId="0" xfId="0" applyFill="1"/>
    <xf numFmtId="0" fontId="8" fillId="0" borderId="4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/>
    </xf>
    <xf numFmtId="165" fontId="10" fillId="0" borderId="7" xfId="1" applyNumberFormat="1" applyFont="1" applyFill="1" applyBorder="1"/>
    <xf numFmtId="165" fontId="10" fillId="0" borderId="0" xfId="1" applyNumberFormat="1" applyFont="1" applyFill="1" applyBorder="1"/>
    <xf numFmtId="165" fontId="10" fillId="0" borderId="17" xfId="1" applyNumberFormat="1" applyFont="1" applyFill="1" applyBorder="1"/>
    <xf numFmtId="165" fontId="31" fillId="0" borderId="0" xfId="1" applyNumberFormat="1" applyFont="1" applyFill="1" applyBorder="1"/>
    <xf numFmtId="165" fontId="13" fillId="0" borderId="19" xfId="1" applyNumberFormat="1" applyFont="1" applyFill="1" applyBorder="1"/>
    <xf numFmtId="165" fontId="13" fillId="0" borderId="20" xfId="1" applyNumberFormat="1" applyFont="1" applyFill="1" applyBorder="1"/>
    <xf numFmtId="165" fontId="31" fillId="0" borderId="17" xfId="0" applyNumberFormat="1" applyFont="1" applyFill="1" applyBorder="1"/>
    <xf numFmtId="0" fontId="40" fillId="0" borderId="0" xfId="0" applyFont="1" applyAlignment="1"/>
    <xf numFmtId="165" fontId="13" fillId="0" borderId="21" xfId="1" applyNumberFormat="1" applyFont="1" applyBorder="1"/>
    <xf numFmtId="165" fontId="13" fillId="0" borderId="22" xfId="1" applyNumberFormat="1" applyFont="1" applyBorder="1"/>
    <xf numFmtId="165" fontId="13" fillId="0" borderId="17" xfId="1" applyNumberFormat="1" applyFont="1" applyBorder="1"/>
    <xf numFmtId="165" fontId="34" fillId="0" borderId="18" xfId="1" applyNumberFormat="1" applyFont="1" applyFill="1" applyBorder="1"/>
    <xf numFmtId="165" fontId="34" fillId="0" borderId="19" xfId="1" applyNumberFormat="1" applyFont="1" applyFill="1" applyBorder="1"/>
    <xf numFmtId="165" fontId="34" fillId="0" borderId="20" xfId="1" applyNumberFormat="1" applyFont="1" applyFill="1" applyBorder="1"/>
    <xf numFmtId="0" fontId="41" fillId="0" borderId="0" xfId="0" applyFont="1" applyFill="1"/>
    <xf numFmtId="43" fontId="10" fillId="0" borderId="17" xfId="1" applyNumberFormat="1" applyFont="1" applyBorder="1"/>
    <xf numFmtId="166" fontId="34" fillId="0" borderId="18" xfId="1" applyNumberFormat="1" applyFont="1" applyFill="1" applyBorder="1"/>
    <xf numFmtId="165" fontId="31" fillId="0" borderId="0" xfId="0" applyNumberFormat="1" applyFont="1" applyBorder="1"/>
    <xf numFmtId="165" fontId="10" fillId="0" borderId="22" xfId="1" applyNumberFormat="1" applyFont="1" applyBorder="1"/>
    <xf numFmtId="165" fontId="31" fillId="0" borderId="0" xfId="0" applyNumberFormat="1" applyFont="1" applyFill="1" applyBorder="1"/>
    <xf numFmtId="0" fontId="43" fillId="0" borderId="7" xfId="2" applyFont="1" applyBorder="1"/>
    <xf numFmtId="4" fontId="44" fillId="0" borderId="7" xfId="2" applyNumberFormat="1" applyFont="1" applyBorder="1" applyAlignment="1">
      <alignment vertical="center"/>
    </xf>
    <xf numFmtId="167" fontId="3" fillId="0" borderId="7" xfId="4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2" fillId="0" borderId="0" xfId="0" applyFont="1" applyAlignment="1"/>
    <xf numFmtId="0" fontId="42" fillId="0" borderId="0" xfId="0" applyFont="1" applyAlignment="1"/>
    <xf numFmtId="0" fontId="2" fillId="0" borderId="0" xfId="0" applyFont="1" applyAlignment="1">
      <alignment horizont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49" fontId="5" fillId="2" borderId="2" xfId="3" applyNumberFormat="1" applyFont="1" applyFill="1" applyBorder="1" applyAlignment="1" applyProtection="1">
      <alignment horizontal="center" vertical="center" wrapText="1"/>
    </xf>
    <xf numFmtId="49" fontId="5" fillId="2" borderId="3" xfId="3" applyNumberFormat="1" applyFont="1" applyFill="1" applyBorder="1" applyAlignment="1" applyProtection="1">
      <alignment horizontal="center" vertical="center" wrapText="1"/>
    </xf>
    <xf numFmtId="49" fontId="5" fillId="2" borderId="4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7" fillId="2" borderId="2" xfId="3" applyNumberFormat="1" applyFont="1" applyFill="1" applyBorder="1" applyAlignment="1" applyProtection="1">
      <alignment horizontal="center" vertical="center" wrapText="1"/>
    </xf>
    <xf numFmtId="49" fontId="7" fillId="2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0" fontId="34" fillId="0" borderId="1" xfId="2" applyFont="1" applyBorder="1" applyAlignment="1">
      <alignment horizontal="center" vertical="center"/>
    </xf>
    <xf numFmtId="49" fontId="5" fillId="2" borderId="1" xfId="3" applyNumberFormat="1" applyFont="1" applyFill="1" applyBorder="1" applyAlignment="1" applyProtection="1">
      <alignment horizontal="center" vertical="center" wrapText="1"/>
    </xf>
    <xf numFmtId="49" fontId="7" fillId="2" borderId="1" xfId="3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/>
    </xf>
    <xf numFmtId="49" fontId="7" fillId="25" borderId="1" xfId="0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justify"/>
    </xf>
    <xf numFmtId="49" fontId="5" fillId="25" borderId="1" xfId="0" applyNumberFormat="1" applyFont="1" applyFill="1" applyBorder="1" applyAlignment="1">
      <alignment horizontal="center" vertical="center" wrapText="1"/>
    </xf>
    <xf numFmtId="49" fontId="35" fillId="2" borderId="1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justify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/>
    </xf>
    <xf numFmtId="49" fontId="7" fillId="0" borderId="1" xfId="3" applyNumberFormat="1" applyFont="1" applyFill="1" applyBorder="1" applyAlignment="1" applyProtection="1">
      <alignment horizontal="center" vertical="center" wrapText="1"/>
    </xf>
    <xf numFmtId="49" fontId="38" fillId="2" borderId="1" xfId="3" applyNumberFormat="1" applyFont="1" applyFill="1" applyBorder="1" applyAlignment="1" applyProtection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7" fillId="0" borderId="3" xfId="3" applyNumberFormat="1" applyFont="1" applyFill="1" applyBorder="1" applyAlignment="1" applyProtection="1">
      <alignment horizontal="center" vertical="center" wrapText="1"/>
    </xf>
    <xf numFmtId="49" fontId="7" fillId="0" borderId="4" xfId="3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justify"/>
    </xf>
    <xf numFmtId="0" fontId="6" fillId="0" borderId="6" xfId="0" applyFont="1" applyFill="1" applyBorder="1" applyAlignment="1">
      <alignment horizontal="justify"/>
    </xf>
    <xf numFmtId="0" fontId="6" fillId="0" borderId="5" xfId="0" applyFont="1" applyBorder="1" applyAlignment="1">
      <alignment horizontal="justify"/>
    </xf>
    <xf numFmtId="0" fontId="6" fillId="0" borderId="6" xfId="0" applyFont="1" applyBorder="1" applyAlignment="1">
      <alignment horizontal="justify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3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2" sqref="A2:G2"/>
    </sheetView>
  </sheetViews>
  <sheetFormatPr defaultRowHeight="15" x14ac:dyDescent="0.25"/>
  <cols>
    <col min="1" max="1" width="5.5703125" customWidth="1"/>
    <col min="2" max="2" width="28.140625" bestFit="1" customWidth="1"/>
    <col min="3" max="3" width="15.5703125" customWidth="1"/>
    <col min="4" max="4" width="14.42578125" customWidth="1"/>
    <col min="5" max="6" width="14.5703125" customWidth="1"/>
    <col min="7" max="7" width="11.85546875" customWidth="1"/>
  </cols>
  <sheetData>
    <row r="2" spans="1:7" ht="31.5" customHeight="1" x14ac:dyDescent="0.25">
      <c r="A2" s="60" t="s">
        <v>99</v>
      </c>
      <c r="B2" s="60"/>
      <c r="C2" s="60"/>
      <c r="D2" s="60"/>
      <c r="E2" s="60"/>
      <c r="F2" s="60"/>
      <c r="G2" s="60"/>
    </row>
    <row r="3" spans="1:7" x14ac:dyDescent="0.25">
      <c r="G3" t="s">
        <v>0</v>
      </c>
    </row>
    <row r="4" spans="1:7" ht="16.5" customHeight="1" x14ac:dyDescent="0.25">
      <c r="A4" s="61" t="s">
        <v>133</v>
      </c>
      <c r="B4" s="64" t="s">
        <v>1</v>
      </c>
      <c r="C4" s="65" t="s">
        <v>2</v>
      </c>
      <c r="D4" s="66"/>
      <c r="E4" s="66"/>
      <c r="F4" s="66"/>
      <c r="G4" s="67"/>
    </row>
    <row r="5" spans="1:7" ht="26.25" customHeight="1" x14ac:dyDescent="0.25">
      <c r="A5" s="62"/>
      <c r="B5" s="64"/>
      <c r="C5" s="68" t="s">
        <v>3</v>
      </c>
      <c r="D5" s="68" t="s">
        <v>4</v>
      </c>
      <c r="E5" s="68" t="s">
        <v>5</v>
      </c>
      <c r="F5" s="70" t="s">
        <v>6</v>
      </c>
      <c r="G5" s="71"/>
    </row>
    <row r="6" spans="1:7" ht="37.5" customHeight="1" x14ac:dyDescent="0.25">
      <c r="A6" s="63"/>
      <c r="B6" s="64"/>
      <c r="C6" s="69"/>
      <c r="D6" s="69"/>
      <c r="E6" s="69"/>
      <c r="F6" s="1" t="s">
        <v>7</v>
      </c>
      <c r="G6" s="2" t="s">
        <v>8</v>
      </c>
    </row>
    <row r="7" spans="1:7" x14ac:dyDescent="0.25">
      <c r="A7" s="56">
        <v>1</v>
      </c>
      <c r="B7" s="3" t="s">
        <v>9</v>
      </c>
      <c r="C7" s="4">
        <f>дотации!C7+субвенции!C7+субсидии!C7+иные!C7</f>
        <v>447441.39999999997</v>
      </c>
      <c r="D7" s="4">
        <f>дотации!D7+субвенции!D7+субсидии!D7+иные!D7</f>
        <v>599398.57999999984</v>
      </c>
      <c r="E7" s="4">
        <f>дотации!E7+субвенции!E7+субсидии!E7+иные!E7</f>
        <v>600781.60000000009</v>
      </c>
      <c r="F7" s="4">
        <f>E7-C7</f>
        <v>153340.20000000013</v>
      </c>
      <c r="G7" s="4">
        <f>E7-D7</f>
        <v>1383.0200000002515</v>
      </c>
    </row>
    <row r="8" spans="1:7" x14ac:dyDescent="0.25">
      <c r="A8" s="56">
        <v>2</v>
      </c>
      <c r="B8" s="3" t="s">
        <v>10</v>
      </c>
      <c r="C8" s="4">
        <f>дотации!C8+субвенции!C8+субсидии!C8+иные!C8</f>
        <v>640793.62</v>
      </c>
      <c r="D8" s="4">
        <f>дотации!D8+субвенции!D8+субсидии!D8+иные!D8</f>
        <v>811632.18</v>
      </c>
      <c r="E8" s="4">
        <f>дотации!E8+субвенции!E8+субсидии!E8+иные!E8</f>
        <v>813654.62</v>
      </c>
      <c r="F8" s="4">
        <f t="shared" ref="F8:F52" si="0">E8-C8</f>
        <v>172861</v>
      </c>
      <c r="G8" s="4">
        <f t="shared" ref="G8:G52" si="1">E8-D8</f>
        <v>2022.4399999999441</v>
      </c>
    </row>
    <row r="9" spans="1:7" x14ac:dyDescent="0.25">
      <c r="A9" s="56">
        <v>3</v>
      </c>
      <c r="B9" s="3" t="s">
        <v>11</v>
      </c>
      <c r="C9" s="4">
        <f>дотации!C9+субвенции!C9+субсидии!C9+иные!C9</f>
        <v>517959.70000000007</v>
      </c>
      <c r="D9" s="4">
        <f>дотации!D9+субвенции!D9+субсидии!D9+иные!D9</f>
        <v>626003.63</v>
      </c>
      <c r="E9" s="4">
        <f>дотации!E9+субвенции!E9+субсидии!E9+иные!E9</f>
        <v>627182.1</v>
      </c>
      <c r="F9" s="4">
        <f t="shared" si="0"/>
        <v>109222.39999999991</v>
      </c>
      <c r="G9" s="4">
        <f t="shared" si="1"/>
        <v>1178.4699999999721</v>
      </c>
    </row>
    <row r="10" spans="1:7" x14ac:dyDescent="0.25">
      <c r="A10" s="56">
        <v>4</v>
      </c>
      <c r="B10" s="3" t="s">
        <v>12</v>
      </c>
      <c r="C10" s="4">
        <f>дотации!C10+субвенции!C10+субсидии!C10+иные!C10</f>
        <v>454993.4</v>
      </c>
      <c r="D10" s="4">
        <f>дотации!D10+субвенции!D10+субсидии!D10+иные!D10</f>
        <v>647491.37</v>
      </c>
      <c r="E10" s="4">
        <f>дотации!E10+субвенции!E10+субсидии!E10+иные!E10</f>
        <v>649236.69999999984</v>
      </c>
      <c r="F10" s="4">
        <f t="shared" si="0"/>
        <v>194243.29999999981</v>
      </c>
      <c r="G10" s="4">
        <f t="shared" si="1"/>
        <v>1745.3299999998417</v>
      </c>
    </row>
    <row r="11" spans="1:7" x14ac:dyDescent="0.25">
      <c r="A11" s="56">
        <v>5</v>
      </c>
      <c r="B11" s="3" t="s">
        <v>13</v>
      </c>
      <c r="C11" s="4">
        <f>дотации!C11+субвенции!C11+субсидии!C11+иные!C11</f>
        <v>435307.8</v>
      </c>
      <c r="D11" s="4">
        <f>дотации!D11+субвенции!D11+субсидии!D11+иные!D11</f>
        <v>594627.04999999993</v>
      </c>
      <c r="E11" s="4">
        <f>дотации!E11+субвенции!E11+субсидии!E11+иные!E11</f>
        <v>596108.09999999986</v>
      </c>
      <c r="F11" s="4">
        <f t="shared" si="0"/>
        <v>160800.29999999987</v>
      </c>
      <c r="G11" s="4">
        <f t="shared" si="1"/>
        <v>1481.0499999999302</v>
      </c>
    </row>
    <row r="12" spans="1:7" x14ac:dyDescent="0.25">
      <c r="A12" s="56">
        <v>6</v>
      </c>
      <c r="B12" s="3" t="s">
        <v>14</v>
      </c>
      <c r="C12" s="4">
        <f>дотации!C12+субвенции!C12+субсидии!C12+иные!C12</f>
        <v>460962.5</v>
      </c>
      <c r="D12" s="4">
        <f>дотации!D12+субвенции!D12+субсидии!D12+иные!D12</f>
        <v>618511.3600000001</v>
      </c>
      <c r="E12" s="4">
        <f>дотации!E12+субвенции!E12+субсидии!E12+иные!E12</f>
        <v>620096.00000000012</v>
      </c>
      <c r="F12" s="4">
        <f t="shared" si="0"/>
        <v>159133.50000000012</v>
      </c>
      <c r="G12" s="4">
        <f t="shared" si="1"/>
        <v>1584.640000000014</v>
      </c>
    </row>
    <row r="13" spans="1:7" x14ac:dyDescent="0.25">
      <c r="A13" s="56">
        <v>7</v>
      </c>
      <c r="B13" s="3" t="s">
        <v>15</v>
      </c>
      <c r="C13" s="4">
        <f>дотации!C13+субвенции!C13+субсидии!C13+иные!C13</f>
        <v>1470709.3300000005</v>
      </c>
      <c r="D13" s="4">
        <f>дотации!D13+субвенции!D13+субсидии!D13+иные!D13</f>
        <v>2101027.71</v>
      </c>
      <c r="E13" s="4">
        <f>дотации!E13+субвенции!E13+субсидии!E13+иные!E13</f>
        <v>2103033.8300000005</v>
      </c>
      <c r="F13" s="4">
        <f t="shared" si="0"/>
        <v>632324.5</v>
      </c>
      <c r="G13" s="4">
        <f t="shared" si="1"/>
        <v>2006.1200000005774</v>
      </c>
    </row>
    <row r="14" spans="1:7" x14ac:dyDescent="0.25">
      <c r="A14" s="56">
        <v>8</v>
      </c>
      <c r="B14" s="3" t="s">
        <v>16</v>
      </c>
      <c r="C14" s="4">
        <f>дотации!C14+субвенции!C14+субсидии!C14+иные!C14</f>
        <v>342794.1</v>
      </c>
      <c r="D14" s="4">
        <f>дотации!D14+субвенции!D14+субсидии!D14+иные!D14</f>
        <v>459740.07</v>
      </c>
      <c r="E14" s="4">
        <f>дотации!E14+субвенции!E14+субсидии!E14+иные!E14</f>
        <v>461183.10000000003</v>
      </c>
      <c r="F14" s="4">
        <f t="shared" si="0"/>
        <v>118389.00000000006</v>
      </c>
      <c r="G14" s="4">
        <f t="shared" si="1"/>
        <v>1443.0300000000279</v>
      </c>
    </row>
    <row r="15" spans="1:7" x14ac:dyDescent="0.25">
      <c r="A15" s="56">
        <v>9</v>
      </c>
      <c r="B15" s="3" t="s">
        <v>17</v>
      </c>
      <c r="C15" s="4">
        <f>дотации!C15+субвенции!C15+субсидии!C15+иные!C15</f>
        <v>718465.60000000009</v>
      </c>
      <c r="D15" s="4">
        <f>дотации!D15+субвенции!D15+субсидии!D15+иные!D15</f>
        <v>913783.99000000011</v>
      </c>
      <c r="E15" s="4">
        <f>дотации!E15+субвенции!E15+субсидии!E15+иные!E15</f>
        <v>915288.30000000016</v>
      </c>
      <c r="F15" s="4">
        <f t="shared" si="0"/>
        <v>196822.70000000007</v>
      </c>
      <c r="G15" s="4">
        <f t="shared" si="1"/>
        <v>1504.3100000000559</v>
      </c>
    </row>
    <row r="16" spans="1:7" x14ac:dyDescent="0.25">
      <c r="A16" s="56">
        <v>10</v>
      </c>
      <c r="B16" s="3" t="s">
        <v>18</v>
      </c>
      <c r="C16" s="4">
        <f>дотации!C16+субвенции!C16+субсидии!C16+иные!C16</f>
        <v>236286.89999999997</v>
      </c>
      <c r="D16" s="4">
        <f>дотации!D16+субвенции!D16+субсидии!D16+иные!D16</f>
        <v>311936.29999999993</v>
      </c>
      <c r="E16" s="4">
        <f>дотации!E16+субвенции!E16+субсидии!E16+иные!E16</f>
        <v>312556.79999999993</v>
      </c>
      <c r="F16" s="4">
        <f t="shared" si="0"/>
        <v>76269.899999999965</v>
      </c>
      <c r="G16" s="4">
        <f t="shared" si="1"/>
        <v>620.5</v>
      </c>
    </row>
    <row r="17" spans="1:7" x14ac:dyDescent="0.25">
      <c r="A17" s="56">
        <v>11</v>
      </c>
      <c r="B17" s="3" t="s">
        <v>19</v>
      </c>
      <c r="C17" s="4">
        <f>дотации!C17+субвенции!C17+субсидии!C17+иные!C17</f>
        <v>472447.12</v>
      </c>
      <c r="D17" s="4">
        <f>дотации!D17+субвенции!D17+субсидии!D17+иные!D17</f>
        <v>576194.17999999993</v>
      </c>
      <c r="E17" s="4">
        <f>дотации!E17+субвенции!E17+субсидии!E17+иные!E17</f>
        <v>577724.72</v>
      </c>
      <c r="F17" s="4">
        <f t="shared" si="0"/>
        <v>105277.59999999998</v>
      </c>
      <c r="G17" s="4">
        <f t="shared" si="1"/>
        <v>1530.5400000000373</v>
      </c>
    </row>
    <row r="18" spans="1:7" x14ac:dyDescent="0.25">
      <c r="A18" s="56">
        <v>12</v>
      </c>
      <c r="B18" s="3" t="s">
        <v>20</v>
      </c>
      <c r="C18" s="4">
        <f>дотации!C18+субвенции!C18+субсидии!C18+иные!C18</f>
        <v>526825.19999999995</v>
      </c>
      <c r="D18" s="4">
        <f>дотации!D18+субвенции!D18+субсидии!D18+иные!D18</f>
        <v>707696.61999999988</v>
      </c>
      <c r="E18" s="4">
        <f>дотации!E18+субвенции!E18+субсидии!E18+иные!E18</f>
        <v>709386.49999999988</v>
      </c>
      <c r="F18" s="4">
        <f t="shared" si="0"/>
        <v>182561.29999999993</v>
      </c>
      <c r="G18" s="4">
        <f t="shared" si="1"/>
        <v>1689.8800000000047</v>
      </c>
    </row>
    <row r="19" spans="1:7" x14ac:dyDescent="0.25">
      <c r="A19" s="56">
        <v>13</v>
      </c>
      <c r="B19" s="3" t="s">
        <v>21</v>
      </c>
      <c r="C19" s="4">
        <f>дотации!C19+субвенции!C19+субсидии!C19+иные!C19</f>
        <v>876173.52</v>
      </c>
      <c r="D19" s="4">
        <f>дотации!D19+субвенции!D19+субсидии!D19+иные!D19</f>
        <v>1075182.04</v>
      </c>
      <c r="E19" s="4">
        <f>дотации!E19+субвенции!E19+субсидии!E19+иные!E19</f>
        <v>1074739.82</v>
      </c>
      <c r="F19" s="4">
        <f t="shared" si="0"/>
        <v>198566.30000000005</v>
      </c>
      <c r="G19" s="4">
        <f t="shared" si="1"/>
        <v>-442.21999999997206</v>
      </c>
    </row>
    <row r="20" spans="1:7" x14ac:dyDescent="0.25">
      <c r="A20" s="56">
        <v>14</v>
      </c>
      <c r="B20" s="3" t="s">
        <v>22</v>
      </c>
      <c r="C20" s="4">
        <f>дотации!C20+субвенции!C20+субсидии!C20+иные!C20</f>
        <v>640562.02</v>
      </c>
      <c r="D20" s="4">
        <f>дотации!D20+субвенции!D20+субсидии!D20+иные!D20</f>
        <v>801827.6399999999</v>
      </c>
      <c r="E20" s="4">
        <f>дотации!E20+субвенции!E20+субсидии!E20+иные!E20</f>
        <v>803445.22</v>
      </c>
      <c r="F20" s="4">
        <f t="shared" si="0"/>
        <v>162883.19999999995</v>
      </c>
      <c r="G20" s="4">
        <f t="shared" si="1"/>
        <v>1617.5800000000745</v>
      </c>
    </row>
    <row r="21" spans="1:7" x14ac:dyDescent="0.25">
      <c r="A21" s="56">
        <v>15</v>
      </c>
      <c r="B21" s="3" t="s">
        <v>23</v>
      </c>
      <c r="C21" s="4">
        <f>дотации!C21+субвенции!C21+субсидии!C21+иные!C21</f>
        <v>309881.7</v>
      </c>
      <c r="D21" s="4">
        <f>дотации!D21+субвенции!D21+субсидии!D21+иные!D21</f>
        <v>407510.29</v>
      </c>
      <c r="E21" s="4">
        <f>дотации!E21+субвенции!E21+субсидии!E21+иные!E21</f>
        <v>406230.30000000005</v>
      </c>
      <c r="F21" s="4">
        <f t="shared" si="0"/>
        <v>96348.600000000035</v>
      </c>
      <c r="G21" s="4">
        <f t="shared" si="1"/>
        <v>-1279.9899999999325</v>
      </c>
    </row>
    <row r="22" spans="1:7" x14ac:dyDescent="0.25">
      <c r="A22" s="56">
        <v>16</v>
      </c>
      <c r="B22" s="3" t="s">
        <v>24</v>
      </c>
      <c r="C22" s="4">
        <f>дотации!C22+субвенции!C22+субсидии!C22+иные!C22</f>
        <v>541480.6</v>
      </c>
      <c r="D22" s="4">
        <f>дотации!D22+субвенции!D22+субсидии!D22+иные!D22</f>
        <v>694898.58000000007</v>
      </c>
      <c r="E22" s="4">
        <f>дотации!E22+субвенции!E22+субсидии!E22+иные!E22</f>
        <v>697856.70000000019</v>
      </c>
      <c r="F22" s="4">
        <f t="shared" si="0"/>
        <v>156376.10000000021</v>
      </c>
      <c r="G22" s="4">
        <f t="shared" si="1"/>
        <v>2958.1200000001118</v>
      </c>
    </row>
    <row r="23" spans="1:7" x14ac:dyDescent="0.25">
      <c r="A23" s="56">
        <v>17</v>
      </c>
      <c r="B23" s="3" t="s">
        <v>25</v>
      </c>
      <c r="C23" s="4">
        <f>дотации!C23+субвенции!C23+субсидии!C23+иные!C23</f>
        <v>440792.69999999995</v>
      </c>
      <c r="D23" s="4">
        <f>дотации!D23+субвенции!D23+субсидии!D23+иные!D23</f>
        <v>556903.30999999982</v>
      </c>
      <c r="E23" s="4">
        <f>дотации!E23+субвенции!E23+субсидии!E23+иные!E23</f>
        <v>558085.39999999991</v>
      </c>
      <c r="F23" s="4">
        <f t="shared" si="0"/>
        <v>117292.69999999995</v>
      </c>
      <c r="G23" s="4">
        <f t="shared" si="1"/>
        <v>1182.0900000000838</v>
      </c>
    </row>
    <row r="24" spans="1:7" x14ac:dyDescent="0.25">
      <c r="A24" s="56">
        <v>18</v>
      </c>
      <c r="B24" s="3" t="s">
        <v>26</v>
      </c>
      <c r="C24" s="4">
        <f>дотации!C24+субвенции!C24+субсидии!C24+иные!C24</f>
        <v>758764.91999999993</v>
      </c>
      <c r="D24" s="4">
        <f>дотации!D24+субвенции!D24+субсидии!D24+иные!D24</f>
        <v>951873.58999999973</v>
      </c>
      <c r="E24" s="4">
        <f>дотации!E24+субвенции!E24+субсидии!E24+иные!E24</f>
        <v>955097.61999999976</v>
      </c>
      <c r="F24" s="4">
        <f t="shared" si="0"/>
        <v>196332.69999999984</v>
      </c>
      <c r="G24" s="4">
        <f t="shared" si="1"/>
        <v>3224.0300000000279</v>
      </c>
    </row>
    <row r="25" spans="1:7" x14ac:dyDescent="0.25">
      <c r="A25" s="56">
        <v>19</v>
      </c>
      <c r="B25" s="3" t="s">
        <v>27</v>
      </c>
      <c r="C25" s="4">
        <f>дотации!C25+субвенции!C25+субсидии!C25+иные!C25</f>
        <v>622882.22</v>
      </c>
      <c r="D25" s="4">
        <f>дотации!D25+субвенции!D25+субсидии!D25+иные!D25</f>
        <v>756259.79</v>
      </c>
      <c r="E25" s="4">
        <f>дотации!E25+субвенции!E25+субсидии!E25+иные!E25</f>
        <v>757784.52</v>
      </c>
      <c r="F25" s="4">
        <f t="shared" si="0"/>
        <v>134902.30000000005</v>
      </c>
      <c r="G25" s="4">
        <f t="shared" si="1"/>
        <v>1524.7299999999814</v>
      </c>
    </row>
    <row r="26" spans="1:7" x14ac:dyDescent="0.25">
      <c r="A26" s="56">
        <v>20</v>
      </c>
      <c r="B26" s="3" t="s">
        <v>28</v>
      </c>
      <c r="C26" s="4">
        <f>дотации!C26+субвенции!C26+субсидии!C26+иные!C26</f>
        <v>949314.62999999989</v>
      </c>
      <c r="D26" s="4">
        <f>дотации!D26+субвенции!D26+субсидии!D26+иные!D26</f>
        <v>1212266.08</v>
      </c>
      <c r="E26" s="4">
        <f>дотации!E26+субвенции!E26+субсидии!E26+иные!E26</f>
        <v>1214251.33</v>
      </c>
      <c r="F26" s="4">
        <f t="shared" si="0"/>
        <v>264936.70000000019</v>
      </c>
      <c r="G26" s="4">
        <f t="shared" si="1"/>
        <v>1985.25</v>
      </c>
    </row>
    <row r="27" spans="1:7" x14ac:dyDescent="0.25">
      <c r="A27" s="56">
        <v>21</v>
      </c>
      <c r="B27" s="3" t="s">
        <v>29</v>
      </c>
      <c r="C27" s="4">
        <f>дотации!C27+субвенции!C27+субсидии!C27+иные!C27</f>
        <v>291803.79999999993</v>
      </c>
      <c r="D27" s="4">
        <f>дотации!D27+субвенции!D27+субсидии!D27+иные!D27</f>
        <v>385983.7</v>
      </c>
      <c r="E27" s="4">
        <f>дотации!E27+субвенции!E27+субсидии!E27+иные!E27</f>
        <v>387388.6</v>
      </c>
      <c r="F27" s="4">
        <f t="shared" si="0"/>
        <v>95584.800000000047</v>
      </c>
      <c r="G27" s="4">
        <f t="shared" si="1"/>
        <v>1404.8999999999651</v>
      </c>
    </row>
    <row r="28" spans="1:7" x14ac:dyDescent="0.25">
      <c r="A28" s="56">
        <v>22</v>
      </c>
      <c r="B28" s="3" t="s">
        <v>30</v>
      </c>
      <c r="C28" s="4">
        <f>дотации!C28+субвенции!C28+субсидии!C28+иные!C28</f>
        <v>284155.90000000002</v>
      </c>
      <c r="D28" s="4">
        <f>дотации!D28+субвенции!D28+субсидии!D28+иные!D28</f>
        <v>372501.79</v>
      </c>
      <c r="E28" s="4">
        <f>дотации!E28+субвенции!E28+субсидии!E28+иные!E28</f>
        <v>373800.4</v>
      </c>
      <c r="F28" s="4">
        <f t="shared" si="0"/>
        <v>89644.5</v>
      </c>
      <c r="G28" s="4">
        <f t="shared" si="1"/>
        <v>1298.6100000000442</v>
      </c>
    </row>
    <row r="29" spans="1:7" x14ac:dyDescent="0.25">
      <c r="A29" s="56">
        <v>23</v>
      </c>
      <c r="B29" s="3" t="s">
        <v>31</v>
      </c>
      <c r="C29" s="4">
        <f>дотации!C29+субвенции!C29+субсидии!C29+иные!C29</f>
        <v>828853.70000000007</v>
      </c>
      <c r="D29" s="4">
        <f>дотации!D29+субвенции!D29+субсидии!D29+иные!D29</f>
        <v>1079046.1200000001</v>
      </c>
      <c r="E29" s="4">
        <f>дотации!E29+субвенции!E29+субсидии!E29+иные!E29</f>
        <v>1068836.3</v>
      </c>
      <c r="F29" s="4">
        <f t="shared" si="0"/>
        <v>239982.59999999998</v>
      </c>
      <c r="G29" s="4">
        <f t="shared" si="1"/>
        <v>-10209.820000000065</v>
      </c>
    </row>
    <row r="30" spans="1:7" x14ac:dyDescent="0.25">
      <c r="A30" s="56">
        <v>24</v>
      </c>
      <c r="B30" s="3" t="s">
        <v>32</v>
      </c>
      <c r="C30" s="4">
        <f>дотации!C30+субвенции!C30+субсидии!C30+иные!C30</f>
        <v>336930.79999999993</v>
      </c>
      <c r="D30" s="4">
        <f>дотации!D30+субвенции!D30+субсидии!D30+иные!D30</f>
        <v>517493.6</v>
      </c>
      <c r="E30" s="4">
        <f>дотации!E30+субвенции!E30+субсидии!E30+иные!E30</f>
        <v>514711.4</v>
      </c>
      <c r="F30" s="4">
        <f t="shared" si="0"/>
        <v>177780.60000000009</v>
      </c>
      <c r="G30" s="4">
        <f t="shared" si="1"/>
        <v>-2782.1999999999534</v>
      </c>
    </row>
    <row r="31" spans="1:7" x14ac:dyDescent="0.25">
      <c r="A31" s="56">
        <v>25</v>
      </c>
      <c r="B31" s="3" t="s">
        <v>33</v>
      </c>
      <c r="C31" s="4">
        <f>дотации!C31+субвенции!C31+субсидии!C31+иные!C31</f>
        <v>578803.52</v>
      </c>
      <c r="D31" s="4">
        <f>дотации!D31+субвенции!D31+субсидии!D31+иные!D31</f>
        <v>762158.29999999993</v>
      </c>
      <c r="E31" s="4">
        <f>дотации!E31+субвенции!E31+субсидии!E31+иные!E31</f>
        <v>762780.31999999983</v>
      </c>
      <c r="F31" s="4">
        <f t="shared" si="0"/>
        <v>183976.79999999981</v>
      </c>
      <c r="G31" s="4">
        <f t="shared" si="1"/>
        <v>622.01999999990221</v>
      </c>
    </row>
    <row r="32" spans="1:7" x14ac:dyDescent="0.25">
      <c r="A32" s="56">
        <v>26</v>
      </c>
      <c r="B32" s="3" t="s">
        <v>34</v>
      </c>
      <c r="C32" s="4">
        <f>дотации!C32+субвенции!C32+субсидии!C32+иные!C32</f>
        <v>757201.2</v>
      </c>
      <c r="D32" s="4">
        <f>дотации!D32+субвенции!D32+субсидии!D32+иные!D32</f>
        <v>957516.73</v>
      </c>
      <c r="E32" s="4">
        <f>дотации!E32+субвенции!E32+субсидии!E32+иные!E32</f>
        <v>959694.1</v>
      </c>
      <c r="F32" s="4">
        <f t="shared" si="0"/>
        <v>202492.90000000002</v>
      </c>
      <c r="G32" s="4">
        <f t="shared" si="1"/>
        <v>2177.3699999999953</v>
      </c>
    </row>
    <row r="33" spans="1:7" x14ac:dyDescent="0.25">
      <c r="A33" s="56">
        <v>27</v>
      </c>
      <c r="B33" s="3" t="s">
        <v>35</v>
      </c>
      <c r="C33" s="4">
        <f>дотации!C33+субвенции!C33+субсидии!C33+иные!C33</f>
        <v>331588.7</v>
      </c>
      <c r="D33" s="4">
        <f>дотации!D33+субвенции!D33+субсидии!D33+иные!D33</f>
        <v>410501.08999999997</v>
      </c>
      <c r="E33" s="4">
        <f>дотации!E33+субвенции!E33+субсидии!E33+иные!E33</f>
        <v>411489.39999999997</v>
      </c>
      <c r="F33" s="4">
        <f t="shared" si="0"/>
        <v>79900.699999999953</v>
      </c>
      <c r="G33" s="4">
        <f t="shared" si="1"/>
        <v>988.30999999999767</v>
      </c>
    </row>
    <row r="34" spans="1:7" x14ac:dyDescent="0.25">
      <c r="A34" s="56">
        <v>28</v>
      </c>
      <c r="B34" s="3" t="s">
        <v>36</v>
      </c>
      <c r="C34" s="4">
        <f>дотации!C34+субвенции!C34+субсидии!C34+иные!C34</f>
        <v>554271.39999999991</v>
      </c>
      <c r="D34" s="4">
        <f>дотации!D34+субвенции!D34+субсидии!D34+иные!D34</f>
        <v>729679.97999999986</v>
      </c>
      <c r="E34" s="4">
        <f>дотации!E34+субвенции!E34+субсидии!E34+иные!E34</f>
        <v>731570.14999999991</v>
      </c>
      <c r="F34" s="4">
        <f t="shared" si="0"/>
        <v>177298.75</v>
      </c>
      <c r="G34" s="4">
        <f t="shared" si="1"/>
        <v>1890.1700000000419</v>
      </c>
    </row>
    <row r="35" spans="1:7" x14ac:dyDescent="0.25">
      <c r="A35" s="56">
        <v>29</v>
      </c>
      <c r="B35" s="3" t="s">
        <v>37</v>
      </c>
      <c r="C35" s="4">
        <f>дотации!C35+субвенции!C35+субсидии!C35+иные!C35</f>
        <v>405698</v>
      </c>
      <c r="D35" s="4">
        <f>дотации!D35+субвенции!D35+субсидии!D35+иные!D35</f>
        <v>573997.9800000001</v>
      </c>
      <c r="E35" s="4">
        <f>дотации!E35+субвенции!E35+субсидии!E35+иные!E35</f>
        <v>575140.40000000014</v>
      </c>
      <c r="F35" s="4">
        <f t="shared" si="0"/>
        <v>169442.40000000014</v>
      </c>
      <c r="G35" s="4">
        <f t="shared" si="1"/>
        <v>1142.4200000000419</v>
      </c>
    </row>
    <row r="36" spans="1:7" x14ac:dyDescent="0.25">
      <c r="A36" s="56">
        <v>30</v>
      </c>
      <c r="B36" s="3" t="s">
        <v>38</v>
      </c>
      <c r="C36" s="4">
        <f>дотации!C36+субвенции!C36+субсидии!C36+иные!C36</f>
        <v>2182682.6400000006</v>
      </c>
      <c r="D36" s="4">
        <f>дотации!D36+субвенции!D36+субсидии!D36+иные!D36</f>
        <v>2777950.1100000003</v>
      </c>
      <c r="E36" s="4">
        <f>дотации!E36+субвенции!E36+субсидии!E36+иные!E36</f>
        <v>2807093.8400000003</v>
      </c>
      <c r="F36" s="4">
        <f t="shared" si="0"/>
        <v>624411.19999999972</v>
      </c>
      <c r="G36" s="4">
        <f t="shared" si="1"/>
        <v>29143.729999999981</v>
      </c>
    </row>
    <row r="37" spans="1:7" x14ac:dyDescent="0.25">
      <c r="A37" s="56">
        <v>31</v>
      </c>
      <c r="B37" s="3" t="s">
        <v>39</v>
      </c>
      <c r="C37" s="4">
        <f>дотации!C37+субвенции!C37+субсидии!C37+иные!C37</f>
        <v>358129</v>
      </c>
      <c r="D37" s="4">
        <f>дотации!D37+субвенции!D37+субсидии!D37+иные!D37</f>
        <v>444017.29999999993</v>
      </c>
      <c r="E37" s="4">
        <f>дотации!E37+субвенции!E37+субсидии!E37+иные!E37</f>
        <v>443766.89999999991</v>
      </c>
      <c r="F37" s="4">
        <f t="shared" si="0"/>
        <v>85637.899999999907</v>
      </c>
      <c r="G37" s="4">
        <f t="shared" si="1"/>
        <v>-250.40000000002328</v>
      </c>
    </row>
    <row r="38" spans="1:7" x14ac:dyDescent="0.25">
      <c r="A38" s="56">
        <v>32</v>
      </c>
      <c r="B38" s="3" t="s">
        <v>40</v>
      </c>
      <c r="C38" s="4">
        <f>дотации!C38+субвенции!C38+субсидии!C38+иные!C38</f>
        <v>545423.92000000004</v>
      </c>
      <c r="D38" s="4">
        <f>дотации!D38+субвенции!D38+субсидии!D38+иные!D38</f>
        <v>689054.20000000007</v>
      </c>
      <c r="E38" s="4">
        <f>дотации!E38+субвенции!E38+субсидии!E38+иные!E38</f>
        <v>690758.02</v>
      </c>
      <c r="F38" s="4">
        <f t="shared" si="0"/>
        <v>145334.09999999998</v>
      </c>
      <c r="G38" s="4">
        <f t="shared" si="1"/>
        <v>1703.8199999999488</v>
      </c>
    </row>
    <row r="39" spans="1:7" x14ac:dyDescent="0.25">
      <c r="A39" s="56">
        <v>33</v>
      </c>
      <c r="B39" s="3" t="s">
        <v>41</v>
      </c>
      <c r="C39" s="4">
        <f>дотации!C39+субвенции!C39+субсидии!C39+иные!C39</f>
        <v>310956.90000000002</v>
      </c>
      <c r="D39" s="4">
        <f>дотации!D39+субвенции!D39+субсидии!D39+иные!D39</f>
        <v>433813.34</v>
      </c>
      <c r="E39" s="4">
        <f>дотации!E39+субвенции!E39+субсидии!E39+иные!E39</f>
        <v>437290.94999999995</v>
      </c>
      <c r="F39" s="4">
        <f t="shared" si="0"/>
        <v>126334.04999999993</v>
      </c>
      <c r="G39" s="4">
        <f t="shared" si="1"/>
        <v>3477.6099999999278</v>
      </c>
    </row>
    <row r="40" spans="1:7" x14ac:dyDescent="0.25">
      <c r="A40" s="56">
        <v>34</v>
      </c>
      <c r="B40" s="3" t="s">
        <v>42</v>
      </c>
      <c r="C40" s="4">
        <f>дотации!C40+субвенции!C40+субсидии!C40+иные!C40</f>
        <v>503471.5</v>
      </c>
      <c r="D40" s="4">
        <f>дотации!D40+субвенции!D40+субсидии!D40+иные!D40</f>
        <v>651989.16</v>
      </c>
      <c r="E40" s="4">
        <f>дотации!E40+субвенции!E40+субсидии!E40+иные!E40</f>
        <v>653088.10000000009</v>
      </c>
      <c r="F40" s="4">
        <f t="shared" si="0"/>
        <v>149616.60000000009</v>
      </c>
      <c r="G40" s="4">
        <f t="shared" si="1"/>
        <v>1098.9400000000605</v>
      </c>
    </row>
    <row r="41" spans="1:7" x14ac:dyDescent="0.25">
      <c r="A41" s="56">
        <v>35</v>
      </c>
      <c r="B41" s="3" t="s">
        <v>43</v>
      </c>
      <c r="C41" s="4">
        <f>дотации!C41+субвенции!C41+субсидии!C41+иные!C41</f>
        <v>709546.4</v>
      </c>
      <c r="D41" s="4">
        <f>дотации!D41+субвенции!D41+субсидии!D41+иные!D41</f>
        <v>898588.66</v>
      </c>
      <c r="E41" s="4">
        <f>дотации!E41+субвенции!E41+субсидии!E41+иные!E41</f>
        <v>899867.00000000012</v>
      </c>
      <c r="F41" s="4">
        <f t="shared" si="0"/>
        <v>190320.60000000009</v>
      </c>
      <c r="G41" s="4">
        <f t="shared" si="1"/>
        <v>1278.3400000000838</v>
      </c>
    </row>
    <row r="42" spans="1:7" x14ac:dyDescent="0.25">
      <c r="A42" s="56">
        <v>36</v>
      </c>
      <c r="B42" s="3" t="s">
        <v>44</v>
      </c>
      <c r="C42" s="4">
        <f>дотации!C42+субвенции!C42+субсидии!C42+иные!C42</f>
        <v>464470.6999999999</v>
      </c>
      <c r="D42" s="4">
        <f>дотации!D42+субвенции!D42+субсидии!D42+иные!D42</f>
        <v>592257.35999999975</v>
      </c>
      <c r="E42" s="4">
        <f>дотации!E42+субвенции!E42+субсидии!E42+иные!E42</f>
        <v>594189.39999999967</v>
      </c>
      <c r="F42" s="4">
        <f t="shared" si="0"/>
        <v>129718.69999999978</v>
      </c>
      <c r="G42" s="4">
        <f t="shared" si="1"/>
        <v>1932.0399999999208</v>
      </c>
    </row>
    <row r="43" spans="1:7" x14ac:dyDescent="0.25">
      <c r="A43" s="56">
        <v>37</v>
      </c>
      <c r="B43" s="3" t="s">
        <v>45</v>
      </c>
      <c r="C43" s="4">
        <f>дотации!C43+субвенции!C43+субсидии!C43+иные!C43</f>
        <v>418727</v>
      </c>
      <c r="D43" s="4">
        <f>дотации!D43+субвенции!D43+субсидии!D43+иные!D43</f>
        <v>490670.49000000011</v>
      </c>
      <c r="E43" s="4">
        <f>дотации!E43+субвенции!E43+субсидии!E43+иные!E43</f>
        <v>491159.70000000013</v>
      </c>
      <c r="F43" s="4">
        <f t="shared" si="0"/>
        <v>72432.700000000128</v>
      </c>
      <c r="G43" s="4">
        <f t="shared" si="1"/>
        <v>489.21000000002095</v>
      </c>
    </row>
    <row r="44" spans="1:7" x14ac:dyDescent="0.25">
      <c r="A44" s="56">
        <v>38</v>
      </c>
      <c r="B44" s="3" t="s">
        <v>46</v>
      </c>
      <c r="C44" s="4">
        <f>дотации!C44+субвенции!C44+субсидии!C44+иные!C44</f>
        <v>411276.79999999993</v>
      </c>
      <c r="D44" s="4">
        <f>дотации!D44+субвенции!D44+субсидии!D44+иные!D44</f>
        <v>513756.36</v>
      </c>
      <c r="E44" s="4">
        <f>дотации!E44+субвенции!E44+субсидии!E44+иные!E44</f>
        <v>520530.89999999997</v>
      </c>
      <c r="F44" s="4">
        <f t="shared" si="0"/>
        <v>109254.10000000003</v>
      </c>
      <c r="G44" s="4">
        <f t="shared" si="1"/>
        <v>6774.539999999979</v>
      </c>
    </row>
    <row r="45" spans="1:7" x14ac:dyDescent="0.25">
      <c r="A45" s="56">
        <v>39</v>
      </c>
      <c r="B45" s="3" t="s">
        <v>47</v>
      </c>
      <c r="C45" s="4">
        <f>дотации!C45+субвенции!C45+субсидии!C45+иные!C45</f>
        <v>438435.39999999991</v>
      </c>
      <c r="D45" s="4">
        <f>дотации!D45+субвенции!D45+субсидии!D45+иные!D45</f>
        <v>609415.42999999982</v>
      </c>
      <c r="E45" s="4">
        <f>дотации!E45+субвенции!E45+субсидии!E45+иные!E45</f>
        <v>612046</v>
      </c>
      <c r="F45" s="4">
        <f t="shared" si="0"/>
        <v>173610.60000000009</v>
      </c>
      <c r="G45" s="4">
        <f t="shared" si="1"/>
        <v>2630.5700000001816</v>
      </c>
    </row>
    <row r="46" spans="1:7" x14ac:dyDescent="0.25">
      <c r="A46" s="56">
        <v>40</v>
      </c>
      <c r="B46" s="3" t="s">
        <v>48</v>
      </c>
      <c r="C46" s="4">
        <f>дотации!C46+субвенции!C46+субсидии!C46+иные!C46</f>
        <v>303341.8</v>
      </c>
      <c r="D46" s="4">
        <f>дотации!D46+субвенции!D46+субсидии!D46+иные!D46</f>
        <v>412217.01999999996</v>
      </c>
      <c r="E46" s="4">
        <f>дотации!E46+субвенции!E46+субсидии!E46+иные!E46</f>
        <v>413572.1</v>
      </c>
      <c r="F46" s="4">
        <f t="shared" si="0"/>
        <v>110230.29999999999</v>
      </c>
      <c r="G46" s="4">
        <f t="shared" si="1"/>
        <v>1355.0800000000163</v>
      </c>
    </row>
    <row r="47" spans="1:7" x14ac:dyDescent="0.25">
      <c r="A47" s="56">
        <v>41</v>
      </c>
      <c r="B47" s="3" t="s">
        <v>49</v>
      </c>
      <c r="C47" s="4">
        <f>дотации!C47+субвенции!C47+субсидии!C47+иные!C47</f>
        <v>436193.7</v>
      </c>
      <c r="D47" s="4">
        <f>дотации!D47+субвенции!D47+субсидии!D47+иные!D47</f>
        <v>556645.6100000001</v>
      </c>
      <c r="E47" s="4">
        <f>дотации!E47+субвенции!E47+субсидии!E47+иные!E47</f>
        <v>559186.10000000009</v>
      </c>
      <c r="F47" s="4">
        <f t="shared" si="0"/>
        <v>122992.40000000008</v>
      </c>
      <c r="G47" s="4">
        <f t="shared" si="1"/>
        <v>2540.4899999999907</v>
      </c>
    </row>
    <row r="48" spans="1:7" x14ac:dyDescent="0.25">
      <c r="A48" s="56">
        <v>42</v>
      </c>
      <c r="B48" s="3" t="s">
        <v>50</v>
      </c>
      <c r="C48" s="4">
        <f>дотации!C48+субвенции!C48+субсидии!C48+иные!C48</f>
        <v>727533.02</v>
      </c>
      <c r="D48" s="4">
        <f>дотации!D48+субвенции!D48+субсидии!D48+иные!D48</f>
        <v>934857.47</v>
      </c>
      <c r="E48" s="4">
        <f>дотации!E48+субвенции!E48+субсидии!E48+иные!E48</f>
        <v>936909.02</v>
      </c>
      <c r="F48" s="4">
        <f t="shared" si="0"/>
        <v>209376</v>
      </c>
      <c r="G48" s="4">
        <f t="shared" si="1"/>
        <v>2051.5500000000466</v>
      </c>
    </row>
    <row r="49" spans="1:7" x14ac:dyDescent="0.25">
      <c r="A49" s="56">
        <v>43</v>
      </c>
      <c r="B49" s="3" t="s">
        <v>51</v>
      </c>
      <c r="C49" s="4">
        <f>дотации!C49+субвенции!C49+субсидии!C49+иные!C49</f>
        <v>272707.60000000003</v>
      </c>
      <c r="D49" s="4">
        <f>дотации!D49+субвенции!D49+субсидии!D49+иные!D49</f>
        <v>362252.79000000004</v>
      </c>
      <c r="E49" s="4">
        <f>дотации!E49+субвенции!E49+субсидии!E49+иные!E49</f>
        <v>363466.10000000009</v>
      </c>
      <c r="F49" s="4">
        <f t="shared" si="0"/>
        <v>90758.500000000058</v>
      </c>
      <c r="G49" s="4">
        <f t="shared" si="1"/>
        <v>1213.3100000000559</v>
      </c>
    </row>
    <row r="50" spans="1:7" x14ac:dyDescent="0.25">
      <c r="A50" s="56">
        <v>44</v>
      </c>
      <c r="B50" s="3" t="s">
        <v>52</v>
      </c>
      <c r="C50" s="4">
        <f>дотации!C50+субвенции!C50+субсидии!C50+иные!C50</f>
        <v>3811692.79</v>
      </c>
      <c r="D50" s="4">
        <f>дотации!D50+субвенции!D50+субсидии!D50+иные!D50</f>
        <v>4995450.669999999</v>
      </c>
      <c r="E50" s="4">
        <f>дотации!E50+субвенции!E50+субсидии!E50+иные!E50</f>
        <v>4995727.8899999997</v>
      </c>
      <c r="F50" s="4">
        <f t="shared" si="0"/>
        <v>1184035.0999999996</v>
      </c>
      <c r="G50" s="4">
        <f t="shared" si="1"/>
        <v>277.22000000067055</v>
      </c>
    </row>
    <row r="51" spans="1:7" x14ac:dyDescent="0.25">
      <c r="A51" s="56">
        <v>45</v>
      </c>
      <c r="B51" s="3" t="s">
        <v>53</v>
      </c>
      <c r="C51" s="4">
        <f>дотации!C51+субвенции!C51+субсидии!C51+иные!C51</f>
        <v>7886447.3300000001</v>
      </c>
      <c r="D51" s="4">
        <f>дотации!D51+субвенции!D51+субсидии!D51+иные!D51</f>
        <v>11807779.779999997</v>
      </c>
      <c r="E51" s="4">
        <f>дотации!E51+субвенции!E51+субсидии!E51+иные!E51</f>
        <v>11490260.129999999</v>
      </c>
      <c r="F51" s="4">
        <f t="shared" si="0"/>
        <v>3603812.7999999989</v>
      </c>
      <c r="G51" s="4">
        <f t="shared" si="1"/>
        <v>-317519.64999999851</v>
      </c>
    </row>
    <row r="52" spans="1:7" x14ac:dyDescent="0.25">
      <c r="A52" s="54"/>
      <c r="B52" s="5" t="s">
        <v>54</v>
      </c>
      <c r="C52" s="4">
        <f>дотации!C52+субвенции!C52+субсидии!C52+иные!C52</f>
        <v>14340131.300000001</v>
      </c>
      <c r="D52" s="4">
        <f>дотации!D52+субвенции!D52+субсидии!D52+иные!D52</f>
        <v>2648.1999999999985</v>
      </c>
      <c r="E52" s="4">
        <f>дотации!E52+субвенции!E52+субсидии!E52+иные!E52</f>
        <v>0</v>
      </c>
      <c r="F52" s="4">
        <f t="shared" si="0"/>
        <v>-14340131.300000001</v>
      </c>
      <c r="G52" s="4">
        <f t="shared" si="1"/>
        <v>-2648.1999999999985</v>
      </c>
    </row>
    <row r="53" spans="1:7" ht="15.75" x14ac:dyDescent="0.25">
      <c r="A53" s="55"/>
      <c r="B53" s="6" t="s">
        <v>55</v>
      </c>
      <c r="C53" s="7">
        <f>SUM(C7:C52)</f>
        <v>50355313.799999997</v>
      </c>
      <c r="D53" s="7">
        <f>SUM(D7:D52)</f>
        <v>48387007.599999994</v>
      </c>
      <c r="E53" s="7">
        <f>SUM(E7:E52)</f>
        <v>48148046.499999985</v>
      </c>
      <c r="F53" s="7">
        <f>SUM(F7:F52)</f>
        <v>-2207267.3000000026</v>
      </c>
      <c r="G53" s="7">
        <f>SUM(G7:G52)</f>
        <v>-238961.09999999666</v>
      </c>
    </row>
  </sheetData>
  <mergeCells count="8">
    <mergeCell ref="A2:G2"/>
    <mergeCell ref="A4:A6"/>
    <mergeCell ref="B4:B6"/>
    <mergeCell ref="C4:G4"/>
    <mergeCell ref="C5:C6"/>
    <mergeCell ref="D5:D6"/>
    <mergeCell ref="E5:E6"/>
    <mergeCell ref="F5:G5"/>
  </mergeCells>
  <printOptions gridLines="1"/>
  <pageMargins left="0.70866141732283472" right="0.11811023622047245" top="0.15748031496062992" bottom="0.15748031496062992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5"/>
  <sheetViews>
    <sheetView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A2" sqref="A2:G2"/>
    </sheetView>
  </sheetViews>
  <sheetFormatPr defaultRowHeight="15" x14ac:dyDescent="0.25"/>
  <cols>
    <col min="1" max="1" width="7.42578125" customWidth="1"/>
    <col min="2" max="2" width="28.140625" bestFit="1" customWidth="1"/>
    <col min="3" max="3" width="13.7109375" customWidth="1"/>
    <col min="4" max="4" width="13.28515625" customWidth="1"/>
    <col min="5" max="5" width="13.42578125" customWidth="1"/>
    <col min="6" max="6" width="13.28515625" customWidth="1"/>
    <col min="7" max="7" width="11.5703125" customWidth="1"/>
  </cols>
  <sheetData>
    <row r="2" spans="1:7" ht="31.5" customHeight="1" x14ac:dyDescent="0.25">
      <c r="A2" s="72" t="s">
        <v>99</v>
      </c>
      <c r="B2" s="72"/>
      <c r="C2" s="72"/>
      <c r="D2" s="72"/>
      <c r="E2" s="72"/>
      <c r="F2" s="72"/>
      <c r="G2" s="72"/>
    </row>
    <row r="3" spans="1:7" x14ac:dyDescent="0.25">
      <c r="G3" t="s">
        <v>0</v>
      </c>
    </row>
    <row r="4" spans="1:7" ht="28.5" customHeight="1" x14ac:dyDescent="0.25">
      <c r="A4" s="61" t="s">
        <v>133</v>
      </c>
      <c r="B4" s="64" t="s">
        <v>1</v>
      </c>
      <c r="C4" s="70" t="s">
        <v>56</v>
      </c>
      <c r="D4" s="73"/>
      <c r="E4" s="73"/>
      <c r="F4" s="73"/>
      <c r="G4" s="71"/>
    </row>
    <row r="5" spans="1:7" ht="29.25" customHeight="1" x14ac:dyDescent="0.25">
      <c r="A5" s="62"/>
      <c r="B5" s="64"/>
      <c r="C5" s="68" t="s">
        <v>3</v>
      </c>
      <c r="D5" s="68" t="s">
        <v>4</v>
      </c>
      <c r="E5" s="68" t="s">
        <v>5</v>
      </c>
      <c r="F5" s="70" t="s">
        <v>6</v>
      </c>
      <c r="G5" s="71"/>
    </row>
    <row r="6" spans="1:7" ht="37.5" customHeight="1" x14ac:dyDescent="0.25">
      <c r="A6" s="63"/>
      <c r="B6" s="64"/>
      <c r="C6" s="69"/>
      <c r="D6" s="69"/>
      <c r="E6" s="69"/>
      <c r="F6" s="1" t="s">
        <v>7</v>
      </c>
      <c r="G6" s="2" t="s">
        <v>8</v>
      </c>
    </row>
    <row r="7" spans="1:7" x14ac:dyDescent="0.25">
      <c r="A7" s="56">
        <v>1</v>
      </c>
      <c r="B7" s="3" t="s">
        <v>9</v>
      </c>
      <c r="C7" s="4">
        <v>0</v>
      </c>
      <c r="D7" s="4">
        <v>0</v>
      </c>
      <c r="E7" s="4">
        <v>0</v>
      </c>
      <c r="F7" s="8">
        <f>E7-C7</f>
        <v>0</v>
      </c>
      <c r="G7" s="8">
        <f>E7-D7</f>
        <v>0</v>
      </c>
    </row>
    <row r="8" spans="1:7" x14ac:dyDescent="0.25">
      <c r="A8" s="56">
        <v>2</v>
      </c>
      <c r="B8" s="3" t="s">
        <v>10</v>
      </c>
      <c r="C8" s="4">
        <v>0</v>
      </c>
      <c r="D8" s="4">
        <v>0</v>
      </c>
      <c r="E8" s="4">
        <v>0</v>
      </c>
      <c r="F8" s="8">
        <f t="shared" ref="F8:F51" si="0">E8-C8</f>
        <v>0</v>
      </c>
      <c r="G8" s="8">
        <f t="shared" ref="G8:G51" si="1">E8-D8</f>
        <v>0</v>
      </c>
    </row>
    <row r="9" spans="1:7" x14ac:dyDescent="0.25">
      <c r="A9" s="56">
        <v>3</v>
      </c>
      <c r="B9" s="3" t="s">
        <v>11</v>
      </c>
      <c r="C9" s="4">
        <v>71172.100000000006</v>
      </c>
      <c r="D9" s="4">
        <v>71172.100000000006</v>
      </c>
      <c r="E9" s="4">
        <v>71172.100000000006</v>
      </c>
      <c r="F9" s="8">
        <f t="shared" si="0"/>
        <v>0</v>
      </c>
      <c r="G9" s="8">
        <f t="shared" si="1"/>
        <v>0</v>
      </c>
    </row>
    <row r="10" spans="1:7" x14ac:dyDescent="0.25">
      <c r="A10" s="56">
        <v>4</v>
      </c>
      <c r="B10" s="3" t="s">
        <v>12</v>
      </c>
      <c r="C10" s="4">
        <v>16447.5</v>
      </c>
      <c r="D10" s="4">
        <v>16447.5</v>
      </c>
      <c r="E10" s="4">
        <v>16447.5</v>
      </c>
      <c r="F10" s="8">
        <f t="shared" si="0"/>
        <v>0</v>
      </c>
      <c r="G10" s="8">
        <f t="shared" si="1"/>
        <v>0</v>
      </c>
    </row>
    <row r="11" spans="1:7" x14ac:dyDescent="0.25">
      <c r="A11" s="56">
        <v>5</v>
      </c>
      <c r="B11" s="3" t="s">
        <v>13</v>
      </c>
      <c r="C11" s="4">
        <v>0</v>
      </c>
      <c r="D11" s="4">
        <v>0</v>
      </c>
      <c r="E11" s="4">
        <v>0</v>
      </c>
      <c r="F11" s="8">
        <f t="shared" si="0"/>
        <v>0</v>
      </c>
      <c r="G11" s="8">
        <f t="shared" si="1"/>
        <v>0</v>
      </c>
    </row>
    <row r="12" spans="1:7" x14ac:dyDescent="0.25">
      <c r="A12" s="56">
        <v>6</v>
      </c>
      <c r="B12" s="3" t="s">
        <v>14</v>
      </c>
      <c r="C12" s="4">
        <v>16626.099999999999</v>
      </c>
      <c r="D12" s="4">
        <v>16626.099999999999</v>
      </c>
      <c r="E12" s="4">
        <v>16626.099999999999</v>
      </c>
      <c r="F12" s="8">
        <f t="shared" si="0"/>
        <v>0</v>
      </c>
      <c r="G12" s="8">
        <f t="shared" si="1"/>
        <v>0</v>
      </c>
    </row>
    <row r="13" spans="1:7" x14ac:dyDescent="0.25">
      <c r="A13" s="56">
        <v>7</v>
      </c>
      <c r="B13" s="3" t="s">
        <v>15</v>
      </c>
      <c r="C13" s="4">
        <v>0</v>
      </c>
      <c r="D13" s="4">
        <v>0</v>
      </c>
      <c r="E13" s="4">
        <v>0</v>
      </c>
      <c r="F13" s="8">
        <f t="shared" si="0"/>
        <v>0</v>
      </c>
      <c r="G13" s="8">
        <f t="shared" si="1"/>
        <v>0</v>
      </c>
    </row>
    <row r="14" spans="1:7" x14ac:dyDescent="0.25">
      <c r="A14" s="56">
        <v>8</v>
      </c>
      <c r="B14" s="3" t="s">
        <v>16</v>
      </c>
      <c r="C14" s="4">
        <v>14979.9</v>
      </c>
      <c r="D14" s="4">
        <v>14979.9</v>
      </c>
      <c r="E14" s="4">
        <v>14979.9</v>
      </c>
      <c r="F14" s="8">
        <f t="shared" si="0"/>
        <v>0</v>
      </c>
      <c r="G14" s="8">
        <f t="shared" si="1"/>
        <v>0</v>
      </c>
    </row>
    <row r="15" spans="1:7" x14ac:dyDescent="0.25">
      <c r="A15" s="56">
        <v>9</v>
      </c>
      <c r="B15" s="3" t="s">
        <v>17</v>
      </c>
      <c r="C15" s="4">
        <v>38453.800000000003</v>
      </c>
      <c r="D15" s="4">
        <v>38453.800000000003</v>
      </c>
      <c r="E15" s="4">
        <v>38453.800000000003</v>
      </c>
      <c r="F15" s="8">
        <f t="shared" si="0"/>
        <v>0</v>
      </c>
      <c r="G15" s="8">
        <f t="shared" si="1"/>
        <v>0</v>
      </c>
    </row>
    <row r="16" spans="1:7" x14ac:dyDescent="0.25">
      <c r="A16" s="56">
        <v>10</v>
      </c>
      <c r="B16" s="3" t="s">
        <v>18</v>
      </c>
      <c r="C16" s="4">
        <v>6200.9</v>
      </c>
      <c r="D16" s="4">
        <v>6200.9</v>
      </c>
      <c r="E16" s="4">
        <v>6200.9</v>
      </c>
      <c r="F16" s="8">
        <f t="shared" si="0"/>
        <v>0</v>
      </c>
      <c r="G16" s="8">
        <f t="shared" si="1"/>
        <v>0</v>
      </c>
    </row>
    <row r="17" spans="1:7" x14ac:dyDescent="0.25">
      <c r="A17" s="56">
        <v>11</v>
      </c>
      <c r="B17" s="3" t="s">
        <v>19</v>
      </c>
      <c r="C17" s="4">
        <v>0</v>
      </c>
      <c r="D17" s="4">
        <v>0</v>
      </c>
      <c r="E17" s="4">
        <v>0</v>
      </c>
      <c r="F17" s="8">
        <f t="shared" si="0"/>
        <v>0</v>
      </c>
      <c r="G17" s="8">
        <f t="shared" si="1"/>
        <v>0</v>
      </c>
    </row>
    <row r="18" spans="1:7" x14ac:dyDescent="0.25">
      <c r="A18" s="56">
        <v>12</v>
      </c>
      <c r="B18" s="3" t="s">
        <v>20</v>
      </c>
      <c r="C18" s="4">
        <v>22884.400000000001</v>
      </c>
      <c r="D18" s="4">
        <v>22884.400000000001</v>
      </c>
      <c r="E18" s="4">
        <v>22884.400000000001</v>
      </c>
      <c r="F18" s="8">
        <f t="shared" si="0"/>
        <v>0</v>
      </c>
      <c r="G18" s="8">
        <f t="shared" si="1"/>
        <v>0</v>
      </c>
    </row>
    <row r="19" spans="1:7" x14ac:dyDescent="0.25">
      <c r="A19" s="56">
        <v>13</v>
      </c>
      <c r="B19" s="3" t="s">
        <v>21</v>
      </c>
      <c r="C19" s="4">
        <v>0</v>
      </c>
      <c r="D19" s="4">
        <v>0</v>
      </c>
      <c r="E19" s="4">
        <v>0</v>
      </c>
      <c r="F19" s="8">
        <f t="shared" si="0"/>
        <v>0</v>
      </c>
      <c r="G19" s="8">
        <f t="shared" si="1"/>
        <v>0</v>
      </c>
    </row>
    <row r="20" spans="1:7" x14ac:dyDescent="0.25">
      <c r="A20" s="56">
        <v>14</v>
      </c>
      <c r="B20" s="3" t="s">
        <v>22</v>
      </c>
      <c r="C20" s="4">
        <v>0</v>
      </c>
      <c r="D20" s="4">
        <v>0</v>
      </c>
      <c r="E20" s="4">
        <v>0</v>
      </c>
      <c r="F20" s="8">
        <f t="shared" si="0"/>
        <v>0</v>
      </c>
      <c r="G20" s="8">
        <f t="shared" si="1"/>
        <v>0</v>
      </c>
    </row>
    <row r="21" spans="1:7" x14ac:dyDescent="0.25">
      <c r="A21" s="56">
        <v>15</v>
      </c>
      <c r="B21" s="3" t="s">
        <v>23</v>
      </c>
      <c r="C21" s="4">
        <v>26438.9</v>
      </c>
      <c r="D21" s="4">
        <v>26438.9</v>
      </c>
      <c r="E21" s="4">
        <v>26438.9</v>
      </c>
      <c r="F21" s="8">
        <f t="shared" si="0"/>
        <v>0</v>
      </c>
      <c r="G21" s="8">
        <f t="shared" si="1"/>
        <v>0</v>
      </c>
    </row>
    <row r="22" spans="1:7" x14ac:dyDescent="0.25">
      <c r="A22" s="56">
        <v>16</v>
      </c>
      <c r="B22" s="3" t="s">
        <v>24</v>
      </c>
      <c r="C22" s="4">
        <v>0</v>
      </c>
      <c r="D22" s="4">
        <v>0</v>
      </c>
      <c r="E22" s="4">
        <v>0</v>
      </c>
      <c r="F22" s="8">
        <f t="shared" si="0"/>
        <v>0</v>
      </c>
      <c r="G22" s="8">
        <f t="shared" si="1"/>
        <v>0</v>
      </c>
    </row>
    <row r="23" spans="1:7" x14ac:dyDescent="0.25">
      <c r="A23" s="56">
        <v>17</v>
      </c>
      <c r="B23" s="3" t="s">
        <v>25</v>
      </c>
      <c r="C23" s="4">
        <v>39114</v>
      </c>
      <c r="D23" s="4">
        <v>39114</v>
      </c>
      <c r="E23" s="4">
        <v>39114</v>
      </c>
      <c r="F23" s="8">
        <f t="shared" si="0"/>
        <v>0</v>
      </c>
      <c r="G23" s="8">
        <f t="shared" si="1"/>
        <v>0</v>
      </c>
    </row>
    <row r="24" spans="1:7" x14ac:dyDescent="0.25">
      <c r="A24" s="56">
        <v>18</v>
      </c>
      <c r="B24" s="3" t="s">
        <v>26</v>
      </c>
      <c r="C24" s="4">
        <v>0</v>
      </c>
      <c r="D24" s="4">
        <v>0</v>
      </c>
      <c r="E24" s="4">
        <v>0</v>
      </c>
      <c r="F24" s="8">
        <f t="shared" si="0"/>
        <v>0</v>
      </c>
      <c r="G24" s="8">
        <f t="shared" si="1"/>
        <v>0</v>
      </c>
    </row>
    <row r="25" spans="1:7" x14ac:dyDescent="0.25">
      <c r="A25" s="56">
        <v>19</v>
      </c>
      <c r="B25" s="3" t="s">
        <v>27</v>
      </c>
      <c r="C25" s="4">
        <v>0</v>
      </c>
      <c r="D25" s="4">
        <v>0</v>
      </c>
      <c r="E25" s="4">
        <v>0</v>
      </c>
      <c r="F25" s="8">
        <f t="shared" si="0"/>
        <v>0</v>
      </c>
      <c r="G25" s="8">
        <f t="shared" si="1"/>
        <v>0</v>
      </c>
    </row>
    <row r="26" spans="1:7" x14ac:dyDescent="0.25">
      <c r="A26" s="56">
        <v>20</v>
      </c>
      <c r="B26" s="3" t="s">
        <v>28</v>
      </c>
      <c r="C26" s="4">
        <v>0</v>
      </c>
      <c r="D26" s="4">
        <v>0</v>
      </c>
      <c r="E26" s="4">
        <v>0</v>
      </c>
      <c r="F26" s="8">
        <f t="shared" si="0"/>
        <v>0</v>
      </c>
      <c r="G26" s="8">
        <f t="shared" si="1"/>
        <v>0</v>
      </c>
    </row>
    <row r="27" spans="1:7" x14ac:dyDescent="0.25">
      <c r="A27" s="56">
        <v>21</v>
      </c>
      <c r="B27" s="3" t="s">
        <v>29</v>
      </c>
      <c r="C27" s="4">
        <v>22647.200000000001</v>
      </c>
      <c r="D27" s="4">
        <v>22647.200000000001</v>
      </c>
      <c r="E27" s="4">
        <v>22647.200000000001</v>
      </c>
      <c r="F27" s="8">
        <f t="shared" si="0"/>
        <v>0</v>
      </c>
      <c r="G27" s="8">
        <f t="shared" si="1"/>
        <v>0</v>
      </c>
    </row>
    <row r="28" spans="1:7" x14ac:dyDescent="0.25">
      <c r="A28" s="56">
        <v>22</v>
      </c>
      <c r="B28" s="3" t="s">
        <v>30</v>
      </c>
      <c r="C28" s="4">
        <v>5935.5</v>
      </c>
      <c r="D28" s="4">
        <v>5935.5</v>
      </c>
      <c r="E28" s="4">
        <v>5935.5</v>
      </c>
      <c r="F28" s="8">
        <f t="shared" si="0"/>
        <v>0</v>
      </c>
      <c r="G28" s="8">
        <f t="shared" si="1"/>
        <v>0</v>
      </c>
    </row>
    <row r="29" spans="1:7" x14ac:dyDescent="0.25">
      <c r="A29" s="56">
        <v>23</v>
      </c>
      <c r="B29" s="3" t="s">
        <v>31</v>
      </c>
      <c r="C29" s="4">
        <v>74082</v>
      </c>
      <c r="D29" s="4">
        <v>74082</v>
      </c>
      <c r="E29" s="4">
        <v>74082</v>
      </c>
      <c r="F29" s="8">
        <f t="shared" si="0"/>
        <v>0</v>
      </c>
      <c r="G29" s="8">
        <f t="shared" si="1"/>
        <v>0</v>
      </c>
    </row>
    <row r="30" spans="1:7" x14ac:dyDescent="0.25">
      <c r="A30" s="56">
        <v>24</v>
      </c>
      <c r="B30" s="3" t="s">
        <v>32</v>
      </c>
      <c r="C30" s="4">
        <v>38936.300000000003</v>
      </c>
      <c r="D30" s="4">
        <v>38936.300000000003</v>
      </c>
      <c r="E30" s="4">
        <v>38936.300000000003</v>
      </c>
      <c r="F30" s="8">
        <f t="shared" si="0"/>
        <v>0</v>
      </c>
      <c r="G30" s="8">
        <f t="shared" si="1"/>
        <v>0</v>
      </c>
    </row>
    <row r="31" spans="1:7" x14ac:dyDescent="0.25">
      <c r="A31" s="56">
        <v>25</v>
      </c>
      <c r="B31" s="3" t="s">
        <v>33</v>
      </c>
      <c r="C31" s="4">
        <v>1857.5</v>
      </c>
      <c r="D31" s="4">
        <v>1857.5</v>
      </c>
      <c r="E31" s="4">
        <v>1857.5</v>
      </c>
      <c r="F31" s="8">
        <f t="shared" si="0"/>
        <v>0</v>
      </c>
      <c r="G31" s="8">
        <f t="shared" si="1"/>
        <v>0</v>
      </c>
    </row>
    <row r="32" spans="1:7" x14ac:dyDescent="0.25">
      <c r="A32" s="56">
        <v>26</v>
      </c>
      <c r="B32" s="3" t="s">
        <v>34</v>
      </c>
      <c r="C32" s="4">
        <v>59650.5</v>
      </c>
      <c r="D32" s="4">
        <v>59650.5</v>
      </c>
      <c r="E32" s="4">
        <v>59650.5</v>
      </c>
      <c r="F32" s="8">
        <f t="shared" si="0"/>
        <v>0</v>
      </c>
      <c r="G32" s="8">
        <f t="shared" si="1"/>
        <v>0</v>
      </c>
    </row>
    <row r="33" spans="1:7" x14ac:dyDescent="0.25">
      <c r="A33" s="56">
        <v>27</v>
      </c>
      <c r="B33" s="3" t="s">
        <v>35</v>
      </c>
      <c r="C33" s="4">
        <v>0</v>
      </c>
      <c r="D33" s="4">
        <v>0</v>
      </c>
      <c r="E33" s="4">
        <v>0</v>
      </c>
      <c r="F33" s="8">
        <f t="shared" si="0"/>
        <v>0</v>
      </c>
      <c r="G33" s="8">
        <f t="shared" si="1"/>
        <v>0</v>
      </c>
    </row>
    <row r="34" spans="1:7" x14ac:dyDescent="0.25">
      <c r="A34" s="56">
        <v>28</v>
      </c>
      <c r="B34" s="3" t="s">
        <v>36</v>
      </c>
      <c r="C34" s="4">
        <v>39490.699999999997</v>
      </c>
      <c r="D34" s="4">
        <v>39490.699999999997</v>
      </c>
      <c r="E34" s="4">
        <v>39490.699999999997</v>
      </c>
      <c r="F34" s="8">
        <f t="shared" si="0"/>
        <v>0</v>
      </c>
      <c r="G34" s="8">
        <f t="shared" si="1"/>
        <v>0</v>
      </c>
    </row>
    <row r="35" spans="1:7" x14ac:dyDescent="0.25">
      <c r="A35" s="56">
        <v>29</v>
      </c>
      <c r="B35" s="3" t="s">
        <v>37</v>
      </c>
      <c r="C35" s="4">
        <v>19161.599999999999</v>
      </c>
      <c r="D35" s="4">
        <v>19161.599999999999</v>
      </c>
      <c r="E35" s="4">
        <v>19161.599999999999</v>
      </c>
      <c r="F35" s="8">
        <f t="shared" si="0"/>
        <v>0</v>
      </c>
      <c r="G35" s="8">
        <f t="shared" si="1"/>
        <v>0</v>
      </c>
    </row>
    <row r="36" spans="1:7" x14ac:dyDescent="0.25">
      <c r="A36" s="56">
        <v>30</v>
      </c>
      <c r="B36" s="3" t="s">
        <v>38</v>
      </c>
      <c r="C36" s="4">
        <v>0</v>
      </c>
      <c r="D36" s="4">
        <v>0</v>
      </c>
      <c r="E36" s="4">
        <v>0</v>
      </c>
      <c r="F36" s="8">
        <f t="shared" si="0"/>
        <v>0</v>
      </c>
      <c r="G36" s="8">
        <f t="shared" si="1"/>
        <v>0</v>
      </c>
    </row>
    <row r="37" spans="1:7" x14ac:dyDescent="0.25">
      <c r="A37" s="56">
        <v>31</v>
      </c>
      <c r="B37" s="3" t="s">
        <v>39</v>
      </c>
      <c r="C37" s="4">
        <v>10795.3</v>
      </c>
      <c r="D37" s="4">
        <v>10795.3</v>
      </c>
      <c r="E37" s="4">
        <v>10795.3</v>
      </c>
      <c r="F37" s="8">
        <f t="shared" si="0"/>
        <v>0</v>
      </c>
      <c r="G37" s="8">
        <f t="shared" si="1"/>
        <v>0</v>
      </c>
    </row>
    <row r="38" spans="1:7" x14ac:dyDescent="0.25">
      <c r="A38" s="56">
        <v>32</v>
      </c>
      <c r="B38" s="3" t="s">
        <v>40</v>
      </c>
      <c r="C38" s="4">
        <v>5865.7</v>
      </c>
      <c r="D38" s="4">
        <v>5865.7</v>
      </c>
      <c r="E38" s="4">
        <v>5865.7</v>
      </c>
      <c r="F38" s="8">
        <f t="shared" si="0"/>
        <v>0</v>
      </c>
      <c r="G38" s="8">
        <f t="shared" si="1"/>
        <v>0</v>
      </c>
    </row>
    <row r="39" spans="1:7" x14ac:dyDescent="0.25">
      <c r="A39" s="56">
        <v>33</v>
      </c>
      <c r="B39" s="3" t="s">
        <v>41</v>
      </c>
      <c r="C39" s="4">
        <v>0</v>
      </c>
      <c r="D39" s="4">
        <v>0</v>
      </c>
      <c r="E39" s="4">
        <v>0</v>
      </c>
      <c r="F39" s="8">
        <f t="shared" si="0"/>
        <v>0</v>
      </c>
      <c r="G39" s="8">
        <f t="shared" si="1"/>
        <v>0</v>
      </c>
    </row>
    <row r="40" spans="1:7" x14ac:dyDescent="0.25">
      <c r="A40" s="56">
        <v>34</v>
      </c>
      <c r="B40" s="3" t="s">
        <v>42</v>
      </c>
      <c r="C40" s="4">
        <v>51578.6</v>
      </c>
      <c r="D40" s="4">
        <v>51578.6</v>
      </c>
      <c r="E40" s="4">
        <v>51578.6</v>
      </c>
      <c r="F40" s="8">
        <f t="shared" si="0"/>
        <v>0</v>
      </c>
      <c r="G40" s="8">
        <f t="shared" si="1"/>
        <v>0</v>
      </c>
    </row>
    <row r="41" spans="1:7" x14ac:dyDescent="0.25">
      <c r="A41" s="56">
        <v>35</v>
      </c>
      <c r="B41" s="3" t="s">
        <v>43</v>
      </c>
      <c r="C41" s="4">
        <v>16552.400000000001</v>
      </c>
      <c r="D41" s="4">
        <v>16552.400000000001</v>
      </c>
      <c r="E41" s="4">
        <v>16552.400000000001</v>
      </c>
      <c r="F41" s="8">
        <f t="shared" si="0"/>
        <v>0</v>
      </c>
      <c r="G41" s="8">
        <f t="shared" si="1"/>
        <v>0</v>
      </c>
    </row>
    <row r="42" spans="1:7" x14ac:dyDescent="0.25">
      <c r="A42" s="56">
        <v>36</v>
      </c>
      <c r="B42" s="3" t="s">
        <v>44</v>
      </c>
      <c r="C42" s="4">
        <v>2212.3000000000002</v>
      </c>
      <c r="D42" s="4">
        <v>2212.3000000000002</v>
      </c>
      <c r="E42" s="4">
        <v>2212.3000000000002</v>
      </c>
      <c r="F42" s="8">
        <f t="shared" si="0"/>
        <v>0</v>
      </c>
      <c r="G42" s="8">
        <f t="shared" si="1"/>
        <v>0</v>
      </c>
    </row>
    <row r="43" spans="1:7" x14ac:dyDescent="0.25">
      <c r="A43" s="56">
        <v>37</v>
      </c>
      <c r="B43" s="3" t="s">
        <v>45</v>
      </c>
      <c r="C43" s="4">
        <v>15790.5</v>
      </c>
      <c r="D43" s="4">
        <v>15790.5</v>
      </c>
      <c r="E43" s="4">
        <v>15790.5</v>
      </c>
      <c r="F43" s="8">
        <f t="shared" si="0"/>
        <v>0</v>
      </c>
      <c r="G43" s="8">
        <f t="shared" si="1"/>
        <v>0</v>
      </c>
    </row>
    <row r="44" spans="1:7" x14ac:dyDescent="0.25">
      <c r="A44" s="56">
        <v>38</v>
      </c>
      <c r="B44" s="3" t="s">
        <v>46</v>
      </c>
      <c r="C44" s="4">
        <v>30829.5</v>
      </c>
      <c r="D44" s="4">
        <v>30829.5</v>
      </c>
      <c r="E44" s="4">
        <v>30829.5</v>
      </c>
      <c r="F44" s="8">
        <f t="shared" si="0"/>
        <v>0</v>
      </c>
      <c r="G44" s="8">
        <f t="shared" si="1"/>
        <v>0</v>
      </c>
    </row>
    <row r="45" spans="1:7" x14ac:dyDescent="0.25">
      <c r="A45" s="56">
        <v>39</v>
      </c>
      <c r="B45" s="3" t="s">
        <v>47</v>
      </c>
      <c r="C45" s="4">
        <v>30687.599999999999</v>
      </c>
      <c r="D45" s="4">
        <v>30687.599999999999</v>
      </c>
      <c r="E45" s="4">
        <v>30687.599999999999</v>
      </c>
      <c r="F45" s="8">
        <f t="shared" si="0"/>
        <v>0</v>
      </c>
      <c r="G45" s="8">
        <f t="shared" si="1"/>
        <v>0</v>
      </c>
    </row>
    <row r="46" spans="1:7" x14ac:dyDescent="0.25">
      <c r="A46" s="56">
        <v>40</v>
      </c>
      <c r="B46" s="3" t="s">
        <v>48</v>
      </c>
      <c r="C46" s="4">
        <v>3211.6</v>
      </c>
      <c r="D46" s="4">
        <v>3211.6</v>
      </c>
      <c r="E46" s="4">
        <v>3211.6</v>
      </c>
      <c r="F46" s="8">
        <f t="shared" si="0"/>
        <v>0</v>
      </c>
      <c r="G46" s="8">
        <f t="shared" si="1"/>
        <v>0</v>
      </c>
    </row>
    <row r="47" spans="1:7" x14ac:dyDescent="0.25">
      <c r="A47" s="56">
        <v>41</v>
      </c>
      <c r="B47" s="3" t="s">
        <v>49</v>
      </c>
      <c r="C47" s="4">
        <v>5048</v>
      </c>
      <c r="D47" s="4">
        <v>5048</v>
      </c>
      <c r="E47" s="4">
        <v>5048</v>
      </c>
      <c r="F47" s="8">
        <f t="shared" si="0"/>
        <v>0</v>
      </c>
      <c r="G47" s="8">
        <f t="shared" si="1"/>
        <v>0</v>
      </c>
    </row>
    <row r="48" spans="1:7" x14ac:dyDescent="0.25">
      <c r="A48" s="56">
        <v>42</v>
      </c>
      <c r="B48" s="3" t="s">
        <v>50</v>
      </c>
      <c r="C48" s="4">
        <v>0</v>
      </c>
      <c r="D48" s="4">
        <v>0</v>
      </c>
      <c r="E48" s="4">
        <v>0</v>
      </c>
      <c r="F48" s="8">
        <f t="shared" si="0"/>
        <v>0</v>
      </c>
      <c r="G48" s="8">
        <f t="shared" si="1"/>
        <v>0</v>
      </c>
    </row>
    <row r="49" spans="1:7" x14ac:dyDescent="0.25">
      <c r="A49" s="56">
        <v>43</v>
      </c>
      <c r="B49" s="3" t="s">
        <v>51</v>
      </c>
      <c r="C49" s="4">
        <v>0</v>
      </c>
      <c r="D49" s="4">
        <v>0</v>
      </c>
      <c r="E49" s="4">
        <v>0</v>
      </c>
      <c r="F49" s="8">
        <f t="shared" si="0"/>
        <v>0</v>
      </c>
      <c r="G49" s="8">
        <f t="shared" si="1"/>
        <v>0</v>
      </c>
    </row>
    <row r="50" spans="1:7" x14ac:dyDescent="0.25">
      <c r="A50" s="56">
        <v>44</v>
      </c>
      <c r="B50" s="3" t="s">
        <v>52</v>
      </c>
      <c r="C50" s="4">
        <v>43857.8</v>
      </c>
      <c r="D50" s="4">
        <v>43857.8</v>
      </c>
      <c r="E50" s="4">
        <v>43857.8</v>
      </c>
      <c r="F50" s="8">
        <f t="shared" si="0"/>
        <v>0</v>
      </c>
      <c r="G50" s="8">
        <f t="shared" si="1"/>
        <v>0</v>
      </c>
    </row>
    <row r="51" spans="1:7" x14ac:dyDescent="0.25">
      <c r="A51" s="56">
        <v>45</v>
      </c>
      <c r="B51" s="3" t="s">
        <v>53</v>
      </c>
      <c r="C51" s="4">
        <v>21722.799999999999</v>
      </c>
      <c r="D51" s="4">
        <v>21722.799999999999</v>
      </c>
      <c r="E51" s="4">
        <v>21722.799999999999</v>
      </c>
      <c r="F51" s="8">
        <f t="shared" si="0"/>
        <v>0</v>
      </c>
      <c r="G51" s="8">
        <f t="shared" si="1"/>
        <v>0</v>
      </c>
    </row>
    <row r="52" spans="1:7" ht="15.75" x14ac:dyDescent="0.25">
      <c r="A52" s="54"/>
      <c r="B52" s="9"/>
      <c r="C52" s="4"/>
      <c r="D52" s="10"/>
      <c r="E52" s="10"/>
      <c r="F52" s="11"/>
      <c r="G52" s="11"/>
    </row>
    <row r="53" spans="1:7" ht="15.75" x14ac:dyDescent="0.25">
      <c r="A53" s="55"/>
      <c r="B53" s="6" t="s">
        <v>55</v>
      </c>
      <c r="C53" s="7">
        <f>SUM(C7:C52)</f>
        <v>752231</v>
      </c>
      <c r="D53" s="7">
        <f>SUM(D7:D52)</f>
        <v>752231</v>
      </c>
      <c r="E53" s="7">
        <f>SUM(E7:E52)</f>
        <v>752231</v>
      </c>
      <c r="F53" s="7">
        <f>SUM(F7:F52)</f>
        <v>0</v>
      </c>
      <c r="G53" s="7">
        <f>SUM(G7:G52)</f>
        <v>0</v>
      </c>
    </row>
    <row r="55" spans="1:7" x14ac:dyDescent="0.25">
      <c r="C55" s="30"/>
    </row>
  </sheetData>
  <mergeCells count="8">
    <mergeCell ref="A4:A6"/>
    <mergeCell ref="A2:G2"/>
    <mergeCell ref="B4:B6"/>
    <mergeCell ref="C4:G4"/>
    <mergeCell ref="C5:C6"/>
    <mergeCell ref="D5:D6"/>
    <mergeCell ref="E5:E6"/>
    <mergeCell ref="F5:G5"/>
  </mergeCells>
  <printOptions gridLines="1"/>
  <pageMargins left="0.70866141732283472" right="0.11811023622047245" top="0.15748031496062992" bottom="0.15748031496062992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W53"/>
  <sheetViews>
    <sheetView zoomScaleNormal="100" workbookViewId="0">
      <pane xSplit="2" ySplit="6" topLeftCell="C29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RowHeight="15" x14ac:dyDescent="0.25"/>
  <cols>
    <col min="1" max="1" width="6" customWidth="1"/>
    <col min="2" max="2" width="21.140625" customWidth="1"/>
    <col min="3" max="3" width="14.42578125" customWidth="1"/>
    <col min="4" max="4" width="14.5703125" customWidth="1"/>
    <col min="5" max="5" width="14.42578125" customWidth="1"/>
    <col min="6" max="6" width="14.140625" customWidth="1"/>
    <col min="7" max="7" width="12.140625" customWidth="1"/>
    <col min="8" max="9" width="11.85546875" customWidth="1"/>
    <col min="10" max="10" width="12.7109375" customWidth="1"/>
    <col min="11" max="11" width="9.28515625" customWidth="1"/>
    <col min="12" max="12" width="9.140625" customWidth="1"/>
    <col min="13" max="13" width="14.7109375" customWidth="1"/>
    <col min="14" max="14" width="14.85546875" customWidth="1"/>
    <col min="15" max="15" width="15" customWidth="1"/>
    <col min="16" max="17" width="12.140625" customWidth="1"/>
    <col min="18" max="18" width="14.85546875" customWidth="1"/>
    <col min="19" max="19" width="15" customWidth="1"/>
    <col min="20" max="20" width="13.28515625" customWidth="1"/>
    <col min="21" max="22" width="10.140625" customWidth="1"/>
    <col min="23" max="23" width="14.5703125" customWidth="1"/>
    <col min="24" max="24" width="12.42578125" customWidth="1"/>
    <col min="25" max="25" width="12.7109375" customWidth="1"/>
    <col min="26" max="26" width="12" customWidth="1"/>
    <col min="27" max="27" width="9.28515625" customWidth="1"/>
    <col min="28" max="28" width="14.5703125" customWidth="1"/>
    <col min="29" max="29" width="13.5703125" customWidth="1"/>
    <col min="30" max="30" width="12.42578125" customWidth="1"/>
    <col min="31" max="31" width="10.7109375" customWidth="1"/>
    <col min="32" max="32" width="10.28515625" customWidth="1"/>
    <col min="33" max="33" width="14.28515625" customWidth="1"/>
    <col min="34" max="34" width="11.28515625" customWidth="1"/>
    <col min="35" max="35" width="11" customWidth="1"/>
    <col min="36" max="36" width="7.5703125" customWidth="1"/>
    <col min="37" max="37" width="7.28515625" customWidth="1"/>
    <col min="38" max="38" width="11.5703125" customWidth="1"/>
    <col min="39" max="39" width="10.7109375" customWidth="1"/>
    <col min="40" max="40" width="11" customWidth="1"/>
    <col min="41" max="41" width="7.5703125" customWidth="1"/>
    <col min="42" max="42" width="7.28515625" customWidth="1"/>
    <col min="43" max="43" width="9.85546875" customWidth="1"/>
    <col min="44" max="44" width="10.140625" customWidth="1"/>
    <col min="45" max="45" width="9.85546875" customWidth="1"/>
    <col min="46" max="46" width="6.85546875" customWidth="1"/>
    <col min="47" max="47" width="7.42578125" customWidth="1"/>
    <col min="48" max="48" width="10.7109375" customWidth="1"/>
    <col min="49" max="49" width="11" customWidth="1"/>
    <col min="50" max="50" width="10.85546875" customWidth="1"/>
    <col min="51" max="51" width="9.7109375" customWidth="1"/>
    <col min="52" max="52" width="9.42578125" customWidth="1"/>
    <col min="53" max="53" width="12.140625" customWidth="1"/>
    <col min="54" max="54" width="12.5703125" customWidth="1"/>
    <col min="55" max="55" width="13.5703125" customWidth="1"/>
    <col min="56" max="56" width="10.28515625" customWidth="1"/>
    <col min="57" max="57" width="10.7109375" customWidth="1"/>
    <col min="58" max="58" width="12.42578125" customWidth="1"/>
    <col min="59" max="59" width="10.7109375" customWidth="1"/>
    <col min="60" max="60" width="11.140625" customWidth="1"/>
    <col min="61" max="61" width="10.42578125" customWidth="1"/>
    <col min="62" max="62" width="12.140625" customWidth="1"/>
    <col min="63" max="64" width="15.5703125" customWidth="1"/>
    <col min="65" max="65" width="12.7109375" customWidth="1"/>
    <col min="66" max="66" width="10.5703125" customWidth="1"/>
    <col min="67" max="67" width="13.5703125" customWidth="1"/>
    <col min="68" max="68" width="14" customWidth="1"/>
    <col min="69" max="69" width="14.7109375" customWidth="1"/>
    <col min="70" max="70" width="13.7109375" customWidth="1"/>
    <col min="71" max="71" width="6.85546875" customWidth="1"/>
    <col min="72" max="72" width="7.140625" customWidth="1"/>
    <col min="73" max="73" width="8.5703125" customWidth="1"/>
    <col min="74" max="74" width="8.140625" customWidth="1"/>
    <col min="75" max="75" width="8.42578125" customWidth="1"/>
    <col min="76" max="76" width="7.140625" customWidth="1"/>
    <col min="77" max="77" width="7.28515625" customWidth="1"/>
    <col min="78" max="78" width="12" customWidth="1"/>
    <col min="79" max="80" width="11.7109375" customWidth="1"/>
    <col min="81" max="82" width="12" customWidth="1"/>
    <col min="83" max="83" width="8.28515625" customWidth="1"/>
    <col min="85" max="85" width="8.140625" customWidth="1"/>
    <col min="86" max="86" width="8" customWidth="1"/>
    <col min="87" max="87" width="7.28515625" customWidth="1"/>
    <col min="88" max="88" width="13.42578125" customWidth="1"/>
    <col min="89" max="89" width="10.5703125" customWidth="1"/>
    <col min="90" max="90" width="12.42578125" customWidth="1"/>
    <col min="91" max="92" width="13.140625" customWidth="1"/>
    <col min="93" max="93" width="13.5703125" customWidth="1"/>
    <col min="94" max="94" width="10.85546875" customWidth="1"/>
    <col min="95" max="95" width="11.7109375" customWidth="1"/>
    <col min="96" max="97" width="12.140625" customWidth="1"/>
    <col min="98" max="98" width="14" customWidth="1"/>
    <col min="99" max="99" width="12.42578125" customWidth="1"/>
    <col min="100" max="100" width="11.7109375" customWidth="1"/>
    <col min="101" max="102" width="12.7109375" customWidth="1"/>
    <col min="103" max="103" width="15" customWidth="1"/>
    <col min="104" max="104" width="11" customWidth="1"/>
    <col min="105" max="105" width="10.7109375" customWidth="1"/>
    <col min="106" max="107" width="11.42578125" customWidth="1"/>
    <col min="108" max="108" width="12.42578125" customWidth="1"/>
    <col min="109" max="109" width="10.7109375" customWidth="1"/>
    <col min="110" max="110" width="12.28515625" customWidth="1"/>
    <col min="111" max="111" width="11.28515625" customWidth="1"/>
    <col min="112" max="112" width="13.140625" customWidth="1"/>
    <col min="113" max="113" width="12.28515625" customWidth="1"/>
    <col min="114" max="114" width="12.42578125" customWidth="1"/>
    <col min="115" max="115" width="13" customWidth="1"/>
    <col min="116" max="116" width="11.85546875" customWidth="1"/>
    <col min="117" max="117" width="10.85546875" customWidth="1"/>
    <col min="119" max="119" width="13.140625" customWidth="1"/>
    <col min="120" max="120" width="11.7109375" customWidth="1"/>
    <col min="121" max="121" width="12.28515625" customWidth="1"/>
    <col min="124" max="124" width="12" customWidth="1"/>
    <col min="125" max="125" width="11.7109375" customWidth="1"/>
    <col min="126" max="126" width="12" customWidth="1"/>
  </cols>
  <sheetData>
    <row r="2" spans="1:127" ht="22.5" customHeight="1" x14ac:dyDescent="0.25">
      <c r="B2" s="41"/>
      <c r="C2" s="41" t="s">
        <v>99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2"/>
      <c r="Q2" s="12"/>
    </row>
    <row r="3" spans="1:127" x14ac:dyDescent="0.25">
      <c r="Q3" s="57" t="s">
        <v>0</v>
      </c>
      <c r="AF3" s="57" t="s">
        <v>0</v>
      </c>
      <c r="AZ3" s="57" t="s">
        <v>0</v>
      </c>
      <c r="BO3" s="57" t="s">
        <v>0</v>
      </c>
      <c r="CI3" s="57" t="s">
        <v>0</v>
      </c>
      <c r="CX3" s="57" t="s">
        <v>0</v>
      </c>
      <c r="DM3" s="57" t="s">
        <v>0</v>
      </c>
      <c r="DW3" s="57" t="s">
        <v>0</v>
      </c>
    </row>
    <row r="4" spans="1:127" ht="91.5" customHeight="1" x14ac:dyDescent="0.25">
      <c r="A4" s="61" t="s">
        <v>133</v>
      </c>
      <c r="B4" s="74" t="s">
        <v>1</v>
      </c>
      <c r="C4" s="75" t="s">
        <v>57</v>
      </c>
      <c r="D4" s="75"/>
      <c r="E4" s="75"/>
      <c r="F4" s="75"/>
      <c r="G4" s="75"/>
      <c r="H4" s="76" t="s">
        <v>100</v>
      </c>
      <c r="I4" s="76"/>
      <c r="J4" s="76"/>
      <c r="K4" s="76"/>
      <c r="L4" s="76"/>
      <c r="M4" s="76" t="s">
        <v>58</v>
      </c>
      <c r="N4" s="76"/>
      <c r="O4" s="76"/>
      <c r="P4" s="76"/>
      <c r="Q4" s="76"/>
      <c r="R4" s="76" t="s">
        <v>59</v>
      </c>
      <c r="S4" s="76"/>
      <c r="T4" s="76"/>
      <c r="U4" s="76"/>
      <c r="V4" s="76"/>
      <c r="W4" s="76" t="s">
        <v>60</v>
      </c>
      <c r="X4" s="76"/>
      <c r="Y4" s="76"/>
      <c r="Z4" s="76"/>
      <c r="AA4" s="76"/>
      <c r="AB4" s="76" t="s">
        <v>61</v>
      </c>
      <c r="AC4" s="76"/>
      <c r="AD4" s="76"/>
      <c r="AE4" s="76"/>
      <c r="AF4" s="76"/>
      <c r="AG4" s="76" t="s">
        <v>62</v>
      </c>
      <c r="AH4" s="76"/>
      <c r="AI4" s="76"/>
      <c r="AJ4" s="76"/>
      <c r="AK4" s="76"/>
      <c r="AL4" s="76" t="s">
        <v>63</v>
      </c>
      <c r="AM4" s="76"/>
      <c r="AN4" s="76"/>
      <c r="AO4" s="76"/>
      <c r="AP4" s="76"/>
      <c r="AQ4" s="76" t="s">
        <v>64</v>
      </c>
      <c r="AR4" s="76"/>
      <c r="AS4" s="76"/>
      <c r="AT4" s="76"/>
      <c r="AU4" s="76"/>
      <c r="AV4" s="76" t="s">
        <v>65</v>
      </c>
      <c r="AW4" s="76"/>
      <c r="AX4" s="76"/>
      <c r="AY4" s="76"/>
      <c r="AZ4" s="76"/>
      <c r="BA4" s="76" t="s">
        <v>66</v>
      </c>
      <c r="BB4" s="76"/>
      <c r="BC4" s="76"/>
      <c r="BD4" s="76"/>
      <c r="BE4" s="76"/>
      <c r="BF4" s="76" t="s">
        <v>67</v>
      </c>
      <c r="BG4" s="76"/>
      <c r="BH4" s="76"/>
      <c r="BI4" s="76"/>
      <c r="BJ4" s="76"/>
      <c r="BK4" s="76" t="s">
        <v>93</v>
      </c>
      <c r="BL4" s="76"/>
      <c r="BM4" s="76"/>
      <c r="BN4" s="76"/>
      <c r="BO4" s="76"/>
      <c r="BP4" s="81" t="s">
        <v>68</v>
      </c>
      <c r="BQ4" s="81"/>
      <c r="BR4" s="81"/>
      <c r="BS4" s="81"/>
      <c r="BT4" s="81"/>
      <c r="BU4" s="76" t="s">
        <v>69</v>
      </c>
      <c r="BV4" s="76"/>
      <c r="BW4" s="76"/>
      <c r="BX4" s="76"/>
      <c r="BY4" s="76"/>
      <c r="BZ4" s="76" t="s">
        <v>70</v>
      </c>
      <c r="CA4" s="76"/>
      <c r="CB4" s="76"/>
      <c r="CC4" s="76"/>
      <c r="CD4" s="76"/>
      <c r="CE4" s="76" t="s">
        <v>71</v>
      </c>
      <c r="CF4" s="76"/>
      <c r="CG4" s="76"/>
      <c r="CH4" s="76"/>
      <c r="CI4" s="76"/>
      <c r="CJ4" s="76" t="s">
        <v>72</v>
      </c>
      <c r="CK4" s="76"/>
      <c r="CL4" s="76"/>
      <c r="CM4" s="76"/>
      <c r="CN4" s="76"/>
      <c r="CO4" s="76" t="s">
        <v>102</v>
      </c>
      <c r="CP4" s="76"/>
      <c r="CQ4" s="76"/>
      <c r="CR4" s="76"/>
      <c r="CS4" s="76"/>
      <c r="CT4" s="76" t="s">
        <v>73</v>
      </c>
      <c r="CU4" s="76"/>
      <c r="CV4" s="76"/>
      <c r="CW4" s="76"/>
      <c r="CX4" s="76"/>
      <c r="CY4" s="76" t="s">
        <v>74</v>
      </c>
      <c r="CZ4" s="76"/>
      <c r="DA4" s="76"/>
      <c r="DB4" s="76"/>
      <c r="DC4" s="76"/>
      <c r="DD4" s="76" t="s">
        <v>75</v>
      </c>
      <c r="DE4" s="76"/>
      <c r="DF4" s="76"/>
      <c r="DG4" s="76"/>
      <c r="DH4" s="76"/>
      <c r="DI4" s="76" t="s">
        <v>103</v>
      </c>
      <c r="DJ4" s="76"/>
      <c r="DK4" s="76"/>
      <c r="DL4" s="76"/>
      <c r="DM4" s="76"/>
      <c r="DN4" s="76" t="s">
        <v>104</v>
      </c>
      <c r="DO4" s="76"/>
      <c r="DP4" s="76"/>
      <c r="DQ4" s="76"/>
      <c r="DR4" s="76"/>
      <c r="DS4" s="76" t="s">
        <v>105</v>
      </c>
      <c r="DT4" s="76"/>
      <c r="DU4" s="76"/>
      <c r="DV4" s="76"/>
      <c r="DW4" s="76"/>
    </row>
    <row r="5" spans="1:127" ht="36" customHeight="1" x14ac:dyDescent="0.25">
      <c r="A5" s="62"/>
      <c r="B5" s="74"/>
      <c r="C5" s="79" t="s">
        <v>3</v>
      </c>
      <c r="D5" s="79" t="s">
        <v>4</v>
      </c>
      <c r="E5" s="79" t="s">
        <v>5</v>
      </c>
      <c r="F5" s="80" t="s">
        <v>6</v>
      </c>
      <c r="G5" s="80"/>
      <c r="H5" s="77" t="s">
        <v>3</v>
      </c>
      <c r="I5" s="77" t="s">
        <v>4</v>
      </c>
      <c r="J5" s="77" t="s">
        <v>5</v>
      </c>
      <c r="K5" s="76" t="s">
        <v>6</v>
      </c>
      <c r="L5" s="76"/>
      <c r="M5" s="77" t="s">
        <v>3</v>
      </c>
      <c r="N5" s="77" t="s">
        <v>4</v>
      </c>
      <c r="O5" s="77" t="s">
        <v>5</v>
      </c>
      <c r="P5" s="76" t="s">
        <v>6</v>
      </c>
      <c r="Q5" s="76"/>
      <c r="R5" s="77" t="s">
        <v>3</v>
      </c>
      <c r="S5" s="77" t="s">
        <v>4</v>
      </c>
      <c r="T5" s="77" t="s">
        <v>5</v>
      </c>
      <c r="U5" s="78" t="s">
        <v>6</v>
      </c>
      <c r="V5" s="78"/>
      <c r="W5" s="77" t="s">
        <v>3</v>
      </c>
      <c r="X5" s="77" t="s">
        <v>4</v>
      </c>
      <c r="Y5" s="77" t="s">
        <v>5</v>
      </c>
      <c r="Z5" s="78" t="s">
        <v>6</v>
      </c>
      <c r="AA5" s="78"/>
      <c r="AB5" s="77" t="s">
        <v>3</v>
      </c>
      <c r="AC5" s="77" t="s">
        <v>4</v>
      </c>
      <c r="AD5" s="77" t="s">
        <v>5</v>
      </c>
      <c r="AE5" s="78" t="s">
        <v>6</v>
      </c>
      <c r="AF5" s="78"/>
      <c r="AG5" s="77" t="s">
        <v>3</v>
      </c>
      <c r="AH5" s="77" t="s">
        <v>4</v>
      </c>
      <c r="AI5" s="77" t="s">
        <v>5</v>
      </c>
      <c r="AJ5" s="78" t="s">
        <v>6</v>
      </c>
      <c r="AK5" s="78"/>
      <c r="AL5" s="77" t="s">
        <v>3</v>
      </c>
      <c r="AM5" s="77" t="s">
        <v>4</v>
      </c>
      <c r="AN5" s="77" t="s">
        <v>5</v>
      </c>
      <c r="AO5" s="78" t="s">
        <v>6</v>
      </c>
      <c r="AP5" s="78"/>
      <c r="AQ5" s="77" t="s">
        <v>3</v>
      </c>
      <c r="AR5" s="77" t="s">
        <v>4</v>
      </c>
      <c r="AS5" s="77" t="s">
        <v>5</v>
      </c>
      <c r="AT5" s="78" t="s">
        <v>6</v>
      </c>
      <c r="AU5" s="78"/>
      <c r="AV5" s="77" t="s">
        <v>3</v>
      </c>
      <c r="AW5" s="77" t="s">
        <v>4</v>
      </c>
      <c r="AX5" s="77" t="s">
        <v>5</v>
      </c>
      <c r="AY5" s="78" t="s">
        <v>6</v>
      </c>
      <c r="AZ5" s="78"/>
      <c r="BA5" s="77" t="s">
        <v>3</v>
      </c>
      <c r="BB5" s="77" t="s">
        <v>4</v>
      </c>
      <c r="BC5" s="77" t="s">
        <v>5</v>
      </c>
      <c r="BD5" s="78" t="s">
        <v>6</v>
      </c>
      <c r="BE5" s="78"/>
      <c r="BF5" s="77" t="s">
        <v>3</v>
      </c>
      <c r="BG5" s="77" t="s">
        <v>4</v>
      </c>
      <c r="BH5" s="77" t="s">
        <v>5</v>
      </c>
      <c r="BI5" s="78" t="s">
        <v>6</v>
      </c>
      <c r="BJ5" s="78"/>
      <c r="BK5" s="77" t="s">
        <v>3</v>
      </c>
      <c r="BL5" s="77" t="s">
        <v>4</v>
      </c>
      <c r="BM5" s="77" t="s">
        <v>5</v>
      </c>
      <c r="BN5" s="78" t="s">
        <v>6</v>
      </c>
      <c r="BO5" s="78"/>
      <c r="BP5" s="77" t="s">
        <v>3</v>
      </c>
      <c r="BQ5" s="77" t="s">
        <v>4</v>
      </c>
      <c r="BR5" s="77" t="s">
        <v>5</v>
      </c>
      <c r="BS5" s="78" t="s">
        <v>6</v>
      </c>
      <c r="BT5" s="78"/>
      <c r="BU5" s="82" t="s">
        <v>3</v>
      </c>
      <c r="BV5" s="77" t="s">
        <v>4</v>
      </c>
      <c r="BW5" s="77" t="s">
        <v>5</v>
      </c>
      <c r="BX5" s="78" t="s">
        <v>6</v>
      </c>
      <c r="BY5" s="78"/>
      <c r="BZ5" s="77" t="s">
        <v>3</v>
      </c>
      <c r="CA5" s="77" t="s">
        <v>4</v>
      </c>
      <c r="CB5" s="77" t="s">
        <v>5</v>
      </c>
      <c r="CC5" s="78" t="s">
        <v>6</v>
      </c>
      <c r="CD5" s="78"/>
      <c r="CE5" s="82" t="s">
        <v>3</v>
      </c>
      <c r="CF5" s="77" t="s">
        <v>4</v>
      </c>
      <c r="CG5" s="82" t="s">
        <v>5</v>
      </c>
      <c r="CH5" s="78" t="s">
        <v>6</v>
      </c>
      <c r="CI5" s="78"/>
      <c r="CJ5" s="77" t="s">
        <v>3</v>
      </c>
      <c r="CK5" s="77" t="s">
        <v>4</v>
      </c>
      <c r="CL5" s="77" t="s">
        <v>5</v>
      </c>
      <c r="CM5" s="78" t="s">
        <v>6</v>
      </c>
      <c r="CN5" s="78"/>
      <c r="CO5" s="77" t="s">
        <v>3</v>
      </c>
      <c r="CP5" s="77" t="s">
        <v>4</v>
      </c>
      <c r="CQ5" s="77" t="s">
        <v>5</v>
      </c>
      <c r="CR5" s="78" t="s">
        <v>6</v>
      </c>
      <c r="CS5" s="78"/>
      <c r="CT5" s="77" t="s">
        <v>3</v>
      </c>
      <c r="CU5" s="77" t="s">
        <v>4</v>
      </c>
      <c r="CV5" s="77" t="s">
        <v>5</v>
      </c>
      <c r="CW5" s="78" t="s">
        <v>6</v>
      </c>
      <c r="CX5" s="78"/>
      <c r="CY5" s="77" t="s">
        <v>3</v>
      </c>
      <c r="CZ5" s="77" t="s">
        <v>4</v>
      </c>
      <c r="DA5" s="77" t="s">
        <v>5</v>
      </c>
      <c r="DB5" s="78" t="s">
        <v>6</v>
      </c>
      <c r="DC5" s="78"/>
      <c r="DD5" s="82" t="s">
        <v>3</v>
      </c>
      <c r="DE5" s="77" t="s">
        <v>4</v>
      </c>
      <c r="DF5" s="77" t="s">
        <v>5</v>
      </c>
      <c r="DG5" s="78" t="s">
        <v>6</v>
      </c>
      <c r="DH5" s="78"/>
      <c r="DI5" s="82" t="s">
        <v>3</v>
      </c>
      <c r="DJ5" s="77" t="s">
        <v>4</v>
      </c>
      <c r="DK5" s="77" t="s">
        <v>5</v>
      </c>
      <c r="DL5" s="78" t="s">
        <v>6</v>
      </c>
      <c r="DM5" s="78"/>
      <c r="DN5" s="82" t="s">
        <v>3</v>
      </c>
      <c r="DO5" s="77" t="s">
        <v>4</v>
      </c>
      <c r="DP5" s="77" t="s">
        <v>5</v>
      </c>
      <c r="DQ5" s="78" t="s">
        <v>6</v>
      </c>
      <c r="DR5" s="78"/>
      <c r="DS5" s="82" t="s">
        <v>3</v>
      </c>
      <c r="DT5" s="77" t="s">
        <v>4</v>
      </c>
      <c r="DU5" s="77" t="s">
        <v>5</v>
      </c>
      <c r="DV5" s="78" t="s">
        <v>6</v>
      </c>
      <c r="DW5" s="78"/>
    </row>
    <row r="6" spans="1:127" ht="37.5" customHeight="1" x14ac:dyDescent="0.25">
      <c r="A6" s="63"/>
      <c r="B6" s="74"/>
      <c r="C6" s="79"/>
      <c r="D6" s="79"/>
      <c r="E6" s="79"/>
      <c r="F6" s="13" t="s">
        <v>7</v>
      </c>
      <c r="G6" s="13" t="s">
        <v>8</v>
      </c>
      <c r="H6" s="77"/>
      <c r="I6" s="77"/>
      <c r="J6" s="77"/>
      <c r="K6" s="15" t="s">
        <v>7</v>
      </c>
      <c r="L6" s="15" t="s">
        <v>8</v>
      </c>
      <c r="M6" s="77"/>
      <c r="N6" s="77"/>
      <c r="O6" s="77"/>
      <c r="P6" s="15" t="s">
        <v>7</v>
      </c>
      <c r="Q6" s="15" t="s">
        <v>8</v>
      </c>
      <c r="R6" s="77"/>
      <c r="S6" s="77"/>
      <c r="T6" s="77"/>
      <c r="U6" s="15" t="s">
        <v>7</v>
      </c>
      <c r="V6" s="15" t="s">
        <v>8</v>
      </c>
      <c r="W6" s="77"/>
      <c r="X6" s="77"/>
      <c r="Y6" s="77"/>
      <c r="Z6" s="15" t="s">
        <v>7</v>
      </c>
      <c r="AA6" s="15" t="s">
        <v>8</v>
      </c>
      <c r="AB6" s="77"/>
      <c r="AC6" s="77"/>
      <c r="AD6" s="77"/>
      <c r="AE6" s="15" t="s">
        <v>76</v>
      </c>
      <c r="AF6" s="15" t="s">
        <v>8</v>
      </c>
      <c r="AG6" s="77"/>
      <c r="AH6" s="77"/>
      <c r="AI6" s="77"/>
      <c r="AJ6" s="15" t="s">
        <v>76</v>
      </c>
      <c r="AK6" s="15" t="s">
        <v>8</v>
      </c>
      <c r="AL6" s="77"/>
      <c r="AM6" s="77"/>
      <c r="AN6" s="77"/>
      <c r="AO6" s="15" t="s">
        <v>76</v>
      </c>
      <c r="AP6" s="15" t="s">
        <v>8</v>
      </c>
      <c r="AQ6" s="77"/>
      <c r="AR6" s="77"/>
      <c r="AS6" s="77"/>
      <c r="AT6" s="15" t="s">
        <v>76</v>
      </c>
      <c r="AU6" s="15" t="s">
        <v>8</v>
      </c>
      <c r="AV6" s="77"/>
      <c r="AW6" s="77"/>
      <c r="AX6" s="77"/>
      <c r="AY6" s="15" t="s">
        <v>76</v>
      </c>
      <c r="AZ6" s="15" t="s">
        <v>8</v>
      </c>
      <c r="BA6" s="77"/>
      <c r="BB6" s="77"/>
      <c r="BC6" s="77"/>
      <c r="BD6" s="15" t="s">
        <v>76</v>
      </c>
      <c r="BE6" s="15" t="s">
        <v>8</v>
      </c>
      <c r="BF6" s="77"/>
      <c r="BG6" s="77"/>
      <c r="BH6" s="77"/>
      <c r="BI6" s="15" t="s">
        <v>76</v>
      </c>
      <c r="BJ6" s="15" t="s">
        <v>8</v>
      </c>
      <c r="BK6" s="77"/>
      <c r="BL6" s="77"/>
      <c r="BM6" s="77"/>
      <c r="BN6" s="15" t="s">
        <v>76</v>
      </c>
      <c r="BO6" s="15" t="s">
        <v>8</v>
      </c>
      <c r="BP6" s="77"/>
      <c r="BQ6" s="77"/>
      <c r="BR6" s="77"/>
      <c r="BS6" s="15" t="s">
        <v>76</v>
      </c>
      <c r="BT6" s="15" t="s">
        <v>8</v>
      </c>
      <c r="BU6" s="82"/>
      <c r="BV6" s="77"/>
      <c r="BW6" s="77"/>
      <c r="BX6" s="15" t="s">
        <v>76</v>
      </c>
      <c r="BY6" s="15" t="s">
        <v>8</v>
      </c>
      <c r="BZ6" s="77"/>
      <c r="CA6" s="77"/>
      <c r="CB6" s="77"/>
      <c r="CC6" s="15" t="s">
        <v>76</v>
      </c>
      <c r="CD6" s="15" t="s">
        <v>8</v>
      </c>
      <c r="CE6" s="82"/>
      <c r="CF6" s="77"/>
      <c r="CG6" s="82"/>
      <c r="CH6" s="15" t="s">
        <v>76</v>
      </c>
      <c r="CI6" s="15" t="s">
        <v>8</v>
      </c>
      <c r="CJ6" s="77"/>
      <c r="CK6" s="77"/>
      <c r="CL6" s="77"/>
      <c r="CM6" s="15" t="s">
        <v>7</v>
      </c>
      <c r="CN6" s="15" t="s">
        <v>8</v>
      </c>
      <c r="CO6" s="77"/>
      <c r="CP6" s="77"/>
      <c r="CQ6" s="77"/>
      <c r="CR6" s="15" t="s">
        <v>7</v>
      </c>
      <c r="CS6" s="15" t="s">
        <v>8</v>
      </c>
      <c r="CT6" s="77"/>
      <c r="CU6" s="77"/>
      <c r="CV6" s="77"/>
      <c r="CW6" s="15" t="s">
        <v>7</v>
      </c>
      <c r="CX6" s="15" t="s">
        <v>8</v>
      </c>
      <c r="CY6" s="77"/>
      <c r="CZ6" s="77"/>
      <c r="DA6" s="77"/>
      <c r="DB6" s="15" t="s">
        <v>76</v>
      </c>
      <c r="DC6" s="15" t="s">
        <v>8</v>
      </c>
      <c r="DD6" s="82"/>
      <c r="DE6" s="77"/>
      <c r="DF6" s="77"/>
      <c r="DG6" s="15" t="s">
        <v>76</v>
      </c>
      <c r="DH6" s="15" t="s">
        <v>8</v>
      </c>
      <c r="DI6" s="82"/>
      <c r="DJ6" s="77"/>
      <c r="DK6" s="77"/>
      <c r="DL6" s="15" t="s">
        <v>76</v>
      </c>
      <c r="DM6" s="15" t="s">
        <v>8</v>
      </c>
      <c r="DN6" s="82"/>
      <c r="DO6" s="77"/>
      <c r="DP6" s="77"/>
      <c r="DQ6" s="15" t="s">
        <v>76</v>
      </c>
      <c r="DR6" s="15" t="s">
        <v>8</v>
      </c>
      <c r="DS6" s="82"/>
      <c r="DT6" s="77"/>
      <c r="DU6" s="77"/>
      <c r="DV6" s="15" t="s">
        <v>76</v>
      </c>
      <c r="DW6" s="15" t="s">
        <v>8</v>
      </c>
    </row>
    <row r="7" spans="1:127" x14ac:dyDescent="0.25">
      <c r="A7" s="56">
        <v>1</v>
      </c>
      <c r="B7" s="3" t="s">
        <v>9</v>
      </c>
      <c r="C7" s="17">
        <f>H7+M7+R7+W7+AB7+AG7+AL7+AQ7+AV7+BA7+BF7+BK7+BP7+BU7+BZ7+CE7+CJ7+CT7+CY7+DD7+CO7+DI7+DN7+DS7</f>
        <v>253567.69999999995</v>
      </c>
      <c r="D7" s="17">
        <f>I7+N7+S7+X7+AC7+AH7+AM7+AR7+AW7+BB7+BG7+BL7+BQ7+BV7+CA7+CF7+CK7+CU7+CZ7+DE7+CP7+DJ7+DO7+DT7</f>
        <v>288450.69999999995</v>
      </c>
      <c r="E7" s="17">
        <f>J7+O7+T7+Y7+AD7+AI7+AN7+AS7+AX7+BC7+BH7+BM7+BR7+BW7+CB7+CG7+CL7+CV7+DA7+DF7+CQ7+DK7+DP7+DU7</f>
        <v>288442.59999999992</v>
      </c>
      <c r="F7" s="42">
        <f t="shared" ref="F7:F51" si="0">E7-C7</f>
        <v>34874.899999999965</v>
      </c>
      <c r="G7" s="43">
        <f t="shared" ref="G7:G51" si="1">E7-D7</f>
        <v>-8.1000000000349246</v>
      </c>
      <c r="H7" s="18">
        <v>1988.8</v>
      </c>
      <c r="I7" s="19">
        <v>1988.8</v>
      </c>
      <c r="J7" s="19">
        <v>1988.8</v>
      </c>
      <c r="K7" s="19">
        <f>J7-H7</f>
        <v>0</v>
      </c>
      <c r="L7" s="21">
        <f>J7-I7</f>
        <v>0</v>
      </c>
      <c r="M7" s="18">
        <v>167597.20000000001</v>
      </c>
      <c r="N7" s="19">
        <v>167597.20000000001</v>
      </c>
      <c r="O7" s="19">
        <v>167597.20000000001</v>
      </c>
      <c r="P7" s="19">
        <f>O7-M7</f>
        <v>0</v>
      </c>
      <c r="Q7" s="21">
        <f>O7-N7</f>
        <v>0</v>
      </c>
      <c r="R7" s="18">
        <v>71950.3</v>
      </c>
      <c r="S7" s="19">
        <v>71950.3</v>
      </c>
      <c r="T7" s="19">
        <v>71950.3</v>
      </c>
      <c r="U7" s="19">
        <f>T7-R7</f>
        <v>0</v>
      </c>
      <c r="V7" s="21">
        <f>T7-S7</f>
        <v>0</v>
      </c>
      <c r="W7" s="18">
        <v>4251.6000000000004</v>
      </c>
      <c r="X7" s="19">
        <v>4251.6000000000004</v>
      </c>
      <c r="Y7" s="19">
        <v>4251.6000000000004</v>
      </c>
      <c r="Z7" s="19">
        <f>Y7-W7</f>
        <v>0</v>
      </c>
      <c r="AA7" s="21">
        <f>Y7-X7</f>
        <v>0</v>
      </c>
      <c r="AB7" s="19">
        <v>715.5</v>
      </c>
      <c r="AC7" s="19">
        <v>715.5</v>
      </c>
      <c r="AD7" s="19">
        <v>715.5</v>
      </c>
      <c r="AE7" s="19">
        <f>AD7-AB7</f>
        <v>0</v>
      </c>
      <c r="AF7" s="21">
        <f>AD7-AC7</f>
        <v>0</v>
      </c>
      <c r="AG7" s="18">
        <v>363.4</v>
      </c>
      <c r="AH7" s="19">
        <v>363.4</v>
      </c>
      <c r="AI7" s="19">
        <v>363.4</v>
      </c>
      <c r="AJ7" s="19">
        <f>AI7-AG7</f>
        <v>0</v>
      </c>
      <c r="AK7" s="21">
        <f>AI7-AH7</f>
        <v>0</v>
      </c>
      <c r="AL7" s="18">
        <v>341.4</v>
      </c>
      <c r="AM7" s="19">
        <v>341.4</v>
      </c>
      <c r="AN7" s="19">
        <v>341.4</v>
      </c>
      <c r="AO7" s="19">
        <f>AN7-AL7</f>
        <v>0</v>
      </c>
      <c r="AP7" s="21">
        <f>AN7-AM7</f>
        <v>0</v>
      </c>
      <c r="AQ7" s="19">
        <v>82.3</v>
      </c>
      <c r="AR7" s="19">
        <v>82.3</v>
      </c>
      <c r="AS7" s="19">
        <v>82.3</v>
      </c>
      <c r="AT7" s="19">
        <f>AS7-AQ7</f>
        <v>0</v>
      </c>
      <c r="AU7" s="21">
        <f>AS7-AR7</f>
        <v>0</v>
      </c>
      <c r="AV7" s="18">
        <v>946.8</v>
      </c>
      <c r="AW7" s="19">
        <v>953.3</v>
      </c>
      <c r="AX7" s="19">
        <v>953.3</v>
      </c>
      <c r="AY7" s="19">
        <f t="shared" ref="AY7:AY51" si="2">AX7-AV7</f>
        <v>6.5</v>
      </c>
      <c r="AZ7" s="21">
        <f t="shared" ref="AZ7:AZ51" si="3">AX7-AW7</f>
        <v>0</v>
      </c>
      <c r="BA7" s="18">
        <v>217.9</v>
      </c>
      <c r="BB7" s="19">
        <v>217.9</v>
      </c>
      <c r="BC7" s="19">
        <v>217.9</v>
      </c>
      <c r="BD7" s="19">
        <f t="shared" ref="BD7:BD51" si="4">BC7-BA7</f>
        <v>0</v>
      </c>
      <c r="BE7" s="21">
        <f t="shared" ref="BE7:BE51" si="5">BC7-BB7</f>
        <v>0</v>
      </c>
      <c r="BF7" s="23">
        <v>0.5</v>
      </c>
      <c r="BG7" s="23">
        <v>0.5</v>
      </c>
      <c r="BH7" s="23">
        <v>0.5</v>
      </c>
      <c r="BI7" s="19">
        <f t="shared" ref="BI7:BI51" si="6">BH7-BF7</f>
        <v>0</v>
      </c>
      <c r="BJ7" s="21">
        <f t="shared" ref="BJ7:BJ51" si="7">BH7-BG7</f>
        <v>0</v>
      </c>
      <c r="BK7" s="22">
        <v>1403.4</v>
      </c>
      <c r="BL7" s="22">
        <v>1403.4</v>
      </c>
      <c r="BM7" s="22">
        <v>1403.4</v>
      </c>
      <c r="BN7" s="19">
        <f t="shared" ref="BN7:BN51" si="8">BM7-BK7</f>
        <v>0</v>
      </c>
      <c r="BO7" s="21">
        <f t="shared" ref="BO7:BO51" si="9">BM7-BL7</f>
        <v>0</v>
      </c>
      <c r="BP7" s="22">
        <v>537.1</v>
      </c>
      <c r="BQ7" s="22">
        <v>537.1</v>
      </c>
      <c r="BR7" s="22">
        <v>537.1</v>
      </c>
      <c r="BS7" s="19">
        <f t="shared" ref="BS7:BS51" si="10">BR7-BP7</f>
        <v>0</v>
      </c>
      <c r="BT7" s="21">
        <f t="shared" ref="BT7:BT51" si="11">BR7-BQ7</f>
        <v>0</v>
      </c>
      <c r="BU7" s="18"/>
      <c r="BV7" s="19"/>
      <c r="BW7" s="19"/>
      <c r="BX7" s="19">
        <f t="shared" ref="BX7:BX51" si="12">BW7-BU7</f>
        <v>0</v>
      </c>
      <c r="BY7" s="21">
        <f t="shared" ref="BY7:BY51" si="13">BW7-BV7</f>
        <v>0</v>
      </c>
      <c r="BZ7" s="18"/>
      <c r="CA7" s="19"/>
      <c r="CB7" s="19"/>
      <c r="CC7" s="19">
        <f t="shared" ref="CC7:CC51" si="14">CB7-BZ7</f>
        <v>0</v>
      </c>
      <c r="CD7" s="21">
        <f t="shared" ref="CD7:CD51" si="15">CB7-CA7</f>
        <v>0</v>
      </c>
      <c r="CE7" s="18">
        <v>3.1</v>
      </c>
      <c r="CF7" s="18">
        <v>3.1</v>
      </c>
      <c r="CG7" s="18">
        <v>3.1</v>
      </c>
      <c r="CH7" s="19">
        <f t="shared" ref="CH7:CH51" si="16">CG7-CE7</f>
        <v>0</v>
      </c>
      <c r="CI7" s="21">
        <f t="shared" ref="CI7:CI51" si="17">CG7-CF7</f>
        <v>0</v>
      </c>
      <c r="CJ7" s="18">
        <v>8.1</v>
      </c>
      <c r="CK7" s="19">
        <v>8.1</v>
      </c>
      <c r="CL7" s="19">
        <v>0</v>
      </c>
      <c r="CM7" s="19">
        <f t="shared" ref="CM7:CM51" si="18">CL7-CJ7</f>
        <v>-8.1</v>
      </c>
      <c r="CN7" s="21">
        <f t="shared" ref="CN7:CN51" si="19">CL7-CK7</f>
        <v>-8.1</v>
      </c>
      <c r="CO7" s="19">
        <v>0</v>
      </c>
      <c r="CP7" s="19">
        <v>0</v>
      </c>
      <c r="CQ7" s="19">
        <v>0</v>
      </c>
      <c r="CR7" s="19">
        <f>CQ7-CO7</f>
        <v>0</v>
      </c>
      <c r="CS7" s="21">
        <f>CQ7-CP7</f>
        <v>0</v>
      </c>
      <c r="CT7" s="19">
        <v>1334</v>
      </c>
      <c r="CU7" s="19">
        <v>1334</v>
      </c>
      <c r="CV7" s="19">
        <v>1334</v>
      </c>
      <c r="CW7" s="19">
        <f t="shared" ref="CW7:CW51" si="20">CV7-CT7</f>
        <v>0</v>
      </c>
      <c r="CX7" s="21">
        <f t="shared" ref="CX7:CX51" si="21">CV7-CU7</f>
        <v>0</v>
      </c>
      <c r="CY7" s="19">
        <v>1814.5</v>
      </c>
      <c r="CZ7" s="19">
        <v>1814.5</v>
      </c>
      <c r="DA7" s="19">
        <v>1814.5</v>
      </c>
      <c r="DB7" s="19">
        <f t="shared" ref="DB7:DB51" si="22">DA7-CY7</f>
        <v>0</v>
      </c>
      <c r="DC7" s="21">
        <f t="shared" ref="DC7:DC51" si="23">DA7-CZ7</f>
        <v>0</v>
      </c>
      <c r="DD7" s="18">
        <v>11.8</v>
      </c>
      <c r="DE7" s="19">
        <v>43.9</v>
      </c>
      <c r="DF7" s="19">
        <v>43.9</v>
      </c>
      <c r="DG7" s="19">
        <f t="shared" ref="DG7:DG51" si="24">DF7-DD7</f>
        <v>32.099999999999994</v>
      </c>
      <c r="DH7" s="21">
        <f t="shared" ref="DH7:DH51" si="25">DF7-DE7</f>
        <v>0</v>
      </c>
      <c r="DI7" s="18"/>
      <c r="DJ7" s="19">
        <v>16878.599999999999</v>
      </c>
      <c r="DK7" s="19">
        <v>16878.599999999999</v>
      </c>
      <c r="DL7" s="19">
        <f t="shared" ref="DL7:DL51" si="26">DK7-DI7</f>
        <v>16878.599999999999</v>
      </c>
      <c r="DM7" s="21">
        <f t="shared" ref="DM7:DM51" si="27">DK7-DJ7</f>
        <v>0</v>
      </c>
      <c r="DN7" s="18"/>
      <c r="DO7" s="19">
        <v>8095</v>
      </c>
      <c r="DP7" s="19">
        <v>8095</v>
      </c>
      <c r="DQ7" s="19">
        <f t="shared" ref="DQ7:DQ51" si="28">DP7-DN7</f>
        <v>8095</v>
      </c>
      <c r="DR7" s="21">
        <f t="shared" ref="DR7:DR51" si="29">DP7-DO7</f>
        <v>0</v>
      </c>
      <c r="DS7" s="18"/>
      <c r="DT7" s="19">
        <v>9870.7999999999993</v>
      </c>
      <c r="DU7" s="19">
        <v>9870.7999999999993</v>
      </c>
      <c r="DV7" s="19">
        <f t="shared" ref="DV7:DV51" si="30">DU7-DS7</f>
        <v>9870.7999999999993</v>
      </c>
      <c r="DW7" s="21">
        <f t="shared" ref="DW7:DW51" si="31">DU7-DT7</f>
        <v>0</v>
      </c>
    </row>
    <row r="8" spans="1:127" x14ac:dyDescent="0.25">
      <c r="A8" s="56">
        <v>2</v>
      </c>
      <c r="B8" s="3" t="s">
        <v>10</v>
      </c>
      <c r="C8" s="17">
        <f t="shared" ref="C8:C51" si="32">H8+M8+R8+W8+AB8+AG8+AL8+AQ8+AV8+BA8+BF8+BK8+BP8+BU8+BZ8+CE8+CJ8+CT8+CY8+DD8+CO8+DI8+DN8+DS8</f>
        <v>445125.32</v>
      </c>
      <c r="D8" s="17">
        <f t="shared" ref="D8:D51" si="33">I8+N8+S8+X8+AC8+AH8+AM8+AR8+AW8+BB8+BG8+BL8+BQ8+BV8+CA8+CF8+CK8+CU8+CZ8+DE8+CP8+DJ8+DO8+DT8</f>
        <v>463511.32</v>
      </c>
      <c r="E8" s="17">
        <f t="shared" ref="E8:E51" si="34">J8+O8+T8+Y8+AD8+AI8+AN8+AS8+AX8+BC8+BH8+BM8+BR8+BW8+CB8+CG8+CL8+CV8+DA8+DF8+CQ8+DK8+DP8+DU8</f>
        <v>463511.32</v>
      </c>
      <c r="F8" s="17">
        <f t="shared" si="0"/>
        <v>18386</v>
      </c>
      <c r="G8" s="44">
        <f t="shared" si="1"/>
        <v>0</v>
      </c>
      <c r="H8" s="18">
        <v>3752.5</v>
      </c>
      <c r="I8" s="19">
        <v>3752.5</v>
      </c>
      <c r="J8" s="19">
        <v>3752.5</v>
      </c>
      <c r="K8" s="19">
        <f t="shared" ref="K8:K51" si="35">J8-H8</f>
        <v>0</v>
      </c>
      <c r="L8" s="21">
        <f t="shared" ref="L8:L51" si="36">J8-I8</f>
        <v>0</v>
      </c>
      <c r="M8" s="18">
        <v>266962.09999999998</v>
      </c>
      <c r="N8" s="19">
        <v>266962.09999999998</v>
      </c>
      <c r="O8" s="19">
        <v>266962.09999999998</v>
      </c>
      <c r="P8" s="19">
        <f t="shared" ref="P8:P51" si="37">O8-M8</f>
        <v>0</v>
      </c>
      <c r="Q8" s="21">
        <f t="shared" ref="Q8:Q51" si="38">O8-N8</f>
        <v>0</v>
      </c>
      <c r="R8" s="18">
        <v>154130.4</v>
      </c>
      <c r="S8" s="19">
        <v>154130.4</v>
      </c>
      <c r="T8" s="19">
        <v>154130.4</v>
      </c>
      <c r="U8" s="19">
        <f t="shared" ref="U8:U51" si="39">T8-R8</f>
        <v>0</v>
      </c>
      <c r="V8" s="21">
        <f t="shared" ref="V8:V51" si="40">T8-S8</f>
        <v>0</v>
      </c>
      <c r="W8" s="18">
        <v>6446.7</v>
      </c>
      <c r="X8" s="19">
        <v>6446.7</v>
      </c>
      <c r="Y8" s="19">
        <v>6446.7</v>
      </c>
      <c r="Z8" s="19">
        <f t="shared" ref="Z8:Z51" si="41">Y8-W8</f>
        <v>0</v>
      </c>
      <c r="AA8" s="21">
        <f t="shared" ref="AA8:AA51" si="42">Y8-X8</f>
        <v>0</v>
      </c>
      <c r="AB8" s="19">
        <v>742.4</v>
      </c>
      <c r="AC8" s="19">
        <v>742.4</v>
      </c>
      <c r="AD8" s="19">
        <v>742.4</v>
      </c>
      <c r="AE8" s="19">
        <f t="shared" ref="AE8:AE51" si="43">AD8-AB8</f>
        <v>0</v>
      </c>
      <c r="AF8" s="21">
        <f t="shared" ref="AF8:AF51" si="44">AD8-AC8</f>
        <v>0</v>
      </c>
      <c r="AG8" s="18">
        <v>375.5</v>
      </c>
      <c r="AH8" s="19">
        <v>375.5</v>
      </c>
      <c r="AI8" s="19">
        <v>375.5</v>
      </c>
      <c r="AJ8" s="19">
        <f t="shared" ref="AJ8:AJ51" si="45">AI8-AG8</f>
        <v>0</v>
      </c>
      <c r="AK8" s="21">
        <f t="shared" ref="AK8:AK51" si="46">AI8-AH8</f>
        <v>0</v>
      </c>
      <c r="AL8" s="18">
        <v>353.2</v>
      </c>
      <c r="AM8" s="19">
        <v>353.2</v>
      </c>
      <c r="AN8" s="19">
        <v>353.2</v>
      </c>
      <c r="AO8" s="19">
        <f t="shared" ref="AO8:AO51" si="47">AN8-AL8</f>
        <v>0</v>
      </c>
      <c r="AP8" s="21">
        <f t="shared" ref="AP8:AP51" si="48">AN8-AM8</f>
        <v>0</v>
      </c>
      <c r="AQ8" s="19">
        <v>77.900000000000006</v>
      </c>
      <c r="AR8" s="19">
        <v>77.900000000000006</v>
      </c>
      <c r="AS8" s="19">
        <v>77.900000000000006</v>
      </c>
      <c r="AT8" s="19">
        <f t="shared" ref="AT8:AT51" si="49">AS8-AQ8</f>
        <v>0</v>
      </c>
      <c r="AU8" s="21">
        <f t="shared" ref="AU8:AU51" si="50">AS8-AR8</f>
        <v>0</v>
      </c>
      <c r="AV8" s="18">
        <v>1040.4000000000001</v>
      </c>
      <c r="AW8" s="19">
        <v>1046.9000000000001</v>
      </c>
      <c r="AX8" s="19">
        <v>1046.9000000000001</v>
      </c>
      <c r="AY8" s="19">
        <f t="shared" si="2"/>
        <v>6.5</v>
      </c>
      <c r="AZ8" s="21">
        <f t="shared" si="3"/>
        <v>0</v>
      </c>
      <c r="BA8" s="18"/>
      <c r="BB8" s="19">
        <v>0</v>
      </c>
      <c r="BC8" s="19">
        <v>0</v>
      </c>
      <c r="BD8" s="19">
        <f t="shared" si="4"/>
        <v>0</v>
      </c>
      <c r="BE8" s="21">
        <f t="shared" si="5"/>
        <v>0</v>
      </c>
      <c r="BF8" s="23">
        <v>0.52</v>
      </c>
      <c r="BG8" s="23">
        <v>0.52</v>
      </c>
      <c r="BH8" s="23">
        <v>0.52</v>
      </c>
      <c r="BI8" s="19">
        <f t="shared" si="6"/>
        <v>0</v>
      </c>
      <c r="BJ8" s="21">
        <f t="shared" si="7"/>
        <v>0</v>
      </c>
      <c r="BK8" s="22">
        <v>933.1</v>
      </c>
      <c r="BL8" s="22">
        <v>933.1</v>
      </c>
      <c r="BM8" s="22">
        <v>933.1</v>
      </c>
      <c r="BN8" s="19">
        <f t="shared" si="8"/>
        <v>0</v>
      </c>
      <c r="BO8" s="21">
        <f t="shared" si="9"/>
        <v>0</v>
      </c>
      <c r="BP8" s="22">
        <v>946.3</v>
      </c>
      <c r="BQ8" s="22">
        <v>946.3</v>
      </c>
      <c r="BR8" s="22">
        <v>946.3</v>
      </c>
      <c r="BS8" s="19">
        <f t="shared" si="10"/>
        <v>0</v>
      </c>
      <c r="BT8" s="21">
        <f t="shared" si="11"/>
        <v>0</v>
      </c>
      <c r="BU8" s="18"/>
      <c r="BV8" s="19"/>
      <c r="BW8" s="19"/>
      <c r="BX8" s="19">
        <f t="shared" si="12"/>
        <v>0</v>
      </c>
      <c r="BY8" s="21">
        <f t="shared" si="13"/>
        <v>0</v>
      </c>
      <c r="BZ8" s="18"/>
      <c r="CA8" s="19"/>
      <c r="CB8" s="19"/>
      <c r="CC8" s="19">
        <f t="shared" si="14"/>
        <v>0</v>
      </c>
      <c r="CD8" s="21">
        <f t="shared" si="15"/>
        <v>0</v>
      </c>
      <c r="CE8" s="18">
        <v>4.3</v>
      </c>
      <c r="CF8" s="18">
        <v>4.3</v>
      </c>
      <c r="CG8" s="18">
        <v>4.3</v>
      </c>
      <c r="CH8" s="19">
        <f t="shared" si="16"/>
        <v>0</v>
      </c>
      <c r="CI8" s="21">
        <f t="shared" si="17"/>
        <v>0</v>
      </c>
      <c r="CJ8" s="18">
        <v>37.5</v>
      </c>
      <c r="CK8" s="19">
        <v>37.5</v>
      </c>
      <c r="CL8" s="19">
        <v>37.5</v>
      </c>
      <c r="CM8" s="19">
        <f t="shared" si="18"/>
        <v>0</v>
      </c>
      <c r="CN8" s="21">
        <f t="shared" si="19"/>
        <v>0</v>
      </c>
      <c r="CO8" s="19">
        <v>3627.6</v>
      </c>
      <c r="CP8" s="19">
        <v>3627.6</v>
      </c>
      <c r="CQ8" s="19">
        <v>3627.6</v>
      </c>
      <c r="CR8" s="19">
        <f t="shared" ref="CR8:CR52" si="51">CQ8-CO8</f>
        <v>0</v>
      </c>
      <c r="CS8" s="21">
        <f t="shared" ref="CS8:CS52" si="52">CQ8-CP8</f>
        <v>0</v>
      </c>
      <c r="CT8" s="19">
        <v>2988.7</v>
      </c>
      <c r="CU8" s="19">
        <v>2988.7</v>
      </c>
      <c r="CV8" s="19">
        <v>2988.7</v>
      </c>
      <c r="CW8" s="19">
        <f t="shared" si="20"/>
        <v>0</v>
      </c>
      <c r="CX8" s="21">
        <f t="shared" si="21"/>
        <v>0</v>
      </c>
      <c r="CY8" s="19">
        <v>2678.6</v>
      </c>
      <c r="CZ8" s="19">
        <v>2678.6</v>
      </c>
      <c r="DA8" s="19">
        <v>2678.6</v>
      </c>
      <c r="DB8" s="19">
        <f t="shared" si="22"/>
        <v>0</v>
      </c>
      <c r="DC8" s="21">
        <f t="shared" si="23"/>
        <v>0</v>
      </c>
      <c r="DD8" s="18">
        <v>27.6</v>
      </c>
      <c r="DE8" s="19">
        <v>57.8</v>
      </c>
      <c r="DF8" s="19">
        <v>57.8</v>
      </c>
      <c r="DG8" s="19">
        <f t="shared" si="24"/>
        <v>30.199999999999996</v>
      </c>
      <c r="DH8" s="21">
        <f t="shared" si="25"/>
        <v>0</v>
      </c>
      <c r="DI8" s="18"/>
      <c r="DJ8" s="19">
        <v>6645.2</v>
      </c>
      <c r="DK8" s="19">
        <v>6645.2</v>
      </c>
      <c r="DL8" s="19">
        <f t="shared" si="26"/>
        <v>6645.2</v>
      </c>
      <c r="DM8" s="21">
        <f t="shared" si="27"/>
        <v>0</v>
      </c>
      <c r="DN8" s="18"/>
      <c r="DO8" s="19">
        <v>4109.8</v>
      </c>
      <c r="DP8" s="19">
        <v>4109.8</v>
      </c>
      <c r="DQ8" s="19">
        <f t="shared" si="28"/>
        <v>4109.8</v>
      </c>
      <c r="DR8" s="21">
        <f t="shared" si="29"/>
        <v>0</v>
      </c>
      <c r="DS8" s="18"/>
      <c r="DT8" s="19">
        <v>7594.3</v>
      </c>
      <c r="DU8" s="19">
        <v>7594.3</v>
      </c>
      <c r="DV8" s="19">
        <f t="shared" si="30"/>
        <v>7594.3</v>
      </c>
      <c r="DW8" s="21">
        <f t="shared" si="31"/>
        <v>0</v>
      </c>
    </row>
    <row r="9" spans="1:127" x14ac:dyDescent="0.25">
      <c r="A9" s="56">
        <v>3</v>
      </c>
      <c r="B9" s="3" t="s">
        <v>11</v>
      </c>
      <c r="C9" s="17">
        <f t="shared" si="32"/>
        <v>205348.7</v>
      </c>
      <c r="D9" s="17">
        <f t="shared" si="33"/>
        <v>220501.30000000002</v>
      </c>
      <c r="E9" s="17">
        <f t="shared" si="34"/>
        <v>220501.30000000002</v>
      </c>
      <c r="F9" s="17">
        <f t="shared" si="0"/>
        <v>15152.600000000006</v>
      </c>
      <c r="G9" s="44">
        <f t="shared" si="1"/>
        <v>0</v>
      </c>
      <c r="H9" s="18">
        <v>1274.2</v>
      </c>
      <c r="I9" s="19">
        <v>1274.2</v>
      </c>
      <c r="J9" s="19">
        <v>1274.2</v>
      </c>
      <c r="K9" s="19">
        <f t="shared" si="35"/>
        <v>0</v>
      </c>
      <c r="L9" s="21">
        <f t="shared" si="36"/>
        <v>0</v>
      </c>
      <c r="M9" s="18">
        <v>148360.6</v>
      </c>
      <c r="N9" s="19">
        <v>148360.6</v>
      </c>
      <c r="O9" s="19">
        <v>148360.6</v>
      </c>
      <c r="P9" s="19">
        <f t="shared" si="37"/>
        <v>0</v>
      </c>
      <c r="Q9" s="21">
        <f t="shared" si="38"/>
        <v>0</v>
      </c>
      <c r="R9" s="18">
        <v>44683.4</v>
      </c>
      <c r="S9" s="19">
        <v>44683.4</v>
      </c>
      <c r="T9" s="19">
        <v>44683.4</v>
      </c>
      <c r="U9" s="19">
        <f t="shared" si="39"/>
        <v>0</v>
      </c>
      <c r="V9" s="21">
        <f t="shared" si="40"/>
        <v>0</v>
      </c>
      <c r="W9" s="18">
        <v>4382.3999999999996</v>
      </c>
      <c r="X9" s="19">
        <v>4382.3999999999996</v>
      </c>
      <c r="Y9" s="19">
        <v>4382.3999999999996</v>
      </c>
      <c r="Z9" s="19">
        <f t="shared" si="41"/>
        <v>0</v>
      </c>
      <c r="AA9" s="21">
        <f t="shared" si="42"/>
        <v>0</v>
      </c>
      <c r="AB9" s="19">
        <v>403.1</v>
      </c>
      <c r="AC9" s="19">
        <v>403.1</v>
      </c>
      <c r="AD9" s="19">
        <v>403.1</v>
      </c>
      <c r="AE9" s="19">
        <f t="shared" si="43"/>
        <v>0</v>
      </c>
      <c r="AF9" s="21">
        <f t="shared" si="44"/>
        <v>0</v>
      </c>
      <c r="AG9" s="18">
        <v>363.4</v>
      </c>
      <c r="AH9" s="19">
        <v>363.4</v>
      </c>
      <c r="AI9" s="19">
        <v>363.4</v>
      </c>
      <c r="AJ9" s="19">
        <f t="shared" si="45"/>
        <v>0</v>
      </c>
      <c r="AK9" s="21">
        <f t="shared" si="46"/>
        <v>0</v>
      </c>
      <c r="AL9" s="18">
        <v>341.4</v>
      </c>
      <c r="AM9" s="19">
        <v>341.4</v>
      </c>
      <c r="AN9" s="19">
        <v>341.4</v>
      </c>
      <c r="AO9" s="19">
        <f t="shared" si="47"/>
        <v>0</v>
      </c>
      <c r="AP9" s="21">
        <f t="shared" si="48"/>
        <v>0</v>
      </c>
      <c r="AQ9" s="19">
        <v>85.6</v>
      </c>
      <c r="AR9" s="19">
        <v>85.6</v>
      </c>
      <c r="AS9" s="19">
        <v>85.6</v>
      </c>
      <c r="AT9" s="19">
        <f t="shared" si="49"/>
        <v>0</v>
      </c>
      <c r="AU9" s="21">
        <f t="shared" si="50"/>
        <v>0</v>
      </c>
      <c r="AV9" s="18">
        <v>910.3</v>
      </c>
      <c r="AW9" s="19">
        <v>916.8</v>
      </c>
      <c r="AX9" s="19">
        <v>916.8</v>
      </c>
      <c r="AY9" s="19">
        <f t="shared" si="2"/>
        <v>6.5</v>
      </c>
      <c r="AZ9" s="21">
        <f t="shared" si="3"/>
        <v>0</v>
      </c>
      <c r="BA9" s="18"/>
      <c r="BB9" s="19">
        <v>0</v>
      </c>
      <c r="BC9" s="19">
        <v>0</v>
      </c>
      <c r="BD9" s="19">
        <f t="shared" si="4"/>
        <v>0</v>
      </c>
      <c r="BE9" s="21">
        <f t="shared" si="5"/>
        <v>0</v>
      </c>
      <c r="BF9" s="23">
        <v>0.5</v>
      </c>
      <c r="BG9" s="23">
        <v>0.5</v>
      </c>
      <c r="BH9" s="23">
        <v>0.5</v>
      </c>
      <c r="BI9" s="19">
        <f t="shared" si="6"/>
        <v>0</v>
      </c>
      <c r="BJ9" s="21">
        <f t="shared" si="7"/>
        <v>0</v>
      </c>
      <c r="BK9" s="22">
        <v>563</v>
      </c>
      <c r="BL9" s="22">
        <v>563</v>
      </c>
      <c r="BM9" s="22">
        <v>563</v>
      </c>
      <c r="BN9" s="19">
        <f t="shared" si="8"/>
        <v>0</v>
      </c>
      <c r="BO9" s="21">
        <f t="shared" si="9"/>
        <v>0</v>
      </c>
      <c r="BP9" s="22">
        <v>434.1</v>
      </c>
      <c r="BQ9" s="22">
        <v>434.1</v>
      </c>
      <c r="BR9" s="22">
        <v>434.1</v>
      </c>
      <c r="BS9" s="19">
        <f t="shared" si="10"/>
        <v>0</v>
      </c>
      <c r="BT9" s="21">
        <f t="shared" si="11"/>
        <v>0</v>
      </c>
      <c r="BU9" s="18"/>
      <c r="BV9" s="19"/>
      <c r="BW9" s="19"/>
      <c r="BX9" s="19">
        <f t="shared" si="12"/>
        <v>0</v>
      </c>
      <c r="BY9" s="21">
        <f t="shared" si="13"/>
        <v>0</v>
      </c>
      <c r="BZ9" s="18"/>
      <c r="CA9" s="19"/>
      <c r="CB9" s="19"/>
      <c r="CC9" s="19">
        <f t="shared" si="14"/>
        <v>0</v>
      </c>
      <c r="CD9" s="21">
        <f t="shared" si="15"/>
        <v>0</v>
      </c>
      <c r="CE9" s="18">
        <v>3</v>
      </c>
      <c r="CF9" s="18">
        <v>3</v>
      </c>
      <c r="CG9" s="18">
        <v>3</v>
      </c>
      <c r="CH9" s="19">
        <f t="shared" si="16"/>
        <v>0</v>
      </c>
      <c r="CI9" s="21">
        <f t="shared" si="17"/>
        <v>0</v>
      </c>
      <c r="CJ9" s="18">
        <v>7.2</v>
      </c>
      <c r="CK9" s="19">
        <v>7.2</v>
      </c>
      <c r="CL9" s="19">
        <v>7.2</v>
      </c>
      <c r="CM9" s="19">
        <f t="shared" si="18"/>
        <v>0</v>
      </c>
      <c r="CN9" s="21">
        <f t="shared" si="19"/>
        <v>0</v>
      </c>
      <c r="CO9" s="19">
        <v>0</v>
      </c>
      <c r="CP9" s="19">
        <v>0</v>
      </c>
      <c r="CQ9" s="19">
        <v>0</v>
      </c>
      <c r="CR9" s="19">
        <f t="shared" si="51"/>
        <v>0</v>
      </c>
      <c r="CS9" s="21">
        <f t="shared" si="52"/>
        <v>0</v>
      </c>
      <c r="CT9" s="19">
        <v>1368.5</v>
      </c>
      <c r="CU9" s="19">
        <v>1368.5</v>
      </c>
      <c r="CV9" s="19">
        <v>1368.5</v>
      </c>
      <c r="CW9" s="19">
        <f t="shared" si="20"/>
        <v>0</v>
      </c>
      <c r="CX9" s="21">
        <f t="shared" si="21"/>
        <v>0</v>
      </c>
      <c r="CY9" s="19">
        <v>2160.1</v>
      </c>
      <c r="CZ9" s="19">
        <v>2160.1</v>
      </c>
      <c r="DA9" s="19">
        <v>2160.1</v>
      </c>
      <c r="DB9" s="19">
        <f t="shared" si="22"/>
        <v>0</v>
      </c>
      <c r="DC9" s="21">
        <f t="shared" si="23"/>
        <v>0</v>
      </c>
      <c r="DD9" s="18">
        <v>7.9</v>
      </c>
      <c r="DE9" s="19">
        <v>9.6999999999999993</v>
      </c>
      <c r="DF9" s="19">
        <v>9.6999999999999993</v>
      </c>
      <c r="DG9" s="19">
        <f t="shared" si="24"/>
        <v>1.7999999999999989</v>
      </c>
      <c r="DH9" s="21">
        <f t="shared" si="25"/>
        <v>0</v>
      </c>
      <c r="DI9" s="18"/>
      <c r="DJ9" s="19">
        <v>6531.3</v>
      </c>
      <c r="DK9" s="19">
        <v>6531.3</v>
      </c>
      <c r="DL9" s="19">
        <f t="shared" si="26"/>
        <v>6531.3</v>
      </c>
      <c r="DM9" s="21">
        <f t="shared" si="27"/>
        <v>0</v>
      </c>
      <c r="DN9" s="18"/>
      <c r="DO9" s="19">
        <v>3471.1</v>
      </c>
      <c r="DP9" s="19">
        <v>3471.1</v>
      </c>
      <c r="DQ9" s="19">
        <f t="shared" si="28"/>
        <v>3471.1</v>
      </c>
      <c r="DR9" s="21">
        <f t="shared" si="29"/>
        <v>0</v>
      </c>
      <c r="DS9" s="18"/>
      <c r="DT9" s="19">
        <v>5141.8999999999996</v>
      </c>
      <c r="DU9" s="19">
        <v>5141.8999999999996</v>
      </c>
      <c r="DV9" s="19">
        <f t="shared" si="30"/>
        <v>5141.8999999999996</v>
      </c>
      <c r="DW9" s="21">
        <f t="shared" si="31"/>
        <v>0</v>
      </c>
    </row>
    <row r="10" spans="1:127" x14ac:dyDescent="0.25">
      <c r="A10" s="56">
        <v>4</v>
      </c>
      <c r="B10" s="3" t="s">
        <v>12</v>
      </c>
      <c r="C10" s="17">
        <f t="shared" si="32"/>
        <v>229333.19999999998</v>
      </c>
      <c r="D10" s="17">
        <f t="shared" si="33"/>
        <v>236964.39999999997</v>
      </c>
      <c r="E10" s="17">
        <f t="shared" si="34"/>
        <v>236964.39999999997</v>
      </c>
      <c r="F10" s="17">
        <f t="shared" si="0"/>
        <v>7631.1999999999825</v>
      </c>
      <c r="G10" s="44">
        <f t="shared" si="1"/>
        <v>0</v>
      </c>
      <c r="H10" s="18">
        <v>766.7</v>
      </c>
      <c r="I10" s="19">
        <v>766.7</v>
      </c>
      <c r="J10" s="19">
        <v>766.7</v>
      </c>
      <c r="K10" s="19">
        <f t="shared" si="35"/>
        <v>0</v>
      </c>
      <c r="L10" s="21">
        <f t="shared" si="36"/>
        <v>0</v>
      </c>
      <c r="M10" s="18">
        <v>153163.6</v>
      </c>
      <c r="N10" s="19">
        <v>153163.6</v>
      </c>
      <c r="O10" s="19">
        <v>153163.6</v>
      </c>
      <c r="P10" s="19">
        <f t="shared" si="37"/>
        <v>0</v>
      </c>
      <c r="Q10" s="21">
        <f t="shared" si="38"/>
        <v>0</v>
      </c>
      <c r="R10" s="18">
        <v>63133.7</v>
      </c>
      <c r="S10" s="19">
        <v>63133.7</v>
      </c>
      <c r="T10" s="19">
        <v>63133.7</v>
      </c>
      <c r="U10" s="19">
        <f t="shared" si="39"/>
        <v>0</v>
      </c>
      <c r="V10" s="21">
        <f t="shared" si="40"/>
        <v>0</v>
      </c>
      <c r="W10" s="18">
        <v>4717</v>
      </c>
      <c r="X10" s="19">
        <v>4717</v>
      </c>
      <c r="Y10" s="19">
        <v>4717</v>
      </c>
      <c r="Z10" s="19">
        <f t="shared" si="41"/>
        <v>0</v>
      </c>
      <c r="AA10" s="21">
        <f t="shared" si="42"/>
        <v>0</v>
      </c>
      <c r="AB10" s="19">
        <v>370.2</v>
      </c>
      <c r="AC10" s="19">
        <v>370.2</v>
      </c>
      <c r="AD10" s="19">
        <v>370.2</v>
      </c>
      <c r="AE10" s="19">
        <f t="shared" si="43"/>
        <v>0</v>
      </c>
      <c r="AF10" s="21">
        <f t="shared" si="44"/>
        <v>0</v>
      </c>
      <c r="AG10" s="18">
        <v>363.4</v>
      </c>
      <c r="AH10" s="19">
        <v>363.4</v>
      </c>
      <c r="AI10" s="19">
        <v>363.4</v>
      </c>
      <c r="AJ10" s="19">
        <f t="shared" si="45"/>
        <v>0</v>
      </c>
      <c r="AK10" s="21">
        <f t="shared" si="46"/>
        <v>0</v>
      </c>
      <c r="AL10" s="18">
        <v>341.4</v>
      </c>
      <c r="AM10" s="19">
        <v>341.4</v>
      </c>
      <c r="AN10" s="19">
        <v>341.4</v>
      </c>
      <c r="AO10" s="19">
        <f t="shared" si="47"/>
        <v>0</v>
      </c>
      <c r="AP10" s="21">
        <f t="shared" si="48"/>
        <v>0</v>
      </c>
      <c r="AQ10" s="19">
        <v>54.5</v>
      </c>
      <c r="AR10" s="19">
        <v>54.5</v>
      </c>
      <c r="AS10" s="19">
        <v>54.5</v>
      </c>
      <c r="AT10" s="19">
        <f t="shared" si="49"/>
        <v>0</v>
      </c>
      <c r="AU10" s="21">
        <f t="shared" si="50"/>
        <v>0</v>
      </c>
      <c r="AV10" s="18">
        <v>933.8</v>
      </c>
      <c r="AW10" s="19">
        <v>940.3</v>
      </c>
      <c r="AX10" s="19">
        <v>940.3</v>
      </c>
      <c r="AY10" s="19">
        <f t="shared" si="2"/>
        <v>6.5</v>
      </c>
      <c r="AZ10" s="21">
        <f t="shared" si="3"/>
        <v>0</v>
      </c>
      <c r="BA10" s="18"/>
      <c r="BB10" s="19">
        <v>0</v>
      </c>
      <c r="BC10" s="19">
        <v>0</v>
      </c>
      <c r="BD10" s="19">
        <f t="shared" si="4"/>
        <v>0</v>
      </c>
      <c r="BE10" s="21">
        <f t="shared" si="5"/>
        <v>0</v>
      </c>
      <c r="BF10" s="23">
        <v>0.5</v>
      </c>
      <c r="BG10" s="23">
        <v>0.5</v>
      </c>
      <c r="BH10" s="23">
        <v>0.5</v>
      </c>
      <c r="BI10" s="19">
        <f t="shared" si="6"/>
        <v>0</v>
      </c>
      <c r="BJ10" s="21">
        <f t="shared" si="7"/>
        <v>0</v>
      </c>
      <c r="BK10" s="22">
        <v>1353.9</v>
      </c>
      <c r="BL10" s="22">
        <v>1353.9</v>
      </c>
      <c r="BM10" s="22">
        <v>1353.9</v>
      </c>
      <c r="BN10" s="19">
        <f t="shared" si="8"/>
        <v>0</v>
      </c>
      <c r="BO10" s="21">
        <f t="shared" si="9"/>
        <v>0</v>
      </c>
      <c r="BP10" s="22">
        <v>457.9</v>
      </c>
      <c r="BQ10" s="22">
        <v>457.9</v>
      </c>
      <c r="BR10" s="22">
        <v>457.9</v>
      </c>
      <c r="BS10" s="19">
        <f t="shared" si="10"/>
        <v>0</v>
      </c>
      <c r="BT10" s="21">
        <f t="shared" si="11"/>
        <v>0</v>
      </c>
      <c r="BU10" s="18"/>
      <c r="BV10" s="19"/>
      <c r="BW10" s="19"/>
      <c r="BX10" s="19">
        <f t="shared" si="12"/>
        <v>0</v>
      </c>
      <c r="BY10" s="21">
        <f t="shared" si="13"/>
        <v>0</v>
      </c>
      <c r="BZ10" s="18"/>
      <c r="CA10" s="19"/>
      <c r="CB10" s="19"/>
      <c r="CC10" s="19">
        <f t="shared" si="14"/>
        <v>0</v>
      </c>
      <c r="CD10" s="21">
        <f t="shared" si="15"/>
        <v>0</v>
      </c>
      <c r="CE10" s="18">
        <v>3.7</v>
      </c>
      <c r="CF10" s="18">
        <v>3.7</v>
      </c>
      <c r="CG10" s="18">
        <v>3.7</v>
      </c>
      <c r="CH10" s="19">
        <f t="shared" si="16"/>
        <v>0</v>
      </c>
      <c r="CI10" s="21">
        <f t="shared" si="17"/>
        <v>0</v>
      </c>
      <c r="CJ10" s="18"/>
      <c r="CK10" s="19"/>
      <c r="CL10" s="19">
        <v>0</v>
      </c>
      <c r="CM10" s="19">
        <f t="shared" si="18"/>
        <v>0</v>
      </c>
      <c r="CN10" s="21">
        <f t="shared" si="19"/>
        <v>0</v>
      </c>
      <c r="CO10" s="19">
        <v>0</v>
      </c>
      <c r="CP10" s="19">
        <v>0</v>
      </c>
      <c r="CQ10" s="19">
        <v>0</v>
      </c>
      <c r="CR10" s="19">
        <f t="shared" si="51"/>
        <v>0</v>
      </c>
      <c r="CS10" s="21">
        <f t="shared" si="52"/>
        <v>0</v>
      </c>
      <c r="CT10" s="19">
        <v>1504.9</v>
      </c>
      <c r="CU10" s="19">
        <v>1504.9</v>
      </c>
      <c r="CV10" s="19">
        <v>1504.9</v>
      </c>
      <c r="CW10" s="19">
        <f t="shared" si="20"/>
        <v>0</v>
      </c>
      <c r="CX10" s="21">
        <f t="shared" si="21"/>
        <v>0</v>
      </c>
      <c r="CY10" s="19">
        <v>2160.1</v>
      </c>
      <c r="CZ10" s="19">
        <v>2160.1</v>
      </c>
      <c r="DA10" s="19">
        <v>2160.1</v>
      </c>
      <c r="DB10" s="19">
        <f t="shared" si="22"/>
        <v>0</v>
      </c>
      <c r="DC10" s="21">
        <f t="shared" si="23"/>
        <v>0</v>
      </c>
      <c r="DD10" s="18">
        <v>7.9</v>
      </c>
      <c r="DE10" s="19">
        <v>18.100000000000001</v>
      </c>
      <c r="DF10" s="19">
        <v>18.100000000000001</v>
      </c>
      <c r="DG10" s="19">
        <f t="shared" si="24"/>
        <v>10.200000000000001</v>
      </c>
      <c r="DH10" s="21">
        <f t="shared" si="25"/>
        <v>0</v>
      </c>
      <c r="DI10" s="18"/>
      <c r="DJ10" s="19">
        <v>2870.8</v>
      </c>
      <c r="DK10" s="19">
        <v>2870.8</v>
      </c>
      <c r="DL10" s="19">
        <f t="shared" si="26"/>
        <v>2870.8</v>
      </c>
      <c r="DM10" s="21">
        <f t="shared" si="27"/>
        <v>0</v>
      </c>
      <c r="DN10" s="18"/>
      <c r="DO10" s="19">
        <v>1257.9000000000001</v>
      </c>
      <c r="DP10" s="19">
        <v>1257.9000000000001</v>
      </c>
      <c r="DQ10" s="19">
        <f t="shared" si="28"/>
        <v>1257.9000000000001</v>
      </c>
      <c r="DR10" s="21">
        <f t="shared" si="29"/>
        <v>0</v>
      </c>
      <c r="DS10" s="18"/>
      <c r="DT10" s="19">
        <v>3485.8</v>
      </c>
      <c r="DU10" s="19">
        <v>3485.8</v>
      </c>
      <c r="DV10" s="19">
        <f t="shared" si="30"/>
        <v>3485.8</v>
      </c>
      <c r="DW10" s="21">
        <f t="shared" si="31"/>
        <v>0</v>
      </c>
    </row>
    <row r="11" spans="1:127" x14ac:dyDescent="0.25">
      <c r="A11" s="56">
        <v>5</v>
      </c>
      <c r="B11" s="3" t="s">
        <v>13</v>
      </c>
      <c r="C11" s="17">
        <f t="shared" si="32"/>
        <v>205916.09999999998</v>
      </c>
      <c r="D11" s="17">
        <f t="shared" si="33"/>
        <v>222601.3</v>
      </c>
      <c r="E11" s="17">
        <f t="shared" si="34"/>
        <v>222601.3</v>
      </c>
      <c r="F11" s="17">
        <f t="shared" si="0"/>
        <v>16685.200000000012</v>
      </c>
      <c r="G11" s="44">
        <f t="shared" si="1"/>
        <v>0</v>
      </c>
      <c r="H11" s="18">
        <v>1228.5999999999999</v>
      </c>
      <c r="I11" s="19">
        <v>1228.5999999999999</v>
      </c>
      <c r="J11" s="19">
        <v>1228.5999999999999</v>
      </c>
      <c r="K11" s="19">
        <f t="shared" si="35"/>
        <v>0</v>
      </c>
      <c r="L11" s="21">
        <f t="shared" si="36"/>
        <v>0</v>
      </c>
      <c r="M11" s="18">
        <v>137156.29999999999</v>
      </c>
      <c r="N11" s="19">
        <v>137156.29999999999</v>
      </c>
      <c r="O11" s="19">
        <v>137156.29999999999</v>
      </c>
      <c r="P11" s="19">
        <f t="shared" si="37"/>
        <v>0</v>
      </c>
      <c r="Q11" s="21">
        <f t="shared" si="38"/>
        <v>0</v>
      </c>
      <c r="R11" s="18">
        <v>57342.2</v>
      </c>
      <c r="S11" s="19">
        <v>57342.2</v>
      </c>
      <c r="T11" s="19">
        <v>57342.2</v>
      </c>
      <c r="U11" s="19">
        <f t="shared" si="39"/>
        <v>0</v>
      </c>
      <c r="V11" s="21">
        <f t="shared" si="40"/>
        <v>0</v>
      </c>
      <c r="W11" s="18">
        <v>4430.7</v>
      </c>
      <c r="X11" s="19">
        <v>4430.7</v>
      </c>
      <c r="Y11" s="19">
        <v>4430.7</v>
      </c>
      <c r="Z11" s="19">
        <f t="shared" si="41"/>
        <v>0</v>
      </c>
      <c r="AA11" s="21">
        <f t="shared" si="42"/>
        <v>0</v>
      </c>
      <c r="AB11" s="19">
        <v>370.2</v>
      </c>
      <c r="AC11" s="19">
        <v>370.2</v>
      </c>
      <c r="AD11" s="19">
        <v>370.2</v>
      </c>
      <c r="AE11" s="19">
        <f t="shared" si="43"/>
        <v>0</v>
      </c>
      <c r="AF11" s="21">
        <f t="shared" si="44"/>
        <v>0</v>
      </c>
      <c r="AG11" s="18">
        <v>363.4</v>
      </c>
      <c r="AH11" s="19">
        <v>363.4</v>
      </c>
      <c r="AI11" s="19">
        <v>363.4</v>
      </c>
      <c r="AJ11" s="19">
        <f t="shared" si="45"/>
        <v>0</v>
      </c>
      <c r="AK11" s="21">
        <f t="shared" si="46"/>
        <v>0</v>
      </c>
      <c r="AL11" s="18">
        <v>341.4</v>
      </c>
      <c r="AM11" s="19">
        <v>341.4</v>
      </c>
      <c r="AN11" s="19">
        <v>341.4</v>
      </c>
      <c r="AO11" s="19">
        <f t="shared" si="47"/>
        <v>0</v>
      </c>
      <c r="AP11" s="21">
        <f t="shared" si="48"/>
        <v>0</v>
      </c>
      <c r="AQ11" s="19">
        <v>61.2</v>
      </c>
      <c r="AR11" s="19">
        <v>61.2</v>
      </c>
      <c r="AS11" s="19">
        <v>61.2</v>
      </c>
      <c r="AT11" s="19">
        <f t="shared" si="49"/>
        <v>0</v>
      </c>
      <c r="AU11" s="21">
        <f t="shared" si="50"/>
        <v>0</v>
      </c>
      <c r="AV11" s="18">
        <v>995.3</v>
      </c>
      <c r="AW11" s="19">
        <v>1001.8</v>
      </c>
      <c r="AX11" s="19">
        <v>1001.8</v>
      </c>
      <c r="AY11" s="19">
        <f t="shared" si="2"/>
        <v>6.5</v>
      </c>
      <c r="AZ11" s="21">
        <f t="shared" si="3"/>
        <v>0</v>
      </c>
      <c r="BA11" s="18"/>
      <c r="BB11" s="19">
        <v>0</v>
      </c>
      <c r="BC11" s="19">
        <v>0</v>
      </c>
      <c r="BD11" s="19">
        <f t="shared" si="4"/>
        <v>0</v>
      </c>
      <c r="BE11" s="21">
        <f t="shared" si="5"/>
        <v>0</v>
      </c>
      <c r="BF11" s="23">
        <v>0.5</v>
      </c>
      <c r="BG11" s="23">
        <v>0.5</v>
      </c>
      <c r="BH11" s="23">
        <v>0.5</v>
      </c>
      <c r="BI11" s="19">
        <f t="shared" si="6"/>
        <v>0</v>
      </c>
      <c r="BJ11" s="21">
        <f t="shared" si="7"/>
        <v>0</v>
      </c>
      <c r="BK11" s="22">
        <v>188.2</v>
      </c>
      <c r="BL11" s="22">
        <v>188.2</v>
      </c>
      <c r="BM11" s="22">
        <v>188.2</v>
      </c>
      <c r="BN11" s="19">
        <f t="shared" si="8"/>
        <v>0</v>
      </c>
      <c r="BO11" s="21">
        <f t="shared" si="9"/>
        <v>0</v>
      </c>
      <c r="BP11" s="22">
        <v>389.4</v>
      </c>
      <c r="BQ11" s="22">
        <v>389.4</v>
      </c>
      <c r="BR11" s="22">
        <v>389.4</v>
      </c>
      <c r="BS11" s="19">
        <f t="shared" si="10"/>
        <v>0</v>
      </c>
      <c r="BT11" s="21">
        <f t="shared" si="11"/>
        <v>0</v>
      </c>
      <c r="BU11" s="18"/>
      <c r="BV11" s="19"/>
      <c r="BW11" s="19"/>
      <c r="BX11" s="19">
        <f t="shared" si="12"/>
        <v>0</v>
      </c>
      <c r="BY11" s="21">
        <f t="shared" si="13"/>
        <v>0</v>
      </c>
      <c r="BZ11" s="18"/>
      <c r="CA11" s="19"/>
      <c r="CB11" s="19"/>
      <c r="CC11" s="19">
        <f t="shared" si="14"/>
        <v>0</v>
      </c>
      <c r="CD11" s="21">
        <f t="shared" si="15"/>
        <v>0</v>
      </c>
      <c r="CE11" s="18">
        <v>2.8</v>
      </c>
      <c r="CF11" s="18">
        <v>2.8</v>
      </c>
      <c r="CG11" s="18">
        <v>2.8</v>
      </c>
      <c r="CH11" s="19">
        <f t="shared" si="16"/>
        <v>0</v>
      </c>
      <c r="CI11" s="21">
        <f t="shared" si="17"/>
        <v>0</v>
      </c>
      <c r="CJ11" s="18">
        <v>4.7</v>
      </c>
      <c r="CK11" s="19">
        <v>4.7</v>
      </c>
      <c r="CL11" s="19">
        <v>4.7</v>
      </c>
      <c r="CM11" s="19">
        <f t="shared" si="18"/>
        <v>0</v>
      </c>
      <c r="CN11" s="21">
        <f t="shared" si="19"/>
        <v>0</v>
      </c>
      <c r="CO11" s="19">
        <v>0</v>
      </c>
      <c r="CP11" s="19">
        <v>0</v>
      </c>
      <c r="CQ11" s="19">
        <v>0</v>
      </c>
      <c r="CR11" s="19">
        <f t="shared" si="51"/>
        <v>0</v>
      </c>
      <c r="CS11" s="21">
        <f t="shared" si="52"/>
        <v>0</v>
      </c>
      <c r="CT11" s="19">
        <v>1262</v>
      </c>
      <c r="CU11" s="19">
        <v>1262</v>
      </c>
      <c r="CV11" s="19">
        <v>1262</v>
      </c>
      <c r="CW11" s="19">
        <f t="shared" si="20"/>
        <v>0</v>
      </c>
      <c r="CX11" s="21">
        <f t="shared" si="21"/>
        <v>0</v>
      </c>
      <c r="CY11" s="19">
        <v>1771.3</v>
      </c>
      <c r="CZ11" s="19">
        <v>1771.3</v>
      </c>
      <c r="DA11" s="19">
        <v>1771.3</v>
      </c>
      <c r="DB11" s="19">
        <f t="shared" si="22"/>
        <v>0</v>
      </c>
      <c r="DC11" s="21">
        <f t="shared" si="23"/>
        <v>0</v>
      </c>
      <c r="DD11" s="18">
        <v>7.9</v>
      </c>
      <c r="DE11" s="19">
        <v>29.1</v>
      </c>
      <c r="DF11" s="19">
        <v>29.1</v>
      </c>
      <c r="DG11" s="19">
        <f t="shared" si="24"/>
        <v>21.200000000000003</v>
      </c>
      <c r="DH11" s="21">
        <f t="shared" si="25"/>
        <v>0</v>
      </c>
      <c r="DI11" s="18"/>
      <c r="DJ11" s="19">
        <v>7020.6</v>
      </c>
      <c r="DK11" s="19">
        <v>7020.6</v>
      </c>
      <c r="DL11" s="19">
        <f t="shared" si="26"/>
        <v>7020.6</v>
      </c>
      <c r="DM11" s="21">
        <f t="shared" si="27"/>
        <v>0</v>
      </c>
      <c r="DN11" s="18"/>
      <c r="DO11" s="19">
        <v>3987.9</v>
      </c>
      <c r="DP11" s="19">
        <v>3987.9</v>
      </c>
      <c r="DQ11" s="19">
        <f t="shared" si="28"/>
        <v>3987.9</v>
      </c>
      <c r="DR11" s="21">
        <f t="shared" si="29"/>
        <v>0</v>
      </c>
      <c r="DS11" s="18"/>
      <c r="DT11" s="19">
        <v>5649</v>
      </c>
      <c r="DU11" s="19">
        <v>5649</v>
      </c>
      <c r="DV11" s="19">
        <f t="shared" si="30"/>
        <v>5649</v>
      </c>
      <c r="DW11" s="21">
        <f t="shared" si="31"/>
        <v>0</v>
      </c>
    </row>
    <row r="12" spans="1:127" x14ac:dyDescent="0.25">
      <c r="A12" s="56">
        <v>6</v>
      </c>
      <c r="B12" s="3" t="s">
        <v>14</v>
      </c>
      <c r="C12" s="17">
        <f t="shared" si="32"/>
        <v>177124.40000000002</v>
      </c>
      <c r="D12" s="17">
        <f t="shared" si="33"/>
        <v>196838.70000000004</v>
      </c>
      <c r="E12" s="17">
        <f t="shared" si="34"/>
        <v>196838.70000000004</v>
      </c>
      <c r="F12" s="17">
        <f t="shared" si="0"/>
        <v>19714.300000000017</v>
      </c>
      <c r="G12" s="44">
        <f t="shared" si="1"/>
        <v>0</v>
      </c>
      <c r="H12" s="18">
        <v>450.1</v>
      </c>
      <c r="I12" s="19">
        <v>450.1</v>
      </c>
      <c r="J12" s="19">
        <v>450.1</v>
      </c>
      <c r="K12" s="19">
        <f t="shared" si="35"/>
        <v>0</v>
      </c>
      <c r="L12" s="21">
        <f t="shared" si="36"/>
        <v>0</v>
      </c>
      <c r="M12" s="18">
        <v>129115.6</v>
      </c>
      <c r="N12" s="19">
        <v>129115.6</v>
      </c>
      <c r="O12" s="19">
        <v>129115.6</v>
      </c>
      <c r="P12" s="19">
        <f t="shared" si="37"/>
        <v>0</v>
      </c>
      <c r="Q12" s="21">
        <f t="shared" si="38"/>
        <v>0</v>
      </c>
      <c r="R12" s="18">
        <v>36216.400000000001</v>
      </c>
      <c r="S12" s="19">
        <v>36216.400000000001</v>
      </c>
      <c r="T12" s="19">
        <v>36216.400000000001</v>
      </c>
      <c r="U12" s="19">
        <f t="shared" si="39"/>
        <v>0</v>
      </c>
      <c r="V12" s="21">
        <f t="shared" si="40"/>
        <v>0</v>
      </c>
      <c r="W12" s="18">
        <v>5218.3999999999996</v>
      </c>
      <c r="X12" s="19">
        <v>5218.3999999999996</v>
      </c>
      <c r="Y12" s="19">
        <v>5218.3999999999996</v>
      </c>
      <c r="Z12" s="19">
        <f t="shared" si="41"/>
        <v>0</v>
      </c>
      <c r="AA12" s="21">
        <f t="shared" si="42"/>
        <v>0</v>
      </c>
      <c r="AB12" s="19">
        <v>370.2</v>
      </c>
      <c r="AC12" s="19">
        <v>370.2</v>
      </c>
      <c r="AD12" s="19">
        <v>370.2</v>
      </c>
      <c r="AE12" s="19">
        <f t="shared" si="43"/>
        <v>0</v>
      </c>
      <c r="AF12" s="21">
        <f t="shared" si="44"/>
        <v>0</v>
      </c>
      <c r="AG12" s="18">
        <v>363.4</v>
      </c>
      <c r="AH12" s="19">
        <v>363.4</v>
      </c>
      <c r="AI12" s="19">
        <v>363.4</v>
      </c>
      <c r="AJ12" s="19">
        <f t="shared" si="45"/>
        <v>0</v>
      </c>
      <c r="AK12" s="21">
        <f t="shared" si="46"/>
        <v>0</v>
      </c>
      <c r="AL12" s="18">
        <v>341.4</v>
      </c>
      <c r="AM12" s="19">
        <v>341.4</v>
      </c>
      <c r="AN12" s="19">
        <v>341.4</v>
      </c>
      <c r="AO12" s="19">
        <f t="shared" si="47"/>
        <v>0</v>
      </c>
      <c r="AP12" s="21">
        <f t="shared" si="48"/>
        <v>0</v>
      </c>
      <c r="AQ12" s="19">
        <v>39.700000000000003</v>
      </c>
      <c r="AR12" s="19">
        <v>39.700000000000003</v>
      </c>
      <c r="AS12" s="19">
        <v>39.700000000000003</v>
      </c>
      <c r="AT12" s="19">
        <f t="shared" si="49"/>
        <v>0</v>
      </c>
      <c r="AU12" s="21">
        <f t="shared" si="50"/>
        <v>0</v>
      </c>
      <c r="AV12" s="18">
        <v>667.7</v>
      </c>
      <c r="AW12" s="19">
        <v>1003.7</v>
      </c>
      <c r="AX12" s="19">
        <v>1003.7</v>
      </c>
      <c r="AY12" s="19">
        <f t="shared" si="2"/>
        <v>336</v>
      </c>
      <c r="AZ12" s="21">
        <f t="shared" si="3"/>
        <v>0</v>
      </c>
      <c r="BA12" s="18"/>
      <c r="BB12" s="19">
        <v>0</v>
      </c>
      <c r="BC12" s="19">
        <v>0</v>
      </c>
      <c r="BD12" s="19">
        <f t="shared" si="4"/>
        <v>0</v>
      </c>
      <c r="BE12" s="21">
        <f t="shared" si="5"/>
        <v>0</v>
      </c>
      <c r="BF12" s="23">
        <v>0.5</v>
      </c>
      <c r="BG12" s="23">
        <v>0.5</v>
      </c>
      <c r="BH12" s="23">
        <v>0.5</v>
      </c>
      <c r="BI12" s="19">
        <f t="shared" si="6"/>
        <v>0</v>
      </c>
      <c r="BJ12" s="21">
        <f t="shared" si="7"/>
        <v>0</v>
      </c>
      <c r="BK12" s="22">
        <v>1034.5</v>
      </c>
      <c r="BL12" s="22">
        <v>1034.5</v>
      </c>
      <c r="BM12" s="22">
        <v>1034.5</v>
      </c>
      <c r="BN12" s="19">
        <f t="shared" si="8"/>
        <v>0</v>
      </c>
      <c r="BO12" s="21">
        <f t="shared" si="9"/>
        <v>0</v>
      </c>
      <c r="BP12" s="22">
        <v>289.7</v>
      </c>
      <c r="BQ12" s="22">
        <v>289.7</v>
      </c>
      <c r="BR12" s="22">
        <v>289.7</v>
      </c>
      <c r="BS12" s="19">
        <f t="shared" si="10"/>
        <v>0</v>
      </c>
      <c r="BT12" s="21">
        <f t="shared" si="11"/>
        <v>0</v>
      </c>
      <c r="BU12" s="18"/>
      <c r="BV12" s="19"/>
      <c r="BW12" s="19"/>
      <c r="BX12" s="19">
        <f t="shared" si="12"/>
        <v>0</v>
      </c>
      <c r="BY12" s="21">
        <f t="shared" si="13"/>
        <v>0</v>
      </c>
      <c r="BZ12" s="18"/>
      <c r="CA12" s="19"/>
      <c r="CB12" s="19"/>
      <c r="CC12" s="19">
        <f t="shared" si="14"/>
        <v>0</v>
      </c>
      <c r="CD12" s="21">
        <f t="shared" si="15"/>
        <v>0</v>
      </c>
      <c r="CE12" s="18">
        <v>3</v>
      </c>
      <c r="CF12" s="18">
        <v>3</v>
      </c>
      <c r="CG12" s="18">
        <v>3</v>
      </c>
      <c r="CH12" s="19">
        <f t="shared" si="16"/>
        <v>0</v>
      </c>
      <c r="CI12" s="21">
        <f t="shared" si="17"/>
        <v>0</v>
      </c>
      <c r="CJ12" s="18"/>
      <c r="CK12" s="19"/>
      <c r="CL12" s="19">
        <v>0</v>
      </c>
      <c r="CM12" s="19">
        <f t="shared" si="18"/>
        <v>0</v>
      </c>
      <c r="CN12" s="21">
        <f t="shared" si="19"/>
        <v>0</v>
      </c>
      <c r="CO12" s="19">
        <v>0</v>
      </c>
      <c r="CP12" s="19">
        <v>0</v>
      </c>
      <c r="CQ12" s="19">
        <v>0</v>
      </c>
      <c r="CR12" s="19">
        <f t="shared" si="51"/>
        <v>0</v>
      </c>
      <c r="CS12" s="21">
        <f t="shared" si="52"/>
        <v>0</v>
      </c>
      <c r="CT12" s="19">
        <v>1279.8</v>
      </c>
      <c r="CU12" s="19">
        <v>1279.8</v>
      </c>
      <c r="CV12" s="19">
        <v>1279.8</v>
      </c>
      <c r="CW12" s="19">
        <f t="shared" si="20"/>
        <v>0</v>
      </c>
      <c r="CX12" s="21">
        <f t="shared" si="21"/>
        <v>0</v>
      </c>
      <c r="CY12" s="19">
        <v>1728.1</v>
      </c>
      <c r="CZ12" s="19">
        <v>1728.1</v>
      </c>
      <c r="DA12" s="19">
        <v>1728.1</v>
      </c>
      <c r="DB12" s="19">
        <f t="shared" si="22"/>
        <v>0</v>
      </c>
      <c r="DC12" s="21">
        <f t="shared" si="23"/>
        <v>0</v>
      </c>
      <c r="DD12" s="18">
        <v>5.9</v>
      </c>
      <c r="DE12" s="19">
        <v>9.6999999999999993</v>
      </c>
      <c r="DF12" s="19">
        <v>9.6999999999999993</v>
      </c>
      <c r="DG12" s="19">
        <f t="shared" si="24"/>
        <v>3.7999999999999989</v>
      </c>
      <c r="DH12" s="21">
        <f t="shared" si="25"/>
        <v>0</v>
      </c>
      <c r="DI12" s="18"/>
      <c r="DJ12" s="19">
        <v>10205</v>
      </c>
      <c r="DK12" s="19">
        <v>10205</v>
      </c>
      <c r="DL12" s="19">
        <f t="shared" si="26"/>
        <v>10205</v>
      </c>
      <c r="DM12" s="21">
        <f t="shared" si="27"/>
        <v>0</v>
      </c>
      <c r="DN12" s="18"/>
      <c r="DO12" s="19">
        <v>5425.9</v>
      </c>
      <c r="DP12" s="19">
        <v>5425.9</v>
      </c>
      <c r="DQ12" s="19">
        <f t="shared" si="28"/>
        <v>5425.9</v>
      </c>
      <c r="DR12" s="21">
        <f t="shared" si="29"/>
        <v>0</v>
      </c>
      <c r="DS12" s="18"/>
      <c r="DT12" s="19">
        <v>3743.6</v>
      </c>
      <c r="DU12" s="19">
        <v>3743.6</v>
      </c>
      <c r="DV12" s="19">
        <f t="shared" si="30"/>
        <v>3743.6</v>
      </c>
      <c r="DW12" s="21">
        <f t="shared" si="31"/>
        <v>0</v>
      </c>
    </row>
    <row r="13" spans="1:127" x14ac:dyDescent="0.25">
      <c r="A13" s="56">
        <v>7</v>
      </c>
      <c r="B13" s="3" t="s">
        <v>15</v>
      </c>
      <c r="C13" s="17">
        <f t="shared" si="32"/>
        <v>1404176.2300000004</v>
      </c>
      <c r="D13" s="17">
        <f t="shared" si="33"/>
        <v>1445168.8300000003</v>
      </c>
      <c r="E13" s="17">
        <f t="shared" si="34"/>
        <v>1445168.8300000003</v>
      </c>
      <c r="F13" s="17">
        <f t="shared" si="0"/>
        <v>40992.59999999986</v>
      </c>
      <c r="G13" s="44">
        <f t="shared" si="1"/>
        <v>0</v>
      </c>
      <c r="H13" s="18">
        <v>14440.5</v>
      </c>
      <c r="I13" s="19">
        <v>14440.5</v>
      </c>
      <c r="J13" s="19">
        <v>14440.5</v>
      </c>
      <c r="K13" s="19">
        <f t="shared" si="35"/>
        <v>0</v>
      </c>
      <c r="L13" s="21">
        <f t="shared" si="36"/>
        <v>0</v>
      </c>
      <c r="M13" s="18">
        <v>927296.3</v>
      </c>
      <c r="N13" s="19">
        <v>927296.3</v>
      </c>
      <c r="O13" s="19">
        <v>927296.3</v>
      </c>
      <c r="P13" s="19">
        <f t="shared" si="37"/>
        <v>0</v>
      </c>
      <c r="Q13" s="21">
        <f t="shared" si="38"/>
        <v>0</v>
      </c>
      <c r="R13" s="18">
        <v>431124.2</v>
      </c>
      <c r="S13" s="19">
        <v>431124.2</v>
      </c>
      <c r="T13" s="19">
        <v>431124.2</v>
      </c>
      <c r="U13" s="19">
        <f t="shared" si="39"/>
        <v>0</v>
      </c>
      <c r="V13" s="21">
        <f t="shared" si="40"/>
        <v>0</v>
      </c>
      <c r="W13" s="18">
        <v>5366.7</v>
      </c>
      <c r="X13" s="19">
        <v>5366.7</v>
      </c>
      <c r="Y13" s="19">
        <v>5366.7</v>
      </c>
      <c r="Z13" s="19">
        <f t="shared" si="41"/>
        <v>0</v>
      </c>
      <c r="AA13" s="21">
        <f t="shared" si="42"/>
        <v>0</v>
      </c>
      <c r="AB13" s="19">
        <v>1520.9</v>
      </c>
      <c r="AC13" s="19">
        <v>1520.9</v>
      </c>
      <c r="AD13" s="19">
        <v>1520.9</v>
      </c>
      <c r="AE13" s="19">
        <f t="shared" si="43"/>
        <v>0</v>
      </c>
      <c r="AF13" s="21">
        <f t="shared" si="44"/>
        <v>0</v>
      </c>
      <c r="AG13" s="18">
        <v>389.8</v>
      </c>
      <c r="AH13" s="19">
        <v>389.8</v>
      </c>
      <c r="AI13" s="19">
        <v>389.8</v>
      </c>
      <c r="AJ13" s="19">
        <f t="shared" si="45"/>
        <v>0</v>
      </c>
      <c r="AK13" s="21">
        <f t="shared" si="46"/>
        <v>0</v>
      </c>
      <c r="AL13" s="18">
        <v>367.1</v>
      </c>
      <c r="AM13" s="19">
        <v>367.1</v>
      </c>
      <c r="AN13" s="19">
        <v>367.1</v>
      </c>
      <c r="AO13" s="19">
        <f t="shared" si="47"/>
        <v>0</v>
      </c>
      <c r="AP13" s="21">
        <f t="shared" si="48"/>
        <v>0</v>
      </c>
      <c r="AQ13" s="19">
        <v>151.6</v>
      </c>
      <c r="AR13" s="19">
        <v>151.6</v>
      </c>
      <c r="AS13" s="19">
        <v>151.6</v>
      </c>
      <c r="AT13" s="19">
        <f t="shared" si="49"/>
        <v>0</v>
      </c>
      <c r="AU13" s="21">
        <f t="shared" si="50"/>
        <v>0</v>
      </c>
      <c r="AV13" s="18">
        <v>2915.9</v>
      </c>
      <c r="AW13" s="19">
        <v>2605.6999999999998</v>
      </c>
      <c r="AX13" s="19">
        <v>2605.6999999999998</v>
      </c>
      <c r="AY13" s="19">
        <f t="shared" si="2"/>
        <v>-310.20000000000027</v>
      </c>
      <c r="AZ13" s="21">
        <f t="shared" si="3"/>
        <v>0</v>
      </c>
      <c r="BA13" s="18">
        <v>231.1</v>
      </c>
      <c r="BB13" s="19">
        <v>378.7</v>
      </c>
      <c r="BC13" s="19">
        <v>378.7</v>
      </c>
      <c r="BD13" s="19">
        <f t="shared" si="4"/>
        <v>147.6</v>
      </c>
      <c r="BE13" s="21">
        <f t="shared" si="5"/>
        <v>0</v>
      </c>
      <c r="BF13" s="23">
        <v>0.53</v>
      </c>
      <c r="BG13" s="23">
        <v>0.53</v>
      </c>
      <c r="BH13" s="23">
        <v>0.53</v>
      </c>
      <c r="BI13" s="19">
        <f t="shared" si="6"/>
        <v>0</v>
      </c>
      <c r="BJ13" s="21">
        <f t="shared" si="7"/>
        <v>0</v>
      </c>
      <c r="BK13" s="22">
        <v>2704.6</v>
      </c>
      <c r="BL13" s="22">
        <v>2704.6</v>
      </c>
      <c r="BM13" s="22">
        <v>2704.6</v>
      </c>
      <c r="BN13" s="19">
        <f t="shared" si="8"/>
        <v>0</v>
      </c>
      <c r="BO13" s="21">
        <f t="shared" si="9"/>
        <v>0</v>
      </c>
      <c r="BP13" s="22">
        <v>3198.7</v>
      </c>
      <c r="BQ13" s="22">
        <v>3198.7</v>
      </c>
      <c r="BR13" s="22">
        <v>3198.7</v>
      </c>
      <c r="BS13" s="19">
        <f t="shared" si="10"/>
        <v>0</v>
      </c>
      <c r="BT13" s="21">
        <f t="shared" si="11"/>
        <v>0</v>
      </c>
      <c r="BU13" s="18"/>
      <c r="BV13" s="19"/>
      <c r="BW13" s="19"/>
      <c r="BX13" s="19">
        <f t="shared" si="12"/>
        <v>0</v>
      </c>
      <c r="BY13" s="21">
        <f t="shared" si="13"/>
        <v>0</v>
      </c>
      <c r="BZ13" s="18"/>
      <c r="CA13" s="19"/>
      <c r="CB13" s="19"/>
      <c r="CC13" s="19">
        <f t="shared" si="14"/>
        <v>0</v>
      </c>
      <c r="CD13" s="21">
        <f t="shared" si="15"/>
        <v>0</v>
      </c>
      <c r="CE13" s="18">
        <v>5.6</v>
      </c>
      <c r="CF13" s="18">
        <v>5.6</v>
      </c>
      <c r="CG13" s="18">
        <v>5.6</v>
      </c>
      <c r="CH13" s="19">
        <f t="shared" si="16"/>
        <v>0</v>
      </c>
      <c r="CI13" s="21">
        <f t="shared" si="17"/>
        <v>0</v>
      </c>
      <c r="CJ13" s="18">
        <v>71.599999999999994</v>
      </c>
      <c r="CK13" s="19">
        <v>71.599999999999994</v>
      </c>
      <c r="CL13" s="19">
        <v>71.599999999999994</v>
      </c>
      <c r="CM13" s="19">
        <f t="shared" si="18"/>
        <v>0</v>
      </c>
      <c r="CN13" s="21">
        <f t="shared" si="19"/>
        <v>0</v>
      </c>
      <c r="CO13" s="19">
        <v>3627.6</v>
      </c>
      <c r="CP13" s="19">
        <v>3627.6</v>
      </c>
      <c r="CQ13" s="19">
        <v>3627.6</v>
      </c>
      <c r="CR13" s="19">
        <f t="shared" si="51"/>
        <v>0</v>
      </c>
      <c r="CS13" s="21">
        <f t="shared" si="52"/>
        <v>0</v>
      </c>
      <c r="CT13" s="19">
        <v>6988.8</v>
      </c>
      <c r="CU13" s="19">
        <v>6988.8</v>
      </c>
      <c r="CV13" s="19">
        <v>6988.8</v>
      </c>
      <c r="CW13" s="19">
        <f t="shared" si="20"/>
        <v>0</v>
      </c>
      <c r="CX13" s="21">
        <f t="shared" si="21"/>
        <v>0</v>
      </c>
      <c r="CY13" s="19">
        <v>3715.4</v>
      </c>
      <c r="CZ13" s="19">
        <v>3715.4</v>
      </c>
      <c r="DA13" s="19">
        <v>3715.4</v>
      </c>
      <c r="DB13" s="19">
        <f t="shared" si="22"/>
        <v>0</v>
      </c>
      <c r="DC13" s="21">
        <f t="shared" si="23"/>
        <v>0</v>
      </c>
      <c r="DD13" s="18">
        <v>59.3</v>
      </c>
      <c r="DE13" s="19">
        <v>152.9</v>
      </c>
      <c r="DF13" s="19">
        <v>152.9</v>
      </c>
      <c r="DG13" s="19">
        <f t="shared" si="24"/>
        <v>93.600000000000009</v>
      </c>
      <c r="DH13" s="21">
        <f t="shared" si="25"/>
        <v>0</v>
      </c>
      <c r="DI13" s="18"/>
      <c r="DJ13" s="19">
        <v>6422.3</v>
      </c>
      <c r="DK13" s="19">
        <v>6422.3</v>
      </c>
      <c r="DL13" s="19">
        <f t="shared" si="26"/>
        <v>6422.3</v>
      </c>
      <c r="DM13" s="21">
        <f t="shared" si="27"/>
        <v>0</v>
      </c>
      <c r="DN13" s="18"/>
      <c r="DO13" s="19">
        <v>3848.8</v>
      </c>
      <c r="DP13" s="19">
        <v>3848.8</v>
      </c>
      <c r="DQ13" s="19">
        <f t="shared" si="28"/>
        <v>3848.8</v>
      </c>
      <c r="DR13" s="21">
        <f t="shared" si="29"/>
        <v>0</v>
      </c>
      <c r="DS13" s="18"/>
      <c r="DT13" s="19">
        <v>30790.5</v>
      </c>
      <c r="DU13" s="19">
        <v>30790.5</v>
      </c>
      <c r="DV13" s="19">
        <f t="shared" si="30"/>
        <v>30790.5</v>
      </c>
      <c r="DW13" s="21">
        <f t="shared" si="31"/>
        <v>0</v>
      </c>
    </row>
    <row r="14" spans="1:127" x14ac:dyDescent="0.25">
      <c r="A14" s="56">
        <v>8</v>
      </c>
      <c r="B14" s="3" t="s">
        <v>16</v>
      </c>
      <c r="C14" s="17">
        <f t="shared" si="32"/>
        <v>148095.9</v>
      </c>
      <c r="D14" s="17">
        <f t="shared" si="33"/>
        <v>153494.6</v>
      </c>
      <c r="E14" s="17">
        <f t="shared" si="34"/>
        <v>153494.6</v>
      </c>
      <c r="F14" s="17">
        <f t="shared" si="0"/>
        <v>5398.7000000000116</v>
      </c>
      <c r="G14" s="44">
        <f t="shared" si="1"/>
        <v>0</v>
      </c>
      <c r="H14" s="18">
        <v>821.3</v>
      </c>
      <c r="I14" s="19">
        <v>821.3</v>
      </c>
      <c r="J14" s="19">
        <v>821.3</v>
      </c>
      <c r="K14" s="19">
        <f t="shared" si="35"/>
        <v>0</v>
      </c>
      <c r="L14" s="21">
        <f t="shared" si="36"/>
        <v>0</v>
      </c>
      <c r="M14" s="18">
        <v>100009.9</v>
      </c>
      <c r="N14" s="19">
        <v>100009.9</v>
      </c>
      <c r="O14" s="19">
        <v>100009.9</v>
      </c>
      <c r="P14" s="19">
        <f t="shared" si="37"/>
        <v>0</v>
      </c>
      <c r="Q14" s="21">
        <f t="shared" si="38"/>
        <v>0</v>
      </c>
      <c r="R14" s="18">
        <v>34597</v>
      </c>
      <c r="S14" s="19">
        <v>34597</v>
      </c>
      <c r="T14" s="19">
        <v>34597</v>
      </c>
      <c r="U14" s="19">
        <f t="shared" si="39"/>
        <v>0</v>
      </c>
      <c r="V14" s="21">
        <f t="shared" si="40"/>
        <v>0</v>
      </c>
      <c r="W14" s="18">
        <v>4960.8</v>
      </c>
      <c r="X14" s="19">
        <v>4960.8</v>
      </c>
      <c r="Y14" s="19">
        <v>4960.8</v>
      </c>
      <c r="Z14" s="19">
        <f t="shared" si="41"/>
        <v>0</v>
      </c>
      <c r="AA14" s="21">
        <f t="shared" si="42"/>
        <v>0</v>
      </c>
      <c r="AB14" s="19">
        <v>370.2</v>
      </c>
      <c r="AC14" s="19">
        <v>370.2</v>
      </c>
      <c r="AD14" s="19">
        <v>370.2</v>
      </c>
      <c r="AE14" s="19">
        <f t="shared" si="43"/>
        <v>0</v>
      </c>
      <c r="AF14" s="21">
        <f t="shared" si="44"/>
        <v>0</v>
      </c>
      <c r="AG14" s="18">
        <v>363.4</v>
      </c>
      <c r="AH14" s="19">
        <v>363.4</v>
      </c>
      <c r="AI14" s="19">
        <v>363.4</v>
      </c>
      <c r="AJ14" s="19">
        <f t="shared" si="45"/>
        <v>0</v>
      </c>
      <c r="AK14" s="21">
        <f t="shared" si="46"/>
        <v>0</v>
      </c>
      <c r="AL14" s="18">
        <v>341.4</v>
      </c>
      <c r="AM14" s="19">
        <v>341.4</v>
      </c>
      <c r="AN14" s="19">
        <v>341.4</v>
      </c>
      <c r="AO14" s="19">
        <f t="shared" si="47"/>
        <v>0</v>
      </c>
      <c r="AP14" s="21">
        <f t="shared" si="48"/>
        <v>0</v>
      </c>
      <c r="AQ14" s="19">
        <v>50.3</v>
      </c>
      <c r="AR14" s="19">
        <v>50.3</v>
      </c>
      <c r="AS14" s="19">
        <v>50.3</v>
      </c>
      <c r="AT14" s="19">
        <f t="shared" si="49"/>
        <v>0</v>
      </c>
      <c r="AU14" s="21">
        <f t="shared" si="50"/>
        <v>0</v>
      </c>
      <c r="AV14" s="18">
        <v>917.7</v>
      </c>
      <c r="AW14" s="19">
        <v>924.2</v>
      </c>
      <c r="AX14" s="19">
        <v>924.2</v>
      </c>
      <c r="AY14" s="19">
        <f t="shared" si="2"/>
        <v>6.5</v>
      </c>
      <c r="AZ14" s="21">
        <f t="shared" si="3"/>
        <v>0</v>
      </c>
      <c r="BA14" s="18"/>
      <c r="BB14" s="19">
        <v>0</v>
      </c>
      <c r="BC14" s="19">
        <v>0</v>
      </c>
      <c r="BD14" s="19">
        <f t="shared" si="4"/>
        <v>0</v>
      </c>
      <c r="BE14" s="21">
        <f t="shared" si="5"/>
        <v>0</v>
      </c>
      <c r="BF14" s="23">
        <v>0.5</v>
      </c>
      <c r="BG14" s="23">
        <v>0.5</v>
      </c>
      <c r="BH14" s="23">
        <v>0.5</v>
      </c>
      <c r="BI14" s="19">
        <f t="shared" si="6"/>
        <v>0</v>
      </c>
      <c r="BJ14" s="21">
        <f t="shared" si="7"/>
        <v>0</v>
      </c>
      <c r="BK14" s="22">
        <v>2230</v>
      </c>
      <c r="BL14" s="22">
        <v>2230</v>
      </c>
      <c r="BM14" s="22">
        <v>2230</v>
      </c>
      <c r="BN14" s="19">
        <f t="shared" si="8"/>
        <v>0</v>
      </c>
      <c r="BO14" s="21">
        <f t="shared" si="9"/>
        <v>0</v>
      </c>
      <c r="BP14" s="22">
        <v>302</v>
      </c>
      <c r="BQ14" s="22">
        <v>302</v>
      </c>
      <c r="BR14" s="22">
        <v>302</v>
      </c>
      <c r="BS14" s="19">
        <f t="shared" si="10"/>
        <v>0</v>
      </c>
      <c r="BT14" s="21">
        <f t="shared" si="11"/>
        <v>0</v>
      </c>
      <c r="BU14" s="18"/>
      <c r="BV14" s="19"/>
      <c r="BW14" s="19"/>
      <c r="BX14" s="19">
        <f t="shared" si="12"/>
        <v>0</v>
      </c>
      <c r="BY14" s="21">
        <f t="shared" si="13"/>
        <v>0</v>
      </c>
      <c r="BZ14" s="18"/>
      <c r="CA14" s="19"/>
      <c r="CB14" s="19"/>
      <c r="CC14" s="19">
        <f t="shared" si="14"/>
        <v>0</v>
      </c>
      <c r="CD14" s="21">
        <f t="shared" si="15"/>
        <v>0</v>
      </c>
      <c r="CE14" s="18">
        <v>3.1</v>
      </c>
      <c r="CF14" s="18">
        <v>3.1</v>
      </c>
      <c r="CG14" s="18">
        <v>3.1</v>
      </c>
      <c r="CH14" s="19">
        <f t="shared" si="16"/>
        <v>0</v>
      </c>
      <c r="CI14" s="21">
        <f t="shared" si="17"/>
        <v>0</v>
      </c>
      <c r="CJ14" s="18">
        <v>8.9</v>
      </c>
      <c r="CK14" s="19">
        <v>8.9</v>
      </c>
      <c r="CL14" s="19">
        <v>8.9</v>
      </c>
      <c r="CM14" s="19">
        <f t="shared" si="18"/>
        <v>0</v>
      </c>
      <c r="CN14" s="21">
        <f t="shared" si="19"/>
        <v>0</v>
      </c>
      <c r="CO14" s="19">
        <v>0</v>
      </c>
      <c r="CP14" s="19">
        <v>0</v>
      </c>
      <c r="CQ14" s="19">
        <v>0</v>
      </c>
      <c r="CR14" s="19">
        <f t="shared" si="51"/>
        <v>0</v>
      </c>
      <c r="CS14" s="21">
        <f t="shared" si="52"/>
        <v>0</v>
      </c>
      <c r="CT14" s="19">
        <v>1169.4000000000001</v>
      </c>
      <c r="CU14" s="19">
        <v>1169.4000000000001</v>
      </c>
      <c r="CV14" s="19">
        <v>1169.4000000000001</v>
      </c>
      <c r="CW14" s="19">
        <f t="shared" si="20"/>
        <v>0</v>
      </c>
      <c r="CX14" s="21">
        <f t="shared" si="21"/>
        <v>0</v>
      </c>
      <c r="CY14" s="19">
        <v>1944.1</v>
      </c>
      <c r="CZ14" s="19">
        <v>1944.1</v>
      </c>
      <c r="DA14" s="19">
        <v>1944.1</v>
      </c>
      <c r="DB14" s="19">
        <f t="shared" si="22"/>
        <v>0</v>
      </c>
      <c r="DC14" s="21">
        <f t="shared" si="23"/>
        <v>0</v>
      </c>
      <c r="DD14" s="18">
        <v>5.9</v>
      </c>
      <c r="DE14" s="19">
        <v>8.5</v>
      </c>
      <c r="DF14" s="19">
        <v>8.5</v>
      </c>
      <c r="DG14" s="19">
        <f t="shared" si="24"/>
        <v>2.5999999999999996</v>
      </c>
      <c r="DH14" s="21">
        <f t="shared" si="25"/>
        <v>0</v>
      </c>
      <c r="DI14" s="18"/>
      <c r="DJ14" s="19">
        <v>1830.6</v>
      </c>
      <c r="DK14" s="19">
        <v>1830.6</v>
      </c>
      <c r="DL14" s="19">
        <f t="shared" si="26"/>
        <v>1830.6</v>
      </c>
      <c r="DM14" s="21">
        <f t="shared" si="27"/>
        <v>0</v>
      </c>
      <c r="DN14" s="18"/>
      <c r="DO14" s="19">
        <v>1042.3</v>
      </c>
      <c r="DP14" s="19">
        <v>1042.3</v>
      </c>
      <c r="DQ14" s="19">
        <f t="shared" si="28"/>
        <v>1042.3</v>
      </c>
      <c r="DR14" s="21">
        <f t="shared" si="29"/>
        <v>0</v>
      </c>
      <c r="DS14" s="18"/>
      <c r="DT14" s="19">
        <v>2516.6999999999998</v>
      </c>
      <c r="DU14" s="19">
        <v>2516.6999999999998</v>
      </c>
      <c r="DV14" s="19">
        <f t="shared" si="30"/>
        <v>2516.6999999999998</v>
      </c>
      <c r="DW14" s="21">
        <f t="shared" si="31"/>
        <v>0</v>
      </c>
    </row>
    <row r="15" spans="1:127" x14ac:dyDescent="0.25">
      <c r="A15" s="56">
        <v>9</v>
      </c>
      <c r="B15" s="3" t="s">
        <v>17</v>
      </c>
      <c r="C15" s="17">
        <f t="shared" si="32"/>
        <v>363029.70000000013</v>
      </c>
      <c r="D15" s="17">
        <f t="shared" si="33"/>
        <v>373316.00000000012</v>
      </c>
      <c r="E15" s="17">
        <f t="shared" si="34"/>
        <v>373316.00000000012</v>
      </c>
      <c r="F15" s="17">
        <f t="shared" si="0"/>
        <v>10286.299999999988</v>
      </c>
      <c r="G15" s="44">
        <f t="shared" si="1"/>
        <v>0</v>
      </c>
      <c r="H15" s="18">
        <v>2646.4</v>
      </c>
      <c r="I15" s="19">
        <v>2646.4</v>
      </c>
      <c r="J15" s="19">
        <v>2646.4</v>
      </c>
      <c r="K15" s="19">
        <f t="shared" si="35"/>
        <v>0</v>
      </c>
      <c r="L15" s="21">
        <f t="shared" si="36"/>
        <v>0</v>
      </c>
      <c r="M15" s="18">
        <v>270415.09999999998</v>
      </c>
      <c r="N15" s="19">
        <v>270415.09999999998</v>
      </c>
      <c r="O15" s="19">
        <v>270415.09999999998</v>
      </c>
      <c r="P15" s="19">
        <f t="shared" si="37"/>
        <v>0</v>
      </c>
      <c r="Q15" s="21">
        <f t="shared" si="38"/>
        <v>0</v>
      </c>
      <c r="R15" s="18">
        <v>75088.899999999994</v>
      </c>
      <c r="S15" s="19">
        <v>75088.899999999994</v>
      </c>
      <c r="T15" s="19">
        <v>75088.899999999994</v>
      </c>
      <c r="U15" s="19">
        <f t="shared" si="39"/>
        <v>0</v>
      </c>
      <c r="V15" s="21">
        <f t="shared" si="40"/>
        <v>0</v>
      </c>
      <c r="W15" s="18">
        <v>5087.1000000000004</v>
      </c>
      <c r="X15" s="19">
        <v>5087.1000000000004</v>
      </c>
      <c r="Y15" s="19">
        <v>5087.1000000000004</v>
      </c>
      <c r="Z15" s="19">
        <f t="shared" si="41"/>
        <v>0</v>
      </c>
      <c r="AA15" s="21">
        <f t="shared" si="42"/>
        <v>0</v>
      </c>
      <c r="AB15" s="19">
        <v>715.5</v>
      </c>
      <c r="AC15" s="19">
        <v>715.5</v>
      </c>
      <c r="AD15" s="19">
        <v>715.5</v>
      </c>
      <c r="AE15" s="19">
        <f t="shared" si="43"/>
        <v>0</v>
      </c>
      <c r="AF15" s="21">
        <f t="shared" si="44"/>
        <v>0</v>
      </c>
      <c r="AG15" s="18">
        <v>363.5</v>
      </c>
      <c r="AH15" s="19">
        <v>363.5</v>
      </c>
      <c r="AI15" s="19">
        <v>363.5</v>
      </c>
      <c r="AJ15" s="19">
        <f t="shared" si="45"/>
        <v>0</v>
      </c>
      <c r="AK15" s="21">
        <f t="shared" si="46"/>
        <v>0</v>
      </c>
      <c r="AL15" s="18">
        <v>341.4</v>
      </c>
      <c r="AM15" s="19">
        <v>341.4</v>
      </c>
      <c r="AN15" s="19">
        <v>341.4</v>
      </c>
      <c r="AO15" s="19">
        <f t="shared" si="47"/>
        <v>0</v>
      </c>
      <c r="AP15" s="21">
        <f t="shared" si="48"/>
        <v>0</v>
      </c>
      <c r="AQ15" s="19">
        <v>83.9</v>
      </c>
      <c r="AR15" s="19">
        <v>83.9</v>
      </c>
      <c r="AS15" s="19">
        <v>83.9</v>
      </c>
      <c r="AT15" s="19">
        <f t="shared" si="49"/>
        <v>0</v>
      </c>
      <c r="AU15" s="21">
        <f t="shared" si="50"/>
        <v>0</v>
      </c>
      <c r="AV15" s="18">
        <v>1005.7</v>
      </c>
      <c r="AW15" s="19">
        <v>1012.2</v>
      </c>
      <c r="AX15" s="19">
        <v>1012.2</v>
      </c>
      <c r="AY15" s="19">
        <f t="shared" si="2"/>
        <v>6.5</v>
      </c>
      <c r="AZ15" s="21">
        <f t="shared" si="3"/>
        <v>0</v>
      </c>
      <c r="BA15" s="18"/>
      <c r="BB15" s="19">
        <v>0</v>
      </c>
      <c r="BC15" s="19">
        <v>0</v>
      </c>
      <c r="BD15" s="19">
        <f t="shared" si="4"/>
        <v>0</v>
      </c>
      <c r="BE15" s="21">
        <f t="shared" si="5"/>
        <v>0</v>
      </c>
      <c r="BF15" s="23">
        <v>0.5</v>
      </c>
      <c r="BG15" s="23">
        <v>0.5</v>
      </c>
      <c r="BH15" s="23">
        <v>0.5</v>
      </c>
      <c r="BI15" s="19">
        <f t="shared" si="6"/>
        <v>0</v>
      </c>
      <c r="BJ15" s="21">
        <f t="shared" si="7"/>
        <v>0</v>
      </c>
      <c r="BK15" s="22">
        <v>2348.9</v>
      </c>
      <c r="BL15" s="22">
        <v>2348.9</v>
      </c>
      <c r="BM15" s="22">
        <v>2348.9</v>
      </c>
      <c r="BN15" s="19">
        <f t="shared" si="8"/>
        <v>0</v>
      </c>
      <c r="BO15" s="21">
        <f t="shared" si="9"/>
        <v>0</v>
      </c>
      <c r="BP15" s="22">
        <v>798.4</v>
      </c>
      <c r="BQ15" s="22">
        <v>798.4</v>
      </c>
      <c r="BR15" s="22">
        <v>798.4</v>
      </c>
      <c r="BS15" s="19">
        <f t="shared" si="10"/>
        <v>0</v>
      </c>
      <c r="BT15" s="21">
        <f t="shared" si="11"/>
        <v>0</v>
      </c>
      <c r="BU15" s="18"/>
      <c r="BV15" s="19"/>
      <c r="BW15" s="19"/>
      <c r="BX15" s="19">
        <f t="shared" si="12"/>
        <v>0</v>
      </c>
      <c r="BY15" s="21">
        <f t="shared" si="13"/>
        <v>0</v>
      </c>
      <c r="BZ15" s="18"/>
      <c r="CA15" s="19"/>
      <c r="CB15" s="19"/>
      <c r="CC15" s="19">
        <f t="shared" si="14"/>
        <v>0</v>
      </c>
      <c r="CD15" s="21">
        <f t="shared" si="15"/>
        <v>0</v>
      </c>
      <c r="CE15" s="18">
        <v>2.4</v>
      </c>
      <c r="CF15" s="18">
        <v>2.4</v>
      </c>
      <c r="CG15" s="18">
        <v>2.4</v>
      </c>
      <c r="CH15" s="19">
        <f t="shared" si="16"/>
        <v>0</v>
      </c>
      <c r="CI15" s="21">
        <f t="shared" si="17"/>
        <v>0</v>
      </c>
      <c r="CJ15" s="18">
        <v>0.8</v>
      </c>
      <c r="CK15" s="19">
        <v>0.8</v>
      </c>
      <c r="CL15" s="19">
        <v>0.8</v>
      </c>
      <c r="CM15" s="19">
        <f t="shared" si="18"/>
        <v>0</v>
      </c>
      <c r="CN15" s="21">
        <f t="shared" si="19"/>
        <v>0</v>
      </c>
      <c r="CO15" s="19">
        <v>0</v>
      </c>
      <c r="CP15" s="19">
        <v>0</v>
      </c>
      <c r="CQ15" s="19">
        <v>0</v>
      </c>
      <c r="CR15" s="19">
        <f t="shared" si="51"/>
        <v>0</v>
      </c>
      <c r="CS15" s="21">
        <f t="shared" si="52"/>
        <v>0</v>
      </c>
      <c r="CT15" s="19">
        <v>1825.6</v>
      </c>
      <c r="CU15" s="19">
        <v>1825.6</v>
      </c>
      <c r="CV15" s="19">
        <v>1825.6</v>
      </c>
      <c r="CW15" s="19">
        <f t="shared" si="20"/>
        <v>0</v>
      </c>
      <c r="CX15" s="21">
        <f t="shared" si="21"/>
        <v>0</v>
      </c>
      <c r="CY15" s="19">
        <v>2289.6999999999998</v>
      </c>
      <c r="CZ15" s="19">
        <v>2289.6999999999998</v>
      </c>
      <c r="DA15" s="19">
        <v>2289.6999999999998</v>
      </c>
      <c r="DB15" s="19">
        <f t="shared" si="22"/>
        <v>0</v>
      </c>
      <c r="DC15" s="21">
        <f t="shared" si="23"/>
        <v>0</v>
      </c>
      <c r="DD15" s="18">
        <v>15.9</v>
      </c>
      <c r="DE15" s="19">
        <v>22.6</v>
      </c>
      <c r="DF15" s="19">
        <v>22.6</v>
      </c>
      <c r="DG15" s="19">
        <f t="shared" si="24"/>
        <v>6.7000000000000011</v>
      </c>
      <c r="DH15" s="21">
        <f t="shared" si="25"/>
        <v>0</v>
      </c>
      <c r="DI15" s="18"/>
      <c r="DJ15" s="19">
        <v>3800.4</v>
      </c>
      <c r="DK15" s="19">
        <v>3800.4</v>
      </c>
      <c r="DL15" s="19">
        <f t="shared" si="26"/>
        <v>3800.4</v>
      </c>
      <c r="DM15" s="21">
        <f t="shared" si="27"/>
        <v>0</v>
      </c>
      <c r="DN15" s="18"/>
      <c r="DO15" s="19">
        <v>1861.4</v>
      </c>
      <c r="DP15" s="19">
        <v>1861.4</v>
      </c>
      <c r="DQ15" s="19">
        <f t="shared" si="28"/>
        <v>1861.4</v>
      </c>
      <c r="DR15" s="21">
        <f t="shared" si="29"/>
        <v>0</v>
      </c>
      <c r="DS15" s="18"/>
      <c r="DT15" s="19">
        <v>4611.3</v>
      </c>
      <c r="DU15" s="19">
        <v>4611.3</v>
      </c>
      <c r="DV15" s="19">
        <f t="shared" si="30"/>
        <v>4611.3</v>
      </c>
      <c r="DW15" s="21">
        <f t="shared" si="31"/>
        <v>0</v>
      </c>
    </row>
    <row r="16" spans="1:127" x14ac:dyDescent="0.25">
      <c r="A16" s="56">
        <v>10</v>
      </c>
      <c r="B16" s="3" t="s">
        <v>18</v>
      </c>
      <c r="C16" s="17">
        <f t="shared" si="32"/>
        <v>86293.799999999974</v>
      </c>
      <c r="D16" s="17">
        <f t="shared" si="33"/>
        <v>89242.499999999985</v>
      </c>
      <c r="E16" s="17">
        <f t="shared" si="34"/>
        <v>89240.099999999977</v>
      </c>
      <c r="F16" s="17">
        <f t="shared" si="0"/>
        <v>2946.3000000000029</v>
      </c>
      <c r="G16" s="44">
        <f t="shared" si="1"/>
        <v>-2.4000000000087311</v>
      </c>
      <c r="H16" s="18">
        <v>328.7</v>
      </c>
      <c r="I16" s="19">
        <v>328.7</v>
      </c>
      <c r="J16" s="19">
        <v>328.7</v>
      </c>
      <c r="K16" s="19">
        <f t="shared" si="35"/>
        <v>0</v>
      </c>
      <c r="L16" s="21">
        <f t="shared" si="36"/>
        <v>0</v>
      </c>
      <c r="M16" s="18">
        <v>56861.7</v>
      </c>
      <c r="N16" s="19">
        <v>56861.7</v>
      </c>
      <c r="O16" s="19">
        <v>56861.7</v>
      </c>
      <c r="P16" s="19">
        <f t="shared" si="37"/>
        <v>0</v>
      </c>
      <c r="Q16" s="21">
        <f t="shared" si="38"/>
        <v>0</v>
      </c>
      <c r="R16" s="18">
        <v>20547.3</v>
      </c>
      <c r="S16" s="19">
        <v>20547.3</v>
      </c>
      <c r="T16" s="19">
        <v>20547.3</v>
      </c>
      <c r="U16" s="19">
        <f t="shared" si="39"/>
        <v>0</v>
      </c>
      <c r="V16" s="21">
        <f t="shared" si="40"/>
        <v>0</v>
      </c>
      <c r="W16" s="18">
        <v>4056</v>
      </c>
      <c r="X16" s="19">
        <v>4056</v>
      </c>
      <c r="Y16" s="19">
        <v>4056</v>
      </c>
      <c r="Z16" s="19">
        <f t="shared" si="41"/>
        <v>0</v>
      </c>
      <c r="AA16" s="21">
        <f t="shared" si="42"/>
        <v>0</v>
      </c>
      <c r="AB16" s="19">
        <v>370.2</v>
      </c>
      <c r="AC16" s="19">
        <v>370.2</v>
      </c>
      <c r="AD16" s="19">
        <v>370.2</v>
      </c>
      <c r="AE16" s="19">
        <f t="shared" si="43"/>
        <v>0</v>
      </c>
      <c r="AF16" s="21">
        <f t="shared" si="44"/>
        <v>0</v>
      </c>
      <c r="AG16" s="18">
        <v>363.4</v>
      </c>
      <c r="AH16" s="19">
        <v>363.4</v>
      </c>
      <c r="AI16" s="19">
        <v>363.4</v>
      </c>
      <c r="AJ16" s="19">
        <f t="shared" si="45"/>
        <v>0</v>
      </c>
      <c r="AK16" s="21">
        <f t="shared" si="46"/>
        <v>0</v>
      </c>
      <c r="AL16" s="18">
        <v>341.4</v>
      </c>
      <c r="AM16" s="19">
        <v>341.4</v>
      </c>
      <c r="AN16" s="19">
        <v>341.4</v>
      </c>
      <c r="AO16" s="19">
        <f t="shared" si="47"/>
        <v>0</v>
      </c>
      <c r="AP16" s="21">
        <f t="shared" si="48"/>
        <v>0</v>
      </c>
      <c r="AQ16" s="19">
        <v>24.4</v>
      </c>
      <c r="AR16" s="19">
        <v>24.4</v>
      </c>
      <c r="AS16" s="19">
        <v>24.4</v>
      </c>
      <c r="AT16" s="19">
        <f t="shared" si="49"/>
        <v>0</v>
      </c>
      <c r="AU16" s="21">
        <f t="shared" si="50"/>
        <v>0</v>
      </c>
      <c r="AV16" s="18">
        <v>608.1</v>
      </c>
      <c r="AW16" s="19">
        <v>611.29999999999995</v>
      </c>
      <c r="AX16" s="19">
        <v>611.29999999999995</v>
      </c>
      <c r="AY16" s="19">
        <f t="shared" si="2"/>
        <v>3.1999999999999318</v>
      </c>
      <c r="AZ16" s="21">
        <f t="shared" si="3"/>
        <v>0</v>
      </c>
      <c r="BA16" s="18"/>
      <c r="BB16" s="19">
        <v>0</v>
      </c>
      <c r="BC16" s="19">
        <v>0</v>
      </c>
      <c r="BD16" s="19">
        <f t="shared" si="4"/>
        <v>0</v>
      </c>
      <c r="BE16" s="21">
        <f t="shared" si="5"/>
        <v>0</v>
      </c>
      <c r="BF16" s="23">
        <v>0.5</v>
      </c>
      <c r="BG16" s="23">
        <v>0.5</v>
      </c>
      <c r="BH16" s="23">
        <v>0.5</v>
      </c>
      <c r="BI16" s="19">
        <f t="shared" si="6"/>
        <v>0</v>
      </c>
      <c r="BJ16" s="21">
        <f t="shared" si="7"/>
        <v>0</v>
      </c>
      <c r="BK16" s="22">
        <v>1022</v>
      </c>
      <c r="BL16" s="22">
        <v>1022</v>
      </c>
      <c r="BM16" s="22">
        <v>1022</v>
      </c>
      <c r="BN16" s="19">
        <f t="shared" si="8"/>
        <v>0</v>
      </c>
      <c r="BO16" s="21">
        <f t="shared" si="9"/>
        <v>0</v>
      </c>
      <c r="BP16" s="22">
        <v>196.3</v>
      </c>
      <c r="BQ16" s="22">
        <v>196.3</v>
      </c>
      <c r="BR16" s="22">
        <v>196.3</v>
      </c>
      <c r="BS16" s="19">
        <f t="shared" si="10"/>
        <v>0</v>
      </c>
      <c r="BT16" s="21">
        <f t="shared" si="11"/>
        <v>0</v>
      </c>
      <c r="BU16" s="18"/>
      <c r="BV16" s="19"/>
      <c r="BW16" s="19"/>
      <c r="BX16" s="19">
        <f t="shared" si="12"/>
        <v>0</v>
      </c>
      <c r="BY16" s="21">
        <f t="shared" si="13"/>
        <v>0</v>
      </c>
      <c r="BZ16" s="18"/>
      <c r="CA16" s="19"/>
      <c r="CB16" s="19"/>
      <c r="CC16" s="19">
        <f t="shared" si="14"/>
        <v>0</v>
      </c>
      <c r="CD16" s="21">
        <f t="shared" si="15"/>
        <v>0</v>
      </c>
      <c r="CE16" s="18">
        <v>1.7</v>
      </c>
      <c r="CF16" s="18">
        <v>1.7</v>
      </c>
      <c r="CG16" s="18">
        <v>1.7</v>
      </c>
      <c r="CH16" s="19">
        <f t="shared" si="16"/>
        <v>0</v>
      </c>
      <c r="CI16" s="21">
        <f t="shared" si="17"/>
        <v>0</v>
      </c>
      <c r="CJ16" s="18"/>
      <c r="CK16" s="19"/>
      <c r="CL16" s="19">
        <v>0</v>
      </c>
      <c r="CM16" s="19">
        <f t="shared" si="18"/>
        <v>0</v>
      </c>
      <c r="CN16" s="21">
        <f t="shared" si="19"/>
        <v>0</v>
      </c>
      <c r="CO16" s="19">
        <v>0</v>
      </c>
      <c r="CP16" s="19">
        <v>0</v>
      </c>
      <c r="CQ16" s="19">
        <v>0</v>
      </c>
      <c r="CR16" s="19">
        <f t="shared" si="51"/>
        <v>0</v>
      </c>
      <c r="CS16" s="21">
        <f t="shared" si="52"/>
        <v>0</v>
      </c>
      <c r="CT16" s="19">
        <v>401.7</v>
      </c>
      <c r="CU16" s="19">
        <v>401.7</v>
      </c>
      <c r="CV16" s="19">
        <v>401.7</v>
      </c>
      <c r="CW16" s="19">
        <f t="shared" si="20"/>
        <v>0</v>
      </c>
      <c r="CX16" s="21">
        <f t="shared" si="21"/>
        <v>0</v>
      </c>
      <c r="CY16" s="19">
        <v>1166.5</v>
      </c>
      <c r="CZ16" s="19">
        <v>1166.5</v>
      </c>
      <c r="DA16" s="19">
        <v>1166.5</v>
      </c>
      <c r="DB16" s="19">
        <f t="shared" si="22"/>
        <v>0</v>
      </c>
      <c r="DC16" s="21">
        <f t="shared" si="23"/>
        <v>0</v>
      </c>
      <c r="DD16" s="18">
        <v>3.9</v>
      </c>
      <c r="DE16" s="19">
        <v>9.8000000000000007</v>
      </c>
      <c r="DF16" s="19">
        <v>7.4</v>
      </c>
      <c r="DG16" s="19">
        <f t="shared" si="24"/>
        <v>3.5000000000000004</v>
      </c>
      <c r="DH16" s="21">
        <f t="shared" si="25"/>
        <v>-2.4000000000000004</v>
      </c>
      <c r="DI16" s="18"/>
      <c r="DJ16" s="19">
        <v>1353.2</v>
      </c>
      <c r="DK16" s="19">
        <v>1353.2</v>
      </c>
      <c r="DL16" s="19">
        <f t="shared" si="26"/>
        <v>1353.2</v>
      </c>
      <c r="DM16" s="21">
        <f t="shared" si="27"/>
        <v>0</v>
      </c>
      <c r="DN16" s="18"/>
      <c r="DO16" s="19">
        <v>746.8</v>
      </c>
      <c r="DP16" s="19">
        <v>746.8</v>
      </c>
      <c r="DQ16" s="19">
        <f t="shared" si="28"/>
        <v>746.8</v>
      </c>
      <c r="DR16" s="21">
        <f t="shared" si="29"/>
        <v>0</v>
      </c>
      <c r="DS16" s="18"/>
      <c r="DT16" s="19">
        <v>839.6</v>
      </c>
      <c r="DU16" s="19">
        <v>839.6</v>
      </c>
      <c r="DV16" s="19">
        <f t="shared" si="30"/>
        <v>839.6</v>
      </c>
      <c r="DW16" s="21">
        <f t="shared" si="31"/>
        <v>0</v>
      </c>
    </row>
    <row r="17" spans="1:127" x14ac:dyDescent="0.25">
      <c r="A17" s="56">
        <v>11</v>
      </c>
      <c r="B17" s="3" t="s">
        <v>19</v>
      </c>
      <c r="C17" s="17">
        <f t="shared" si="32"/>
        <v>245315.12000000002</v>
      </c>
      <c r="D17" s="17">
        <f t="shared" si="33"/>
        <v>254759.32000000004</v>
      </c>
      <c r="E17" s="17">
        <f t="shared" si="34"/>
        <v>254755.82000000004</v>
      </c>
      <c r="F17" s="17">
        <f t="shared" si="0"/>
        <v>9440.7000000000116</v>
      </c>
      <c r="G17" s="44">
        <f t="shared" si="1"/>
        <v>-3.5</v>
      </c>
      <c r="H17" s="18">
        <v>2059.1999999999998</v>
      </c>
      <c r="I17" s="19">
        <v>2059.1999999999998</v>
      </c>
      <c r="J17" s="19">
        <v>2059.1999999999998</v>
      </c>
      <c r="K17" s="19">
        <f t="shared" si="35"/>
        <v>0</v>
      </c>
      <c r="L17" s="21">
        <f t="shared" si="36"/>
        <v>0</v>
      </c>
      <c r="M17" s="18">
        <v>166142.9</v>
      </c>
      <c r="N17" s="19">
        <v>166142.9</v>
      </c>
      <c r="O17" s="19">
        <v>166142.9</v>
      </c>
      <c r="P17" s="19">
        <f t="shared" si="37"/>
        <v>0</v>
      </c>
      <c r="Q17" s="21">
        <f t="shared" si="38"/>
        <v>0</v>
      </c>
      <c r="R17" s="18">
        <v>64733.8</v>
      </c>
      <c r="S17" s="19">
        <v>64733.8</v>
      </c>
      <c r="T17" s="19">
        <v>64733.8</v>
      </c>
      <c r="U17" s="19">
        <f t="shared" si="39"/>
        <v>0</v>
      </c>
      <c r="V17" s="21">
        <f t="shared" si="40"/>
        <v>0</v>
      </c>
      <c r="W17" s="18">
        <v>4857.6000000000004</v>
      </c>
      <c r="X17" s="19">
        <v>4857.6000000000004</v>
      </c>
      <c r="Y17" s="19">
        <v>4857.6000000000004</v>
      </c>
      <c r="Z17" s="19">
        <f t="shared" si="41"/>
        <v>0</v>
      </c>
      <c r="AA17" s="21">
        <f t="shared" si="42"/>
        <v>0</v>
      </c>
      <c r="AB17" s="19">
        <v>382.1</v>
      </c>
      <c r="AC17" s="19">
        <v>382.1</v>
      </c>
      <c r="AD17" s="19">
        <v>382.1</v>
      </c>
      <c r="AE17" s="19">
        <f t="shared" si="43"/>
        <v>0</v>
      </c>
      <c r="AF17" s="21">
        <f t="shared" si="44"/>
        <v>0</v>
      </c>
      <c r="AG17" s="18">
        <v>375.5</v>
      </c>
      <c r="AH17" s="19">
        <v>375.5</v>
      </c>
      <c r="AI17" s="19">
        <v>375.5</v>
      </c>
      <c r="AJ17" s="19">
        <f t="shared" si="45"/>
        <v>0</v>
      </c>
      <c r="AK17" s="21">
        <f t="shared" si="46"/>
        <v>0</v>
      </c>
      <c r="AL17" s="18">
        <v>353.2</v>
      </c>
      <c r="AM17" s="19">
        <v>353.2</v>
      </c>
      <c r="AN17" s="19">
        <v>353.2</v>
      </c>
      <c r="AO17" s="19">
        <f t="shared" si="47"/>
        <v>0</v>
      </c>
      <c r="AP17" s="21">
        <f t="shared" si="48"/>
        <v>0</v>
      </c>
      <c r="AQ17" s="19">
        <v>86</v>
      </c>
      <c r="AR17" s="19">
        <v>86</v>
      </c>
      <c r="AS17" s="19">
        <v>86</v>
      </c>
      <c r="AT17" s="19">
        <f t="shared" si="49"/>
        <v>0</v>
      </c>
      <c r="AU17" s="21">
        <f t="shared" si="50"/>
        <v>0</v>
      </c>
      <c r="AV17" s="18">
        <v>1000.7</v>
      </c>
      <c r="AW17" s="19">
        <v>1007.2</v>
      </c>
      <c r="AX17" s="19">
        <v>1007.2</v>
      </c>
      <c r="AY17" s="19">
        <f t="shared" si="2"/>
        <v>6.5</v>
      </c>
      <c r="AZ17" s="21">
        <f t="shared" si="3"/>
        <v>0</v>
      </c>
      <c r="BA17" s="18">
        <v>220.8</v>
      </c>
      <c r="BB17" s="19">
        <v>220.8</v>
      </c>
      <c r="BC17" s="19">
        <v>220.8</v>
      </c>
      <c r="BD17" s="19">
        <f t="shared" si="4"/>
        <v>0</v>
      </c>
      <c r="BE17" s="21">
        <f t="shared" si="5"/>
        <v>0</v>
      </c>
      <c r="BF17" s="23">
        <v>0.52</v>
      </c>
      <c r="BG17" s="23">
        <v>0.52</v>
      </c>
      <c r="BH17" s="23">
        <v>0.52</v>
      </c>
      <c r="BI17" s="19">
        <f t="shared" si="6"/>
        <v>0</v>
      </c>
      <c r="BJ17" s="21">
        <f t="shared" si="7"/>
        <v>0</v>
      </c>
      <c r="BK17" s="22">
        <v>2010.8</v>
      </c>
      <c r="BL17" s="22">
        <v>2010.8</v>
      </c>
      <c r="BM17" s="22">
        <v>2010.8</v>
      </c>
      <c r="BN17" s="19">
        <f t="shared" si="8"/>
        <v>0</v>
      </c>
      <c r="BO17" s="21">
        <f t="shared" si="9"/>
        <v>0</v>
      </c>
      <c r="BP17" s="22">
        <v>532.1</v>
      </c>
      <c r="BQ17" s="22">
        <v>532.1</v>
      </c>
      <c r="BR17" s="22">
        <v>532.1</v>
      </c>
      <c r="BS17" s="19">
        <f t="shared" si="10"/>
        <v>0</v>
      </c>
      <c r="BT17" s="21">
        <f t="shared" si="11"/>
        <v>0</v>
      </c>
      <c r="BU17" s="18"/>
      <c r="BV17" s="19"/>
      <c r="BW17" s="19"/>
      <c r="BX17" s="19">
        <f t="shared" si="12"/>
        <v>0</v>
      </c>
      <c r="BY17" s="21">
        <f t="shared" si="13"/>
        <v>0</v>
      </c>
      <c r="BZ17" s="18"/>
      <c r="CA17" s="19"/>
      <c r="CB17" s="19"/>
      <c r="CC17" s="19">
        <f t="shared" si="14"/>
        <v>0</v>
      </c>
      <c r="CD17" s="21">
        <f t="shared" si="15"/>
        <v>0</v>
      </c>
      <c r="CE17" s="18">
        <v>2.1</v>
      </c>
      <c r="CF17" s="18">
        <v>2.1</v>
      </c>
      <c r="CG17" s="18">
        <v>2.1</v>
      </c>
      <c r="CH17" s="19">
        <f t="shared" si="16"/>
        <v>0</v>
      </c>
      <c r="CI17" s="21">
        <f t="shared" si="17"/>
        <v>0</v>
      </c>
      <c r="CJ17" s="18">
        <v>25.6</v>
      </c>
      <c r="CK17" s="19">
        <v>25.6</v>
      </c>
      <c r="CL17" s="19">
        <v>25.6</v>
      </c>
      <c r="CM17" s="19">
        <f t="shared" si="18"/>
        <v>0</v>
      </c>
      <c r="CN17" s="21">
        <f t="shared" si="19"/>
        <v>0</v>
      </c>
      <c r="CO17" s="19">
        <v>0</v>
      </c>
      <c r="CP17" s="19">
        <v>0</v>
      </c>
      <c r="CQ17" s="19">
        <v>0</v>
      </c>
      <c r="CR17" s="19">
        <f t="shared" si="51"/>
        <v>0</v>
      </c>
      <c r="CS17" s="21">
        <f t="shared" si="52"/>
        <v>0</v>
      </c>
      <c r="CT17" s="19">
        <v>1397.1</v>
      </c>
      <c r="CU17" s="19">
        <v>1397.1</v>
      </c>
      <c r="CV17" s="19">
        <v>1397.1</v>
      </c>
      <c r="CW17" s="19">
        <f t="shared" si="20"/>
        <v>0</v>
      </c>
      <c r="CX17" s="21">
        <f t="shared" si="21"/>
        <v>0</v>
      </c>
      <c r="CY17" s="19">
        <v>1123.3</v>
      </c>
      <c r="CZ17" s="19">
        <v>1123.3</v>
      </c>
      <c r="DA17" s="19">
        <v>1123.3</v>
      </c>
      <c r="DB17" s="19">
        <f t="shared" si="22"/>
        <v>0</v>
      </c>
      <c r="DC17" s="21">
        <f t="shared" si="23"/>
        <v>0</v>
      </c>
      <c r="DD17" s="18">
        <v>11.8</v>
      </c>
      <c r="DE17" s="19">
        <v>39.1</v>
      </c>
      <c r="DF17" s="19">
        <v>35.6</v>
      </c>
      <c r="DG17" s="19">
        <f t="shared" si="24"/>
        <v>23.8</v>
      </c>
      <c r="DH17" s="21">
        <f t="shared" si="25"/>
        <v>-3.5</v>
      </c>
      <c r="DI17" s="18"/>
      <c r="DJ17" s="19">
        <v>2189.1</v>
      </c>
      <c r="DK17" s="19">
        <v>2189.1</v>
      </c>
      <c r="DL17" s="19">
        <f t="shared" si="26"/>
        <v>2189.1</v>
      </c>
      <c r="DM17" s="21">
        <f t="shared" si="27"/>
        <v>0</v>
      </c>
      <c r="DN17" s="18"/>
      <c r="DO17" s="19">
        <v>1158.4000000000001</v>
      </c>
      <c r="DP17" s="19">
        <v>1158.4000000000001</v>
      </c>
      <c r="DQ17" s="19">
        <f t="shared" si="28"/>
        <v>1158.4000000000001</v>
      </c>
      <c r="DR17" s="21">
        <f t="shared" si="29"/>
        <v>0</v>
      </c>
      <c r="DS17" s="18"/>
      <c r="DT17" s="19">
        <v>6062.9</v>
      </c>
      <c r="DU17" s="19">
        <v>6062.9</v>
      </c>
      <c r="DV17" s="19">
        <f t="shared" si="30"/>
        <v>6062.9</v>
      </c>
      <c r="DW17" s="21">
        <f t="shared" si="31"/>
        <v>0</v>
      </c>
    </row>
    <row r="18" spans="1:127" x14ac:dyDescent="0.25">
      <c r="A18" s="56">
        <v>12</v>
      </c>
      <c r="B18" s="3" t="s">
        <v>20</v>
      </c>
      <c r="C18" s="17">
        <f t="shared" si="32"/>
        <v>313343.89999999991</v>
      </c>
      <c r="D18" s="17">
        <f t="shared" si="33"/>
        <v>319331.09999999992</v>
      </c>
      <c r="E18" s="17">
        <f t="shared" si="34"/>
        <v>319331.09999999992</v>
      </c>
      <c r="F18" s="17">
        <f t="shared" si="0"/>
        <v>5987.2000000000116</v>
      </c>
      <c r="G18" s="44">
        <f t="shared" si="1"/>
        <v>0</v>
      </c>
      <c r="H18" s="18">
        <v>1327.6</v>
      </c>
      <c r="I18" s="19">
        <v>1327.6</v>
      </c>
      <c r="J18" s="19">
        <v>1327.6</v>
      </c>
      <c r="K18" s="19">
        <f t="shared" si="35"/>
        <v>0</v>
      </c>
      <c r="L18" s="21">
        <f t="shared" si="36"/>
        <v>0</v>
      </c>
      <c r="M18" s="18">
        <v>216846.1</v>
      </c>
      <c r="N18" s="19">
        <v>216846.1</v>
      </c>
      <c r="O18" s="19">
        <v>216846.1</v>
      </c>
      <c r="P18" s="19">
        <f t="shared" si="37"/>
        <v>0</v>
      </c>
      <c r="Q18" s="21">
        <f t="shared" si="38"/>
        <v>0</v>
      </c>
      <c r="R18" s="18">
        <v>79893</v>
      </c>
      <c r="S18" s="19">
        <v>79893</v>
      </c>
      <c r="T18" s="19">
        <v>79893</v>
      </c>
      <c r="U18" s="19">
        <f t="shared" si="39"/>
        <v>0</v>
      </c>
      <c r="V18" s="21">
        <f t="shared" si="40"/>
        <v>0</v>
      </c>
      <c r="W18" s="18">
        <v>5121.6000000000004</v>
      </c>
      <c r="X18" s="19">
        <v>5121.6000000000004</v>
      </c>
      <c r="Y18" s="19">
        <v>5121.6000000000004</v>
      </c>
      <c r="Z18" s="19">
        <f t="shared" si="41"/>
        <v>0</v>
      </c>
      <c r="AA18" s="21">
        <f t="shared" si="42"/>
        <v>0</v>
      </c>
      <c r="AB18" s="19">
        <v>715.5</v>
      </c>
      <c r="AC18" s="19">
        <v>715.5</v>
      </c>
      <c r="AD18" s="19">
        <v>715.5</v>
      </c>
      <c r="AE18" s="19">
        <f t="shared" si="43"/>
        <v>0</v>
      </c>
      <c r="AF18" s="21">
        <f t="shared" si="44"/>
        <v>0</v>
      </c>
      <c r="AG18" s="18">
        <v>363.5</v>
      </c>
      <c r="AH18" s="19">
        <v>363.5</v>
      </c>
      <c r="AI18" s="19">
        <v>363.5</v>
      </c>
      <c r="AJ18" s="19">
        <f t="shared" si="45"/>
        <v>0</v>
      </c>
      <c r="AK18" s="21">
        <f t="shared" si="46"/>
        <v>0</v>
      </c>
      <c r="AL18" s="18">
        <v>341.4</v>
      </c>
      <c r="AM18" s="19">
        <v>341.4</v>
      </c>
      <c r="AN18" s="19">
        <v>341.4</v>
      </c>
      <c r="AO18" s="19">
        <f t="shared" si="47"/>
        <v>0</v>
      </c>
      <c r="AP18" s="21">
        <f t="shared" si="48"/>
        <v>0</v>
      </c>
      <c r="AQ18" s="19">
        <v>49.3</v>
      </c>
      <c r="AR18" s="19">
        <v>49.3</v>
      </c>
      <c r="AS18" s="19">
        <v>49.3</v>
      </c>
      <c r="AT18" s="19">
        <f t="shared" si="49"/>
        <v>0</v>
      </c>
      <c r="AU18" s="21">
        <f t="shared" si="50"/>
        <v>0</v>
      </c>
      <c r="AV18" s="18">
        <v>940.49999999999989</v>
      </c>
      <c r="AW18" s="19">
        <v>947</v>
      </c>
      <c r="AX18" s="19">
        <v>947</v>
      </c>
      <c r="AY18" s="19">
        <f t="shared" si="2"/>
        <v>6.5000000000001137</v>
      </c>
      <c r="AZ18" s="21">
        <f t="shared" si="3"/>
        <v>0</v>
      </c>
      <c r="BA18" s="18"/>
      <c r="BB18" s="19">
        <v>0</v>
      </c>
      <c r="BC18" s="19">
        <v>0</v>
      </c>
      <c r="BD18" s="19">
        <f t="shared" si="4"/>
        <v>0</v>
      </c>
      <c r="BE18" s="21">
        <f t="shared" si="5"/>
        <v>0</v>
      </c>
      <c r="BF18" s="23">
        <v>0.5</v>
      </c>
      <c r="BG18" s="23">
        <v>0.5</v>
      </c>
      <c r="BH18" s="23">
        <v>0.5</v>
      </c>
      <c r="BI18" s="19">
        <f t="shared" si="6"/>
        <v>0</v>
      </c>
      <c r="BJ18" s="21">
        <f t="shared" si="7"/>
        <v>0</v>
      </c>
      <c r="BK18" s="22">
        <v>4073.1</v>
      </c>
      <c r="BL18" s="22">
        <v>4073.1</v>
      </c>
      <c r="BM18" s="22">
        <v>4073.1</v>
      </c>
      <c r="BN18" s="19">
        <f t="shared" si="8"/>
        <v>0</v>
      </c>
      <c r="BO18" s="21">
        <f t="shared" si="9"/>
        <v>0</v>
      </c>
      <c r="BP18" s="22">
        <v>511.8</v>
      </c>
      <c r="BQ18" s="22">
        <v>511.8</v>
      </c>
      <c r="BR18" s="22">
        <v>511.8</v>
      </c>
      <c r="BS18" s="19">
        <f t="shared" si="10"/>
        <v>0</v>
      </c>
      <c r="BT18" s="21">
        <f t="shared" si="11"/>
        <v>0</v>
      </c>
      <c r="BU18" s="18"/>
      <c r="BV18" s="19"/>
      <c r="BW18" s="19"/>
      <c r="BX18" s="19">
        <f t="shared" si="12"/>
        <v>0</v>
      </c>
      <c r="BY18" s="21">
        <f t="shared" si="13"/>
        <v>0</v>
      </c>
      <c r="BZ18" s="18"/>
      <c r="CA18" s="19"/>
      <c r="CB18" s="19"/>
      <c r="CC18" s="19">
        <f t="shared" si="14"/>
        <v>0</v>
      </c>
      <c r="CD18" s="21">
        <f t="shared" si="15"/>
        <v>0</v>
      </c>
      <c r="CE18" s="18">
        <v>2.6</v>
      </c>
      <c r="CF18" s="18">
        <v>2.6</v>
      </c>
      <c r="CG18" s="18">
        <v>2.6</v>
      </c>
      <c r="CH18" s="19">
        <f t="shared" si="16"/>
        <v>0</v>
      </c>
      <c r="CI18" s="21">
        <f t="shared" si="17"/>
        <v>0</v>
      </c>
      <c r="CJ18" s="18">
        <v>8.6999999999999993</v>
      </c>
      <c r="CK18" s="19">
        <v>8.6999999999999993</v>
      </c>
      <c r="CL18" s="19">
        <v>8.6999999999999993</v>
      </c>
      <c r="CM18" s="19">
        <f t="shared" si="18"/>
        <v>0</v>
      </c>
      <c r="CN18" s="21">
        <f t="shared" si="19"/>
        <v>0</v>
      </c>
      <c r="CO18" s="19">
        <v>0</v>
      </c>
      <c r="CP18" s="19">
        <v>0</v>
      </c>
      <c r="CQ18" s="19">
        <v>0</v>
      </c>
      <c r="CR18" s="19">
        <f t="shared" si="51"/>
        <v>0</v>
      </c>
      <c r="CS18" s="21">
        <f t="shared" si="52"/>
        <v>0</v>
      </c>
      <c r="CT18" s="19">
        <v>1408.8</v>
      </c>
      <c r="CU18" s="19">
        <v>1408.8</v>
      </c>
      <c r="CV18" s="19">
        <v>1408.8</v>
      </c>
      <c r="CW18" s="19">
        <f t="shared" si="20"/>
        <v>0</v>
      </c>
      <c r="CX18" s="21">
        <f t="shared" si="21"/>
        <v>0</v>
      </c>
      <c r="CY18" s="19">
        <v>1728.1</v>
      </c>
      <c r="CZ18" s="19">
        <v>1728.1</v>
      </c>
      <c r="DA18" s="19">
        <v>1728.1</v>
      </c>
      <c r="DB18" s="19">
        <f t="shared" si="22"/>
        <v>0</v>
      </c>
      <c r="DC18" s="21">
        <f t="shared" si="23"/>
        <v>0</v>
      </c>
      <c r="DD18" s="18">
        <v>11.8</v>
      </c>
      <c r="DE18" s="19">
        <v>17.2</v>
      </c>
      <c r="DF18" s="19">
        <v>17.2</v>
      </c>
      <c r="DG18" s="19">
        <f t="shared" si="24"/>
        <v>5.3999999999999986</v>
      </c>
      <c r="DH18" s="21">
        <f t="shared" si="25"/>
        <v>0</v>
      </c>
      <c r="DI18" s="18"/>
      <c r="DJ18" s="19">
        <v>1206.7</v>
      </c>
      <c r="DK18" s="19">
        <v>1206.7</v>
      </c>
      <c r="DL18" s="19">
        <f t="shared" si="26"/>
        <v>1206.7</v>
      </c>
      <c r="DM18" s="21">
        <f t="shared" si="27"/>
        <v>0</v>
      </c>
      <c r="DN18" s="18"/>
      <c r="DO18" s="19">
        <v>597.1</v>
      </c>
      <c r="DP18" s="19">
        <v>597.1</v>
      </c>
      <c r="DQ18" s="19">
        <f t="shared" si="28"/>
        <v>597.1</v>
      </c>
      <c r="DR18" s="21">
        <f t="shared" si="29"/>
        <v>0</v>
      </c>
      <c r="DS18" s="18"/>
      <c r="DT18" s="19">
        <v>4171.5</v>
      </c>
      <c r="DU18" s="19">
        <v>4171.5</v>
      </c>
      <c r="DV18" s="19">
        <f t="shared" si="30"/>
        <v>4171.5</v>
      </c>
      <c r="DW18" s="21">
        <f t="shared" si="31"/>
        <v>0</v>
      </c>
    </row>
    <row r="19" spans="1:127" x14ac:dyDescent="0.25">
      <c r="A19" s="56">
        <v>13</v>
      </c>
      <c r="B19" s="3" t="s">
        <v>21</v>
      </c>
      <c r="C19" s="17">
        <f t="shared" si="32"/>
        <v>697756.82</v>
      </c>
      <c r="D19" s="17">
        <f t="shared" si="33"/>
        <v>724904.32000000007</v>
      </c>
      <c r="E19" s="17">
        <f t="shared" si="34"/>
        <v>724904.32000000007</v>
      </c>
      <c r="F19" s="17">
        <f t="shared" si="0"/>
        <v>27147.500000000116</v>
      </c>
      <c r="G19" s="44">
        <f t="shared" si="1"/>
        <v>0</v>
      </c>
      <c r="H19" s="18">
        <v>7732.8</v>
      </c>
      <c r="I19" s="19">
        <v>7732.8</v>
      </c>
      <c r="J19" s="19">
        <v>7732.8</v>
      </c>
      <c r="K19" s="19">
        <f t="shared" si="35"/>
        <v>0</v>
      </c>
      <c r="L19" s="21">
        <f t="shared" si="36"/>
        <v>0</v>
      </c>
      <c r="M19" s="18">
        <v>439391.2</v>
      </c>
      <c r="N19" s="19">
        <v>439391.2</v>
      </c>
      <c r="O19" s="19">
        <v>439391.2</v>
      </c>
      <c r="P19" s="19">
        <f t="shared" si="37"/>
        <v>0</v>
      </c>
      <c r="Q19" s="21">
        <f t="shared" si="38"/>
        <v>0</v>
      </c>
      <c r="R19" s="18">
        <v>228887.1</v>
      </c>
      <c r="S19" s="19">
        <v>228887.1</v>
      </c>
      <c r="T19" s="19">
        <v>228887.1</v>
      </c>
      <c r="U19" s="19">
        <f t="shared" si="39"/>
        <v>0</v>
      </c>
      <c r="V19" s="21">
        <f t="shared" si="40"/>
        <v>0</v>
      </c>
      <c r="W19" s="18">
        <v>5660.8</v>
      </c>
      <c r="X19" s="19">
        <v>5660.8</v>
      </c>
      <c r="Y19" s="19">
        <v>5660.8</v>
      </c>
      <c r="Z19" s="19">
        <f t="shared" si="41"/>
        <v>0</v>
      </c>
      <c r="AA19" s="21">
        <f t="shared" si="42"/>
        <v>0</v>
      </c>
      <c r="AB19" s="19">
        <v>742.4</v>
      </c>
      <c r="AC19" s="19">
        <v>742.4</v>
      </c>
      <c r="AD19" s="19">
        <v>742.4</v>
      </c>
      <c r="AE19" s="19">
        <f t="shared" si="43"/>
        <v>0</v>
      </c>
      <c r="AF19" s="21">
        <f t="shared" si="44"/>
        <v>0</v>
      </c>
      <c r="AG19" s="18">
        <v>375.5</v>
      </c>
      <c r="AH19" s="19">
        <v>375.5</v>
      </c>
      <c r="AI19" s="19">
        <v>375.5</v>
      </c>
      <c r="AJ19" s="19">
        <f t="shared" si="45"/>
        <v>0</v>
      </c>
      <c r="AK19" s="21">
        <f t="shared" si="46"/>
        <v>0</v>
      </c>
      <c r="AL19" s="18">
        <v>353.2</v>
      </c>
      <c r="AM19" s="19">
        <v>353.2</v>
      </c>
      <c r="AN19" s="19">
        <v>353.2</v>
      </c>
      <c r="AO19" s="19">
        <f t="shared" si="47"/>
        <v>0</v>
      </c>
      <c r="AP19" s="21">
        <f t="shared" si="48"/>
        <v>0</v>
      </c>
      <c r="AQ19" s="19">
        <v>156.19999999999999</v>
      </c>
      <c r="AR19" s="19">
        <v>156.19999999999999</v>
      </c>
      <c r="AS19" s="19">
        <v>156.19999999999999</v>
      </c>
      <c r="AT19" s="19">
        <f t="shared" si="49"/>
        <v>0</v>
      </c>
      <c r="AU19" s="21">
        <f t="shared" si="50"/>
        <v>0</v>
      </c>
      <c r="AV19" s="18">
        <v>1353.2</v>
      </c>
      <c r="AW19" s="19">
        <v>1362.8</v>
      </c>
      <c r="AX19" s="19">
        <v>1362.8</v>
      </c>
      <c r="AY19" s="19">
        <f t="shared" si="2"/>
        <v>9.5999999999999091</v>
      </c>
      <c r="AZ19" s="21">
        <f t="shared" si="3"/>
        <v>0</v>
      </c>
      <c r="BA19" s="18"/>
      <c r="BB19" s="19">
        <v>0</v>
      </c>
      <c r="BC19" s="19">
        <v>0</v>
      </c>
      <c r="BD19" s="19">
        <f t="shared" si="4"/>
        <v>0</v>
      </c>
      <c r="BE19" s="21">
        <f t="shared" si="5"/>
        <v>0</v>
      </c>
      <c r="BF19" s="23">
        <v>0.52</v>
      </c>
      <c r="BG19" s="23">
        <v>0.52</v>
      </c>
      <c r="BH19" s="23">
        <v>0.52</v>
      </c>
      <c r="BI19" s="19">
        <f t="shared" si="6"/>
        <v>0</v>
      </c>
      <c r="BJ19" s="21">
        <f t="shared" si="7"/>
        <v>0</v>
      </c>
      <c r="BK19" s="22">
        <v>484.5</v>
      </c>
      <c r="BL19" s="22">
        <v>484.5</v>
      </c>
      <c r="BM19" s="22">
        <v>484.5</v>
      </c>
      <c r="BN19" s="19">
        <f t="shared" si="8"/>
        <v>0</v>
      </c>
      <c r="BO19" s="21">
        <f t="shared" si="9"/>
        <v>0</v>
      </c>
      <c r="BP19" s="22">
        <v>1620.4</v>
      </c>
      <c r="BQ19" s="22">
        <v>1620.4</v>
      </c>
      <c r="BR19" s="22">
        <v>1620.4</v>
      </c>
      <c r="BS19" s="19">
        <f t="shared" si="10"/>
        <v>0</v>
      </c>
      <c r="BT19" s="21">
        <f t="shared" si="11"/>
        <v>0</v>
      </c>
      <c r="BU19" s="18"/>
      <c r="BV19" s="19"/>
      <c r="BW19" s="19"/>
      <c r="BX19" s="19">
        <f t="shared" si="12"/>
        <v>0</v>
      </c>
      <c r="BY19" s="21">
        <f t="shared" si="13"/>
        <v>0</v>
      </c>
      <c r="BZ19" s="18"/>
      <c r="CA19" s="19"/>
      <c r="CB19" s="19"/>
      <c r="CC19" s="19">
        <f t="shared" si="14"/>
        <v>0</v>
      </c>
      <c r="CD19" s="21">
        <f t="shared" si="15"/>
        <v>0</v>
      </c>
      <c r="CE19" s="18">
        <v>2.9</v>
      </c>
      <c r="CF19" s="18">
        <v>2.9</v>
      </c>
      <c r="CG19" s="18">
        <v>2.9</v>
      </c>
      <c r="CH19" s="19">
        <f t="shared" si="16"/>
        <v>0</v>
      </c>
      <c r="CI19" s="21">
        <f t="shared" si="17"/>
        <v>0</v>
      </c>
      <c r="CJ19" s="18">
        <v>24.9</v>
      </c>
      <c r="CK19" s="19">
        <v>24.9</v>
      </c>
      <c r="CL19" s="19">
        <v>24.9</v>
      </c>
      <c r="CM19" s="19">
        <f t="shared" si="18"/>
        <v>0</v>
      </c>
      <c r="CN19" s="21">
        <f t="shared" si="19"/>
        <v>0</v>
      </c>
      <c r="CO19" s="19">
        <v>3627.6</v>
      </c>
      <c r="CP19" s="19">
        <v>3627.6</v>
      </c>
      <c r="CQ19" s="19">
        <v>3627.6</v>
      </c>
      <c r="CR19" s="19">
        <f t="shared" si="51"/>
        <v>0</v>
      </c>
      <c r="CS19" s="21">
        <f t="shared" si="52"/>
        <v>0</v>
      </c>
      <c r="CT19" s="19">
        <v>5226.5</v>
      </c>
      <c r="CU19" s="19">
        <v>5226.5</v>
      </c>
      <c r="CV19" s="19">
        <v>5226.5</v>
      </c>
      <c r="CW19" s="19">
        <f t="shared" si="20"/>
        <v>0</v>
      </c>
      <c r="CX19" s="21">
        <f t="shared" si="21"/>
        <v>0</v>
      </c>
      <c r="CY19" s="19">
        <v>2073.6999999999998</v>
      </c>
      <c r="CZ19" s="19">
        <v>2073.6999999999998</v>
      </c>
      <c r="DA19" s="19">
        <v>2073.6999999999998</v>
      </c>
      <c r="DB19" s="19">
        <f t="shared" si="22"/>
        <v>0</v>
      </c>
      <c r="DC19" s="21">
        <f t="shared" si="23"/>
        <v>0</v>
      </c>
      <c r="DD19" s="18">
        <v>43.4</v>
      </c>
      <c r="DE19" s="19">
        <v>49.4</v>
      </c>
      <c r="DF19" s="19">
        <v>49.4</v>
      </c>
      <c r="DG19" s="19">
        <f t="shared" si="24"/>
        <v>6</v>
      </c>
      <c r="DH19" s="21">
        <f t="shared" si="25"/>
        <v>0</v>
      </c>
      <c r="DI19" s="18"/>
      <c r="DJ19" s="19">
        <v>6147.4</v>
      </c>
      <c r="DK19" s="19">
        <v>6147.4</v>
      </c>
      <c r="DL19" s="19">
        <f t="shared" si="26"/>
        <v>6147.4</v>
      </c>
      <c r="DM19" s="21">
        <f t="shared" si="27"/>
        <v>0</v>
      </c>
      <c r="DN19" s="18"/>
      <c r="DO19" s="19">
        <v>3725.4</v>
      </c>
      <c r="DP19" s="19">
        <v>3725.4</v>
      </c>
      <c r="DQ19" s="19">
        <f t="shared" si="28"/>
        <v>3725.4</v>
      </c>
      <c r="DR19" s="21">
        <f t="shared" si="29"/>
        <v>0</v>
      </c>
      <c r="DS19" s="18"/>
      <c r="DT19" s="19">
        <v>17259.099999999999</v>
      </c>
      <c r="DU19" s="19">
        <v>17259.099999999999</v>
      </c>
      <c r="DV19" s="19">
        <f t="shared" si="30"/>
        <v>17259.099999999999</v>
      </c>
      <c r="DW19" s="21">
        <f t="shared" si="31"/>
        <v>0</v>
      </c>
    </row>
    <row r="20" spans="1:127" x14ac:dyDescent="0.25">
      <c r="A20" s="56">
        <v>14</v>
      </c>
      <c r="B20" s="3" t="s">
        <v>22</v>
      </c>
      <c r="C20" s="17">
        <f t="shared" si="32"/>
        <v>322951.02</v>
      </c>
      <c r="D20" s="17">
        <f t="shared" si="33"/>
        <v>334254.02</v>
      </c>
      <c r="E20" s="17">
        <f t="shared" si="34"/>
        <v>334254.02</v>
      </c>
      <c r="F20" s="17">
        <f t="shared" si="0"/>
        <v>11303</v>
      </c>
      <c r="G20" s="44">
        <f t="shared" si="1"/>
        <v>0</v>
      </c>
      <c r="H20" s="18">
        <v>2234.5</v>
      </c>
      <c r="I20" s="19">
        <v>2234.5</v>
      </c>
      <c r="J20" s="19">
        <v>2234.5</v>
      </c>
      <c r="K20" s="19">
        <f t="shared" si="35"/>
        <v>0</v>
      </c>
      <c r="L20" s="21">
        <f t="shared" si="36"/>
        <v>0</v>
      </c>
      <c r="M20" s="18">
        <v>223121.3</v>
      </c>
      <c r="N20" s="19">
        <v>223121.3</v>
      </c>
      <c r="O20" s="19">
        <v>223121.3</v>
      </c>
      <c r="P20" s="19">
        <f t="shared" si="37"/>
        <v>0</v>
      </c>
      <c r="Q20" s="21">
        <f t="shared" si="38"/>
        <v>0</v>
      </c>
      <c r="R20" s="18">
        <v>84839.1</v>
      </c>
      <c r="S20" s="19">
        <v>84839.1</v>
      </c>
      <c r="T20" s="19">
        <v>84839.1</v>
      </c>
      <c r="U20" s="19">
        <f t="shared" si="39"/>
        <v>0</v>
      </c>
      <c r="V20" s="21">
        <f t="shared" si="40"/>
        <v>0</v>
      </c>
      <c r="W20" s="18">
        <v>5102.8</v>
      </c>
      <c r="X20" s="19">
        <v>5102.8</v>
      </c>
      <c r="Y20" s="19">
        <v>5102.8</v>
      </c>
      <c r="Z20" s="19">
        <f t="shared" si="41"/>
        <v>0</v>
      </c>
      <c r="AA20" s="21">
        <f t="shared" si="42"/>
        <v>0</v>
      </c>
      <c r="AB20" s="19">
        <v>382.1</v>
      </c>
      <c r="AC20" s="19">
        <v>382.1</v>
      </c>
      <c r="AD20" s="19">
        <v>382.1</v>
      </c>
      <c r="AE20" s="19">
        <f t="shared" si="43"/>
        <v>0</v>
      </c>
      <c r="AF20" s="21">
        <f t="shared" si="44"/>
        <v>0</v>
      </c>
      <c r="AG20" s="18">
        <v>363.5</v>
      </c>
      <c r="AH20" s="19">
        <v>363.5</v>
      </c>
      <c r="AI20" s="19">
        <v>363.5</v>
      </c>
      <c r="AJ20" s="19">
        <f t="shared" si="45"/>
        <v>0</v>
      </c>
      <c r="AK20" s="21">
        <f t="shared" si="46"/>
        <v>0</v>
      </c>
      <c r="AL20" s="18">
        <v>353.2</v>
      </c>
      <c r="AM20" s="19">
        <v>353.2</v>
      </c>
      <c r="AN20" s="19">
        <v>353.2</v>
      </c>
      <c r="AO20" s="19">
        <f t="shared" si="47"/>
        <v>0</v>
      </c>
      <c r="AP20" s="21">
        <f t="shared" si="48"/>
        <v>0</v>
      </c>
      <c r="AQ20" s="19">
        <v>116.8</v>
      </c>
      <c r="AR20" s="19">
        <v>116.8</v>
      </c>
      <c r="AS20" s="19">
        <v>116.8</v>
      </c>
      <c r="AT20" s="19">
        <f t="shared" si="49"/>
        <v>0</v>
      </c>
      <c r="AU20" s="21">
        <f t="shared" si="50"/>
        <v>0</v>
      </c>
      <c r="AV20" s="18">
        <v>1001.3</v>
      </c>
      <c r="AW20" s="19">
        <v>1007.8</v>
      </c>
      <c r="AX20" s="19">
        <v>1007.8</v>
      </c>
      <c r="AY20" s="19">
        <f t="shared" si="2"/>
        <v>6.5</v>
      </c>
      <c r="AZ20" s="21">
        <f t="shared" si="3"/>
        <v>0</v>
      </c>
      <c r="BA20" s="18"/>
      <c r="BB20" s="19">
        <v>0</v>
      </c>
      <c r="BC20" s="19">
        <v>0</v>
      </c>
      <c r="BD20" s="19">
        <f t="shared" si="4"/>
        <v>0</v>
      </c>
      <c r="BE20" s="21">
        <f t="shared" si="5"/>
        <v>0</v>
      </c>
      <c r="BF20" s="23">
        <v>0.52</v>
      </c>
      <c r="BG20" s="23">
        <v>0.52</v>
      </c>
      <c r="BH20" s="23">
        <v>0.52</v>
      </c>
      <c r="BI20" s="19">
        <f t="shared" si="6"/>
        <v>0</v>
      </c>
      <c r="BJ20" s="21">
        <f t="shared" si="7"/>
        <v>0</v>
      </c>
      <c r="BK20" s="22">
        <v>399.9</v>
      </c>
      <c r="BL20" s="22">
        <v>399.9</v>
      </c>
      <c r="BM20" s="22">
        <v>399.9</v>
      </c>
      <c r="BN20" s="19">
        <f t="shared" si="8"/>
        <v>0</v>
      </c>
      <c r="BO20" s="21">
        <f t="shared" si="9"/>
        <v>0</v>
      </c>
      <c r="BP20" s="22">
        <v>654.4</v>
      </c>
      <c r="BQ20" s="22">
        <v>654.4</v>
      </c>
      <c r="BR20" s="22">
        <v>654.4</v>
      </c>
      <c r="BS20" s="19">
        <f t="shared" si="10"/>
        <v>0</v>
      </c>
      <c r="BT20" s="21">
        <f t="shared" si="11"/>
        <v>0</v>
      </c>
      <c r="BU20" s="18"/>
      <c r="BV20" s="19"/>
      <c r="BW20" s="19"/>
      <c r="BX20" s="19">
        <f t="shared" si="12"/>
        <v>0</v>
      </c>
      <c r="BY20" s="21">
        <f t="shared" si="13"/>
        <v>0</v>
      </c>
      <c r="BZ20" s="18"/>
      <c r="CA20" s="19"/>
      <c r="CB20" s="19"/>
      <c r="CC20" s="19">
        <f t="shared" si="14"/>
        <v>0</v>
      </c>
      <c r="CD20" s="21">
        <f t="shared" si="15"/>
        <v>0</v>
      </c>
      <c r="CE20" s="18">
        <v>4.7</v>
      </c>
      <c r="CF20" s="18">
        <v>4.7</v>
      </c>
      <c r="CG20" s="18">
        <v>4.7</v>
      </c>
      <c r="CH20" s="19">
        <f t="shared" si="16"/>
        <v>0</v>
      </c>
      <c r="CI20" s="21">
        <f t="shared" si="17"/>
        <v>0</v>
      </c>
      <c r="CJ20" s="18">
        <v>6</v>
      </c>
      <c r="CK20" s="19">
        <v>6</v>
      </c>
      <c r="CL20" s="19">
        <v>6</v>
      </c>
      <c r="CM20" s="19">
        <f t="shared" si="18"/>
        <v>0</v>
      </c>
      <c r="CN20" s="21">
        <f t="shared" si="19"/>
        <v>0</v>
      </c>
      <c r="CO20" s="19">
        <v>0</v>
      </c>
      <c r="CP20" s="19">
        <v>0</v>
      </c>
      <c r="CQ20" s="19">
        <v>0</v>
      </c>
      <c r="CR20" s="19">
        <f t="shared" si="51"/>
        <v>0</v>
      </c>
      <c r="CS20" s="21">
        <f t="shared" si="52"/>
        <v>0</v>
      </c>
      <c r="CT20" s="19">
        <v>1765</v>
      </c>
      <c r="CU20" s="19">
        <v>1765</v>
      </c>
      <c r="CV20" s="19">
        <v>1765</v>
      </c>
      <c r="CW20" s="19">
        <f t="shared" si="20"/>
        <v>0</v>
      </c>
      <c r="CX20" s="21">
        <f t="shared" si="21"/>
        <v>0</v>
      </c>
      <c r="CY20" s="19">
        <v>2592.1</v>
      </c>
      <c r="CZ20" s="19">
        <v>2592.1</v>
      </c>
      <c r="DA20" s="19">
        <v>2592.1</v>
      </c>
      <c r="DB20" s="19">
        <f t="shared" si="22"/>
        <v>0</v>
      </c>
      <c r="DC20" s="21">
        <f t="shared" si="23"/>
        <v>0</v>
      </c>
      <c r="DD20" s="18">
        <v>13.8</v>
      </c>
      <c r="DE20" s="19">
        <v>55.5</v>
      </c>
      <c r="DF20" s="19">
        <v>55.5</v>
      </c>
      <c r="DG20" s="19">
        <f t="shared" si="24"/>
        <v>41.7</v>
      </c>
      <c r="DH20" s="21">
        <f t="shared" si="25"/>
        <v>0</v>
      </c>
      <c r="DI20" s="18"/>
      <c r="DJ20" s="19">
        <v>3984.3</v>
      </c>
      <c r="DK20" s="19">
        <v>3984.3</v>
      </c>
      <c r="DL20" s="19">
        <f t="shared" si="26"/>
        <v>3984.3</v>
      </c>
      <c r="DM20" s="21">
        <f t="shared" si="27"/>
        <v>0</v>
      </c>
      <c r="DN20" s="18"/>
      <c r="DO20" s="19">
        <v>1947.7</v>
      </c>
      <c r="DP20" s="19">
        <v>1947.7</v>
      </c>
      <c r="DQ20" s="19">
        <f t="shared" si="28"/>
        <v>1947.7</v>
      </c>
      <c r="DR20" s="21">
        <f t="shared" si="29"/>
        <v>0</v>
      </c>
      <c r="DS20" s="18"/>
      <c r="DT20" s="19">
        <v>5322.8</v>
      </c>
      <c r="DU20" s="19">
        <v>5322.8</v>
      </c>
      <c r="DV20" s="19">
        <f t="shared" si="30"/>
        <v>5322.8</v>
      </c>
      <c r="DW20" s="21">
        <f t="shared" si="31"/>
        <v>0</v>
      </c>
    </row>
    <row r="21" spans="1:127" x14ac:dyDescent="0.25">
      <c r="A21" s="56">
        <v>15</v>
      </c>
      <c r="B21" s="3" t="s">
        <v>23</v>
      </c>
      <c r="C21" s="17">
        <f t="shared" si="32"/>
        <v>128191.90000000001</v>
      </c>
      <c r="D21" s="17">
        <f t="shared" si="33"/>
        <v>131953.80000000002</v>
      </c>
      <c r="E21" s="17">
        <f t="shared" si="34"/>
        <v>131953.80000000002</v>
      </c>
      <c r="F21" s="17">
        <f t="shared" si="0"/>
        <v>3761.9000000000087</v>
      </c>
      <c r="G21" s="44">
        <f t="shared" si="1"/>
        <v>0</v>
      </c>
      <c r="H21" s="18">
        <v>238.2</v>
      </c>
      <c r="I21" s="19">
        <v>238.2</v>
      </c>
      <c r="J21" s="19">
        <v>238.2</v>
      </c>
      <c r="K21" s="19">
        <f t="shared" si="35"/>
        <v>0</v>
      </c>
      <c r="L21" s="21">
        <f t="shared" si="36"/>
        <v>0</v>
      </c>
      <c r="M21" s="18">
        <v>88514.6</v>
      </c>
      <c r="N21" s="19">
        <v>88514.6</v>
      </c>
      <c r="O21" s="19">
        <v>88514.6</v>
      </c>
      <c r="P21" s="19">
        <f t="shared" si="37"/>
        <v>0</v>
      </c>
      <c r="Q21" s="21">
        <f t="shared" si="38"/>
        <v>0</v>
      </c>
      <c r="R21" s="18">
        <v>29228.799999999999</v>
      </c>
      <c r="S21" s="19">
        <v>29228.799999999999</v>
      </c>
      <c r="T21" s="19">
        <v>29228.799999999999</v>
      </c>
      <c r="U21" s="19">
        <f t="shared" si="39"/>
        <v>0</v>
      </c>
      <c r="V21" s="21">
        <f t="shared" si="40"/>
        <v>0</v>
      </c>
      <c r="W21" s="18">
        <v>4631.6000000000004</v>
      </c>
      <c r="X21" s="19">
        <v>4631.6000000000004</v>
      </c>
      <c r="Y21" s="19">
        <v>4631.6000000000004</v>
      </c>
      <c r="Z21" s="19">
        <f t="shared" si="41"/>
        <v>0</v>
      </c>
      <c r="AA21" s="21">
        <f t="shared" si="42"/>
        <v>0</v>
      </c>
      <c r="AB21" s="19">
        <v>370.2</v>
      </c>
      <c r="AC21" s="19">
        <v>370.2</v>
      </c>
      <c r="AD21" s="19">
        <v>370.2</v>
      </c>
      <c r="AE21" s="19">
        <f t="shared" si="43"/>
        <v>0</v>
      </c>
      <c r="AF21" s="21">
        <f t="shared" si="44"/>
        <v>0</v>
      </c>
      <c r="AG21" s="18">
        <v>363.5</v>
      </c>
      <c r="AH21" s="19">
        <v>363.5</v>
      </c>
      <c r="AI21" s="19">
        <v>363.5</v>
      </c>
      <c r="AJ21" s="19">
        <f t="shared" si="45"/>
        <v>0</v>
      </c>
      <c r="AK21" s="21">
        <f t="shared" si="46"/>
        <v>0</v>
      </c>
      <c r="AL21" s="18">
        <v>341.4</v>
      </c>
      <c r="AM21" s="19">
        <v>341.4</v>
      </c>
      <c r="AN21" s="19">
        <v>341.4</v>
      </c>
      <c r="AO21" s="19">
        <f t="shared" si="47"/>
        <v>0</v>
      </c>
      <c r="AP21" s="21">
        <f t="shared" si="48"/>
        <v>0</v>
      </c>
      <c r="AQ21" s="19">
        <v>57.7</v>
      </c>
      <c r="AR21" s="19">
        <v>57.7</v>
      </c>
      <c r="AS21" s="19">
        <v>57.7</v>
      </c>
      <c r="AT21" s="19">
        <f t="shared" si="49"/>
        <v>0</v>
      </c>
      <c r="AU21" s="21">
        <f t="shared" si="50"/>
        <v>0</v>
      </c>
      <c r="AV21" s="18">
        <v>992.30000000000007</v>
      </c>
      <c r="AW21" s="19">
        <v>998.8</v>
      </c>
      <c r="AX21" s="19">
        <v>998.8</v>
      </c>
      <c r="AY21" s="19">
        <f t="shared" si="2"/>
        <v>6.4999999999998863</v>
      </c>
      <c r="AZ21" s="21">
        <f t="shared" si="3"/>
        <v>0</v>
      </c>
      <c r="BA21" s="18">
        <v>220.8</v>
      </c>
      <c r="BB21" s="19">
        <v>220.8</v>
      </c>
      <c r="BC21" s="19">
        <v>220.8</v>
      </c>
      <c r="BD21" s="19">
        <f t="shared" si="4"/>
        <v>0</v>
      </c>
      <c r="BE21" s="21">
        <f t="shared" si="5"/>
        <v>0</v>
      </c>
      <c r="BF21" s="23">
        <v>0.5</v>
      </c>
      <c r="BG21" s="23">
        <v>0.5</v>
      </c>
      <c r="BH21" s="23">
        <v>0.5</v>
      </c>
      <c r="BI21" s="19">
        <f t="shared" si="6"/>
        <v>0</v>
      </c>
      <c r="BJ21" s="21">
        <f t="shared" si="7"/>
        <v>0</v>
      </c>
      <c r="BK21" s="22">
        <v>440.8</v>
      </c>
      <c r="BL21" s="22">
        <v>440.8</v>
      </c>
      <c r="BM21" s="22">
        <v>440.8</v>
      </c>
      <c r="BN21" s="19">
        <f t="shared" si="8"/>
        <v>0</v>
      </c>
      <c r="BO21" s="21">
        <f t="shared" si="9"/>
        <v>0</v>
      </c>
      <c r="BP21" s="22">
        <v>251.8</v>
      </c>
      <c r="BQ21" s="22">
        <v>251.8</v>
      </c>
      <c r="BR21" s="22">
        <v>251.8</v>
      </c>
      <c r="BS21" s="19">
        <f t="shared" si="10"/>
        <v>0</v>
      </c>
      <c r="BT21" s="21">
        <f t="shared" si="11"/>
        <v>0</v>
      </c>
      <c r="BU21" s="18"/>
      <c r="BV21" s="19"/>
      <c r="BW21" s="19"/>
      <c r="BX21" s="19">
        <f t="shared" si="12"/>
        <v>0</v>
      </c>
      <c r="BY21" s="21">
        <f t="shared" si="13"/>
        <v>0</v>
      </c>
      <c r="BZ21" s="18"/>
      <c r="CA21" s="19"/>
      <c r="CB21" s="19"/>
      <c r="CC21" s="19">
        <f t="shared" si="14"/>
        <v>0</v>
      </c>
      <c r="CD21" s="21">
        <f t="shared" si="15"/>
        <v>0</v>
      </c>
      <c r="CE21" s="18">
        <v>2.8</v>
      </c>
      <c r="CF21" s="18">
        <v>2.8</v>
      </c>
      <c r="CG21" s="18">
        <v>2.8</v>
      </c>
      <c r="CH21" s="19">
        <f t="shared" si="16"/>
        <v>0</v>
      </c>
      <c r="CI21" s="21">
        <f t="shared" si="17"/>
        <v>0</v>
      </c>
      <c r="CJ21" s="18">
        <v>17.2</v>
      </c>
      <c r="CK21" s="19">
        <v>17.2</v>
      </c>
      <c r="CL21" s="19">
        <v>17.2</v>
      </c>
      <c r="CM21" s="19">
        <f t="shared" si="18"/>
        <v>0</v>
      </c>
      <c r="CN21" s="21">
        <f t="shared" si="19"/>
        <v>0</v>
      </c>
      <c r="CO21" s="19">
        <v>0</v>
      </c>
      <c r="CP21" s="19">
        <v>0</v>
      </c>
      <c r="CQ21" s="19">
        <v>0</v>
      </c>
      <c r="CR21" s="19">
        <f t="shared" si="51"/>
        <v>0</v>
      </c>
      <c r="CS21" s="21">
        <f t="shared" si="52"/>
        <v>0</v>
      </c>
      <c r="CT21" s="19">
        <v>872.1</v>
      </c>
      <c r="CU21" s="19">
        <v>872.1</v>
      </c>
      <c r="CV21" s="19">
        <v>872.1</v>
      </c>
      <c r="CW21" s="19">
        <f t="shared" si="20"/>
        <v>0</v>
      </c>
      <c r="CX21" s="21">
        <f t="shared" si="21"/>
        <v>0</v>
      </c>
      <c r="CY21" s="19">
        <v>1641.7</v>
      </c>
      <c r="CZ21" s="19">
        <v>1641.7</v>
      </c>
      <c r="DA21" s="19">
        <v>1641.7</v>
      </c>
      <c r="DB21" s="19">
        <f t="shared" si="22"/>
        <v>0</v>
      </c>
      <c r="DC21" s="21">
        <f t="shared" si="23"/>
        <v>0</v>
      </c>
      <c r="DD21" s="18">
        <v>5.9</v>
      </c>
      <c r="DE21" s="19">
        <v>12.8</v>
      </c>
      <c r="DF21" s="19">
        <v>12.8</v>
      </c>
      <c r="DG21" s="19">
        <f t="shared" si="24"/>
        <v>6.9</v>
      </c>
      <c r="DH21" s="21">
        <f t="shared" si="25"/>
        <v>0</v>
      </c>
      <c r="DI21" s="18"/>
      <c r="DJ21" s="19">
        <v>764</v>
      </c>
      <c r="DK21" s="19">
        <v>764</v>
      </c>
      <c r="DL21" s="19">
        <f t="shared" si="26"/>
        <v>764</v>
      </c>
      <c r="DM21" s="21">
        <f t="shared" si="27"/>
        <v>0</v>
      </c>
      <c r="DN21" s="18"/>
      <c r="DO21" s="19">
        <v>405.6</v>
      </c>
      <c r="DP21" s="19">
        <v>405.6</v>
      </c>
      <c r="DQ21" s="19">
        <f t="shared" si="28"/>
        <v>405.6</v>
      </c>
      <c r="DR21" s="21">
        <f t="shared" si="29"/>
        <v>0</v>
      </c>
      <c r="DS21" s="18"/>
      <c r="DT21" s="19">
        <v>2578.9</v>
      </c>
      <c r="DU21" s="19">
        <v>2578.9</v>
      </c>
      <c r="DV21" s="19">
        <f t="shared" si="30"/>
        <v>2578.9</v>
      </c>
      <c r="DW21" s="21">
        <f t="shared" si="31"/>
        <v>0</v>
      </c>
    </row>
    <row r="22" spans="1:127" x14ac:dyDescent="0.25">
      <c r="A22" s="56">
        <v>16</v>
      </c>
      <c r="B22" s="3" t="s">
        <v>24</v>
      </c>
      <c r="C22" s="17">
        <f t="shared" si="32"/>
        <v>361567.4</v>
      </c>
      <c r="D22" s="17">
        <f t="shared" si="33"/>
        <v>371852.90000000008</v>
      </c>
      <c r="E22" s="17">
        <f t="shared" si="34"/>
        <v>371852.90000000008</v>
      </c>
      <c r="F22" s="17">
        <f t="shared" si="0"/>
        <v>10285.500000000058</v>
      </c>
      <c r="G22" s="44">
        <f t="shared" si="1"/>
        <v>0</v>
      </c>
      <c r="H22" s="18">
        <v>1041.9000000000001</v>
      </c>
      <c r="I22" s="19">
        <v>1041.9000000000001</v>
      </c>
      <c r="J22" s="19">
        <v>1041.9000000000001</v>
      </c>
      <c r="K22" s="19">
        <f t="shared" si="35"/>
        <v>0</v>
      </c>
      <c r="L22" s="21">
        <f t="shared" si="36"/>
        <v>0</v>
      </c>
      <c r="M22" s="18">
        <v>247919.5</v>
      </c>
      <c r="N22" s="19">
        <v>247919.5</v>
      </c>
      <c r="O22" s="19">
        <v>247919.5</v>
      </c>
      <c r="P22" s="19">
        <f t="shared" si="37"/>
        <v>0</v>
      </c>
      <c r="Q22" s="21">
        <f t="shared" si="38"/>
        <v>0</v>
      </c>
      <c r="R22" s="18">
        <v>97624.5</v>
      </c>
      <c r="S22" s="19">
        <v>97624.5</v>
      </c>
      <c r="T22" s="19">
        <v>97624.5</v>
      </c>
      <c r="U22" s="19">
        <f t="shared" si="39"/>
        <v>0</v>
      </c>
      <c r="V22" s="21">
        <f t="shared" si="40"/>
        <v>0</v>
      </c>
      <c r="W22" s="18">
        <v>5114</v>
      </c>
      <c r="X22" s="19">
        <v>5114</v>
      </c>
      <c r="Y22" s="19">
        <v>5114</v>
      </c>
      <c r="Z22" s="19">
        <f t="shared" si="41"/>
        <v>0</v>
      </c>
      <c r="AA22" s="21">
        <f t="shared" si="42"/>
        <v>0</v>
      </c>
      <c r="AB22" s="19">
        <v>715.5</v>
      </c>
      <c r="AC22" s="19">
        <v>715.5</v>
      </c>
      <c r="AD22" s="19">
        <v>715.5</v>
      </c>
      <c r="AE22" s="19">
        <f t="shared" si="43"/>
        <v>0</v>
      </c>
      <c r="AF22" s="21">
        <f t="shared" si="44"/>
        <v>0</v>
      </c>
      <c r="AG22" s="18">
        <v>363.5</v>
      </c>
      <c r="AH22" s="19">
        <v>363.5</v>
      </c>
      <c r="AI22" s="19">
        <v>363.5</v>
      </c>
      <c r="AJ22" s="19">
        <f t="shared" si="45"/>
        <v>0</v>
      </c>
      <c r="AK22" s="21">
        <f t="shared" si="46"/>
        <v>0</v>
      </c>
      <c r="AL22" s="18">
        <v>341.4</v>
      </c>
      <c r="AM22" s="19">
        <v>341.4</v>
      </c>
      <c r="AN22" s="19">
        <v>341.4</v>
      </c>
      <c r="AO22" s="19">
        <f t="shared" si="47"/>
        <v>0</v>
      </c>
      <c r="AP22" s="21">
        <f t="shared" si="48"/>
        <v>0</v>
      </c>
      <c r="AQ22" s="19">
        <v>62.1</v>
      </c>
      <c r="AR22" s="19">
        <v>62.1</v>
      </c>
      <c r="AS22" s="19">
        <v>62.1</v>
      </c>
      <c r="AT22" s="19">
        <f t="shared" si="49"/>
        <v>0</v>
      </c>
      <c r="AU22" s="21">
        <f t="shared" si="50"/>
        <v>0</v>
      </c>
      <c r="AV22" s="18">
        <v>873.09999999999991</v>
      </c>
      <c r="AW22" s="19">
        <v>879.6</v>
      </c>
      <c r="AX22" s="19">
        <v>879.6</v>
      </c>
      <c r="AY22" s="19">
        <f t="shared" si="2"/>
        <v>6.5000000000001137</v>
      </c>
      <c r="AZ22" s="21">
        <f t="shared" si="3"/>
        <v>0</v>
      </c>
      <c r="BA22" s="18">
        <v>217.9</v>
      </c>
      <c r="BB22" s="19">
        <v>217.9</v>
      </c>
      <c r="BC22" s="19">
        <v>217.9</v>
      </c>
      <c r="BD22" s="19">
        <f t="shared" si="4"/>
        <v>0</v>
      </c>
      <c r="BE22" s="21">
        <f t="shared" si="5"/>
        <v>0</v>
      </c>
      <c r="BF22" s="23">
        <v>0.5</v>
      </c>
      <c r="BG22" s="23">
        <v>0.5</v>
      </c>
      <c r="BH22" s="23">
        <v>0.5</v>
      </c>
      <c r="BI22" s="19">
        <f t="shared" si="6"/>
        <v>0</v>
      </c>
      <c r="BJ22" s="21">
        <f t="shared" si="7"/>
        <v>0</v>
      </c>
      <c r="BK22" s="22">
        <v>1797.8</v>
      </c>
      <c r="BL22" s="22">
        <v>1797.8</v>
      </c>
      <c r="BM22" s="22">
        <v>1797.8</v>
      </c>
      <c r="BN22" s="19">
        <f t="shared" si="8"/>
        <v>0</v>
      </c>
      <c r="BO22" s="21">
        <f t="shared" si="9"/>
        <v>0</v>
      </c>
      <c r="BP22" s="22">
        <v>759.9</v>
      </c>
      <c r="BQ22" s="22">
        <v>759.9</v>
      </c>
      <c r="BR22" s="22">
        <v>759.9</v>
      </c>
      <c r="BS22" s="19">
        <f t="shared" si="10"/>
        <v>0</v>
      </c>
      <c r="BT22" s="21">
        <f t="shared" si="11"/>
        <v>0</v>
      </c>
      <c r="BU22" s="18"/>
      <c r="BV22" s="19"/>
      <c r="BW22" s="19"/>
      <c r="BX22" s="19">
        <f t="shared" si="12"/>
        <v>0</v>
      </c>
      <c r="BY22" s="21">
        <f t="shared" si="13"/>
        <v>0</v>
      </c>
      <c r="BZ22" s="18"/>
      <c r="CA22" s="19"/>
      <c r="CB22" s="19"/>
      <c r="CC22" s="19">
        <f t="shared" si="14"/>
        <v>0</v>
      </c>
      <c r="CD22" s="21">
        <f t="shared" si="15"/>
        <v>0</v>
      </c>
      <c r="CE22" s="18">
        <v>3.6</v>
      </c>
      <c r="CF22" s="18">
        <v>3.6</v>
      </c>
      <c r="CG22" s="18">
        <v>3.6</v>
      </c>
      <c r="CH22" s="19">
        <f t="shared" si="16"/>
        <v>0</v>
      </c>
      <c r="CI22" s="21">
        <f t="shared" si="17"/>
        <v>0</v>
      </c>
      <c r="CJ22" s="18"/>
      <c r="CK22" s="19"/>
      <c r="CL22" s="19">
        <v>0</v>
      </c>
      <c r="CM22" s="19">
        <f t="shared" si="18"/>
        <v>0</v>
      </c>
      <c r="CN22" s="21">
        <f t="shared" si="19"/>
        <v>0</v>
      </c>
      <c r="CO22" s="19">
        <v>0</v>
      </c>
      <c r="CP22" s="19">
        <v>0</v>
      </c>
      <c r="CQ22" s="19">
        <v>0</v>
      </c>
      <c r="CR22" s="19">
        <f t="shared" si="51"/>
        <v>0</v>
      </c>
      <c r="CS22" s="21">
        <f t="shared" si="52"/>
        <v>0</v>
      </c>
      <c r="CT22" s="19">
        <v>1694.2</v>
      </c>
      <c r="CU22" s="19">
        <v>1694.2</v>
      </c>
      <c r="CV22" s="19">
        <v>1694.2</v>
      </c>
      <c r="CW22" s="19">
        <f t="shared" si="20"/>
        <v>0</v>
      </c>
      <c r="CX22" s="21">
        <f t="shared" si="21"/>
        <v>0</v>
      </c>
      <c r="CY22" s="19">
        <v>3024.2</v>
      </c>
      <c r="CZ22" s="19">
        <v>3024.2</v>
      </c>
      <c r="DA22" s="19">
        <v>3024.2</v>
      </c>
      <c r="DB22" s="19">
        <f t="shared" si="22"/>
        <v>0</v>
      </c>
      <c r="DC22" s="21">
        <f t="shared" si="23"/>
        <v>0</v>
      </c>
      <c r="DD22" s="18">
        <v>13.8</v>
      </c>
      <c r="DE22" s="19">
        <v>21.9</v>
      </c>
      <c r="DF22" s="19">
        <v>21.9</v>
      </c>
      <c r="DG22" s="19">
        <f t="shared" si="24"/>
        <v>8.0999999999999979</v>
      </c>
      <c r="DH22" s="21">
        <f t="shared" si="25"/>
        <v>0</v>
      </c>
      <c r="DI22" s="18"/>
      <c r="DJ22" s="19">
        <v>2332.5</v>
      </c>
      <c r="DK22" s="19">
        <v>2332.5</v>
      </c>
      <c r="DL22" s="19">
        <f t="shared" si="26"/>
        <v>2332.5</v>
      </c>
      <c r="DM22" s="21">
        <f t="shared" si="27"/>
        <v>0</v>
      </c>
      <c r="DN22" s="18"/>
      <c r="DO22" s="19">
        <v>1460.7</v>
      </c>
      <c r="DP22" s="19">
        <v>1460.7</v>
      </c>
      <c r="DQ22" s="19">
        <f t="shared" si="28"/>
        <v>1460.7</v>
      </c>
      <c r="DR22" s="21">
        <f t="shared" si="29"/>
        <v>0</v>
      </c>
      <c r="DS22" s="18"/>
      <c r="DT22" s="19">
        <v>6477.7</v>
      </c>
      <c r="DU22" s="19">
        <v>6477.7</v>
      </c>
      <c r="DV22" s="19">
        <f t="shared" si="30"/>
        <v>6477.7</v>
      </c>
      <c r="DW22" s="21">
        <f t="shared" si="31"/>
        <v>0</v>
      </c>
    </row>
    <row r="23" spans="1:127" x14ac:dyDescent="0.25">
      <c r="A23" s="56">
        <v>17</v>
      </c>
      <c r="B23" s="3" t="s">
        <v>25</v>
      </c>
      <c r="C23" s="17">
        <f t="shared" si="32"/>
        <v>183895.49999999997</v>
      </c>
      <c r="D23" s="17">
        <f t="shared" si="33"/>
        <v>189258.99999999997</v>
      </c>
      <c r="E23" s="17">
        <f t="shared" si="34"/>
        <v>189258.99999999997</v>
      </c>
      <c r="F23" s="17">
        <f t="shared" si="0"/>
        <v>5363.5</v>
      </c>
      <c r="G23" s="44">
        <f t="shared" si="1"/>
        <v>0</v>
      </c>
      <c r="H23" s="18">
        <v>564</v>
      </c>
      <c r="I23" s="19">
        <v>564</v>
      </c>
      <c r="J23" s="19">
        <v>564</v>
      </c>
      <c r="K23" s="19">
        <f t="shared" si="35"/>
        <v>0</v>
      </c>
      <c r="L23" s="21">
        <f t="shared" si="36"/>
        <v>0</v>
      </c>
      <c r="M23" s="18">
        <v>143359.5</v>
      </c>
      <c r="N23" s="19">
        <v>143359.5</v>
      </c>
      <c r="O23" s="19">
        <v>143359.5</v>
      </c>
      <c r="P23" s="19">
        <f t="shared" si="37"/>
        <v>0</v>
      </c>
      <c r="Q23" s="21">
        <f t="shared" si="38"/>
        <v>0</v>
      </c>
      <c r="R23" s="18">
        <v>28817.8</v>
      </c>
      <c r="S23" s="19">
        <v>28817.8</v>
      </c>
      <c r="T23" s="19">
        <v>28817.8</v>
      </c>
      <c r="U23" s="19">
        <f t="shared" si="39"/>
        <v>0</v>
      </c>
      <c r="V23" s="21">
        <f t="shared" si="40"/>
        <v>0</v>
      </c>
      <c r="W23" s="18">
        <v>4967.3</v>
      </c>
      <c r="X23" s="19">
        <v>4967.3</v>
      </c>
      <c r="Y23" s="19">
        <v>4967.3</v>
      </c>
      <c r="Z23" s="19">
        <f t="shared" si="41"/>
        <v>0</v>
      </c>
      <c r="AA23" s="21">
        <f t="shared" si="42"/>
        <v>0</v>
      </c>
      <c r="AB23" s="19">
        <v>370.2</v>
      </c>
      <c r="AC23" s="19">
        <v>370.2</v>
      </c>
      <c r="AD23" s="19">
        <v>370.2</v>
      </c>
      <c r="AE23" s="19">
        <f t="shared" si="43"/>
        <v>0</v>
      </c>
      <c r="AF23" s="21">
        <f t="shared" si="44"/>
        <v>0</v>
      </c>
      <c r="AG23" s="18">
        <v>363.5</v>
      </c>
      <c r="AH23" s="19">
        <v>363.5</v>
      </c>
      <c r="AI23" s="19">
        <v>363.5</v>
      </c>
      <c r="AJ23" s="19">
        <f t="shared" si="45"/>
        <v>0</v>
      </c>
      <c r="AK23" s="21">
        <f t="shared" si="46"/>
        <v>0</v>
      </c>
      <c r="AL23" s="18">
        <v>341.4</v>
      </c>
      <c r="AM23" s="19">
        <v>341.4</v>
      </c>
      <c r="AN23" s="19">
        <v>341.4</v>
      </c>
      <c r="AO23" s="19">
        <f t="shared" si="47"/>
        <v>0</v>
      </c>
      <c r="AP23" s="21">
        <f t="shared" si="48"/>
        <v>0</v>
      </c>
      <c r="AQ23" s="19">
        <v>42.7</v>
      </c>
      <c r="AR23" s="19">
        <v>42.7</v>
      </c>
      <c r="AS23" s="19">
        <v>42.7</v>
      </c>
      <c r="AT23" s="19">
        <f t="shared" si="49"/>
        <v>0</v>
      </c>
      <c r="AU23" s="21">
        <f t="shared" si="50"/>
        <v>0</v>
      </c>
      <c r="AV23" s="18">
        <v>912.19999999999993</v>
      </c>
      <c r="AW23" s="19">
        <v>918.7</v>
      </c>
      <c r="AX23" s="19">
        <v>918.7</v>
      </c>
      <c r="AY23" s="19">
        <f t="shared" si="2"/>
        <v>6.5000000000001137</v>
      </c>
      <c r="AZ23" s="21">
        <f t="shared" si="3"/>
        <v>0</v>
      </c>
      <c r="BA23" s="18"/>
      <c r="BB23" s="19">
        <v>0</v>
      </c>
      <c r="BC23" s="19">
        <v>0</v>
      </c>
      <c r="BD23" s="19">
        <f t="shared" si="4"/>
        <v>0</v>
      </c>
      <c r="BE23" s="21">
        <f t="shared" si="5"/>
        <v>0</v>
      </c>
      <c r="BF23" s="23">
        <v>0.5</v>
      </c>
      <c r="BG23" s="23">
        <v>0.5</v>
      </c>
      <c r="BH23" s="23">
        <v>0.5</v>
      </c>
      <c r="BI23" s="19">
        <f t="shared" si="6"/>
        <v>0</v>
      </c>
      <c r="BJ23" s="21">
        <f t="shared" si="7"/>
        <v>0</v>
      </c>
      <c r="BK23" s="22">
        <v>837.8</v>
      </c>
      <c r="BL23" s="22">
        <v>837.8</v>
      </c>
      <c r="BM23" s="22">
        <v>837.8</v>
      </c>
      <c r="BN23" s="19">
        <f t="shared" si="8"/>
        <v>0</v>
      </c>
      <c r="BO23" s="21">
        <f t="shared" si="9"/>
        <v>0</v>
      </c>
      <c r="BP23" s="22">
        <v>336.8</v>
      </c>
      <c r="BQ23" s="22">
        <v>336.8</v>
      </c>
      <c r="BR23" s="22">
        <v>336.8</v>
      </c>
      <c r="BS23" s="19">
        <f t="shared" si="10"/>
        <v>0</v>
      </c>
      <c r="BT23" s="21">
        <f t="shared" si="11"/>
        <v>0</v>
      </c>
      <c r="BU23" s="18"/>
      <c r="BV23" s="19"/>
      <c r="BW23" s="19"/>
      <c r="BX23" s="19">
        <f t="shared" si="12"/>
        <v>0</v>
      </c>
      <c r="BY23" s="21">
        <f t="shared" si="13"/>
        <v>0</v>
      </c>
      <c r="BZ23" s="18"/>
      <c r="CA23" s="19"/>
      <c r="CB23" s="19"/>
      <c r="CC23" s="19">
        <f t="shared" si="14"/>
        <v>0</v>
      </c>
      <c r="CD23" s="21">
        <f t="shared" si="15"/>
        <v>0</v>
      </c>
      <c r="CE23" s="18">
        <v>2.7</v>
      </c>
      <c r="CF23" s="18">
        <v>2.7</v>
      </c>
      <c r="CG23" s="18">
        <v>2.7</v>
      </c>
      <c r="CH23" s="19">
        <f t="shared" si="16"/>
        <v>0</v>
      </c>
      <c r="CI23" s="21">
        <f t="shared" si="17"/>
        <v>0</v>
      </c>
      <c r="CJ23" s="18"/>
      <c r="CK23" s="19"/>
      <c r="CL23" s="19">
        <v>0</v>
      </c>
      <c r="CM23" s="19">
        <f t="shared" si="18"/>
        <v>0</v>
      </c>
      <c r="CN23" s="21">
        <f t="shared" si="19"/>
        <v>0</v>
      </c>
      <c r="CO23" s="19">
        <v>0</v>
      </c>
      <c r="CP23" s="19">
        <v>0</v>
      </c>
      <c r="CQ23" s="19">
        <v>0</v>
      </c>
      <c r="CR23" s="19">
        <f t="shared" si="51"/>
        <v>0</v>
      </c>
      <c r="CS23" s="21">
        <f t="shared" si="52"/>
        <v>0</v>
      </c>
      <c r="CT23" s="19">
        <v>1199.9000000000001</v>
      </c>
      <c r="CU23" s="19">
        <v>1199.9000000000001</v>
      </c>
      <c r="CV23" s="19">
        <v>1199.9000000000001</v>
      </c>
      <c r="CW23" s="19">
        <f t="shared" si="20"/>
        <v>0</v>
      </c>
      <c r="CX23" s="21">
        <f t="shared" si="21"/>
        <v>0</v>
      </c>
      <c r="CY23" s="19">
        <v>1771.3</v>
      </c>
      <c r="CZ23" s="19">
        <v>1771.3</v>
      </c>
      <c r="DA23" s="19">
        <v>1771.3</v>
      </c>
      <c r="DB23" s="19">
        <f t="shared" si="22"/>
        <v>0</v>
      </c>
      <c r="DC23" s="21">
        <f t="shared" si="23"/>
        <v>0</v>
      </c>
      <c r="DD23" s="18">
        <v>7.9</v>
      </c>
      <c r="DE23" s="19">
        <v>17.399999999999999</v>
      </c>
      <c r="DF23" s="19">
        <v>17.399999999999999</v>
      </c>
      <c r="DG23" s="19">
        <f t="shared" si="24"/>
        <v>9.4999999999999982</v>
      </c>
      <c r="DH23" s="21">
        <f t="shared" si="25"/>
        <v>0</v>
      </c>
      <c r="DI23" s="18"/>
      <c r="DJ23" s="19">
        <v>1892.3</v>
      </c>
      <c r="DK23" s="19">
        <v>1892.3</v>
      </c>
      <c r="DL23" s="19">
        <f t="shared" si="26"/>
        <v>1892.3</v>
      </c>
      <c r="DM23" s="21">
        <f t="shared" si="27"/>
        <v>0</v>
      </c>
      <c r="DN23" s="18"/>
      <c r="DO23" s="19">
        <v>1006.5</v>
      </c>
      <c r="DP23" s="19">
        <v>1006.5</v>
      </c>
      <c r="DQ23" s="19">
        <f t="shared" si="28"/>
        <v>1006.5</v>
      </c>
      <c r="DR23" s="21">
        <f t="shared" si="29"/>
        <v>0</v>
      </c>
      <c r="DS23" s="18"/>
      <c r="DT23" s="19">
        <v>2448.6999999999998</v>
      </c>
      <c r="DU23" s="19">
        <v>2448.6999999999998</v>
      </c>
      <c r="DV23" s="19">
        <f t="shared" si="30"/>
        <v>2448.6999999999998</v>
      </c>
      <c r="DW23" s="21">
        <f t="shared" si="31"/>
        <v>0</v>
      </c>
    </row>
    <row r="24" spans="1:127" x14ac:dyDescent="0.25">
      <c r="A24" s="56">
        <v>18</v>
      </c>
      <c r="B24" s="3" t="s">
        <v>26</v>
      </c>
      <c r="C24" s="17">
        <f t="shared" si="32"/>
        <v>594604.12</v>
      </c>
      <c r="D24" s="17">
        <f t="shared" si="33"/>
        <v>611352.21999999986</v>
      </c>
      <c r="E24" s="17">
        <f t="shared" si="34"/>
        <v>611338.31999999983</v>
      </c>
      <c r="F24" s="17">
        <f t="shared" si="0"/>
        <v>16734.199999999837</v>
      </c>
      <c r="G24" s="44">
        <f t="shared" si="1"/>
        <v>-13.900000000023283</v>
      </c>
      <c r="H24" s="18">
        <v>6290.8</v>
      </c>
      <c r="I24" s="19">
        <v>6290.8</v>
      </c>
      <c r="J24" s="19">
        <v>6290.8</v>
      </c>
      <c r="K24" s="19">
        <f t="shared" si="35"/>
        <v>0</v>
      </c>
      <c r="L24" s="21">
        <f t="shared" si="36"/>
        <v>0</v>
      </c>
      <c r="M24" s="18">
        <v>348792</v>
      </c>
      <c r="N24" s="19">
        <v>348792</v>
      </c>
      <c r="O24" s="19">
        <v>348792</v>
      </c>
      <c r="P24" s="19">
        <f t="shared" si="37"/>
        <v>0</v>
      </c>
      <c r="Q24" s="21">
        <f t="shared" si="38"/>
        <v>0</v>
      </c>
      <c r="R24" s="18">
        <v>220431.8</v>
      </c>
      <c r="S24" s="19">
        <v>220431.8</v>
      </c>
      <c r="T24" s="19">
        <v>220431.8</v>
      </c>
      <c r="U24" s="19">
        <f t="shared" si="39"/>
        <v>0</v>
      </c>
      <c r="V24" s="21">
        <f t="shared" si="40"/>
        <v>0</v>
      </c>
      <c r="W24" s="18">
        <v>5437</v>
      </c>
      <c r="X24" s="19">
        <v>5437</v>
      </c>
      <c r="Y24" s="19">
        <v>5437</v>
      </c>
      <c r="Z24" s="19">
        <f t="shared" si="41"/>
        <v>0</v>
      </c>
      <c r="AA24" s="21">
        <f t="shared" si="42"/>
        <v>0</v>
      </c>
      <c r="AB24" s="19">
        <v>742.4</v>
      </c>
      <c r="AC24" s="19">
        <v>742.4</v>
      </c>
      <c r="AD24" s="19">
        <v>742.4</v>
      </c>
      <c r="AE24" s="19">
        <f t="shared" si="43"/>
        <v>0</v>
      </c>
      <c r="AF24" s="21">
        <f t="shared" si="44"/>
        <v>0</v>
      </c>
      <c r="AG24" s="18">
        <v>375.5</v>
      </c>
      <c r="AH24" s="19">
        <v>375.5</v>
      </c>
      <c r="AI24" s="19">
        <v>375.5</v>
      </c>
      <c r="AJ24" s="19">
        <f t="shared" si="45"/>
        <v>0</v>
      </c>
      <c r="AK24" s="21">
        <f t="shared" si="46"/>
        <v>0</v>
      </c>
      <c r="AL24" s="18">
        <v>353.2</v>
      </c>
      <c r="AM24" s="19">
        <v>353.2</v>
      </c>
      <c r="AN24" s="19">
        <v>353.2</v>
      </c>
      <c r="AO24" s="19">
        <f t="shared" si="47"/>
        <v>0</v>
      </c>
      <c r="AP24" s="21">
        <f t="shared" si="48"/>
        <v>0</v>
      </c>
      <c r="AQ24" s="19">
        <v>153.4</v>
      </c>
      <c r="AR24" s="19">
        <v>153.4</v>
      </c>
      <c r="AS24" s="19">
        <v>153.4</v>
      </c>
      <c r="AT24" s="19">
        <f t="shared" si="49"/>
        <v>0</v>
      </c>
      <c r="AU24" s="21">
        <f t="shared" si="50"/>
        <v>0</v>
      </c>
      <c r="AV24" s="18">
        <v>1914.9</v>
      </c>
      <c r="AW24" s="19">
        <v>1927.7</v>
      </c>
      <c r="AX24" s="19">
        <v>1927.7</v>
      </c>
      <c r="AY24" s="19">
        <f t="shared" si="2"/>
        <v>12.799999999999955</v>
      </c>
      <c r="AZ24" s="21">
        <f t="shared" si="3"/>
        <v>0</v>
      </c>
      <c r="BA24" s="18">
        <v>225.4</v>
      </c>
      <c r="BB24" s="19">
        <v>225.4</v>
      </c>
      <c r="BC24" s="19">
        <v>225.4</v>
      </c>
      <c r="BD24" s="19">
        <f t="shared" si="4"/>
        <v>0</v>
      </c>
      <c r="BE24" s="21">
        <f t="shared" si="5"/>
        <v>0</v>
      </c>
      <c r="BF24" s="23">
        <v>0.52</v>
      </c>
      <c r="BG24" s="23">
        <v>0.52</v>
      </c>
      <c r="BH24" s="23">
        <v>0.52</v>
      </c>
      <c r="BI24" s="19">
        <f t="shared" si="6"/>
        <v>0</v>
      </c>
      <c r="BJ24" s="21">
        <f t="shared" si="7"/>
        <v>0</v>
      </c>
      <c r="BK24" s="22">
        <v>1111.2</v>
      </c>
      <c r="BL24" s="22">
        <v>1111.2</v>
      </c>
      <c r="BM24" s="22">
        <v>1111.2</v>
      </c>
      <c r="BN24" s="19">
        <f t="shared" si="8"/>
        <v>0</v>
      </c>
      <c r="BO24" s="21">
        <f t="shared" si="9"/>
        <v>0</v>
      </c>
      <c r="BP24" s="22">
        <v>1316</v>
      </c>
      <c r="BQ24" s="22">
        <v>1316</v>
      </c>
      <c r="BR24" s="22">
        <v>1316</v>
      </c>
      <c r="BS24" s="19">
        <f t="shared" si="10"/>
        <v>0</v>
      </c>
      <c r="BT24" s="21">
        <f t="shared" si="11"/>
        <v>0</v>
      </c>
      <c r="BU24" s="18"/>
      <c r="BV24" s="19"/>
      <c r="BW24" s="19"/>
      <c r="BX24" s="19">
        <f t="shared" si="12"/>
        <v>0</v>
      </c>
      <c r="BY24" s="21">
        <f t="shared" si="13"/>
        <v>0</v>
      </c>
      <c r="BZ24" s="18"/>
      <c r="CA24" s="19"/>
      <c r="CB24" s="19"/>
      <c r="CC24" s="19">
        <f t="shared" si="14"/>
        <v>0</v>
      </c>
      <c r="CD24" s="21">
        <f t="shared" si="15"/>
        <v>0</v>
      </c>
      <c r="CE24" s="18">
        <v>2.4</v>
      </c>
      <c r="CF24" s="18">
        <v>2.4</v>
      </c>
      <c r="CG24" s="18">
        <v>2.4</v>
      </c>
      <c r="CH24" s="19">
        <f t="shared" si="16"/>
        <v>0</v>
      </c>
      <c r="CI24" s="21">
        <f t="shared" si="17"/>
        <v>0</v>
      </c>
      <c r="CJ24" s="18">
        <v>26.3</v>
      </c>
      <c r="CK24" s="19">
        <v>26.3</v>
      </c>
      <c r="CL24" s="19">
        <v>26.3</v>
      </c>
      <c r="CM24" s="19">
        <f t="shared" si="18"/>
        <v>0</v>
      </c>
      <c r="CN24" s="21">
        <f t="shared" si="19"/>
        <v>0</v>
      </c>
      <c r="CO24" s="19">
        <v>3627.6</v>
      </c>
      <c r="CP24" s="19">
        <v>3627.6</v>
      </c>
      <c r="CQ24" s="19">
        <v>3627.6</v>
      </c>
      <c r="CR24" s="19">
        <f t="shared" si="51"/>
        <v>0</v>
      </c>
      <c r="CS24" s="21">
        <f t="shared" si="52"/>
        <v>0</v>
      </c>
      <c r="CT24" s="19">
        <v>2338.6</v>
      </c>
      <c r="CU24" s="19">
        <v>2338.6</v>
      </c>
      <c r="CV24" s="19">
        <v>2338.6</v>
      </c>
      <c r="CW24" s="19">
        <f t="shared" si="20"/>
        <v>0</v>
      </c>
      <c r="CX24" s="21">
        <f t="shared" si="21"/>
        <v>0</v>
      </c>
      <c r="CY24" s="19">
        <v>1425.7</v>
      </c>
      <c r="CZ24" s="19">
        <v>1425.7</v>
      </c>
      <c r="DA24" s="19">
        <v>1425.7</v>
      </c>
      <c r="DB24" s="19">
        <f t="shared" si="22"/>
        <v>0</v>
      </c>
      <c r="DC24" s="21">
        <f t="shared" si="23"/>
        <v>0</v>
      </c>
      <c r="DD24" s="18">
        <v>39.4</v>
      </c>
      <c r="DE24" s="19">
        <v>23</v>
      </c>
      <c r="DF24" s="19">
        <v>9.1</v>
      </c>
      <c r="DG24" s="19">
        <f t="shared" si="24"/>
        <v>-30.299999999999997</v>
      </c>
      <c r="DH24" s="21">
        <f t="shared" si="25"/>
        <v>-13.9</v>
      </c>
      <c r="DI24" s="18"/>
      <c r="DJ24" s="19">
        <v>3674.5</v>
      </c>
      <c r="DK24" s="19">
        <v>3674.5</v>
      </c>
      <c r="DL24" s="19">
        <f t="shared" si="26"/>
        <v>3674.5</v>
      </c>
      <c r="DM24" s="21">
        <f t="shared" si="27"/>
        <v>0</v>
      </c>
      <c r="DN24" s="18"/>
      <c r="DO24" s="19">
        <v>2732.6</v>
      </c>
      <c r="DP24" s="19">
        <v>2732.6</v>
      </c>
      <c r="DQ24" s="19">
        <f t="shared" si="28"/>
        <v>2732.6</v>
      </c>
      <c r="DR24" s="21">
        <f t="shared" si="29"/>
        <v>0</v>
      </c>
      <c r="DS24" s="18"/>
      <c r="DT24" s="19">
        <v>10344.6</v>
      </c>
      <c r="DU24" s="19">
        <v>10344.6</v>
      </c>
      <c r="DV24" s="19">
        <f t="shared" si="30"/>
        <v>10344.6</v>
      </c>
      <c r="DW24" s="21">
        <f t="shared" si="31"/>
        <v>0</v>
      </c>
    </row>
    <row r="25" spans="1:127" x14ac:dyDescent="0.25">
      <c r="A25" s="56">
        <v>19</v>
      </c>
      <c r="B25" s="3" t="s">
        <v>27</v>
      </c>
      <c r="C25" s="17">
        <f t="shared" si="32"/>
        <v>343814.42000000004</v>
      </c>
      <c r="D25" s="17">
        <f t="shared" si="33"/>
        <v>354195.22000000003</v>
      </c>
      <c r="E25" s="17">
        <f t="shared" si="34"/>
        <v>354195.22000000003</v>
      </c>
      <c r="F25" s="17">
        <f t="shared" si="0"/>
        <v>10380.799999999988</v>
      </c>
      <c r="G25" s="44">
        <f t="shared" si="1"/>
        <v>0</v>
      </c>
      <c r="H25" s="18">
        <v>3618.5</v>
      </c>
      <c r="I25" s="19">
        <v>3618.5</v>
      </c>
      <c r="J25" s="19">
        <v>3618.5</v>
      </c>
      <c r="K25" s="19">
        <f t="shared" si="35"/>
        <v>0</v>
      </c>
      <c r="L25" s="21">
        <f t="shared" si="36"/>
        <v>0</v>
      </c>
      <c r="M25" s="18">
        <v>215326.8</v>
      </c>
      <c r="N25" s="19">
        <v>215326.8</v>
      </c>
      <c r="O25" s="19">
        <v>215326.8</v>
      </c>
      <c r="P25" s="19">
        <f t="shared" si="37"/>
        <v>0</v>
      </c>
      <c r="Q25" s="21">
        <f t="shared" si="38"/>
        <v>0</v>
      </c>
      <c r="R25" s="18">
        <v>108585</v>
      </c>
      <c r="S25" s="19">
        <v>108585</v>
      </c>
      <c r="T25" s="19">
        <v>108585</v>
      </c>
      <c r="U25" s="19">
        <f t="shared" si="39"/>
        <v>0</v>
      </c>
      <c r="V25" s="21">
        <f t="shared" si="40"/>
        <v>0</v>
      </c>
      <c r="W25" s="18">
        <v>4685.6000000000004</v>
      </c>
      <c r="X25" s="19">
        <v>4685.6000000000004</v>
      </c>
      <c r="Y25" s="19">
        <v>4685.6000000000004</v>
      </c>
      <c r="Z25" s="19">
        <f t="shared" si="41"/>
        <v>0</v>
      </c>
      <c r="AA25" s="21">
        <f t="shared" si="42"/>
        <v>0</v>
      </c>
      <c r="AB25" s="19">
        <v>742.4</v>
      </c>
      <c r="AC25" s="19">
        <v>742.4</v>
      </c>
      <c r="AD25" s="19">
        <v>742.4</v>
      </c>
      <c r="AE25" s="19">
        <f t="shared" si="43"/>
        <v>0</v>
      </c>
      <c r="AF25" s="21">
        <f t="shared" si="44"/>
        <v>0</v>
      </c>
      <c r="AG25" s="18">
        <v>375.6</v>
      </c>
      <c r="AH25" s="19">
        <v>375.6</v>
      </c>
      <c r="AI25" s="19">
        <v>375.6</v>
      </c>
      <c r="AJ25" s="19">
        <f t="shared" si="45"/>
        <v>0</v>
      </c>
      <c r="AK25" s="21">
        <f t="shared" si="46"/>
        <v>0</v>
      </c>
      <c r="AL25" s="18">
        <v>353.2</v>
      </c>
      <c r="AM25" s="19">
        <v>353.2</v>
      </c>
      <c r="AN25" s="19">
        <v>353.2</v>
      </c>
      <c r="AO25" s="19">
        <f t="shared" si="47"/>
        <v>0</v>
      </c>
      <c r="AP25" s="21">
        <f t="shared" si="48"/>
        <v>0</v>
      </c>
      <c r="AQ25" s="19">
        <v>91</v>
      </c>
      <c r="AR25" s="19">
        <v>91</v>
      </c>
      <c r="AS25" s="19">
        <v>91</v>
      </c>
      <c r="AT25" s="19">
        <f t="shared" si="49"/>
        <v>0</v>
      </c>
      <c r="AU25" s="21">
        <f t="shared" si="50"/>
        <v>0</v>
      </c>
      <c r="AV25" s="18">
        <v>1105.3</v>
      </c>
      <c r="AW25" s="19">
        <v>1111.8</v>
      </c>
      <c r="AX25" s="19">
        <v>1111.8</v>
      </c>
      <c r="AY25" s="19">
        <f t="shared" si="2"/>
        <v>6.5</v>
      </c>
      <c r="AZ25" s="21">
        <f t="shared" si="3"/>
        <v>0</v>
      </c>
      <c r="BA25" s="18"/>
      <c r="BB25" s="19">
        <v>0</v>
      </c>
      <c r="BC25" s="19">
        <v>0</v>
      </c>
      <c r="BD25" s="19">
        <f t="shared" si="4"/>
        <v>0</v>
      </c>
      <c r="BE25" s="21">
        <f t="shared" si="5"/>
        <v>0</v>
      </c>
      <c r="BF25" s="23">
        <v>0.52</v>
      </c>
      <c r="BG25" s="23">
        <v>0.52</v>
      </c>
      <c r="BH25" s="23">
        <v>0.52</v>
      </c>
      <c r="BI25" s="19">
        <f t="shared" si="6"/>
        <v>0</v>
      </c>
      <c r="BJ25" s="21">
        <f t="shared" si="7"/>
        <v>0</v>
      </c>
      <c r="BK25" s="22">
        <v>269.2</v>
      </c>
      <c r="BL25" s="22">
        <v>269.2</v>
      </c>
      <c r="BM25" s="22">
        <v>269.2</v>
      </c>
      <c r="BN25" s="19">
        <f t="shared" si="8"/>
        <v>0</v>
      </c>
      <c r="BO25" s="21">
        <f t="shared" si="9"/>
        <v>0</v>
      </c>
      <c r="BP25" s="22">
        <v>846.9</v>
      </c>
      <c r="BQ25" s="22">
        <v>846.9</v>
      </c>
      <c r="BR25" s="22">
        <v>846.9</v>
      </c>
      <c r="BS25" s="19">
        <f t="shared" si="10"/>
        <v>0</v>
      </c>
      <c r="BT25" s="21">
        <f t="shared" si="11"/>
        <v>0</v>
      </c>
      <c r="BU25" s="18"/>
      <c r="BV25" s="19"/>
      <c r="BW25" s="19"/>
      <c r="BX25" s="19">
        <f t="shared" si="12"/>
        <v>0</v>
      </c>
      <c r="BY25" s="21">
        <f t="shared" si="13"/>
        <v>0</v>
      </c>
      <c r="BZ25" s="18"/>
      <c r="CA25" s="19"/>
      <c r="CB25" s="19"/>
      <c r="CC25" s="19">
        <f t="shared" si="14"/>
        <v>0</v>
      </c>
      <c r="CD25" s="21">
        <f t="shared" si="15"/>
        <v>0</v>
      </c>
      <c r="CE25" s="18">
        <v>3.5</v>
      </c>
      <c r="CF25" s="18">
        <v>3.5</v>
      </c>
      <c r="CG25" s="18">
        <v>3.5</v>
      </c>
      <c r="CH25" s="19">
        <f t="shared" si="16"/>
        <v>0</v>
      </c>
      <c r="CI25" s="21">
        <f t="shared" si="17"/>
        <v>0</v>
      </c>
      <c r="CJ25" s="18">
        <v>71.3</v>
      </c>
      <c r="CK25" s="19">
        <v>71.3</v>
      </c>
      <c r="CL25" s="19">
        <v>71.3</v>
      </c>
      <c r="CM25" s="19">
        <f t="shared" si="18"/>
        <v>0</v>
      </c>
      <c r="CN25" s="21">
        <f t="shared" si="19"/>
        <v>0</v>
      </c>
      <c r="CO25" s="19">
        <v>3627.6</v>
      </c>
      <c r="CP25" s="19">
        <v>3627.6</v>
      </c>
      <c r="CQ25" s="19">
        <v>3627.6</v>
      </c>
      <c r="CR25" s="19">
        <f t="shared" si="51"/>
        <v>0</v>
      </c>
      <c r="CS25" s="21">
        <f t="shared" si="52"/>
        <v>0</v>
      </c>
      <c r="CT25" s="19">
        <v>2187.4</v>
      </c>
      <c r="CU25" s="19">
        <v>2187.4</v>
      </c>
      <c r="CV25" s="19">
        <v>2187.4</v>
      </c>
      <c r="CW25" s="19">
        <f t="shared" si="20"/>
        <v>0</v>
      </c>
      <c r="CX25" s="21">
        <f t="shared" si="21"/>
        <v>0</v>
      </c>
      <c r="CY25" s="19">
        <v>1900.9</v>
      </c>
      <c r="CZ25" s="19">
        <v>1900.9</v>
      </c>
      <c r="DA25" s="19">
        <v>1900.9</v>
      </c>
      <c r="DB25" s="19">
        <f t="shared" si="22"/>
        <v>0</v>
      </c>
      <c r="DC25" s="21">
        <f t="shared" si="23"/>
        <v>0</v>
      </c>
      <c r="DD25" s="18">
        <v>23.7</v>
      </c>
      <c r="DE25" s="19">
        <v>58.1</v>
      </c>
      <c r="DF25" s="19">
        <v>58.1</v>
      </c>
      <c r="DG25" s="19">
        <f t="shared" si="24"/>
        <v>34.400000000000006</v>
      </c>
      <c r="DH25" s="21">
        <f t="shared" si="25"/>
        <v>0</v>
      </c>
      <c r="DI25" s="18"/>
      <c r="DJ25" s="19">
        <v>1901.2</v>
      </c>
      <c r="DK25" s="19">
        <v>1901.2</v>
      </c>
      <c r="DL25" s="19">
        <f t="shared" si="26"/>
        <v>1901.2</v>
      </c>
      <c r="DM25" s="21">
        <f t="shared" si="27"/>
        <v>0</v>
      </c>
      <c r="DN25" s="18"/>
      <c r="DO25" s="19">
        <v>899.2</v>
      </c>
      <c r="DP25" s="19">
        <v>899.2</v>
      </c>
      <c r="DQ25" s="19">
        <f t="shared" si="28"/>
        <v>899.2</v>
      </c>
      <c r="DR25" s="21">
        <f t="shared" si="29"/>
        <v>0</v>
      </c>
      <c r="DS25" s="18"/>
      <c r="DT25" s="19">
        <v>7539.5</v>
      </c>
      <c r="DU25" s="19">
        <v>7539.5</v>
      </c>
      <c r="DV25" s="19">
        <f t="shared" si="30"/>
        <v>7539.5</v>
      </c>
      <c r="DW25" s="21">
        <f t="shared" si="31"/>
        <v>0</v>
      </c>
    </row>
    <row r="26" spans="1:127" x14ac:dyDescent="0.25">
      <c r="A26" s="56">
        <v>20</v>
      </c>
      <c r="B26" s="3" t="s">
        <v>28</v>
      </c>
      <c r="C26" s="17">
        <f t="shared" si="32"/>
        <v>949314.62999999989</v>
      </c>
      <c r="D26" s="17">
        <f t="shared" si="33"/>
        <v>989782.33000000007</v>
      </c>
      <c r="E26" s="17">
        <f t="shared" si="34"/>
        <v>989782.33000000007</v>
      </c>
      <c r="F26" s="17">
        <f t="shared" si="0"/>
        <v>40467.700000000186</v>
      </c>
      <c r="G26" s="44">
        <f t="shared" si="1"/>
        <v>0</v>
      </c>
      <c r="H26" s="18">
        <v>11178.4</v>
      </c>
      <c r="I26" s="19">
        <v>11178.4</v>
      </c>
      <c r="J26" s="19">
        <v>11178.4</v>
      </c>
      <c r="K26" s="19">
        <f t="shared" si="35"/>
        <v>0</v>
      </c>
      <c r="L26" s="21">
        <f t="shared" si="36"/>
        <v>0</v>
      </c>
      <c r="M26" s="18">
        <v>620312.1</v>
      </c>
      <c r="N26" s="19">
        <v>620312.1</v>
      </c>
      <c r="O26" s="19">
        <v>620312.1</v>
      </c>
      <c r="P26" s="19">
        <f t="shared" si="37"/>
        <v>0</v>
      </c>
      <c r="Q26" s="21">
        <f t="shared" si="38"/>
        <v>0</v>
      </c>
      <c r="R26" s="18">
        <v>291223.5</v>
      </c>
      <c r="S26" s="19">
        <v>291223.5</v>
      </c>
      <c r="T26" s="19">
        <v>291223.5</v>
      </c>
      <c r="U26" s="19">
        <f t="shared" si="39"/>
        <v>0</v>
      </c>
      <c r="V26" s="21">
        <f t="shared" si="40"/>
        <v>0</v>
      </c>
      <c r="W26" s="18">
        <v>5169.8999999999996</v>
      </c>
      <c r="X26" s="19">
        <v>5169.8999999999996</v>
      </c>
      <c r="Y26" s="19">
        <v>5169.8999999999996</v>
      </c>
      <c r="Z26" s="19">
        <f t="shared" si="41"/>
        <v>0</v>
      </c>
      <c r="AA26" s="21">
        <f t="shared" si="42"/>
        <v>0</v>
      </c>
      <c r="AB26" s="19">
        <v>1146.0999999999999</v>
      </c>
      <c r="AC26" s="19">
        <v>1146.0999999999999</v>
      </c>
      <c r="AD26" s="19">
        <v>1146.0999999999999</v>
      </c>
      <c r="AE26" s="19">
        <f t="shared" si="43"/>
        <v>0</v>
      </c>
      <c r="AF26" s="21">
        <f t="shared" si="44"/>
        <v>0</v>
      </c>
      <c r="AG26" s="18">
        <v>389.9</v>
      </c>
      <c r="AH26" s="19">
        <v>389.9</v>
      </c>
      <c r="AI26" s="19">
        <v>389.9</v>
      </c>
      <c r="AJ26" s="19">
        <f t="shared" si="45"/>
        <v>0</v>
      </c>
      <c r="AK26" s="21">
        <f t="shared" si="46"/>
        <v>0</v>
      </c>
      <c r="AL26" s="18">
        <v>367.1</v>
      </c>
      <c r="AM26" s="19">
        <v>367.1</v>
      </c>
      <c r="AN26" s="19">
        <v>367.1</v>
      </c>
      <c r="AO26" s="19">
        <f t="shared" si="47"/>
        <v>0</v>
      </c>
      <c r="AP26" s="21">
        <f t="shared" si="48"/>
        <v>0</v>
      </c>
      <c r="AQ26" s="19">
        <v>193</v>
      </c>
      <c r="AR26" s="19">
        <v>193</v>
      </c>
      <c r="AS26" s="19">
        <v>193</v>
      </c>
      <c r="AT26" s="19">
        <f t="shared" si="49"/>
        <v>0</v>
      </c>
      <c r="AU26" s="21">
        <f t="shared" si="50"/>
        <v>0</v>
      </c>
      <c r="AV26" s="18">
        <v>2338.2000000000003</v>
      </c>
      <c r="AW26" s="19">
        <v>2357.5</v>
      </c>
      <c r="AX26" s="19">
        <v>2357.5</v>
      </c>
      <c r="AY26" s="19">
        <f t="shared" si="2"/>
        <v>19.299999999999727</v>
      </c>
      <c r="AZ26" s="21">
        <f t="shared" si="3"/>
        <v>0</v>
      </c>
      <c r="BA26" s="18">
        <v>232.7</v>
      </c>
      <c r="BB26" s="19">
        <v>380.3</v>
      </c>
      <c r="BC26" s="19">
        <v>380.3</v>
      </c>
      <c r="BD26" s="19">
        <f t="shared" si="4"/>
        <v>147.60000000000002</v>
      </c>
      <c r="BE26" s="21">
        <f t="shared" si="5"/>
        <v>0</v>
      </c>
      <c r="BF26" s="23">
        <v>0.53</v>
      </c>
      <c r="BG26" s="23">
        <v>0.53</v>
      </c>
      <c r="BH26" s="23">
        <v>0.53</v>
      </c>
      <c r="BI26" s="19">
        <f t="shared" si="6"/>
        <v>0</v>
      </c>
      <c r="BJ26" s="21">
        <f t="shared" si="7"/>
        <v>0</v>
      </c>
      <c r="BK26" s="22">
        <v>1084.5999999999999</v>
      </c>
      <c r="BL26" s="22">
        <v>1084.5999999999999</v>
      </c>
      <c r="BM26" s="22">
        <v>1084.5999999999999</v>
      </c>
      <c r="BN26" s="19">
        <f t="shared" si="8"/>
        <v>0</v>
      </c>
      <c r="BO26" s="21">
        <f t="shared" si="9"/>
        <v>0</v>
      </c>
      <c r="BP26" s="22">
        <v>2530.5</v>
      </c>
      <c r="BQ26" s="22">
        <v>2530.5</v>
      </c>
      <c r="BR26" s="22">
        <v>2530.5</v>
      </c>
      <c r="BS26" s="19">
        <f t="shared" si="10"/>
        <v>0</v>
      </c>
      <c r="BT26" s="21">
        <f t="shared" si="11"/>
        <v>0</v>
      </c>
      <c r="BU26" s="18"/>
      <c r="BV26" s="19"/>
      <c r="BW26" s="19"/>
      <c r="BX26" s="19">
        <f t="shared" si="12"/>
        <v>0</v>
      </c>
      <c r="BY26" s="21">
        <f t="shared" si="13"/>
        <v>0</v>
      </c>
      <c r="BZ26" s="18"/>
      <c r="CA26" s="19"/>
      <c r="CB26" s="19"/>
      <c r="CC26" s="19">
        <f t="shared" si="14"/>
        <v>0</v>
      </c>
      <c r="CD26" s="21">
        <f t="shared" si="15"/>
        <v>0</v>
      </c>
      <c r="CE26" s="18">
        <v>3.6</v>
      </c>
      <c r="CF26" s="18">
        <v>3.6</v>
      </c>
      <c r="CG26" s="18">
        <v>3.6</v>
      </c>
      <c r="CH26" s="19">
        <f t="shared" si="16"/>
        <v>0</v>
      </c>
      <c r="CI26" s="21">
        <f t="shared" si="17"/>
        <v>0</v>
      </c>
      <c r="CJ26" s="18">
        <v>55.8</v>
      </c>
      <c r="CK26" s="19">
        <v>55.8</v>
      </c>
      <c r="CL26" s="19">
        <v>55.8</v>
      </c>
      <c r="CM26" s="19">
        <f t="shared" si="18"/>
        <v>0</v>
      </c>
      <c r="CN26" s="21">
        <f t="shared" si="19"/>
        <v>0</v>
      </c>
      <c r="CO26" s="19">
        <v>3760.1</v>
      </c>
      <c r="CP26" s="19">
        <v>3760.1</v>
      </c>
      <c r="CQ26" s="19">
        <v>3760.1</v>
      </c>
      <c r="CR26" s="19">
        <f t="shared" si="51"/>
        <v>0</v>
      </c>
      <c r="CS26" s="21">
        <f t="shared" si="52"/>
        <v>0</v>
      </c>
      <c r="CT26" s="19">
        <v>5522.5</v>
      </c>
      <c r="CU26" s="19">
        <v>5522.5</v>
      </c>
      <c r="CV26" s="19">
        <v>5522.5</v>
      </c>
      <c r="CW26" s="19">
        <f t="shared" si="20"/>
        <v>0</v>
      </c>
      <c r="CX26" s="21">
        <f t="shared" si="21"/>
        <v>0</v>
      </c>
      <c r="CY26" s="19">
        <v>3758.6</v>
      </c>
      <c r="CZ26" s="19">
        <v>3758.6</v>
      </c>
      <c r="DA26" s="19">
        <v>3758.6</v>
      </c>
      <c r="DB26" s="19">
        <f t="shared" si="22"/>
        <v>0</v>
      </c>
      <c r="DC26" s="21">
        <f t="shared" si="23"/>
        <v>0</v>
      </c>
      <c r="DD26" s="18">
        <v>47.5</v>
      </c>
      <c r="DE26" s="19">
        <v>120.5</v>
      </c>
      <c r="DF26" s="19">
        <v>120.5</v>
      </c>
      <c r="DG26" s="19">
        <f t="shared" si="24"/>
        <v>73</v>
      </c>
      <c r="DH26" s="21">
        <f t="shared" si="25"/>
        <v>0</v>
      </c>
      <c r="DI26" s="18"/>
      <c r="DJ26" s="19">
        <v>8881.9</v>
      </c>
      <c r="DK26" s="19">
        <v>8881.9</v>
      </c>
      <c r="DL26" s="19">
        <f t="shared" si="26"/>
        <v>8881.9</v>
      </c>
      <c r="DM26" s="21">
        <f t="shared" si="27"/>
        <v>0</v>
      </c>
      <c r="DN26" s="18"/>
      <c r="DO26" s="19">
        <v>4679.8</v>
      </c>
      <c r="DP26" s="19">
        <v>4679.8</v>
      </c>
      <c r="DQ26" s="19">
        <f t="shared" si="28"/>
        <v>4679.8</v>
      </c>
      <c r="DR26" s="21">
        <f t="shared" si="29"/>
        <v>0</v>
      </c>
      <c r="DS26" s="18"/>
      <c r="DT26" s="19">
        <v>26666.1</v>
      </c>
      <c r="DU26" s="19">
        <v>26666.1</v>
      </c>
      <c r="DV26" s="19">
        <f t="shared" si="30"/>
        <v>26666.1</v>
      </c>
      <c r="DW26" s="21">
        <f t="shared" si="31"/>
        <v>0</v>
      </c>
    </row>
    <row r="27" spans="1:127" x14ac:dyDescent="0.25">
      <c r="A27" s="56">
        <v>21</v>
      </c>
      <c r="B27" s="3" t="s">
        <v>29</v>
      </c>
      <c r="C27" s="17">
        <f t="shared" si="32"/>
        <v>123468.19999999997</v>
      </c>
      <c r="D27" s="17">
        <f t="shared" si="33"/>
        <v>127953.99999999997</v>
      </c>
      <c r="E27" s="17">
        <f t="shared" si="34"/>
        <v>127953.99999999997</v>
      </c>
      <c r="F27" s="17">
        <f t="shared" si="0"/>
        <v>4485.8000000000029</v>
      </c>
      <c r="G27" s="44">
        <f t="shared" si="1"/>
        <v>0</v>
      </c>
      <c r="H27" s="18">
        <v>357.4</v>
      </c>
      <c r="I27" s="19">
        <v>357.4</v>
      </c>
      <c r="J27" s="19">
        <v>357.4</v>
      </c>
      <c r="K27" s="19">
        <f t="shared" si="35"/>
        <v>0</v>
      </c>
      <c r="L27" s="21">
        <f t="shared" si="36"/>
        <v>0</v>
      </c>
      <c r="M27" s="18">
        <v>92144.7</v>
      </c>
      <c r="N27" s="19">
        <v>92144.7</v>
      </c>
      <c r="O27" s="19">
        <v>92144.7</v>
      </c>
      <c r="P27" s="19">
        <f t="shared" si="37"/>
        <v>0</v>
      </c>
      <c r="Q27" s="21">
        <f t="shared" si="38"/>
        <v>0</v>
      </c>
      <c r="R27" s="18">
        <v>21394.3</v>
      </c>
      <c r="S27" s="19">
        <v>21394.3</v>
      </c>
      <c r="T27" s="19">
        <v>21394.3</v>
      </c>
      <c r="U27" s="19">
        <f t="shared" si="39"/>
        <v>0</v>
      </c>
      <c r="V27" s="21">
        <f t="shared" si="40"/>
        <v>0</v>
      </c>
      <c r="W27" s="18">
        <v>4089.8</v>
      </c>
      <c r="X27" s="19">
        <v>4089.8</v>
      </c>
      <c r="Y27" s="19">
        <v>4089.8</v>
      </c>
      <c r="Z27" s="19">
        <f t="shared" si="41"/>
        <v>0</v>
      </c>
      <c r="AA27" s="21">
        <f t="shared" si="42"/>
        <v>0</v>
      </c>
      <c r="AB27" s="19">
        <v>370.2</v>
      </c>
      <c r="AC27" s="19">
        <v>370.2</v>
      </c>
      <c r="AD27" s="19">
        <v>370.2</v>
      </c>
      <c r="AE27" s="19">
        <f t="shared" si="43"/>
        <v>0</v>
      </c>
      <c r="AF27" s="21">
        <f t="shared" si="44"/>
        <v>0</v>
      </c>
      <c r="AG27" s="18">
        <v>363.5</v>
      </c>
      <c r="AH27" s="19">
        <v>363.5</v>
      </c>
      <c r="AI27" s="19">
        <v>363.5</v>
      </c>
      <c r="AJ27" s="19">
        <f t="shared" si="45"/>
        <v>0</v>
      </c>
      <c r="AK27" s="21">
        <f t="shared" si="46"/>
        <v>0</v>
      </c>
      <c r="AL27" s="18">
        <v>341.4</v>
      </c>
      <c r="AM27" s="19">
        <v>341.4</v>
      </c>
      <c r="AN27" s="19">
        <v>341.4</v>
      </c>
      <c r="AO27" s="19">
        <f t="shared" si="47"/>
        <v>0</v>
      </c>
      <c r="AP27" s="21">
        <f t="shared" si="48"/>
        <v>0</v>
      </c>
      <c r="AQ27" s="19">
        <v>20</v>
      </c>
      <c r="AR27" s="19">
        <v>20</v>
      </c>
      <c r="AS27" s="19">
        <v>20</v>
      </c>
      <c r="AT27" s="19">
        <f t="shared" si="49"/>
        <v>0</v>
      </c>
      <c r="AU27" s="21">
        <f t="shared" si="50"/>
        <v>0</v>
      </c>
      <c r="AV27" s="18">
        <v>616</v>
      </c>
      <c r="AW27" s="19">
        <v>619.20000000000005</v>
      </c>
      <c r="AX27" s="19">
        <v>619.20000000000005</v>
      </c>
      <c r="AY27" s="19">
        <f t="shared" si="2"/>
        <v>3.2000000000000455</v>
      </c>
      <c r="AZ27" s="21">
        <f t="shared" si="3"/>
        <v>0</v>
      </c>
      <c r="BA27" s="18"/>
      <c r="BB27" s="19">
        <v>0</v>
      </c>
      <c r="BC27" s="19">
        <v>0</v>
      </c>
      <c r="BD27" s="19">
        <f t="shared" si="4"/>
        <v>0</v>
      </c>
      <c r="BE27" s="21">
        <f t="shared" si="5"/>
        <v>0</v>
      </c>
      <c r="BF27" s="23">
        <v>0.5</v>
      </c>
      <c r="BG27" s="23">
        <v>0.5</v>
      </c>
      <c r="BH27" s="23">
        <v>0.5</v>
      </c>
      <c r="BI27" s="19">
        <f t="shared" si="6"/>
        <v>0</v>
      </c>
      <c r="BJ27" s="21">
        <f t="shared" si="7"/>
        <v>0</v>
      </c>
      <c r="BK27" s="22">
        <v>964.8</v>
      </c>
      <c r="BL27" s="22">
        <v>964.8</v>
      </c>
      <c r="BM27" s="22">
        <v>964.8</v>
      </c>
      <c r="BN27" s="19">
        <f t="shared" si="8"/>
        <v>0</v>
      </c>
      <c r="BO27" s="21">
        <f t="shared" si="9"/>
        <v>0</v>
      </c>
      <c r="BP27" s="22">
        <v>213.4</v>
      </c>
      <c r="BQ27" s="22">
        <v>213.4</v>
      </c>
      <c r="BR27" s="22">
        <v>213.4</v>
      </c>
      <c r="BS27" s="19">
        <f t="shared" si="10"/>
        <v>0</v>
      </c>
      <c r="BT27" s="21">
        <f t="shared" si="11"/>
        <v>0</v>
      </c>
      <c r="BU27" s="18"/>
      <c r="BV27" s="19"/>
      <c r="BW27" s="19"/>
      <c r="BX27" s="19">
        <f t="shared" si="12"/>
        <v>0</v>
      </c>
      <c r="BY27" s="21">
        <f t="shared" si="13"/>
        <v>0</v>
      </c>
      <c r="BZ27" s="18"/>
      <c r="CA27" s="19"/>
      <c r="CB27" s="19"/>
      <c r="CC27" s="19">
        <f t="shared" si="14"/>
        <v>0</v>
      </c>
      <c r="CD27" s="21">
        <f t="shared" si="15"/>
        <v>0</v>
      </c>
      <c r="CE27" s="18">
        <v>2.4</v>
      </c>
      <c r="CF27" s="18">
        <v>2.4</v>
      </c>
      <c r="CG27" s="18">
        <v>2.4</v>
      </c>
      <c r="CH27" s="19">
        <f t="shared" si="16"/>
        <v>0</v>
      </c>
      <c r="CI27" s="21">
        <f t="shared" si="17"/>
        <v>0</v>
      </c>
      <c r="CJ27" s="18"/>
      <c r="CK27" s="19"/>
      <c r="CL27" s="19">
        <v>0</v>
      </c>
      <c r="CM27" s="19">
        <f t="shared" si="18"/>
        <v>0</v>
      </c>
      <c r="CN27" s="21">
        <f t="shared" si="19"/>
        <v>0</v>
      </c>
      <c r="CO27" s="19">
        <v>0</v>
      </c>
      <c r="CP27" s="19">
        <v>0</v>
      </c>
      <c r="CQ27" s="19">
        <v>0</v>
      </c>
      <c r="CR27" s="19">
        <f t="shared" si="51"/>
        <v>0</v>
      </c>
      <c r="CS27" s="21">
        <f t="shared" si="52"/>
        <v>0</v>
      </c>
      <c r="CT27" s="19">
        <v>987.4</v>
      </c>
      <c r="CU27" s="19">
        <v>987.4</v>
      </c>
      <c r="CV27" s="19">
        <v>987.4</v>
      </c>
      <c r="CW27" s="19">
        <f t="shared" si="20"/>
        <v>0</v>
      </c>
      <c r="CX27" s="21">
        <f t="shared" si="21"/>
        <v>0</v>
      </c>
      <c r="CY27" s="19">
        <v>1598.5</v>
      </c>
      <c r="CZ27" s="19">
        <v>1598.5</v>
      </c>
      <c r="DA27" s="19">
        <v>1598.5</v>
      </c>
      <c r="DB27" s="19">
        <f t="shared" si="22"/>
        <v>0</v>
      </c>
      <c r="DC27" s="21">
        <f t="shared" si="23"/>
        <v>0</v>
      </c>
      <c r="DD27" s="18">
        <v>3.9</v>
      </c>
      <c r="DE27" s="19">
        <v>4.4000000000000004</v>
      </c>
      <c r="DF27" s="19">
        <v>4.4000000000000004</v>
      </c>
      <c r="DG27" s="19">
        <f t="shared" si="24"/>
        <v>0.50000000000000044</v>
      </c>
      <c r="DH27" s="21">
        <f t="shared" si="25"/>
        <v>0</v>
      </c>
      <c r="DI27" s="18"/>
      <c r="DJ27" s="19">
        <v>2015.5</v>
      </c>
      <c r="DK27" s="19">
        <v>2015.5</v>
      </c>
      <c r="DL27" s="19">
        <f t="shared" si="26"/>
        <v>2015.5</v>
      </c>
      <c r="DM27" s="21">
        <f t="shared" si="27"/>
        <v>0</v>
      </c>
      <c r="DN27" s="18"/>
      <c r="DO27" s="19">
        <v>1162.5999999999999</v>
      </c>
      <c r="DP27" s="19">
        <v>1162.5999999999999</v>
      </c>
      <c r="DQ27" s="19">
        <f t="shared" si="28"/>
        <v>1162.5999999999999</v>
      </c>
      <c r="DR27" s="21">
        <f t="shared" si="29"/>
        <v>0</v>
      </c>
      <c r="DS27" s="18"/>
      <c r="DT27" s="19">
        <v>1304</v>
      </c>
      <c r="DU27" s="19">
        <v>1304</v>
      </c>
      <c r="DV27" s="19">
        <f t="shared" si="30"/>
        <v>1304</v>
      </c>
      <c r="DW27" s="21">
        <f t="shared" si="31"/>
        <v>0</v>
      </c>
    </row>
    <row r="28" spans="1:127" x14ac:dyDescent="0.25">
      <c r="A28" s="56">
        <v>22</v>
      </c>
      <c r="B28" s="3" t="s">
        <v>30</v>
      </c>
      <c r="C28" s="17">
        <f t="shared" si="32"/>
        <v>97332.6</v>
      </c>
      <c r="D28" s="17">
        <f t="shared" si="33"/>
        <v>100696.90000000001</v>
      </c>
      <c r="E28" s="17">
        <f t="shared" si="34"/>
        <v>100696.90000000001</v>
      </c>
      <c r="F28" s="17">
        <f t="shared" si="0"/>
        <v>3364.3000000000029</v>
      </c>
      <c r="G28" s="44">
        <f t="shared" si="1"/>
        <v>0</v>
      </c>
      <c r="H28" s="18">
        <v>790.1</v>
      </c>
      <c r="I28" s="19">
        <v>790.1</v>
      </c>
      <c r="J28" s="19">
        <v>790.1</v>
      </c>
      <c r="K28" s="19">
        <f t="shared" si="35"/>
        <v>0</v>
      </c>
      <c r="L28" s="21">
        <f t="shared" si="36"/>
        <v>0</v>
      </c>
      <c r="M28" s="18">
        <v>66360.399999999994</v>
      </c>
      <c r="N28" s="19">
        <v>66360.399999999994</v>
      </c>
      <c r="O28" s="19">
        <v>66360.399999999994</v>
      </c>
      <c r="P28" s="19">
        <f t="shared" si="37"/>
        <v>0</v>
      </c>
      <c r="Q28" s="21">
        <f t="shared" si="38"/>
        <v>0</v>
      </c>
      <c r="R28" s="18">
        <v>20854.3</v>
      </c>
      <c r="S28" s="19">
        <v>20854.3</v>
      </c>
      <c r="T28" s="19">
        <v>20854.3</v>
      </c>
      <c r="U28" s="19">
        <f t="shared" si="39"/>
        <v>0</v>
      </c>
      <c r="V28" s="21">
        <f t="shared" si="40"/>
        <v>0</v>
      </c>
      <c r="W28" s="18">
        <v>4476.7</v>
      </c>
      <c r="X28" s="19">
        <v>4476.7</v>
      </c>
      <c r="Y28" s="19">
        <v>4476.7</v>
      </c>
      <c r="Z28" s="19">
        <f t="shared" si="41"/>
        <v>0</v>
      </c>
      <c r="AA28" s="21">
        <f t="shared" si="42"/>
        <v>0</v>
      </c>
      <c r="AB28" s="19">
        <v>370.2</v>
      </c>
      <c r="AC28" s="19">
        <v>370.2</v>
      </c>
      <c r="AD28" s="19">
        <v>370.2</v>
      </c>
      <c r="AE28" s="19">
        <f t="shared" si="43"/>
        <v>0</v>
      </c>
      <c r="AF28" s="21">
        <f t="shared" si="44"/>
        <v>0</v>
      </c>
      <c r="AG28" s="18">
        <v>363.5</v>
      </c>
      <c r="AH28" s="19">
        <v>363.5</v>
      </c>
      <c r="AI28" s="19">
        <v>363.5</v>
      </c>
      <c r="AJ28" s="19">
        <f t="shared" si="45"/>
        <v>0</v>
      </c>
      <c r="AK28" s="21">
        <f t="shared" si="46"/>
        <v>0</v>
      </c>
      <c r="AL28" s="18">
        <v>341.4</v>
      </c>
      <c r="AM28" s="19">
        <v>341.4</v>
      </c>
      <c r="AN28" s="19">
        <v>341.4</v>
      </c>
      <c r="AO28" s="19">
        <f t="shared" si="47"/>
        <v>0</v>
      </c>
      <c r="AP28" s="21">
        <f t="shared" si="48"/>
        <v>0</v>
      </c>
      <c r="AQ28" s="19">
        <v>61.8</v>
      </c>
      <c r="AR28" s="19">
        <v>61.8</v>
      </c>
      <c r="AS28" s="19">
        <v>61.8</v>
      </c>
      <c r="AT28" s="19">
        <f t="shared" si="49"/>
        <v>0</v>
      </c>
      <c r="AU28" s="21">
        <f t="shared" si="50"/>
        <v>0</v>
      </c>
      <c r="AV28" s="18">
        <v>607.6</v>
      </c>
      <c r="AW28" s="19">
        <v>610.79999999999995</v>
      </c>
      <c r="AX28" s="19">
        <v>610.79999999999995</v>
      </c>
      <c r="AY28" s="19">
        <f t="shared" si="2"/>
        <v>3.1999999999999318</v>
      </c>
      <c r="AZ28" s="21">
        <f t="shared" si="3"/>
        <v>0</v>
      </c>
      <c r="BA28" s="18"/>
      <c r="BB28" s="19">
        <v>0</v>
      </c>
      <c r="BC28" s="19">
        <v>0</v>
      </c>
      <c r="BD28" s="19">
        <f t="shared" si="4"/>
        <v>0</v>
      </c>
      <c r="BE28" s="21">
        <f t="shared" si="5"/>
        <v>0</v>
      </c>
      <c r="BF28" s="23">
        <v>0.5</v>
      </c>
      <c r="BG28" s="23">
        <v>0.5</v>
      </c>
      <c r="BH28" s="23">
        <v>0.5</v>
      </c>
      <c r="BI28" s="19">
        <f t="shared" si="6"/>
        <v>0</v>
      </c>
      <c r="BJ28" s="21">
        <f t="shared" si="7"/>
        <v>0</v>
      </c>
      <c r="BK28" s="22">
        <v>405.6</v>
      </c>
      <c r="BL28" s="22">
        <v>405.6</v>
      </c>
      <c r="BM28" s="22">
        <v>405.6</v>
      </c>
      <c r="BN28" s="19">
        <f t="shared" si="8"/>
        <v>0</v>
      </c>
      <c r="BO28" s="21">
        <f t="shared" si="9"/>
        <v>0</v>
      </c>
      <c r="BP28" s="22">
        <v>229.4</v>
      </c>
      <c r="BQ28" s="22">
        <v>229.4</v>
      </c>
      <c r="BR28" s="22">
        <v>229.4</v>
      </c>
      <c r="BS28" s="19">
        <f t="shared" si="10"/>
        <v>0</v>
      </c>
      <c r="BT28" s="21">
        <f t="shared" si="11"/>
        <v>0</v>
      </c>
      <c r="BU28" s="18"/>
      <c r="BV28" s="19"/>
      <c r="BW28" s="19"/>
      <c r="BX28" s="19">
        <f t="shared" si="12"/>
        <v>0</v>
      </c>
      <c r="BY28" s="21">
        <f t="shared" si="13"/>
        <v>0</v>
      </c>
      <c r="BZ28" s="18"/>
      <c r="CA28" s="19"/>
      <c r="CB28" s="19"/>
      <c r="CC28" s="19">
        <f t="shared" si="14"/>
        <v>0</v>
      </c>
      <c r="CD28" s="21">
        <f t="shared" si="15"/>
        <v>0</v>
      </c>
      <c r="CE28" s="18">
        <v>2.8</v>
      </c>
      <c r="CF28" s="18">
        <v>2.8</v>
      </c>
      <c r="CG28" s="18">
        <v>2.8</v>
      </c>
      <c r="CH28" s="19">
        <f t="shared" si="16"/>
        <v>0</v>
      </c>
      <c r="CI28" s="21">
        <f t="shared" si="17"/>
        <v>0</v>
      </c>
      <c r="CJ28" s="18">
        <v>4.3</v>
      </c>
      <c r="CK28" s="19">
        <v>4.3</v>
      </c>
      <c r="CL28" s="19">
        <v>4.3</v>
      </c>
      <c r="CM28" s="19">
        <f t="shared" si="18"/>
        <v>0</v>
      </c>
      <c r="CN28" s="21">
        <f t="shared" si="19"/>
        <v>0</v>
      </c>
      <c r="CO28" s="19">
        <v>0</v>
      </c>
      <c r="CP28" s="19">
        <v>0</v>
      </c>
      <c r="CQ28" s="19">
        <v>0</v>
      </c>
      <c r="CR28" s="19">
        <f t="shared" si="51"/>
        <v>0</v>
      </c>
      <c r="CS28" s="21">
        <f t="shared" si="52"/>
        <v>0</v>
      </c>
      <c r="CT28" s="19">
        <v>686.8</v>
      </c>
      <c r="CU28" s="19">
        <v>686.8</v>
      </c>
      <c r="CV28" s="19">
        <v>686.8</v>
      </c>
      <c r="CW28" s="19">
        <f t="shared" si="20"/>
        <v>0</v>
      </c>
      <c r="CX28" s="21">
        <f t="shared" si="21"/>
        <v>0</v>
      </c>
      <c r="CY28" s="19">
        <v>1771.3</v>
      </c>
      <c r="CZ28" s="19">
        <v>1771.3</v>
      </c>
      <c r="DA28" s="19">
        <v>1771.3</v>
      </c>
      <c r="DB28" s="19">
        <f t="shared" si="22"/>
        <v>0</v>
      </c>
      <c r="DC28" s="21">
        <f t="shared" si="23"/>
        <v>0</v>
      </c>
      <c r="DD28" s="18">
        <v>5.9</v>
      </c>
      <c r="DE28" s="19">
        <v>11.1</v>
      </c>
      <c r="DF28" s="19">
        <v>11.1</v>
      </c>
      <c r="DG28" s="19">
        <f t="shared" si="24"/>
        <v>5.1999999999999993</v>
      </c>
      <c r="DH28" s="21">
        <f t="shared" si="25"/>
        <v>0</v>
      </c>
      <c r="DI28" s="18"/>
      <c r="DJ28" s="19">
        <v>715.7</v>
      </c>
      <c r="DK28" s="19">
        <v>715.7</v>
      </c>
      <c r="DL28" s="19">
        <f t="shared" si="26"/>
        <v>715.7</v>
      </c>
      <c r="DM28" s="21">
        <f t="shared" si="27"/>
        <v>0</v>
      </c>
      <c r="DN28" s="18"/>
      <c r="DO28" s="19">
        <v>483.2</v>
      </c>
      <c r="DP28" s="19">
        <v>483.2</v>
      </c>
      <c r="DQ28" s="19">
        <f t="shared" si="28"/>
        <v>483.2</v>
      </c>
      <c r="DR28" s="21">
        <f t="shared" si="29"/>
        <v>0</v>
      </c>
      <c r="DS28" s="18"/>
      <c r="DT28" s="19">
        <v>2157</v>
      </c>
      <c r="DU28" s="19">
        <v>2157</v>
      </c>
      <c r="DV28" s="19">
        <f t="shared" si="30"/>
        <v>2157</v>
      </c>
      <c r="DW28" s="21">
        <f t="shared" si="31"/>
        <v>0</v>
      </c>
    </row>
    <row r="29" spans="1:127" x14ac:dyDescent="0.25">
      <c r="A29" s="56">
        <v>23</v>
      </c>
      <c r="B29" s="3" t="s">
        <v>31</v>
      </c>
      <c r="C29" s="17">
        <f t="shared" si="32"/>
        <v>403702.8000000001</v>
      </c>
      <c r="D29" s="17">
        <f t="shared" si="33"/>
        <v>415619.20000000013</v>
      </c>
      <c r="E29" s="17">
        <f t="shared" si="34"/>
        <v>415619.20000000013</v>
      </c>
      <c r="F29" s="17">
        <f t="shared" si="0"/>
        <v>11916.400000000023</v>
      </c>
      <c r="G29" s="44">
        <f t="shared" si="1"/>
        <v>0</v>
      </c>
      <c r="H29" s="18">
        <v>2308.3000000000002</v>
      </c>
      <c r="I29" s="19">
        <v>2308.3000000000002</v>
      </c>
      <c r="J29" s="19">
        <v>2308.3000000000002</v>
      </c>
      <c r="K29" s="19">
        <f t="shared" si="35"/>
        <v>0</v>
      </c>
      <c r="L29" s="21">
        <f t="shared" si="36"/>
        <v>0</v>
      </c>
      <c r="M29" s="18">
        <v>288605.8</v>
      </c>
      <c r="N29" s="19">
        <v>288605.8</v>
      </c>
      <c r="O29" s="19">
        <v>288605.8</v>
      </c>
      <c r="P29" s="19">
        <f t="shared" si="37"/>
        <v>0</v>
      </c>
      <c r="Q29" s="21">
        <f t="shared" si="38"/>
        <v>0</v>
      </c>
      <c r="R29" s="18">
        <v>96513.2</v>
      </c>
      <c r="S29" s="19">
        <v>96513.2</v>
      </c>
      <c r="T29" s="19">
        <v>96513.2</v>
      </c>
      <c r="U29" s="19">
        <f t="shared" si="39"/>
        <v>0</v>
      </c>
      <c r="V29" s="21">
        <f t="shared" si="40"/>
        <v>0</v>
      </c>
      <c r="W29" s="18">
        <v>5601.2</v>
      </c>
      <c r="X29" s="19">
        <v>5601.2</v>
      </c>
      <c r="Y29" s="19">
        <v>5601.2</v>
      </c>
      <c r="Z29" s="19">
        <f t="shared" si="41"/>
        <v>0</v>
      </c>
      <c r="AA29" s="21">
        <f t="shared" si="42"/>
        <v>0</v>
      </c>
      <c r="AB29" s="19">
        <v>715.5</v>
      </c>
      <c r="AC29" s="19">
        <v>715.5</v>
      </c>
      <c r="AD29" s="19">
        <v>715.5</v>
      </c>
      <c r="AE29" s="19">
        <f t="shared" si="43"/>
        <v>0</v>
      </c>
      <c r="AF29" s="21">
        <f t="shared" si="44"/>
        <v>0</v>
      </c>
      <c r="AG29" s="18">
        <v>363.5</v>
      </c>
      <c r="AH29" s="19">
        <v>363.5</v>
      </c>
      <c r="AI29" s="19">
        <v>363.5</v>
      </c>
      <c r="AJ29" s="19">
        <f t="shared" si="45"/>
        <v>0</v>
      </c>
      <c r="AK29" s="21">
        <f t="shared" si="46"/>
        <v>0</v>
      </c>
      <c r="AL29" s="18">
        <v>341.4</v>
      </c>
      <c r="AM29" s="19">
        <v>341.4</v>
      </c>
      <c r="AN29" s="19">
        <v>341.4</v>
      </c>
      <c r="AO29" s="19">
        <f t="shared" si="47"/>
        <v>0</v>
      </c>
      <c r="AP29" s="21">
        <f t="shared" si="48"/>
        <v>0</v>
      </c>
      <c r="AQ29" s="19">
        <v>66.400000000000006</v>
      </c>
      <c r="AR29" s="19">
        <v>66.400000000000006</v>
      </c>
      <c r="AS29" s="19">
        <v>66.400000000000006</v>
      </c>
      <c r="AT29" s="19">
        <f t="shared" si="49"/>
        <v>0</v>
      </c>
      <c r="AU29" s="21">
        <f t="shared" si="50"/>
        <v>0</v>
      </c>
      <c r="AV29" s="18">
        <v>947.19999999999993</v>
      </c>
      <c r="AW29" s="19">
        <v>953.7</v>
      </c>
      <c r="AX29" s="19">
        <v>953.7</v>
      </c>
      <c r="AY29" s="19">
        <f t="shared" si="2"/>
        <v>6.5000000000001137</v>
      </c>
      <c r="AZ29" s="21">
        <f t="shared" si="3"/>
        <v>0</v>
      </c>
      <c r="BA29" s="18"/>
      <c r="BB29" s="19">
        <v>0</v>
      </c>
      <c r="BC29" s="19">
        <v>0</v>
      </c>
      <c r="BD29" s="19">
        <f t="shared" si="4"/>
        <v>0</v>
      </c>
      <c r="BE29" s="21">
        <f t="shared" si="5"/>
        <v>0</v>
      </c>
      <c r="BF29" s="23">
        <v>0.5</v>
      </c>
      <c r="BG29" s="23">
        <v>0.5</v>
      </c>
      <c r="BH29" s="23">
        <v>0.5</v>
      </c>
      <c r="BI29" s="19">
        <f t="shared" si="6"/>
        <v>0</v>
      </c>
      <c r="BJ29" s="21">
        <f t="shared" si="7"/>
        <v>0</v>
      </c>
      <c r="BK29" s="22">
        <v>1967.1</v>
      </c>
      <c r="BL29" s="22">
        <v>1967.1</v>
      </c>
      <c r="BM29" s="22">
        <v>1967.1</v>
      </c>
      <c r="BN29" s="19">
        <f t="shared" si="8"/>
        <v>0</v>
      </c>
      <c r="BO29" s="21">
        <f t="shared" si="9"/>
        <v>0</v>
      </c>
      <c r="BP29" s="22">
        <v>779</v>
      </c>
      <c r="BQ29" s="22">
        <v>779</v>
      </c>
      <c r="BR29" s="22">
        <v>779</v>
      </c>
      <c r="BS29" s="19">
        <f t="shared" si="10"/>
        <v>0</v>
      </c>
      <c r="BT29" s="21">
        <f t="shared" si="11"/>
        <v>0</v>
      </c>
      <c r="BU29" s="18"/>
      <c r="BV29" s="19"/>
      <c r="BW29" s="19"/>
      <c r="BX29" s="19">
        <f t="shared" si="12"/>
        <v>0</v>
      </c>
      <c r="BY29" s="21">
        <f t="shared" si="13"/>
        <v>0</v>
      </c>
      <c r="BZ29" s="18"/>
      <c r="CA29" s="19"/>
      <c r="CB29" s="19"/>
      <c r="CC29" s="19">
        <f t="shared" si="14"/>
        <v>0</v>
      </c>
      <c r="CD29" s="21">
        <f t="shared" si="15"/>
        <v>0</v>
      </c>
      <c r="CE29" s="18">
        <v>4.3</v>
      </c>
      <c r="CF29" s="18">
        <v>4.3</v>
      </c>
      <c r="CG29" s="18">
        <v>4.3</v>
      </c>
      <c r="CH29" s="19">
        <f t="shared" si="16"/>
        <v>0</v>
      </c>
      <c r="CI29" s="21">
        <f t="shared" si="17"/>
        <v>0</v>
      </c>
      <c r="CJ29" s="18">
        <v>1.4</v>
      </c>
      <c r="CK29" s="19">
        <v>1.4</v>
      </c>
      <c r="CL29" s="19">
        <v>1.4</v>
      </c>
      <c r="CM29" s="19">
        <f t="shared" si="18"/>
        <v>0</v>
      </c>
      <c r="CN29" s="21">
        <f t="shared" si="19"/>
        <v>0</v>
      </c>
      <c r="CO29" s="19">
        <v>0</v>
      </c>
      <c r="CP29" s="19">
        <v>0</v>
      </c>
      <c r="CQ29" s="19">
        <v>0</v>
      </c>
      <c r="CR29" s="19">
        <f t="shared" si="51"/>
        <v>0</v>
      </c>
      <c r="CS29" s="21">
        <f t="shared" si="52"/>
        <v>0</v>
      </c>
      <c r="CT29" s="19">
        <v>2707.2</v>
      </c>
      <c r="CU29" s="19">
        <v>2707.2</v>
      </c>
      <c r="CV29" s="19">
        <v>2707.2</v>
      </c>
      <c r="CW29" s="19">
        <f t="shared" si="20"/>
        <v>0</v>
      </c>
      <c r="CX29" s="21">
        <f t="shared" si="21"/>
        <v>0</v>
      </c>
      <c r="CY29" s="19">
        <v>2764.9</v>
      </c>
      <c r="CZ29" s="19">
        <v>2764.9</v>
      </c>
      <c r="DA29" s="19">
        <v>2764.9</v>
      </c>
      <c r="DB29" s="19">
        <f t="shared" si="22"/>
        <v>0</v>
      </c>
      <c r="DC29" s="21">
        <f t="shared" si="23"/>
        <v>0</v>
      </c>
      <c r="DD29" s="18">
        <v>15.9</v>
      </c>
      <c r="DE29" s="19">
        <v>25.5</v>
      </c>
      <c r="DF29" s="19">
        <v>25.5</v>
      </c>
      <c r="DG29" s="19">
        <f t="shared" si="24"/>
        <v>9.6</v>
      </c>
      <c r="DH29" s="21">
        <f t="shared" si="25"/>
        <v>0</v>
      </c>
      <c r="DI29" s="18"/>
      <c r="DJ29" s="19">
        <v>4490.5</v>
      </c>
      <c r="DK29" s="19">
        <v>4490.5</v>
      </c>
      <c r="DL29" s="19">
        <f t="shared" si="26"/>
        <v>4490.5</v>
      </c>
      <c r="DM29" s="21">
        <f t="shared" si="27"/>
        <v>0</v>
      </c>
      <c r="DN29" s="18"/>
      <c r="DO29" s="19">
        <v>2439.9</v>
      </c>
      <c r="DP29" s="19">
        <v>2439.9</v>
      </c>
      <c r="DQ29" s="19">
        <f t="shared" si="28"/>
        <v>2439.9</v>
      </c>
      <c r="DR29" s="21">
        <f t="shared" si="29"/>
        <v>0</v>
      </c>
      <c r="DS29" s="18"/>
      <c r="DT29" s="19">
        <v>4969.8999999999996</v>
      </c>
      <c r="DU29" s="19">
        <v>4969.8999999999996</v>
      </c>
      <c r="DV29" s="19">
        <f t="shared" si="30"/>
        <v>4969.8999999999996</v>
      </c>
      <c r="DW29" s="21">
        <f t="shared" si="31"/>
        <v>0</v>
      </c>
    </row>
    <row r="30" spans="1:127" x14ac:dyDescent="0.25">
      <c r="A30" s="56">
        <v>24</v>
      </c>
      <c r="B30" s="3" t="s">
        <v>32</v>
      </c>
      <c r="C30" s="17">
        <f t="shared" si="32"/>
        <v>273338.99999999994</v>
      </c>
      <c r="D30" s="17">
        <f t="shared" si="33"/>
        <v>283658.5</v>
      </c>
      <c r="E30" s="17">
        <f t="shared" si="34"/>
        <v>283658.5</v>
      </c>
      <c r="F30" s="17">
        <f t="shared" si="0"/>
        <v>10319.500000000058</v>
      </c>
      <c r="G30" s="44">
        <f t="shared" si="1"/>
        <v>0</v>
      </c>
      <c r="H30" s="18">
        <v>1081.8</v>
      </c>
      <c r="I30" s="19">
        <v>1081.8</v>
      </c>
      <c r="J30" s="19">
        <v>1081.8</v>
      </c>
      <c r="K30" s="19">
        <f t="shared" si="35"/>
        <v>0</v>
      </c>
      <c r="L30" s="21">
        <f t="shared" si="36"/>
        <v>0</v>
      </c>
      <c r="M30" s="18">
        <v>195133.8</v>
      </c>
      <c r="N30" s="19">
        <v>195133.8</v>
      </c>
      <c r="O30" s="19">
        <v>195133.8</v>
      </c>
      <c r="P30" s="19">
        <f t="shared" si="37"/>
        <v>0</v>
      </c>
      <c r="Q30" s="21">
        <f t="shared" si="38"/>
        <v>0</v>
      </c>
      <c r="R30" s="18">
        <v>64208.1</v>
      </c>
      <c r="S30" s="19">
        <v>64208.1</v>
      </c>
      <c r="T30" s="19">
        <v>64208.1</v>
      </c>
      <c r="U30" s="19">
        <f t="shared" si="39"/>
        <v>0</v>
      </c>
      <c r="V30" s="21">
        <f t="shared" si="40"/>
        <v>0</v>
      </c>
      <c r="W30" s="18">
        <v>4287.8999999999996</v>
      </c>
      <c r="X30" s="19">
        <v>4287.8999999999996</v>
      </c>
      <c r="Y30" s="19">
        <v>4287.8999999999996</v>
      </c>
      <c r="Z30" s="19">
        <f t="shared" si="41"/>
        <v>0</v>
      </c>
      <c r="AA30" s="21">
        <f t="shared" si="42"/>
        <v>0</v>
      </c>
      <c r="AB30" s="19">
        <v>715.6</v>
      </c>
      <c r="AC30" s="19">
        <v>715.6</v>
      </c>
      <c r="AD30" s="19">
        <v>715.6</v>
      </c>
      <c r="AE30" s="19">
        <f t="shared" si="43"/>
        <v>0</v>
      </c>
      <c r="AF30" s="21">
        <f t="shared" si="44"/>
        <v>0</v>
      </c>
      <c r="AG30" s="18">
        <v>363.5</v>
      </c>
      <c r="AH30" s="19">
        <v>363.5</v>
      </c>
      <c r="AI30" s="19">
        <v>363.5</v>
      </c>
      <c r="AJ30" s="19">
        <f t="shared" si="45"/>
        <v>0</v>
      </c>
      <c r="AK30" s="21">
        <f t="shared" si="46"/>
        <v>0</v>
      </c>
      <c r="AL30" s="18">
        <v>341.4</v>
      </c>
      <c r="AM30" s="19">
        <v>341.4</v>
      </c>
      <c r="AN30" s="19">
        <v>341.4</v>
      </c>
      <c r="AO30" s="19">
        <f t="shared" si="47"/>
        <v>0</v>
      </c>
      <c r="AP30" s="21">
        <f t="shared" si="48"/>
        <v>0</v>
      </c>
      <c r="AQ30" s="19">
        <v>65.5</v>
      </c>
      <c r="AR30" s="19">
        <v>65.5</v>
      </c>
      <c r="AS30" s="19">
        <v>65.5</v>
      </c>
      <c r="AT30" s="19">
        <f t="shared" si="49"/>
        <v>0</v>
      </c>
      <c r="AU30" s="21">
        <f t="shared" si="50"/>
        <v>0</v>
      </c>
      <c r="AV30" s="18">
        <v>913.1</v>
      </c>
      <c r="AW30" s="19">
        <v>919.6</v>
      </c>
      <c r="AX30" s="19">
        <v>919.6</v>
      </c>
      <c r="AY30" s="19">
        <f t="shared" si="2"/>
        <v>6.5</v>
      </c>
      <c r="AZ30" s="21">
        <f t="shared" si="3"/>
        <v>0</v>
      </c>
      <c r="BA30" s="18">
        <v>226.9</v>
      </c>
      <c r="BB30" s="19">
        <v>226.9</v>
      </c>
      <c r="BC30" s="19">
        <v>226.9</v>
      </c>
      <c r="BD30" s="19">
        <f t="shared" si="4"/>
        <v>0</v>
      </c>
      <c r="BE30" s="21">
        <f t="shared" si="5"/>
        <v>0</v>
      </c>
      <c r="BF30" s="23">
        <v>0.5</v>
      </c>
      <c r="BG30" s="23">
        <v>0.5</v>
      </c>
      <c r="BH30" s="23">
        <v>0.5</v>
      </c>
      <c r="BI30" s="19">
        <f t="shared" si="6"/>
        <v>0</v>
      </c>
      <c r="BJ30" s="21">
        <f t="shared" si="7"/>
        <v>0</v>
      </c>
      <c r="BK30" s="22">
        <v>873.6</v>
      </c>
      <c r="BL30" s="22">
        <v>873.6</v>
      </c>
      <c r="BM30" s="22">
        <v>873.6</v>
      </c>
      <c r="BN30" s="19">
        <f t="shared" si="8"/>
        <v>0</v>
      </c>
      <c r="BO30" s="21">
        <f t="shared" si="9"/>
        <v>0</v>
      </c>
      <c r="BP30" s="22">
        <v>675.8</v>
      </c>
      <c r="BQ30" s="22">
        <v>675.8</v>
      </c>
      <c r="BR30" s="22">
        <v>675.8</v>
      </c>
      <c r="BS30" s="19">
        <f t="shared" si="10"/>
        <v>0</v>
      </c>
      <c r="BT30" s="21">
        <f t="shared" si="11"/>
        <v>0</v>
      </c>
      <c r="BU30" s="18"/>
      <c r="BV30" s="19"/>
      <c r="BW30" s="19"/>
      <c r="BX30" s="19">
        <f t="shared" si="12"/>
        <v>0</v>
      </c>
      <c r="BY30" s="21">
        <f t="shared" si="13"/>
        <v>0</v>
      </c>
      <c r="BZ30" s="18"/>
      <c r="CA30" s="19"/>
      <c r="CB30" s="19"/>
      <c r="CC30" s="19">
        <f t="shared" si="14"/>
        <v>0</v>
      </c>
      <c r="CD30" s="21">
        <f t="shared" si="15"/>
        <v>0</v>
      </c>
      <c r="CE30" s="18">
        <v>3.4</v>
      </c>
      <c r="CF30" s="18">
        <v>3.4</v>
      </c>
      <c r="CG30" s="18">
        <v>3.4</v>
      </c>
      <c r="CH30" s="19">
        <f t="shared" si="16"/>
        <v>0</v>
      </c>
      <c r="CI30" s="21">
        <f t="shared" si="17"/>
        <v>0</v>
      </c>
      <c r="CJ30" s="18">
        <v>7.7</v>
      </c>
      <c r="CK30" s="19">
        <v>7.7</v>
      </c>
      <c r="CL30" s="19">
        <v>7.7</v>
      </c>
      <c r="CM30" s="19">
        <f t="shared" si="18"/>
        <v>0</v>
      </c>
      <c r="CN30" s="21">
        <f t="shared" si="19"/>
        <v>0</v>
      </c>
      <c r="CO30" s="19">
        <v>0</v>
      </c>
      <c r="CP30" s="19">
        <v>0</v>
      </c>
      <c r="CQ30" s="19">
        <v>0</v>
      </c>
      <c r="CR30" s="19">
        <f t="shared" si="51"/>
        <v>0</v>
      </c>
      <c r="CS30" s="21">
        <f t="shared" si="52"/>
        <v>0</v>
      </c>
      <c r="CT30" s="19">
        <v>1791.3</v>
      </c>
      <c r="CU30" s="19">
        <v>1791.3</v>
      </c>
      <c r="CV30" s="19">
        <v>1791.3</v>
      </c>
      <c r="CW30" s="19">
        <f t="shared" si="20"/>
        <v>0</v>
      </c>
      <c r="CX30" s="21">
        <f t="shared" si="21"/>
        <v>0</v>
      </c>
      <c r="CY30" s="19">
        <v>2635.3</v>
      </c>
      <c r="CZ30" s="19">
        <v>2635.3</v>
      </c>
      <c r="DA30" s="19">
        <v>2635.3</v>
      </c>
      <c r="DB30" s="19">
        <f t="shared" si="22"/>
        <v>0</v>
      </c>
      <c r="DC30" s="21">
        <f t="shared" si="23"/>
        <v>0</v>
      </c>
      <c r="DD30" s="18">
        <v>13.8</v>
      </c>
      <c r="DE30" s="19">
        <v>23.2</v>
      </c>
      <c r="DF30" s="19">
        <v>23.2</v>
      </c>
      <c r="DG30" s="19">
        <f t="shared" si="24"/>
        <v>9.3999999999999986</v>
      </c>
      <c r="DH30" s="21">
        <f t="shared" si="25"/>
        <v>0</v>
      </c>
      <c r="DI30" s="18"/>
      <c r="DJ30" s="19">
        <v>3381.7</v>
      </c>
      <c r="DK30" s="19">
        <v>3381.7</v>
      </c>
      <c r="DL30" s="19">
        <f t="shared" si="26"/>
        <v>3381.7</v>
      </c>
      <c r="DM30" s="21">
        <f t="shared" si="27"/>
        <v>0</v>
      </c>
      <c r="DN30" s="18"/>
      <c r="DO30" s="19">
        <v>1865.2</v>
      </c>
      <c r="DP30" s="19">
        <v>1865.2</v>
      </c>
      <c r="DQ30" s="19">
        <f t="shared" si="28"/>
        <v>1865.2</v>
      </c>
      <c r="DR30" s="21">
        <f t="shared" si="29"/>
        <v>0</v>
      </c>
      <c r="DS30" s="18"/>
      <c r="DT30" s="19">
        <v>5056.7</v>
      </c>
      <c r="DU30" s="19">
        <v>5056.7</v>
      </c>
      <c r="DV30" s="19">
        <f t="shared" si="30"/>
        <v>5056.7</v>
      </c>
      <c r="DW30" s="21">
        <f t="shared" si="31"/>
        <v>0</v>
      </c>
    </row>
    <row r="31" spans="1:127" x14ac:dyDescent="0.25">
      <c r="A31" s="56">
        <v>25</v>
      </c>
      <c r="B31" s="3" t="s">
        <v>33</v>
      </c>
      <c r="C31" s="17">
        <f t="shared" si="32"/>
        <v>520711.02</v>
      </c>
      <c r="D31" s="17">
        <f t="shared" si="33"/>
        <v>538898.12</v>
      </c>
      <c r="E31" s="17">
        <f t="shared" si="34"/>
        <v>538898.12</v>
      </c>
      <c r="F31" s="17">
        <f t="shared" si="0"/>
        <v>18187.099999999977</v>
      </c>
      <c r="G31" s="44">
        <f t="shared" si="1"/>
        <v>0</v>
      </c>
      <c r="H31" s="18">
        <v>5369.6</v>
      </c>
      <c r="I31" s="19">
        <v>5369.6</v>
      </c>
      <c r="J31" s="19">
        <v>5369.6</v>
      </c>
      <c r="K31" s="19">
        <f t="shared" si="35"/>
        <v>0</v>
      </c>
      <c r="L31" s="21">
        <f t="shared" si="36"/>
        <v>0</v>
      </c>
      <c r="M31" s="18">
        <v>340239.6</v>
      </c>
      <c r="N31" s="19">
        <v>340239.6</v>
      </c>
      <c r="O31" s="19">
        <v>340239.6</v>
      </c>
      <c r="P31" s="19">
        <f t="shared" si="37"/>
        <v>0</v>
      </c>
      <c r="Q31" s="21">
        <f t="shared" si="38"/>
        <v>0</v>
      </c>
      <c r="R31" s="18">
        <v>153221.9</v>
      </c>
      <c r="S31" s="19">
        <v>153221.9</v>
      </c>
      <c r="T31" s="19">
        <v>153221.9</v>
      </c>
      <c r="U31" s="19">
        <f t="shared" si="39"/>
        <v>0</v>
      </c>
      <c r="V31" s="21">
        <f t="shared" si="40"/>
        <v>0</v>
      </c>
      <c r="W31" s="18">
        <v>5360.7</v>
      </c>
      <c r="X31" s="19">
        <v>5360.7</v>
      </c>
      <c r="Y31" s="19">
        <v>5360.7</v>
      </c>
      <c r="Z31" s="19">
        <f t="shared" si="41"/>
        <v>0</v>
      </c>
      <c r="AA31" s="21">
        <f t="shared" si="42"/>
        <v>0</v>
      </c>
      <c r="AB31" s="19">
        <v>742.5</v>
      </c>
      <c r="AC31" s="19">
        <v>742.5</v>
      </c>
      <c r="AD31" s="19">
        <v>742.5</v>
      </c>
      <c r="AE31" s="19">
        <f t="shared" si="43"/>
        <v>0</v>
      </c>
      <c r="AF31" s="21">
        <f t="shared" si="44"/>
        <v>0</v>
      </c>
      <c r="AG31" s="18">
        <v>375.6</v>
      </c>
      <c r="AH31" s="19">
        <v>375.6</v>
      </c>
      <c r="AI31" s="19">
        <v>375.6</v>
      </c>
      <c r="AJ31" s="19">
        <f t="shared" si="45"/>
        <v>0</v>
      </c>
      <c r="AK31" s="21">
        <f t="shared" si="46"/>
        <v>0</v>
      </c>
      <c r="AL31" s="18">
        <v>353.2</v>
      </c>
      <c r="AM31" s="19">
        <v>353.2</v>
      </c>
      <c r="AN31" s="19">
        <v>353.2</v>
      </c>
      <c r="AO31" s="19">
        <f t="shared" si="47"/>
        <v>0</v>
      </c>
      <c r="AP31" s="21">
        <f t="shared" si="48"/>
        <v>0</v>
      </c>
      <c r="AQ31" s="19">
        <v>106.1</v>
      </c>
      <c r="AR31" s="19">
        <v>106.1</v>
      </c>
      <c r="AS31" s="19">
        <v>106.1</v>
      </c>
      <c r="AT31" s="19">
        <f t="shared" si="49"/>
        <v>0</v>
      </c>
      <c r="AU31" s="21">
        <f t="shared" si="50"/>
        <v>0</v>
      </c>
      <c r="AV31" s="18">
        <v>1282.9000000000001</v>
      </c>
      <c r="AW31" s="19">
        <v>1292.5</v>
      </c>
      <c r="AX31" s="19">
        <v>1292.5</v>
      </c>
      <c r="AY31" s="19">
        <f t="shared" si="2"/>
        <v>9.5999999999999091</v>
      </c>
      <c r="AZ31" s="21">
        <f t="shared" si="3"/>
        <v>0</v>
      </c>
      <c r="BA31" s="18"/>
      <c r="BB31" s="19">
        <v>0</v>
      </c>
      <c r="BC31" s="19">
        <v>0</v>
      </c>
      <c r="BD31" s="19">
        <f t="shared" si="4"/>
        <v>0</v>
      </c>
      <c r="BE31" s="21">
        <f t="shared" si="5"/>
        <v>0</v>
      </c>
      <c r="BF31" s="23">
        <v>0.52</v>
      </c>
      <c r="BG31" s="23">
        <v>0.52</v>
      </c>
      <c r="BH31" s="23">
        <v>0.52</v>
      </c>
      <c r="BI31" s="19">
        <f t="shared" si="6"/>
        <v>0</v>
      </c>
      <c r="BJ31" s="21">
        <f t="shared" si="7"/>
        <v>0</v>
      </c>
      <c r="BK31" s="22">
        <v>3274</v>
      </c>
      <c r="BL31" s="22">
        <v>3274</v>
      </c>
      <c r="BM31" s="22">
        <v>3274</v>
      </c>
      <c r="BN31" s="19">
        <f t="shared" si="8"/>
        <v>0</v>
      </c>
      <c r="BO31" s="21">
        <f t="shared" si="9"/>
        <v>0</v>
      </c>
      <c r="BP31" s="22">
        <v>1252.3</v>
      </c>
      <c r="BQ31" s="22">
        <v>1252.3</v>
      </c>
      <c r="BR31" s="22">
        <v>1252.3</v>
      </c>
      <c r="BS31" s="19">
        <f t="shared" si="10"/>
        <v>0</v>
      </c>
      <c r="BT31" s="21">
        <f t="shared" si="11"/>
        <v>0</v>
      </c>
      <c r="BU31" s="18"/>
      <c r="BV31" s="19"/>
      <c r="BW31" s="19"/>
      <c r="BX31" s="19">
        <f t="shared" si="12"/>
        <v>0</v>
      </c>
      <c r="BY31" s="21">
        <f t="shared" si="13"/>
        <v>0</v>
      </c>
      <c r="BZ31" s="18"/>
      <c r="CA31" s="19"/>
      <c r="CB31" s="19"/>
      <c r="CC31" s="19">
        <f t="shared" si="14"/>
        <v>0</v>
      </c>
      <c r="CD31" s="21">
        <f t="shared" si="15"/>
        <v>0</v>
      </c>
      <c r="CE31" s="18">
        <v>3.8</v>
      </c>
      <c r="CF31" s="18">
        <v>3.8</v>
      </c>
      <c r="CG31" s="18">
        <v>3.8</v>
      </c>
      <c r="CH31" s="19">
        <f t="shared" si="16"/>
        <v>0</v>
      </c>
      <c r="CI31" s="21">
        <f t="shared" si="17"/>
        <v>0</v>
      </c>
      <c r="CJ31" s="18">
        <v>22.9</v>
      </c>
      <c r="CK31" s="19">
        <v>22.9</v>
      </c>
      <c r="CL31" s="19">
        <v>22.9</v>
      </c>
      <c r="CM31" s="19">
        <f t="shared" si="18"/>
        <v>0</v>
      </c>
      <c r="CN31" s="21">
        <f t="shared" si="19"/>
        <v>0</v>
      </c>
      <c r="CO31" s="19">
        <v>3627.6</v>
      </c>
      <c r="CP31" s="19">
        <v>3627.6</v>
      </c>
      <c r="CQ31" s="19">
        <v>3627.6</v>
      </c>
      <c r="CR31" s="19">
        <f t="shared" si="51"/>
        <v>0</v>
      </c>
      <c r="CS31" s="21">
        <f t="shared" si="52"/>
        <v>0</v>
      </c>
      <c r="CT31" s="19">
        <v>3105.4</v>
      </c>
      <c r="CU31" s="19">
        <v>3105.4</v>
      </c>
      <c r="CV31" s="19">
        <v>3105.4</v>
      </c>
      <c r="CW31" s="19">
        <f t="shared" si="20"/>
        <v>0</v>
      </c>
      <c r="CX31" s="21">
        <f t="shared" si="21"/>
        <v>0</v>
      </c>
      <c r="CY31" s="19">
        <v>2332.9</v>
      </c>
      <c r="CZ31" s="19">
        <v>2332.9</v>
      </c>
      <c r="DA31" s="19">
        <v>2332.9</v>
      </c>
      <c r="DB31" s="19">
        <f t="shared" si="22"/>
        <v>0</v>
      </c>
      <c r="DC31" s="21">
        <f t="shared" si="23"/>
        <v>0</v>
      </c>
      <c r="DD31" s="18">
        <v>39.5</v>
      </c>
      <c r="DE31" s="19">
        <v>29.7</v>
      </c>
      <c r="DF31" s="19">
        <v>29.7</v>
      </c>
      <c r="DG31" s="19">
        <f t="shared" si="24"/>
        <v>-9.8000000000000007</v>
      </c>
      <c r="DH31" s="21">
        <f t="shared" si="25"/>
        <v>0</v>
      </c>
      <c r="DI31" s="18"/>
      <c r="DJ31" s="19">
        <v>3929.6</v>
      </c>
      <c r="DK31" s="19">
        <v>3929.6</v>
      </c>
      <c r="DL31" s="19">
        <f t="shared" si="26"/>
        <v>3929.6</v>
      </c>
      <c r="DM31" s="21">
        <f t="shared" si="27"/>
        <v>0</v>
      </c>
      <c r="DN31" s="18"/>
      <c r="DO31" s="19">
        <v>2461.6999999999998</v>
      </c>
      <c r="DP31" s="19">
        <v>2461.6999999999998</v>
      </c>
      <c r="DQ31" s="19">
        <f t="shared" si="28"/>
        <v>2461.6999999999998</v>
      </c>
      <c r="DR31" s="21">
        <f t="shared" si="29"/>
        <v>0</v>
      </c>
      <c r="DS31" s="18"/>
      <c r="DT31" s="19">
        <v>11796</v>
      </c>
      <c r="DU31" s="19">
        <v>11796</v>
      </c>
      <c r="DV31" s="19">
        <f t="shared" si="30"/>
        <v>11796</v>
      </c>
      <c r="DW31" s="21">
        <f t="shared" si="31"/>
        <v>0</v>
      </c>
    </row>
    <row r="32" spans="1:127" x14ac:dyDescent="0.25">
      <c r="A32" s="56">
        <v>26</v>
      </c>
      <c r="B32" s="3" t="s">
        <v>34</v>
      </c>
      <c r="C32" s="17">
        <f t="shared" si="32"/>
        <v>320960.60000000003</v>
      </c>
      <c r="D32" s="17">
        <f t="shared" si="33"/>
        <v>333856.90000000002</v>
      </c>
      <c r="E32" s="17">
        <f t="shared" si="34"/>
        <v>333856.90000000002</v>
      </c>
      <c r="F32" s="17">
        <f t="shared" si="0"/>
        <v>12896.299999999988</v>
      </c>
      <c r="G32" s="44">
        <f t="shared" si="1"/>
        <v>0</v>
      </c>
      <c r="H32" s="18">
        <v>1915.9</v>
      </c>
      <c r="I32" s="19">
        <v>1915.9</v>
      </c>
      <c r="J32" s="19">
        <v>1915.9</v>
      </c>
      <c r="K32" s="19">
        <f t="shared" si="35"/>
        <v>0</v>
      </c>
      <c r="L32" s="21">
        <f t="shared" si="36"/>
        <v>0</v>
      </c>
      <c r="M32" s="18">
        <v>235594.6</v>
      </c>
      <c r="N32" s="19">
        <v>235594.6</v>
      </c>
      <c r="O32" s="19">
        <v>235594.6</v>
      </c>
      <c r="P32" s="19">
        <f t="shared" si="37"/>
        <v>0</v>
      </c>
      <c r="Q32" s="21">
        <f t="shared" si="38"/>
        <v>0</v>
      </c>
      <c r="R32" s="18">
        <v>68961</v>
      </c>
      <c r="S32" s="19">
        <v>68961</v>
      </c>
      <c r="T32" s="19">
        <v>68961</v>
      </c>
      <c r="U32" s="19">
        <f t="shared" si="39"/>
        <v>0</v>
      </c>
      <c r="V32" s="21">
        <f t="shared" si="40"/>
        <v>0</v>
      </c>
      <c r="W32" s="18">
        <v>5359.4</v>
      </c>
      <c r="X32" s="19">
        <v>5359.4</v>
      </c>
      <c r="Y32" s="19">
        <v>5359.4</v>
      </c>
      <c r="Z32" s="19">
        <f t="shared" si="41"/>
        <v>0</v>
      </c>
      <c r="AA32" s="21">
        <f t="shared" si="42"/>
        <v>0</v>
      </c>
      <c r="AB32" s="19">
        <v>715.6</v>
      </c>
      <c r="AC32" s="19">
        <v>715.6</v>
      </c>
      <c r="AD32" s="19">
        <v>715.6</v>
      </c>
      <c r="AE32" s="19">
        <f t="shared" si="43"/>
        <v>0</v>
      </c>
      <c r="AF32" s="21">
        <f t="shared" si="44"/>
        <v>0</v>
      </c>
      <c r="AG32" s="18">
        <v>363.5</v>
      </c>
      <c r="AH32" s="19">
        <v>363.5</v>
      </c>
      <c r="AI32" s="19">
        <v>363.5</v>
      </c>
      <c r="AJ32" s="19">
        <f t="shared" si="45"/>
        <v>0</v>
      </c>
      <c r="AK32" s="21">
        <f t="shared" si="46"/>
        <v>0</v>
      </c>
      <c r="AL32" s="18">
        <v>341.4</v>
      </c>
      <c r="AM32" s="19">
        <v>341.4</v>
      </c>
      <c r="AN32" s="19">
        <v>341.4</v>
      </c>
      <c r="AO32" s="19">
        <f t="shared" si="47"/>
        <v>0</v>
      </c>
      <c r="AP32" s="21">
        <f t="shared" si="48"/>
        <v>0</v>
      </c>
      <c r="AQ32" s="19">
        <v>103.2</v>
      </c>
      <c r="AR32" s="19">
        <v>103.2</v>
      </c>
      <c r="AS32" s="19">
        <v>103.2</v>
      </c>
      <c r="AT32" s="19">
        <f t="shared" si="49"/>
        <v>0</v>
      </c>
      <c r="AU32" s="21">
        <f t="shared" si="50"/>
        <v>0</v>
      </c>
      <c r="AV32" s="18">
        <v>803</v>
      </c>
      <c r="AW32" s="19">
        <v>809.5</v>
      </c>
      <c r="AX32" s="19">
        <v>809.5</v>
      </c>
      <c r="AY32" s="19">
        <f t="shared" si="2"/>
        <v>6.5</v>
      </c>
      <c r="AZ32" s="21">
        <f t="shared" si="3"/>
        <v>0</v>
      </c>
      <c r="BA32" s="18"/>
      <c r="BB32" s="19">
        <v>0</v>
      </c>
      <c r="BC32" s="19">
        <v>0</v>
      </c>
      <c r="BD32" s="19">
        <f t="shared" si="4"/>
        <v>0</v>
      </c>
      <c r="BE32" s="21">
        <f t="shared" si="5"/>
        <v>0</v>
      </c>
      <c r="BF32" s="23">
        <v>0.5</v>
      </c>
      <c r="BG32" s="23">
        <v>0.5</v>
      </c>
      <c r="BH32" s="23">
        <v>0.5</v>
      </c>
      <c r="BI32" s="19">
        <f t="shared" si="6"/>
        <v>0</v>
      </c>
      <c r="BJ32" s="21">
        <f t="shared" si="7"/>
        <v>0</v>
      </c>
      <c r="BK32" s="22">
        <v>1681.4</v>
      </c>
      <c r="BL32" s="22">
        <v>1681.4</v>
      </c>
      <c r="BM32" s="22">
        <v>1681.4</v>
      </c>
      <c r="BN32" s="19">
        <f t="shared" si="8"/>
        <v>0</v>
      </c>
      <c r="BO32" s="21">
        <f t="shared" si="9"/>
        <v>0</v>
      </c>
      <c r="BP32" s="22">
        <v>642.79999999999995</v>
      </c>
      <c r="BQ32" s="22">
        <v>642.79999999999995</v>
      </c>
      <c r="BR32" s="22">
        <v>642.79999999999995</v>
      </c>
      <c r="BS32" s="19">
        <f t="shared" si="10"/>
        <v>0</v>
      </c>
      <c r="BT32" s="21">
        <f t="shared" si="11"/>
        <v>0</v>
      </c>
      <c r="BU32" s="18"/>
      <c r="BV32" s="19"/>
      <c r="BW32" s="19"/>
      <c r="BX32" s="19">
        <f t="shared" si="12"/>
        <v>0</v>
      </c>
      <c r="BY32" s="21">
        <f t="shared" si="13"/>
        <v>0</v>
      </c>
      <c r="BZ32" s="18"/>
      <c r="CA32" s="19"/>
      <c r="CB32" s="19"/>
      <c r="CC32" s="19">
        <f t="shared" si="14"/>
        <v>0</v>
      </c>
      <c r="CD32" s="21">
        <f t="shared" si="15"/>
        <v>0</v>
      </c>
      <c r="CE32" s="18">
        <v>4.0999999999999996</v>
      </c>
      <c r="CF32" s="18">
        <v>4.0999999999999996</v>
      </c>
      <c r="CG32" s="18">
        <v>4.0999999999999996</v>
      </c>
      <c r="CH32" s="19">
        <f t="shared" si="16"/>
        <v>0</v>
      </c>
      <c r="CI32" s="21">
        <f t="shared" si="17"/>
        <v>0</v>
      </c>
      <c r="CJ32" s="18">
        <v>0.8</v>
      </c>
      <c r="CK32" s="19">
        <v>0.8</v>
      </c>
      <c r="CL32" s="19">
        <v>0.8</v>
      </c>
      <c r="CM32" s="19">
        <f t="shared" si="18"/>
        <v>0</v>
      </c>
      <c r="CN32" s="21">
        <f t="shared" si="19"/>
        <v>0</v>
      </c>
      <c r="CO32" s="19">
        <v>0</v>
      </c>
      <c r="CP32" s="19">
        <v>0</v>
      </c>
      <c r="CQ32" s="19">
        <v>0</v>
      </c>
      <c r="CR32" s="19">
        <f t="shared" si="51"/>
        <v>0</v>
      </c>
      <c r="CS32" s="21">
        <f t="shared" si="52"/>
        <v>0</v>
      </c>
      <c r="CT32" s="19">
        <v>1780.9</v>
      </c>
      <c r="CU32" s="19">
        <v>1780.9</v>
      </c>
      <c r="CV32" s="19">
        <v>1780.9</v>
      </c>
      <c r="CW32" s="19">
        <f t="shared" si="20"/>
        <v>0</v>
      </c>
      <c r="CX32" s="21">
        <f t="shared" si="21"/>
        <v>0</v>
      </c>
      <c r="CY32" s="19">
        <v>2678.7</v>
      </c>
      <c r="CZ32" s="19">
        <v>2678.7</v>
      </c>
      <c r="DA32" s="19">
        <v>2678.7</v>
      </c>
      <c r="DB32" s="19">
        <f t="shared" si="22"/>
        <v>0</v>
      </c>
      <c r="DC32" s="21">
        <f t="shared" si="23"/>
        <v>0</v>
      </c>
      <c r="DD32" s="18">
        <v>13.8</v>
      </c>
      <c r="DE32" s="19">
        <v>64.599999999999994</v>
      </c>
      <c r="DF32" s="19">
        <v>64.599999999999994</v>
      </c>
      <c r="DG32" s="19">
        <f t="shared" si="24"/>
        <v>50.8</v>
      </c>
      <c r="DH32" s="21">
        <f t="shared" si="25"/>
        <v>0</v>
      </c>
      <c r="DI32" s="18"/>
      <c r="DJ32" s="19">
        <v>4806.3999999999996</v>
      </c>
      <c r="DK32" s="19">
        <v>4806.3999999999996</v>
      </c>
      <c r="DL32" s="19">
        <f t="shared" si="26"/>
        <v>4806.3999999999996</v>
      </c>
      <c r="DM32" s="21">
        <f t="shared" si="27"/>
        <v>0</v>
      </c>
      <c r="DN32" s="18"/>
      <c r="DO32" s="19">
        <v>2772.3</v>
      </c>
      <c r="DP32" s="19">
        <v>2772.3</v>
      </c>
      <c r="DQ32" s="19">
        <f t="shared" si="28"/>
        <v>2772.3</v>
      </c>
      <c r="DR32" s="21">
        <f t="shared" si="29"/>
        <v>0</v>
      </c>
      <c r="DS32" s="18"/>
      <c r="DT32" s="19">
        <v>5260.3</v>
      </c>
      <c r="DU32" s="19">
        <v>5260.3</v>
      </c>
      <c r="DV32" s="19">
        <f t="shared" si="30"/>
        <v>5260.3</v>
      </c>
      <c r="DW32" s="21">
        <f t="shared" si="31"/>
        <v>0</v>
      </c>
    </row>
    <row r="33" spans="1:127" x14ac:dyDescent="0.25">
      <c r="A33" s="56">
        <v>27</v>
      </c>
      <c r="B33" s="3" t="s">
        <v>35</v>
      </c>
      <c r="C33" s="17">
        <f t="shared" si="32"/>
        <v>225350</v>
      </c>
      <c r="D33" s="17">
        <f t="shared" si="33"/>
        <v>234956.3</v>
      </c>
      <c r="E33" s="17">
        <f t="shared" si="34"/>
        <v>234952.5</v>
      </c>
      <c r="F33" s="17">
        <f t="shared" si="0"/>
        <v>9602.5</v>
      </c>
      <c r="G33" s="44">
        <f t="shared" si="1"/>
        <v>-3.7999999999883585</v>
      </c>
      <c r="H33" s="18">
        <v>2008</v>
      </c>
      <c r="I33" s="19">
        <v>2008</v>
      </c>
      <c r="J33" s="19">
        <v>2008</v>
      </c>
      <c r="K33" s="19">
        <f t="shared" si="35"/>
        <v>0</v>
      </c>
      <c r="L33" s="21">
        <f t="shared" si="36"/>
        <v>0</v>
      </c>
      <c r="M33" s="18">
        <v>153983</v>
      </c>
      <c r="N33" s="19">
        <v>153983</v>
      </c>
      <c r="O33" s="19">
        <v>153983</v>
      </c>
      <c r="P33" s="19">
        <f t="shared" si="37"/>
        <v>0</v>
      </c>
      <c r="Q33" s="21">
        <f t="shared" si="38"/>
        <v>0</v>
      </c>
      <c r="R33" s="18">
        <v>59115.3</v>
      </c>
      <c r="S33" s="19">
        <v>59115.3</v>
      </c>
      <c r="T33" s="19">
        <v>59115.3</v>
      </c>
      <c r="U33" s="19">
        <f t="shared" si="39"/>
        <v>0</v>
      </c>
      <c r="V33" s="21">
        <f t="shared" si="40"/>
        <v>0</v>
      </c>
      <c r="W33" s="18">
        <v>4640</v>
      </c>
      <c r="X33" s="19">
        <v>4640</v>
      </c>
      <c r="Y33" s="19">
        <v>4640</v>
      </c>
      <c r="Z33" s="19">
        <f t="shared" si="41"/>
        <v>0</v>
      </c>
      <c r="AA33" s="21">
        <f t="shared" si="42"/>
        <v>0</v>
      </c>
      <c r="AB33" s="19">
        <v>370.2</v>
      </c>
      <c r="AC33" s="19">
        <v>370.2</v>
      </c>
      <c r="AD33" s="19">
        <v>370.2</v>
      </c>
      <c r="AE33" s="19">
        <f t="shared" si="43"/>
        <v>0</v>
      </c>
      <c r="AF33" s="21">
        <f t="shared" si="44"/>
        <v>0</v>
      </c>
      <c r="AG33" s="18">
        <v>363.5</v>
      </c>
      <c r="AH33" s="19">
        <v>363.5</v>
      </c>
      <c r="AI33" s="19">
        <v>363.5</v>
      </c>
      <c r="AJ33" s="19">
        <f t="shared" si="45"/>
        <v>0</v>
      </c>
      <c r="AK33" s="21">
        <f t="shared" si="46"/>
        <v>0</v>
      </c>
      <c r="AL33" s="18">
        <v>341.4</v>
      </c>
      <c r="AM33" s="19">
        <v>341.4</v>
      </c>
      <c r="AN33" s="19">
        <v>341.4</v>
      </c>
      <c r="AO33" s="19">
        <f t="shared" si="47"/>
        <v>0</v>
      </c>
      <c r="AP33" s="21">
        <f t="shared" si="48"/>
        <v>0</v>
      </c>
      <c r="AQ33" s="19">
        <v>48.3</v>
      </c>
      <c r="AR33" s="19">
        <v>48.3</v>
      </c>
      <c r="AS33" s="19">
        <v>48.3</v>
      </c>
      <c r="AT33" s="19">
        <f t="shared" si="49"/>
        <v>0</v>
      </c>
      <c r="AU33" s="21">
        <f t="shared" si="50"/>
        <v>0</v>
      </c>
      <c r="AV33" s="18">
        <v>912.3</v>
      </c>
      <c r="AW33" s="19">
        <v>918.8</v>
      </c>
      <c r="AX33" s="19">
        <v>918.8</v>
      </c>
      <c r="AY33" s="19">
        <f t="shared" si="2"/>
        <v>6.5</v>
      </c>
      <c r="AZ33" s="21">
        <f t="shared" si="3"/>
        <v>0</v>
      </c>
      <c r="BA33" s="18"/>
      <c r="BB33" s="19">
        <v>0</v>
      </c>
      <c r="BC33" s="19">
        <v>0</v>
      </c>
      <c r="BD33" s="19">
        <f t="shared" si="4"/>
        <v>0</v>
      </c>
      <c r="BE33" s="21">
        <f t="shared" si="5"/>
        <v>0</v>
      </c>
      <c r="BF33" s="23">
        <v>0.5</v>
      </c>
      <c r="BG33" s="23">
        <v>0.5</v>
      </c>
      <c r="BH33" s="23">
        <v>0.5</v>
      </c>
      <c r="BI33" s="19">
        <f t="shared" si="6"/>
        <v>0</v>
      </c>
      <c r="BJ33" s="21">
        <f t="shared" si="7"/>
        <v>0</v>
      </c>
      <c r="BK33" s="22">
        <v>956.5</v>
      </c>
      <c r="BL33" s="22">
        <v>956.5</v>
      </c>
      <c r="BM33" s="22">
        <v>956.5</v>
      </c>
      <c r="BN33" s="19">
        <f t="shared" si="8"/>
        <v>0</v>
      </c>
      <c r="BO33" s="21">
        <f t="shared" si="9"/>
        <v>0</v>
      </c>
      <c r="BP33" s="22">
        <v>464.5</v>
      </c>
      <c r="BQ33" s="22">
        <v>464.5</v>
      </c>
      <c r="BR33" s="22">
        <v>464.5</v>
      </c>
      <c r="BS33" s="19">
        <f t="shared" si="10"/>
        <v>0</v>
      </c>
      <c r="BT33" s="21">
        <f t="shared" si="11"/>
        <v>0</v>
      </c>
      <c r="BU33" s="18"/>
      <c r="BV33" s="19"/>
      <c r="BW33" s="19"/>
      <c r="BX33" s="19">
        <f t="shared" si="12"/>
        <v>0</v>
      </c>
      <c r="BY33" s="21">
        <f t="shared" si="13"/>
        <v>0</v>
      </c>
      <c r="BZ33" s="18"/>
      <c r="CA33" s="19"/>
      <c r="CB33" s="19"/>
      <c r="CC33" s="19">
        <f t="shared" si="14"/>
        <v>0</v>
      </c>
      <c r="CD33" s="21">
        <f t="shared" si="15"/>
        <v>0</v>
      </c>
      <c r="CE33" s="18">
        <v>2.1</v>
      </c>
      <c r="CF33" s="18">
        <v>2.1</v>
      </c>
      <c r="CG33" s="18">
        <v>2.1</v>
      </c>
      <c r="CH33" s="19">
        <f t="shared" si="16"/>
        <v>0</v>
      </c>
      <c r="CI33" s="21">
        <f t="shared" si="17"/>
        <v>0</v>
      </c>
      <c r="CJ33" s="18">
        <v>118.1</v>
      </c>
      <c r="CK33" s="19">
        <v>118.1</v>
      </c>
      <c r="CL33" s="19">
        <v>118.1</v>
      </c>
      <c r="CM33" s="19">
        <f t="shared" si="18"/>
        <v>0</v>
      </c>
      <c r="CN33" s="21">
        <f t="shared" si="19"/>
        <v>0</v>
      </c>
      <c r="CO33" s="19">
        <v>0</v>
      </c>
      <c r="CP33" s="19">
        <v>0</v>
      </c>
      <c r="CQ33" s="19">
        <v>0</v>
      </c>
      <c r="CR33" s="19">
        <f t="shared" si="51"/>
        <v>0</v>
      </c>
      <c r="CS33" s="21">
        <f t="shared" si="52"/>
        <v>0</v>
      </c>
      <c r="CT33" s="19">
        <v>807.1</v>
      </c>
      <c r="CU33" s="19">
        <v>807.1</v>
      </c>
      <c r="CV33" s="19">
        <v>807.1</v>
      </c>
      <c r="CW33" s="19">
        <f t="shared" si="20"/>
        <v>0</v>
      </c>
      <c r="CX33" s="21">
        <f t="shared" si="21"/>
        <v>0</v>
      </c>
      <c r="CY33" s="19">
        <v>1209.5999999999999</v>
      </c>
      <c r="CZ33" s="19">
        <v>1209.5999999999999</v>
      </c>
      <c r="DA33" s="19">
        <v>1209.5999999999999</v>
      </c>
      <c r="DB33" s="19">
        <f t="shared" si="22"/>
        <v>0</v>
      </c>
      <c r="DC33" s="21">
        <f t="shared" si="23"/>
        <v>0</v>
      </c>
      <c r="DD33" s="18">
        <v>9.6</v>
      </c>
      <c r="DE33" s="19">
        <v>8.4</v>
      </c>
      <c r="DF33" s="19">
        <v>4.5999999999999996</v>
      </c>
      <c r="DG33" s="19">
        <f t="shared" si="24"/>
        <v>-5</v>
      </c>
      <c r="DH33" s="21">
        <f t="shared" si="25"/>
        <v>-3.8000000000000007</v>
      </c>
      <c r="DI33" s="18"/>
      <c r="DJ33" s="19">
        <v>2849.2</v>
      </c>
      <c r="DK33" s="19">
        <v>2849.2</v>
      </c>
      <c r="DL33" s="19">
        <f t="shared" si="26"/>
        <v>2849.2</v>
      </c>
      <c r="DM33" s="21">
        <f t="shared" si="27"/>
        <v>0</v>
      </c>
      <c r="DN33" s="18"/>
      <c r="DO33" s="19">
        <v>1997.9</v>
      </c>
      <c r="DP33" s="19">
        <v>1997.9</v>
      </c>
      <c r="DQ33" s="19">
        <f t="shared" si="28"/>
        <v>1997.9</v>
      </c>
      <c r="DR33" s="21">
        <f t="shared" si="29"/>
        <v>0</v>
      </c>
      <c r="DS33" s="18"/>
      <c r="DT33" s="19">
        <v>4753.8999999999996</v>
      </c>
      <c r="DU33" s="19">
        <v>4753.8999999999996</v>
      </c>
      <c r="DV33" s="19">
        <f t="shared" si="30"/>
        <v>4753.8999999999996</v>
      </c>
      <c r="DW33" s="21">
        <f t="shared" si="31"/>
        <v>0</v>
      </c>
    </row>
    <row r="34" spans="1:127" x14ac:dyDescent="0.25">
      <c r="A34" s="56">
        <v>28</v>
      </c>
      <c r="B34" s="3" t="s">
        <v>36</v>
      </c>
      <c r="C34" s="17">
        <f t="shared" si="32"/>
        <v>215634.8</v>
      </c>
      <c r="D34" s="17">
        <f t="shared" si="33"/>
        <v>225991.8</v>
      </c>
      <c r="E34" s="17">
        <f t="shared" si="34"/>
        <v>225991.8</v>
      </c>
      <c r="F34" s="17">
        <f t="shared" si="0"/>
        <v>10357</v>
      </c>
      <c r="G34" s="44">
        <f t="shared" si="1"/>
        <v>0</v>
      </c>
      <c r="H34" s="18">
        <v>1658</v>
      </c>
      <c r="I34" s="19">
        <v>1658</v>
      </c>
      <c r="J34" s="19">
        <v>1658</v>
      </c>
      <c r="K34" s="19">
        <f t="shared" si="35"/>
        <v>0</v>
      </c>
      <c r="L34" s="21">
        <f t="shared" si="36"/>
        <v>0</v>
      </c>
      <c r="M34" s="18">
        <v>137609.79999999999</v>
      </c>
      <c r="N34" s="19">
        <v>137609.79999999999</v>
      </c>
      <c r="O34" s="19">
        <v>137609.79999999999</v>
      </c>
      <c r="P34" s="19">
        <f t="shared" si="37"/>
        <v>0</v>
      </c>
      <c r="Q34" s="21">
        <f t="shared" si="38"/>
        <v>0</v>
      </c>
      <c r="R34" s="18">
        <v>64978</v>
      </c>
      <c r="S34" s="19">
        <v>64978</v>
      </c>
      <c r="T34" s="19">
        <v>64978</v>
      </c>
      <c r="U34" s="19">
        <f t="shared" si="39"/>
        <v>0</v>
      </c>
      <c r="V34" s="21">
        <f t="shared" si="40"/>
        <v>0</v>
      </c>
      <c r="W34" s="18">
        <v>4264.3999999999996</v>
      </c>
      <c r="X34" s="19">
        <v>4264.3999999999996</v>
      </c>
      <c r="Y34" s="19">
        <v>4264.3999999999996</v>
      </c>
      <c r="Z34" s="19">
        <f t="shared" si="41"/>
        <v>0</v>
      </c>
      <c r="AA34" s="21">
        <f t="shared" si="42"/>
        <v>0</v>
      </c>
      <c r="AB34" s="19">
        <v>370.2</v>
      </c>
      <c r="AC34" s="19">
        <v>370.2</v>
      </c>
      <c r="AD34" s="19">
        <v>370.2</v>
      </c>
      <c r="AE34" s="19">
        <f t="shared" si="43"/>
        <v>0</v>
      </c>
      <c r="AF34" s="21">
        <f t="shared" si="44"/>
        <v>0</v>
      </c>
      <c r="AG34" s="18">
        <v>363.4</v>
      </c>
      <c r="AH34" s="19">
        <v>363.4</v>
      </c>
      <c r="AI34" s="19">
        <v>363.4</v>
      </c>
      <c r="AJ34" s="19">
        <f t="shared" si="45"/>
        <v>0</v>
      </c>
      <c r="AK34" s="21">
        <f t="shared" si="46"/>
        <v>0</v>
      </c>
      <c r="AL34" s="18">
        <v>341.4</v>
      </c>
      <c r="AM34" s="19">
        <v>341.4</v>
      </c>
      <c r="AN34" s="19">
        <v>341.4</v>
      </c>
      <c r="AO34" s="19">
        <f t="shared" si="47"/>
        <v>0</v>
      </c>
      <c r="AP34" s="21">
        <f t="shared" si="48"/>
        <v>0</v>
      </c>
      <c r="AQ34" s="19">
        <v>66.7</v>
      </c>
      <c r="AR34" s="19">
        <v>66.7</v>
      </c>
      <c r="AS34" s="19">
        <v>66.7</v>
      </c>
      <c r="AT34" s="19">
        <f t="shared" si="49"/>
        <v>0</v>
      </c>
      <c r="AU34" s="21">
        <f t="shared" si="50"/>
        <v>0</v>
      </c>
      <c r="AV34" s="18">
        <v>881.89999999999986</v>
      </c>
      <c r="AW34" s="19">
        <v>888.4</v>
      </c>
      <c r="AX34" s="19">
        <v>888.4</v>
      </c>
      <c r="AY34" s="19">
        <f t="shared" si="2"/>
        <v>6.5000000000001137</v>
      </c>
      <c r="AZ34" s="21">
        <f t="shared" si="3"/>
        <v>0</v>
      </c>
      <c r="BA34" s="18"/>
      <c r="BB34" s="19">
        <v>0</v>
      </c>
      <c r="BC34" s="19">
        <v>0</v>
      </c>
      <c r="BD34" s="19">
        <f t="shared" si="4"/>
        <v>0</v>
      </c>
      <c r="BE34" s="21">
        <f t="shared" si="5"/>
        <v>0</v>
      </c>
      <c r="BF34" s="23">
        <v>0.5</v>
      </c>
      <c r="BG34" s="23">
        <v>0.5</v>
      </c>
      <c r="BH34" s="23">
        <v>0.5</v>
      </c>
      <c r="BI34" s="19">
        <f t="shared" si="6"/>
        <v>0</v>
      </c>
      <c r="BJ34" s="21">
        <f t="shared" si="7"/>
        <v>0</v>
      </c>
      <c r="BK34" s="22">
        <v>1642.6</v>
      </c>
      <c r="BL34" s="22">
        <v>1642.6</v>
      </c>
      <c r="BM34" s="22">
        <v>1642.6</v>
      </c>
      <c r="BN34" s="19">
        <f t="shared" si="8"/>
        <v>0</v>
      </c>
      <c r="BO34" s="21">
        <f t="shared" si="9"/>
        <v>0</v>
      </c>
      <c r="BP34" s="22">
        <v>435.6</v>
      </c>
      <c r="BQ34" s="22">
        <v>435.6</v>
      </c>
      <c r="BR34" s="22">
        <v>435.6</v>
      </c>
      <c r="BS34" s="19">
        <f t="shared" si="10"/>
        <v>0</v>
      </c>
      <c r="BT34" s="21">
        <f t="shared" si="11"/>
        <v>0</v>
      </c>
      <c r="BU34" s="18"/>
      <c r="BV34" s="19"/>
      <c r="BW34" s="19"/>
      <c r="BX34" s="19">
        <f t="shared" si="12"/>
        <v>0</v>
      </c>
      <c r="BY34" s="21">
        <f t="shared" si="13"/>
        <v>0</v>
      </c>
      <c r="BZ34" s="18"/>
      <c r="CA34" s="19"/>
      <c r="CB34" s="19"/>
      <c r="CC34" s="19">
        <f t="shared" si="14"/>
        <v>0</v>
      </c>
      <c r="CD34" s="21">
        <f t="shared" si="15"/>
        <v>0</v>
      </c>
      <c r="CE34" s="18">
        <v>2.8</v>
      </c>
      <c r="CF34" s="18">
        <v>2.8</v>
      </c>
      <c r="CG34" s="18">
        <v>2.8</v>
      </c>
      <c r="CH34" s="19">
        <f t="shared" si="16"/>
        <v>0</v>
      </c>
      <c r="CI34" s="21">
        <f t="shared" si="17"/>
        <v>0</v>
      </c>
      <c r="CJ34" s="18">
        <v>9.5</v>
      </c>
      <c r="CK34" s="19">
        <v>9.5</v>
      </c>
      <c r="CL34" s="19">
        <v>9.5</v>
      </c>
      <c r="CM34" s="19">
        <f t="shared" si="18"/>
        <v>0</v>
      </c>
      <c r="CN34" s="21">
        <f t="shared" si="19"/>
        <v>0</v>
      </c>
      <c r="CO34" s="19">
        <v>0</v>
      </c>
      <c r="CP34" s="19">
        <v>0</v>
      </c>
      <c r="CQ34" s="19">
        <v>0</v>
      </c>
      <c r="CR34" s="19">
        <f t="shared" si="51"/>
        <v>0</v>
      </c>
      <c r="CS34" s="21">
        <f t="shared" si="52"/>
        <v>0</v>
      </c>
      <c r="CT34" s="19">
        <v>1360.4</v>
      </c>
      <c r="CU34" s="19">
        <v>1360.4</v>
      </c>
      <c r="CV34" s="19">
        <v>1360.4</v>
      </c>
      <c r="CW34" s="19">
        <f t="shared" si="20"/>
        <v>0</v>
      </c>
      <c r="CX34" s="21">
        <f t="shared" si="21"/>
        <v>0</v>
      </c>
      <c r="CY34" s="19">
        <v>1641.7</v>
      </c>
      <c r="CZ34" s="19">
        <v>1641.7</v>
      </c>
      <c r="DA34" s="19">
        <v>1641.7</v>
      </c>
      <c r="DB34" s="19">
        <f t="shared" si="22"/>
        <v>0</v>
      </c>
      <c r="DC34" s="21">
        <f t="shared" si="23"/>
        <v>0</v>
      </c>
      <c r="DD34" s="18">
        <v>7.9</v>
      </c>
      <c r="DE34" s="19">
        <v>9.6999999999999993</v>
      </c>
      <c r="DF34" s="19">
        <v>9.6999999999999993</v>
      </c>
      <c r="DG34" s="19">
        <f t="shared" si="24"/>
        <v>1.7999999999999989</v>
      </c>
      <c r="DH34" s="21">
        <f t="shared" si="25"/>
        <v>0</v>
      </c>
      <c r="DI34" s="18"/>
      <c r="DJ34" s="19">
        <v>3433.9</v>
      </c>
      <c r="DK34" s="19">
        <v>3433.9</v>
      </c>
      <c r="DL34" s="19">
        <f t="shared" si="26"/>
        <v>3433.9</v>
      </c>
      <c r="DM34" s="21">
        <f t="shared" si="27"/>
        <v>0</v>
      </c>
      <c r="DN34" s="18"/>
      <c r="DO34" s="19">
        <v>2443.9</v>
      </c>
      <c r="DP34" s="19">
        <v>2443.9</v>
      </c>
      <c r="DQ34" s="19">
        <f t="shared" si="28"/>
        <v>2443.9</v>
      </c>
      <c r="DR34" s="21">
        <f t="shared" si="29"/>
        <v>0</v>
      </c>
      <c r="DS34" s="18"/>
      <c r="DT34" s="19">
        <v>4470.8999999999996</v>
      </c>
      <c r="DU34" s="19">
        <v>4470.8999999999996</v>
      </c>
      <c r="DV34" s="19">
        <f t="shared" si="30"/>
        <v>4470.8999999999996</v>
      </c>
      <c r="DW34" s="21">
        <f t="shared" si="31"/>
        <v>0</v>
      </c>
    </row>
    <row r="35" spans="1:127" x14ac:dyDescent="0.25">
      <c r="A35" s="56">
        <v>29</v>
      </c>
      <c r="B35" s="3" t="s">
        <v>37</v>
      </c>
      <c r="C35" s="17">
        <f t="shared" si="32"/>
        <v>176741.80000000002</v>
      </c>
      <c r="D35" s="17">
        <f t="shared" si="33"/>
        <v>199271.30000000002</v>
      </c>
      <c r="E35" s="17">
        <f t="shared" si="34"/>
        <v>199271.30000000002</v>
      </c>
      <c r="F35" s="17">
        <f t="shared" si="0"/>
        <v>22529.5</v>
      </c>
      <c r="G35" s="44">
        <f t="shared" si="1"/>
        <v>0</v>
      </c>
      <c r="H35" s="18">
        <v>456.9</v>
      </c>
      <c r="I35" s="19">
        <v>456.9</v>
      </c>
      <c r="J35" s="19">
        <v>456.9</v>
      </c>
      <c r="K35" s="19">
        <f t="shared" si="35"/>
        <v>0</v>
      </c>
      <c r="L35" s="21">
        <f t="shared" si="36"/>
        <v>0</v>
      </c>
      <c r="M35" s="18">
        <v>124857.4</v>
      </c>
      <c r="N35" s="19">
        <v>124857.4</v>
      </c>
      <c r="O35" s="19">
        <v>124857.4</v>
      </c>
      <c r="P35" s="19">
        <f t="shared" si="37"/>
        <v>0</v>
      </c>
      <c r="Q35" s="21">
        <f t="shared" si="38"/>
        <v>0</v>
      </c>
      <c r="R35" s="18">
        <v>39363.9</v>
      </c>
      <c r="S35" s="19">
        <v>39363.9</v>
      </c>
      <c r="T35" s="19">
        <v>39363.9</v>
      </c>
      <c r="U35" s="19">
        <f t="shared" si="39"/>
        <v>0</v>
      </c>
      <c r="V35" s="21">
        <f t="shared" si="40"/>
        <v>0</v>
      </c>
      <c r="W35" s="18">
        <v>5317.1</v>
      </c>
      <c r="X35" s="19">
        <v>5317.1</v>
      </c>
      <c r="Y35" s="19">
        <v>5317.1</v>
      </c>
      <c r="Z35" s="19">
        <f t="shared" si="41"/>
        <v>0</v>
      </c>
      <c r="AA35" s="21">
        <f t="shared" si="42"/>
        <v>0</v>
      </c>
      <c r="AB35" s="19">
        <v>370.2</v>
      </c>
      <c r="AC35" s="19">
        <v>370.2</v>
      </c>
      <c r="AD35" s="19">
        <v>370.2</v>
      </c>
      <c r="AE35" s="19">
        <f t="shared" si="43"/>
        <v>0</v>
      </c>
      <c r="AF35" s="21">
        <f t="shared" si="44"/>
        <v>0</v>
      </c>
      <c r="AG35" s="18">
        <v>363.5</v>
      </c>
      <c r="AH35" s="19">
        <v>363.5</v>
      </c>
      <c r="AI35" s="19">
        <v>363.5</v>
      </c>
      <c r="AJ35" s="19">
        <f t="shared" si="45"/>
        <v>0</v>
      </c>
      <c r="AK35" s="21">
        <f t="shared" si="46"/>
        <v>0</v>
      </c>
      <c r="AL35" s="18">
        <v>341.4</v>
      </c>
      <c r="AM35" s="19">
        <v>341.4</v>
      </c>
      <c r="AN35" s="19">
        <v>341.4</v>
      </c>
      <c r="AO35" s="19">
        <f t="shared" si="47"/>
        <v>0</v>
      </c>
      <c r="AP35" s="21">
        <f t="shared" si="48"/>
        <v>0</v>
      </c>
      <c r="AQ35" s="19">
        <v>50.6</v>
      </c>
      <c r="AR35" s="19">
        <v>50.6</v>
      </c>
      <c r="AS35" s="19">
        <v>50.6</v>
      </c>
      <c r="AT35" s="19">
        <f t="shared" si="49"/>
        <v>0</v>
      </c>
      <c r="AU35" s="21">
        <f t="shared" si="50"/>
        <v>0</v>
      </c>
      <c r="AV35" s="18">
        <v>962</v>
      </c>
      <c r="AW35" s="19">
        <v>968.5</v>
      </c>
      <c r="AX35" s="19">
        <v>968.5</v>
      </c>
      <c r="AY35" s="19">
        <f t="shared" si="2"/>
        <v>6.5</v>
      </c>
      <c r="AZ35" s="21">
        <f t="shared" si="3"/>
        <v>0</v>
      </c>
      <c r="BA35" s="18"/>
      <c r="BB35" s="19">
        <v>0</v>
      </c>
      <c r="BC35" s="19">
        <v>0</v>
      </c>
      <c r="BD35" s="19">
        <f t="shared" si="4"/>
        <v>0</v>
      </c>
      <c r="BE35" s="21">
        <f t="shared" si="5"/>
        <v>0</v>
      </c>
      <c r="BF35" s="23">
        <v>0.5</v>
      </c>
      <c r="BG35" s="23">
        <v>0.5</v>
      </c>
      <c r="BH35" s="23">
        <v>0.5</v>
      </c>
      <c r="BI35" s="19">
        <f t="shared" si="6"/>
        <v>0</v>
      </c>
      <c r="BJ35" s="21">
        <f t="shared" si="7"/>
        <v>0</v>
      </c>
      <c r="BK35" s="22">
        <v>1543.7</v>
      </c>
      <c r="BL35" s="22">
        <v>1543.7</v>
      </c>
      <c r="BM35" s="22">
        <v>1543.7</v>
      </c>
      <c r="BN35" s="19">
        <f t="shared" si="8"/>
        <v>0</v>
      </c>
      <c r="BO35" s="21">
        <f t="shared" si="9"/>
        <v>0</v>
      </c>
      <c r="BP35" s="22">
        <v>302.7</v>
      </c>
      <c r="BQ35" s="22">
        <v>302.7</v>
      </c>
      <c r="BR35" s="22">
        <v>302.7</v>
      </c>
      <c r="BS35" s="19">
        <f t="shared" si="10"/>
        <v>0</v>
      </c>
      <c r="BT35" s="21">
        <f t="shared" si="11"/>
        <v>0</v>
      </c>
      <c r="BU35" s="18"/>
      <c r="BV35" s="19"/>
      <c r="BW35" s="19"/>
      <c r="BX35" s="19">
        <f t="shared" si="12"/>
        <v>0</v>
      </c>
      <c r="BY35" s="21">
        <f t="shared" si="13"/>
        <v>0</v>
      </c>
      <c r="BZ35" s="18"/>
      <c r="CA35" s="19"/>
      <c r="CB35" s="19"/>
      <c r="CC35" s="19">
        <f t="shared" si="14"/>
        <v>0</v>
      </c>
      <c r="CD35" s="21">
        <f t="shared" si="15"/>
        <v>0</v>
      </c>
      <c r="CE35" s="18">
        <v>2.7</v>
      </c>
      <c r="CF35" s="18">
        <v>2.7</v>
      </c>
      <c r="CG35" s="18">
        <v>2.7</v>
      </c>
      <c r="CH35" s="19">
        <f t="shared" si="16"/>
        <v>0</v>
      </c>
      <c r="CI35" s="21">
        <f t="shared" si="17"/>
        <v>0</v>
      </c>
      <c r="CJ35" s="18"/>
      <c r="CK35" s="19"/>
      <c r="CL35" s="19">
        <v>0</v>
      </c>
      <c r="CM35" s="19">
        <f t="shared" si="18"/>
        <v>0</v>
      </c>
      <c r="CN35" s="21">
        <f t="shared" si="19"/>
        <v>0</v>
      </c>
      <c r="CO35" s="19">
        <v>0</v>
      </c>
      <c r="CP35" s="19">
        <v>0</v>
      </c>
      <c r="CQ35" s="19">
        <v>0</v>
      </c>
      <c r="CR35" s="19">
        <f t="shared" si="51"/>
        <v>0</v>
      </c>
      <c r="CS35" s="21">
        <f t="shared" si="52"/>
        <v>0</v>
      </c>
      <c r="CT35" s="19">
        <v>816</v>
      </c>
      <c r="CU35" s="19">
        <v>816</v>
      </c>
      <c r="CV35" s="19">
        <v>816</v>
      </c>
      <c r="CW35" s="19">
        <f t="shared" si="20"/>
        <v>0</v>
      </c>
      <c r="CX35" s="21">
        <f t="shared" si="21"/>
        <v>0</v>
      </c>
      <c r="CY35" s="19">
        <v>1987.3</v>
      </c>
      <c r="CZ35" s="19">
        <v>1987.3</v>
      </c>
      <c r="DA35" s="19">
        <v>1987.3</v>
      </c>
      <c r="DB35" s="19">
        <f t="shared" si="22"/>
        <v>0</v>
      </c>
      <c r="DC35" s="21">
        <f t="shared" si="23"/>
        <v>0</v>
      </c>
      <c r="DD35" s="18">
        <v>5.9</v>
      </c>
      <c r="DE35" s="19">
        <v>6</v>
      </c>
      <c r="DF35" s="19">
        <v>6</v>
      </c>
      <c r="DG35" s="19">
        <f t="shared" si="24"/>
        <v>9.9999999999999645E-2</v>
      </c>
      <c r="DH35" s="21">
        <f t="shared" si="25"/>
        <v>0</v>
      </c>
      <c r="DI35" s="18"/>
      <c r="DJ35" s="19">
        <v>12865.3</v>
      </c>
      <c r="DK35" s="19">
        <v>12865.3</v>
      </c>
      <c r="DL35" s="19">
        <f t="shared" si="26"/>
        <v>12865.3</v>
      </c>
      <c r="DM35" s="21">
        <f t="shared" si="27"/>
        <v>0</v>
      </c>
      <c r="DN35" s="18"/>
      <c r="DO35" s="19">
        <v>7421.2</v>
      </c>
      <c r="DP35" s="19">
        <v>7421.2</v>
      </c>
      <c r="DQ35" s="19">
        <f t="shared" si="28"/>
        <v>7421.2</v>
      </c>
      <c r="DR35" s="21">
        <f t="shared" si="29"/>
        <v>0</v>
      </c>
      <c r="DS35" s="18"/>
      <c r="DT35" s="19">
        <v>2236.4</v>
      </c>
      <c r="DU35" s="19">
        <v>2236.4</v>
      </c>
      <c r="DV35" s="19">
        <f t="shared" si="30"/>
        <v>2236.4</v>
      </c>
      <c r="DW35" s="21">
        <f t="shared" si="31"/>
        <v>0</v>
      </c>
    </row>
    <row r="36" spans="1:127" x14ac:dyDescent="0.25">
      <c r="A36" s="56">
        <v>30</v>
      </c>
      <c r="B36" s="3" t="s">
        <v>38</v>
      </c>
      <c r="C36" s="17">
        <f t="shared" si="32"/>
        <v>1969105.4400000004</v>
      </c>
      <c r="D36" s="17">
        <f t="shared" si="33"/>
        <v>2002329.5400000005</v>
      </c>
      <c r="E36" s="17">
        <f t="shared" si="34"/>
        <v>2002222.9400000004</v>
      </c>
      <c r="F36" s="17">
        <f t="shared" si="0"/>
        <v>33117.5</v>
      </c>
      <c r="G36" s="44">
        <f t="shared" si="1"/>
        <v>-106.60000000009313</v>
      </c>
      <c r="H36" s="18">
        <v>21377.200000000001</v>
      </c>
      <c r="I36" s="19">
        <v>21377.200000000001</v>
      </c>
      <c r="J36" s="19">
        <v>21377.200000000001</v>
      </c>
      <c r="K36" s="19">
        <f t="shared" si="35"/>
        <v>0</v>
      </c>
      <c r="L36" s="21">
        <f t="shared" si="36"/>
        <v>0</v>
      </c>
      <c r="M36" s="18">
        <v>1205429.8</v>
      </c>
      <c r="N36" s="19">
        <v>1205429.8</v>
      </c>
      <c r="O36" s="19">
        <v>1205429.8</v>
      </c>
      <c r="P36" s="19">
        <f t="shared" si="37"/>
        <v>0</v>
      </c>
      <c r="Q36" s="21">
        <f t="shared" si="38"/>
        <v>0</v>
      </c>
      <c r="R36" s="18">
        <v>703960.7</v>
      </c>
      <c r="S36" s="19">
        <v>703960.7</v>
      </c>
      <c r="T36" s="19">
        <v>703960.7</v>
      </c>
      <c r="U36" s="19">
        <f t="shared" si="39"/>
        <v>0</v>
      </c>
      <c r="V36" s="21">
        <f t="shared" si="40"/>
        <v>0</v>
      </c>
      <c r="W36" s="18">
        <v>8450.6</v>
      </c>
      <c r="X36" s="19">
        <v>8450.6</v>
      </c>
      <c r="Y36" s="19">
        <v>8450.6</v>
      </c>
      <c r="Z36" s="19">
        <f t="shared" si="41"/>
        <v>0</v>
      </c>
      <c r="AA36" s="21">
        <f t="shared" si="42"/>
        <v>0</v>
      </c>
      <c r="AB36" s="19">
        <v>1895.7</v>
      </c>
      <c r="AC36" s="19">
        <v>1895.7</v>
      </c>
      <c r="AD36" s="19">
        <v>1895.7</v>
      </c>
      <c r="AE36" s="19">
        <f t="shared" si="43"/>
        <v>0</v>
      </c>
      <c r="AF36" s="21">
        <f t="shared" si="44"/>
        <v>0</v>
      </c>
      <c r="AG36" s="18">
        <v>390</v>
      </c>
      <c r="AH36" s="19">
        <v>390</v>
      </c>
      <c r="AI36" s="19">
        <v>390</v>
      </c>
      <c r="AJ36" s="19">
        <f t="shared" si="45"/>
        <v>0</v>
      </c>
      <c r="AK36" s="21">
        <f t="shared" si="46"/>
        <v>0</v>
      </c>
      <c r="AL36" s="18">
        <v>367.1</v>
      </c>
      <c r="AM36" s="19">
        <v>367.1</v>
      </c>
      <c r="AN36" s="19">
        <v>367.1</v>
      </c>
      <c r="AO36" s="19">
        <f t="shared" si="47"/>
        <v>0</v>
      </c>
      <c r="AP36" s="21">
        <f t="shared" si="48"/>
        <v>0</v>
      </c>
      <c r="AQ36" s="19">
        <v>121</v>
      </c>
      <c r="AR36" s="19">
        <v>121</v>
      </c>
      <c r="AS36" s="19">
        <v>121</v>
      </c>
      <c r="AT36" s="19">
        <f t="shared" si="49"/>
        <v>0</v>
      </c>
      <c r="AU36" s="21">
        <f t="shared" si="50"/>
        <v>0</v>
      </c>
      <c r="AV36" s="18">
        <v>3837.1</v>
      </c>
      <c r="AW36" s="19">
        <v>3862.8</v>
      </c>
      <c r="AX36" s="19">
        <v>3862.8</v>
      </c>
      <c r="AY36" s="19">
        <f t="shared" si="2"/>
        <v>25.700000000000273</v>
      </c>
      <c r="AZ36" s="21">
        <f t="shared" si="3"/>
        <v>0</v>
      </c>
      <c r="BA36" s="18">
        <v>229.7</v>
      </c>
      <c r="BB36" s="19">
        <v>229.7</v>
      </c>
      <c r="BC36" s="19">
        <v>229.7</v>
      </c>
      <c r="BD36" s="19">
        <f t="shared" si="4"/>
        <v>0</v>
      </c>
      <c r="BE36" s="21">
        <f t="shared" si="5"/>
        <v>0</v>
      </c>
      <c r="BF36" s="23">
        <v>0.54</v>
      </c>
      <c r="BG36" s="23">
        <v>0.54</v>
      </c>
      <c r="BH36" s="23">
        <v>0.54</v>
      </c>
      <c r="BI36" s="19">
        <f t="shared" si="6"/>
        <v>0</v>
      </c>
      <c r="BJ36" s="21">
        <f t="shared" si="7"/>
        <v>0</v>
      </c>
      <c r="BK36" s="22">
        <v>2854.8</v>
      </c>
      <c r="BL36" s="22">
        <v>2854.8</v>
      </c>
      <c r="BM36" s="22">
        <v>2854.8</v>
      </c>
      <c r="BN36" s="19">
        <f t="shared" si="8"/>
        <v>0</v>
      </c>
      <c r="BO36" s="21">
        <f t="shared" si="9"/>
        <v>0</v>
      </c>
      <c r="BP36" s="22">
        <v>4210.8999999999996</v>
      </c>
      <c r="BQ36" s="22">
        <v>4210.8999999999996</v>
      </c>
      <c r="BR36" s="22">
        <v>4210.8999999999996</v>
      </c>
      <c r="BS36" s="19">
        <f t="shared" si="10"/>
        <v>0</v>
      </c>
      <c r="BT36" s="21">
        <f t="shared" si="11"/>
        <v>0</v>
      </c>
      <c r="BU36" s="18"/>
      <c r="BV36" s="19"/>
      <c r="BW36" s="19"/>
      <c r="BX36" s="19">
        <f t="shared" si="12"/>
        <v>0</v>
      </c>
      <c r="BY36" s="21">
        <f t="shared" si="13"/>
        <v>0</v>
      </c>
      <c r="BZ36" s="18"/>
      <c r="CA36" s="19"/>
      <c r="CB36" s="19"/>
      <c r="CC36" s="19">
        <f t="shared" si="14"/>
        <v>0</v>
      </c>
      <c r="CD36" s="21">
        <f t="shared" si="15"/>
        <v>0</v>
      </c>
      <c r="CE36" s="18">
        <v>2.6</v>
      </c>
      <c r="CF36" s="18">
        <v>2.6</v>
      </c>
      <c r="CG36" s="18">
        <v>2.6</v>
      </c>
      <c r="CH36" s="19">
        <f t="shared" si="16"/>
        <v>0</v>
      </c>
      <c r="CI36" s="21">
        <f t="shared" si="17"/>
        <v>0</v>
      </c>
      <c r="CJ36" s="18">
        <v>109.9</v>
      </c>
      <c r="CK36" s="19">
        <v>109.9</v>
      </c>
      <c r="CL36" s="19">
        <v>109.9</v>
      </c>
      <c r="CM36" s="19">
        <f t="shared" si="18"/>
        <v>0</v>
      </c>
      <c r="CN36" s="21">
        <f t="shared" si="19"/>
        <v>0</v>
      </c>
      <c r="CO36" s="19">
        <v>3627.6</v>
      </c>
      <c r="CP36" s="19">
        <v>3627.6</v>
      </c>
      <c r="CQ36" s="19">
        <v>3627.6</v>
      </c>
      <c r="CR36" s="19">
        <f t="shared" si="51"/>
        <v>0</v>
      </c>
      <c r="CS36" s="21">
        <f t="shared" si="52"/>
        <v>0</v>
      </c>
      <c r="CT36" s="19">
        <v>9969.6</v>
      </c>
      <c r="CU36" s="19">
        <v>9969.6</v>
      </c>
      <c r="CV36" s="19">
        <v>9969.6</v>
      </c>
      <c r="CW36" s="19">
        <f t="shared" si="20"/>
        <v>0</v>
      </c>
      <c r="CX36" s="21">
        <f t="shared" si="21"/>
        <v>0</v>
      </c>
      <c r="CY36" s="19">
        <v>2203.3000000000002</v>
      </c>
      <c r="CZ36" s="19">
        <v>2203.3000000000002</v>
      </c>
      <c r="DA36" s="19">
        <v>2203.3000000000002</v>
      </c>
      <c r="DB36" s="19">
        <f t="shared" si="22"/>
        <v>0</v>
      </c>
      <c r="DC36" s="21">
        <f t="shared" si="23"/>
        <v>0</v>
      </c>
      <c r="DD36" s="18">
        <v>67.3</v>
      </c>
      <c r="DE36" s="19">
        <v>214</v>
      </c>
      <c r="DF36" s="19">
        <v>107.4</v>
      </c>
      <c r="DG36" s="19">
        <f t="shared" si="24"/>
        <v>40.100000000000009</v>
      </c>
      <c r="DH36" s="21">
        <f t="shared" si="25"/>
        <v>-106.6</v>
      </c>
      <c r="DI36" s="18"/>
      <c r="DJ36" s="19">
        <v>6388.6</v>
      </c>
      <c r="DK36" s="19">
        <v>6388.6</v>
      </c>
      <c r="DL36" s="19">
        <f t="shared" si="26"/>
        <v>6388.6</v>
      </c>
      <c r="DM36" s="21">
        <f t="shared" si="27"/>
        <v>0</v>
      </c>
      <c r="DN36" s="18"/>
      <c r="DO36" s="19">
        <v>4397.3</v>
      </c>
      <c r="DP36" s="19">
        <v>4397.3</v>
      </c>
      <c r="DQ36" s="19">
        <f t="shared" si="28"/>
        <v>4397.3</v>
      </c>
      <c r="DR36" s="21">
        <f t="shared" si="29"/>
        <v>0</v>
      </c>
      <c r="DS36" s="18"/>
      <c r="DT36" s="19">
        <v>22265.8</v>
      </c>
      <c r="DU36" s="19">
        <v>22265.8</v>
      </c>
      <c r="DV36" s="19">
        <f t="shared" si="30"/>
        <v>22265.8</v>
      </c>
      <c r="DW36" s="21">
        <f t="shared" si="31"/>
        <v>0</v>
      </c>
    </row>
    <row r="37" spans="1:127" x14ac:dyDescent="0.25">
      <c r="A37" s="56">
        <v>31</v>
      </c>
      <c r="B37" s="3" t="s">
        <v>39</v>
      </c>
      <c r="C37" s="17">
        <f t="shared" si="32"/>
        <v>117662.9</v>
      </c>
      <c r="D37" s="17">
        <f t="shared" si="33"/>
        <v>125365.7</v>
      </c>
      <c r="E37" s="17">
        <f t="shared" si="34"/>
        <v>125365.7</v>
      </c>
      <c r="F37" s="17">
        <f t="shared" si="0"/>
        <v>7702.8000000000029</v>
      </c>
      <c r="G37" s="44">
        <f t="shared" si="1"/>
        <v>0</v>
      </c>
      <c r="H37" s="18">
        <v>201</v>
      </c>
      <c r="I37" s="19">
        <v>201</v>
      </c>
      <c r="J37" s="19">
        <v>201</v>
      </c>
      <c r="K37" s="19">
        <f t="shared" si="35"/>
        <v>0</v>
      </c>
      <c r="L37" s="21">
        <f t="shared" si="36"/>
        <v>0</v>
      </c>
      <c r="M37" s="18">
        <v>81028.800000000003</v>
      </c>
      <c r="N37" s="19">
        <v>81028.800000000003</v>
      </c>
      <c r="O37" s="19">
        <v>81028.800000000003</v>
      </c>
      <c r="P37" s="19">
        <f t="shared" si="37"/>
        <v>0</v>
      </c>
      <c r="Q37" s="21">
        <f t="shared" si="38"/>
        <v>0</v>
      </c>
      <c r="R37" s="18">
        <v>26702</v>
      </c>
      <c r="S37" s="19">
        <v>26702</v>
      </c>
      <c r="T37" s="19">
        <v>26702</v>
      </c>
      <c r="U37" s="19">
        <f t="shared" si="39"/>
        <v>0</v>
      </c>
      <c r="V37" s="21">
        <f t="shared" si="40"/>
        <v>0</v>
      </c>
      <c r="W37" s="18">
        <v>4183.8</v>
      </c>
      <c r="X37" s="19">
        <v>4183.8</v>
      </c>
      <c r="Y37" s="19">
        <v>4183.8</v>
      </c>
      <c r="Z37" s="19">
        <f t="shared" si="41"/>
        <v>0</v>
      </c>
      <c r="AA37" s="21">
        <f t="shared" si="42"/>
        <v>0</v>
      </c>
      <c r="AB37" s="19">
        <v>370.2</v>
      </c>
      <c r="AC37" s="19">
        <v>370.2</v>
      </c>
      <c r="AD37" s="19">
        <v>370.2</v>
      </c>
      <c r="AE37" s="19">
        <f t="shared" si="43"/>
        <v>0</v>
      </c>
      <c r="AF37" s="21">
        <f t="shared" si="44"/>
        <v>0</v>
      </c>
      <c r="AG37" s="18">
        <v>363.5</v>
      </c>
      <c r="AH37" s="19">
        <v>363.5</v>
      </c>
      <c r="AI37" s="19">
        <v>363.5</v>
      </c>
      <c r="AJ37" s="19">
        <f t="shared" si="45"/>
        <v>0</v>
      </c>
      <c r="AK37" s="21">
        <f t="shared" si="46"/>
        <v>0</v>
      </c>
      <c r="AL37" s="18">
        <v>341.4</v>
      </c>
      <c r="AM37" s="19">
        <v>341.4</v>
      </c>
      <c r="AN37" s="19">
        <v>341.4</v>
      </c>
      <c r="AO37" s="19">
        <f t="shared" si="47"/>
        <v>0</v>
      </c>
      <c r="AP37" s="21">
        <f t="shared" si="48"/>
        <v>0</v>
      </c>
      <c r="AQ37" s="19">
        <v>27.8</v>
      </c>
      <c r="AR37" s="19">
        <v>27.8</v>
      </c>
      <c r="AS37" s="19">
        <v>27.8</v>
      </c>
      <c r="AT37" s="19">
        <f t="shared" si="49"/>
        <v>0</v>
      </c>
      <c r="AU37" s="21">
        <f t="shared" si="50"/>
        <v>0</v>
      </c>
      <c r="AV37" s="18">
        <v>930.9</v>
      </c>
      <c r="AW37" s="19">
        <v>937.4</v>
      </c>
      <c r="AX37" s="19">
        <v>937.4</v>
      </c>
      <c r="AY37" s="19">
        <f t="shared" si="2"/>
        <v>6.5</v>
      </c>
      <c r="AZ37" s="21">
        <f t="shared" si="3"/>
        <v>0</v>
      </c>
      <c r="BA37" s="18"/>
      <c r="BB37" s="19">
        <v>0</v>
      </c>
      <c r="BC37" s="19">
        <v>0</v>
      </c>
      <c r="BD37" s="19">
        <f t="shared" si="4"/>
        <v>0</v>
      </c>
      <c r="BE37" s="21">
        <f t="shared" si="5"/>
        <v>0</v>
      </c>
      <c r="BF37" s="23">
        <v>0.5</v>
      </c>
      <c r="BG37" s="23">
        <v>0.5</v>
      </c>
      <c r="BH37" s="23">
        <v>0.5</v>
      </c>
      <c r="BI37" s="19">
        <f t="shared" si="6"/>
        <v>0</v>
      </c>
      <c r="BJ37" s="21">
        <f t="shared" si="7"/>
        <v>0</v>
      </c>
      <c r="BK37" s="22">
        <v>939.8</v>
      </c>
      <c r="BL37" s="22">
        <v>939.8</v>
      </c>
      <c r="BM37" s="22">
        <v>939.8</v>
      </c>
      <c r="BN37" s="19">
        <f t="shared" si="8"/>
        <v>0</v>
      </c>
      <c r="BO37" s="21">
        <f t="shared" si="9"/>
        <v>0</v>
      </c>
      <c r="BP37" s="22">
        <v>203.7</v>
      </c>
      <c r="BQ37" s="22">
        <v>203.7</v>
      </c>
      <c r="BR37" s="22">
        <v>203.7</v>
      </c>
      <c r="BS37" s="19">
        <f t="shared" si="10"/>
        <v>0</v>
      </c>
      <c r="BT37" s="21">
        <f t="shared" si="11"/>
        <v>0</v>
      </c>
      <c r="BU37" s="18"/>
      <c r="BV37" s="19"/>
      <c r="BW37" s="19"/>
      <c r="BX37" s="19">
        <f t="shared" si="12"/>
        <v>0</v>
      </c>
      <c r="BY37" s="21">
        <f t="shared" si="13"/>
        <v>0</v>
      </c>
      <c r="BZ37" s="18"/>
      <c r="CA37" s="19"/>
      <c r="CB37" s="19"/>
      <c r="CC37" s="19">
        <f t="shared" si="14"/>
        <v>0</v>
      </c>
      <c r="CD37" s="21">
        <f t="shared" si="15"/>
        <v>0</v>
      </c>
      <c r="CE37" s="18">
        <v>2.1</v>
      </c>
      <c r="CF37" s="18">
        <v>2.1</v>
      </c>
      <c r="CG37" s="18">
        <v>2.1</v>
      </c>
      <c r="CH37" s="19">
        <f t="shared" si="16"/>
        <v>0</v>
      </c>
      <c r="CI37" s="21">
        <f t="shared" si="17"/>
        <v>0</v>
      </c>
      <c r="CJ37" s="18"/>
      <c r="CK37" s="19"/>
      <c r="CL37" s="19">
        <v>0</v>
      </c>
      <c r="CM37" s="19">
        <f t="shared" si="18"/>
        <v>0</v>
      </c>
      <c r="CN37" s="21">
        <f t="shared" si="19"/>
        <v>0</v>
      </c>
      <c r="CO37" s="19">
        <v>0</v>
      </c>
      <c r="CP37" s="19">
        <v>0</v>
      </c>
      <c r="CQ37" s="19">
        <v>0</v>
      </c>
      <c r="CR37" s="19">
        <f t="shared" si="51"/>
        <v>0</v>
      </c>
      <c r="CS37" s="21">
        <f t="shared" si="52"/>
        <v>0</v>
      </c>
      <c r="CT37" s="19">
        <v>937.8</v>
      </c>
      <c r="CU37" s="19">
        <v>937.8</v>
      </c>
      <c r="CV37" s="19">
        <v>937.8</v>
      </c>
      <c r="CW37" s="19">
        <f t="shared" si="20"/>
        <v>0</v>
      </c>
      <c r="CX37" s="21">
        <f t="shared" si="21"/>
        <v>0</v>
      </c>
      <c r="CY37" s="19">
        <v>1425.7</v>
      </c>
      <c r="CZ37" s="19">
        <v>1425.7</v>
      </c>
      <c r="DA37" s="19">
        <v>1425.7</v>
      </c>
      <c r="DB37" s="19">
        <f t="shared" si="22"/>
        <v>0</v>
      </c>
      <c r="DC37" s="21">
        <f t="shared" si="23"/>
        <v>0</v>
      </c>
      <c r="DD37" s="18">
        <v>3.9</v>
      </c>
      <c r="DE37" s="19">
        <v>7.3</v>
      </c>
      <c r="DF37" s="19">
        <v>7.3</v>
      </c>
      <c r="DG37" s="19">
        <f t="shared" si="24"/>
        <v>3.4</v>
      </c>
      <c r="DH37" s="21">
        <f t="shared" si="25"/>
        <v>0</v>
      </c>
      <c r="DI37" s="18"/>
      <c r="DJ37" s="19">
        <v>3073.3</v>
      </c>
      <c r="DK37" s="19">
        <v>3073.3</v>
      </c>
      <c r="DL37" s="19">
        <f t="shared" si="26"/>
        <v>3073.3</v>
      </c>
      <c r="DM37" s="21">
        <f t="shared" si="27"/>
        <v>0</v>
      </c>
      <c r="DN37" s="18"/>
      <c r="DO37" s="19">
        <v>2143.9</v>
      </c>
      <c r="DP37" s="19">
        <v>2143.9</v>
      </c>
      <c r="DQ37" s="19">
        <f t="shared" si="28"/>
        <v>2143.9</v>
      </c>
      <c r="DR37" s="21">
        <f t="shared" si="29"/>
        <v>0</v>
      </c>
      <c r="DS37" s="18"/>
      <c r="DT37" s="19">
        <v>2475.6999999999998</v>
      </c>
      <c r="DU37" s="19">
        <v>2475.6999999999998</v>
      </c>
      <c r="DV37" s="19">
        <f t="shared" si="30"/>
        <v>2475.6999999999998</v>
      </c>
      <c r="DW37" s="21">
        <f t="shared" si="31"/>
        <v>0</v>
      </c>
    </row>
    <row r="38" spans="1:127" x14ac:dyDescent="0.25">
      <c r="A38" s="56">
        <v>32</v>
      </c>
      <c r="B38" s="3" t="s">
        <v>40</v>
      </c>
      <c r="C38" s="17">
        <f t="shared" si="32"/>
        <v>372520.52</v>
      </c>
      <c r="D38" s="17">
        <f t="shared" si="33"/>
        <v>403373.42</v>
      </c>
      <c r="E38" s="17">
        <f t="shared" si="34"/>
        <v>403373.42</v>
      </c>
      <c r="F38" s="17">
        <f t="shared" si="0"/>
        <v>30852.899999999965</v>
      </c>
      <c r="G38" s="44">
        <f t="shared" si="1"/>
        <v>0</v>
      </c>
      <c r="H38" s="18">
        <v>3236.2</v>
      </c>
      <c r="I38" s="19">
        <v>3236.2</v>
      </c>
      <c r="J38" s="19">
        <v>3236.2</v>
      </c>
      <c r="K38" s="19">
        <f t="shared" si="35"/>
        <v>0</v>
      </c>
      <c r="L38" s="21">
        <f t="shared" si="36"/>
        <v>0</v>
      </c>
      <c r="M38" s="18">
        <v>250297.9</v>
      </c>
      <c r="N38" s="19">
        <v>250297.9</v>
      </c>
      <c r="O38" s="19">
        <v>250297.9</v>
      </c>
      <c r="P38" s="19">
        <f t="shared" si="37"/>
        <v>0</v>
      </c>
      <c r="Q38" s="21">
        <f t="shared" si="38"/>
        <v>0</v>
      </c>
      <c r="R38" s="18">
        <v>103218.1</v>
      </c>
      <c r="S38" s="19">
        <v>103218.1</v>
      </c>
      <c r="T38" s="19">
        <v>103218.1</v>
      </c>
      <c r="U38" s="19">
        <f t="shared" si="39"/>
        <v>0</v>
      </c>
      <c r="V38" s="21">
        <f t="shared" si="40"/>
        <v>0</v>
      </c>
      <c r="W38" s="18">
        <v>5189</v>
      </c>
      <c r="X38" s="19">
        <v>5189</v>
      </c>
      <c r="Y38" s="19">
        <v>5189</v>
      </c>
      <c r="Z38" s="19">
        <f t="shared" si="41"/>
        <v>0</v>
      </c>
      <c r="AA38" s="21">
        <f t="shared" si="42"/>
        <v>0</v>
      </c>
      <c r="AB38" s="19">
        <v>742.5</v>
      </c>
      <c r="AC38" s="19">
        <v>742.5</v>
      </c>
      <c r="AD38" s="19">
        <v>742.5</v>
      </c>
      <c r="AE38" s="19">
        <f t="shared" si="43"/>
        <v>0</v>
      </c>
      <c r="AF38" s="21">
        <f t="shared" si="44"/>
        <v>0</v>
      </c>
      <c r="AG38" s="18">
        <v>375.6</v>
      </c>
      <c r="AH38" s="19">
        <v>375.6</v>
      </c>
      <c r="AI38" s="19">
        <v>375.6</v>
      </c>
      <c r="AJ38" s="19">
        <f t="shared" si="45"/>
        <v>0</v>
      </c>
      <c r="AK38" s="21">
        <f t="shared" si="46"/>
        <v>0</v>
      </c>
      <c r="AL38" s="18">
        <v>353.2</v>
      </c>
      <c r="AM38" s="19">
        <v>353.2</v>
      </c>
      <c r="AN38" s="19">
        <v>353.2</v>
      </c>
      <c r="AO38" s="19">
        <f t="shared" si="47"/>
        <v>0</v>
      </c>
      <c r="AP38" s="21">
        <f t="shared" si="48"/>
        <v>0</v>
      </c>
      <c r="AQ38" s="19">
        <v>72</v>
      </c>
      <c r="AR38" s="19">
        <v>72</v>
      </c>
      <c r="AS38" s="19">
        <v>72</v>
      </c>
      <c r="AT38" s="19">
        <f t="shared" si="49"/>
        <v>0</v>
      </c>
      <c r="AU38" s="21">
        <f t="shared" si="50"/>
        <v>0</v>
      </c>
      <c r="AV38" s="18">
        <v>1650.2999999999997</v>
      </c>
      <c r="AW38" s="19">
        <v>1663.1</v>
      </c>
      <c r="AX38" s="19">
        <v>1663.1</v>
      </c>
      <c r="AY38" s="19">
        <f t="shared" si="2"/>
        <v>12.800000000000182</v>
      </c>
      <c r="AZ38" s="21">
        <f t="shared" si="3"/>
        <v>0</v>
      </c>
      <c r="BA38" s="18"/>
      <c r="BB38" s="19">
        <v>0</v>
      </c>
      <c r="BC38" s="19">
        <v>0</v>
      </c>
      <c r="BD38" s="19">
        <f t="shared" si="4"/>
        <v>0</v>
      </c>
      <c r="BE38" s="21">
        <f t="shared" si="5"/>
        <v>0</v>
      </c>
      <c r="BF38" s="23">
        <v>0.52</v>
      </c>
      <c r="BG38" s="23">
        <v>0.52</v>
      </c>
      <c r="BH38" s="23">
        <v>0.52</v>
      </c>
      <c r="BI38" s="19">
        <f t="shared" si="6"/>
        <v>0</v>
      </c>
      <c r="BJ38" s="21">
        <f t="shared" si="7"/>
        <v>0</v>
      </c>
      <c r="BK38" s="22">
        <v>1509.6</v>
      </c>
      <c r="BL38" s="22">
        <v>1509.6</v>
      </c>
      <c r="BM38" s="22">
        <v>1509.6</v>
      </c>
      <c r="BN38" s="19">
        <f t="shared" si="8"/>
        <v>0</v>
      </c>
      <c r="BO38" s="21">
        <f t="shared" si="9"/>
        <v>0</v>
      </c>
      <c r="BP38" s="22">
        <v>864.2</v>
      </c>
      <c r="BQ38" s="22">
        <v>864.2</v>
      </c>
      <c r="BR38" s="22">
        <v>864.2</v>
      </c>
      <c r="BS38" s="19">
        <f t="shared" si="10"/>
        <v>0</v>
      </c>
      <c r="BT38" s="21">
        <f t="shared" si="11"/>
        <v>0</v>
      </c>
      <c r="BU38" s="18"/>
      <c r="BV38" s="19"/>
      <c r="BW38" s="19"/>
      <c r="BX38" s="19">
        <f t="shared" si="12"/>
        <v>0</v>
      </c>
      <c r="BY38" s="21">
        <f t="shared" si="13"/>
        <v>0</v>
      </c>
      <c r="BZ38" s="18"/>
      <c r="CA38" s="19"/>
      <c r="CB38" s="19"/>
      <c r="CC38" s="19">
        <f t="shared" si="14"/>
        <v>0</v>
      </c>
      <c r="CD38" s="21">
        <f t="shared" si="15"/>
        <v>0</v>
      </c>
      <c r="CE38" s="18">
        <v>4.0999999999999996</v>
      </c>
      <c r="CF38" s="18">
        <v>4.0999999999999996</v>
      </c>
      <c r="CG38" s="18">
        <v>4.0999999999999996</v>
      </c>
      <c r="CH38" s="19">
        <f t="shared" si="16"/>
        <v>0</v>
      </c>
      <c r="CI38" s="21">
        <f t="shared" si="17"/>
        <v>0</v>
      </c>
      <c r="CJ38" s="18">
        <v>2</v>
      </c>
      <c r="CK38" s="19">
        <v>2</v>
      </c>
      <c r="CL38" s="19">
        <v>2</v>
      </c>
      <c r="CM38" s="19">
        <f t="shared" si="18"/>
        <v>0</v>
      </c>
      <c r="CN38" s="21">
        <f t="shared" si="19"/>
        <v>0</v>
      </c>
      <c r="CO38" s="19">
        <v>0</v>
      </c>
      <c r="CP38" s="19">
        <v>0</v>
      </c>
      <c r="CQ38" s="19">
        <v>0</v>
      </c>
      <c r="CR38" s="19">
        <f t="shared" si="51"/>
        <v>0</v>
      </c>
      <c r="CS38" s="21">
        <f t="shared" si="52"/>
        <v>0</v>
      </c>
      <c r="CT38" s="19">
        <v>2475.9</v>
      </c>
      <c r="CU38" s="19">
        <v>2475.9</v>
      </c>
      <c r="CV38" s="19">
        <v>2475.9</v>
      </c>
      <c r="CW38" s="19">
        <f t="shared" si="20"/>
        <v>0</v>
      </c>
      <c r="CX38" s="21">
        <f t="shared" si="21"/>
        <v>0</v>
      </c>
      <c r="CY38" s="19">
        <v>2505.6999999999998</v>
      </c>
      <c r="CZ38" s="19">
        <v>2505.6999999999998</v>
      </c>
      <c r="DA38" s="19">
        <v>2505.6999999999998</v>
      </c>
      <c r="DB38" s="19">
        <f t="shared" si="22"/>
        <v>0</v>
      </c>
      <c r="DC38" s="21">
        <f t="shared" si="23"/>
        <v>0</v>
      </c>
      <c r="DD38" s="18">
        <v>23.7</v>
      </c>
      <c r="DE38" s="19">
        <v>26</v>
      </c>
      <c r="DF38" s="19">
        <v>26</v>
      </c>
      <c r="DG38" s="19">
        <f t="shared" si="24"/>
        <v>2.3000000000000007</v>
      </c>
      <c r="DH38" s="21">
        <f t="shared" si="25"/>
        <v>0</v>
      </c>
      <c r="DI38" s="18"/>
      <c r="DJ38" s="19">
        <v>14885.3</v>
      </c>
      <c r="DK38" s="19">
        <v>14885.3</v>
      </c>
      <c r="DL38" s="19">
        <f t="shared" si="26"/>
        <v>14885.3</v>
      </c>
      <c r="DM38" s="21">
        <f t="shared" si="27"/>
        <v>0</v>
      </c>
      <c r="DN38" s="18"/>
      <c r="DO38" s="19">
        <v>7138.9</v>
      </c>
      <c r="DP38" s="19">
        <v>7138.9</v>
      </c>
      <c r="DQ38" s="19">
        <f t="shared" si="28"/>
        <v>7138.9</v>
      </c>
      <c r="DR38" s="21">
        <f t="shared" si="29"/>
        <v>0</v>
      </c>
      <c r="DS38" s="18"/>
      <c r="DT38" s="19">
        <v>8813.6</v>
      </c>
      <c r="DU38" s="19">
        <v>8813.6</v>
      </c>
      <c r="DV38" s="19">
        <f t="shared" si="30"/>
        <v>8813.6</v>
      </c>
      <c r="DW38" s="21">
        <f t="shared" si="31"/>
        <v>0</v>
      </c>
    </row>
    <row r="39" spans="1:127" x14ac:dyDescent="0.25">
      <c r="A39" s="56">
        <v>33</v>
      </c>
      <c r="B39" s="3" t="s">
        <v>41</v>
      </c>
      <c r="C39" s="17">
        <f t="shared" si="32"/>
        <v>216968.1</v>
      </c>
      <c r="D39" s="17">
        <f t="shared" si="33"/>
        <v>225898.4</v>
      </c>
      <c r="E39" s="17">
        <f t="shared" si="34"/>
        <v>225898.4</v>
      </c>
      <c r="F39" s="17">
        <f t="shared" si="0"/>
        <v>8930.2999999999884</v>
      </c>
      <c r="G39" s="44">
        <f t="shared" si="1"/>
        <v>0</v>
      </c>
      <c r="H39" s="18">
        <v>640.9</v>
      </c>
      <c r="I39" s="19">
        <v>640.9</v>
      </c>
      <c r="J39" s="19">
        <v>640.9</v>
      </c>
      <c r="K39" s="19">
        <f t="shared" si="35"/>
        <v>0</v>
      </c>
      <c r="L39" s="21">
        <f t="shared" si="36"/>
        <v>0</v>
      </c>
      <c r="M39" s="18">
        <v>159380.6</v>
      </c>
      <c r="N39" s="19">
        <v>159380.6</v>
      </c>
      <c r="O39" s="19">
        <v>159380.6</v>
      </c>
      <c r="P39" s="19">
        <f t="shared" si="37"/>
        <v>0</v>
      </c>
      <c r="Q39" s="21">
        <f t="shared" si="38"/>
        <v>0</v>
      </c>
      <c r="R39" s="18">
        <v>43776.7</v>
      </c>
      <c r="S39" s="19">
        <v>43776.7</v>
      </c>
      <c r="T39" s="19">
        <v>43776.7</v>
      </c>
      <c r="U39" s="19">
        <f t="shared" si="39"/>
        <v>0</v>
      </c>
      <c r="V39" s="21">
        <f t="shared" si="40"/>
        <v>0</v>
      </c>
      <c r="W39" s="18">
        <v>4604.2</v>
      </c>
      <c r="X39" s="19">
        <v>4604.2</v>
      </c>
      <c r="Y39" s="19">
        <v>4604.2</v>
      </c>
      <c r="Z39" s="19">
        <f t="shared" si="41"/>
        <v>0</v>
      </c>
      <c r="AA39" s="21">
        <f t="shared" si="42"/>
        <v>0</v>
      </c>
      <c r="AB39" s="19">
        <v>370.2</v>
      </c>
      <c r="AC39" s="19">
        <v>370.2</v>
      </c>
      <c r="AD39" s="19">
        <v>370.2</v>
      </c>
      <c r="AE39" s="19">
        <f t="shared" si="43"/>
        <v>0</v>
      </c>
      <c r="AF39" s="21">
        <f t="shared" si="44"/>
        <v>0</v>
      </c>
      <c r="AG39" s="18">
        <v>363.4</v>
      </c>
      <c r="AH39" s="19">
        <v>363.4</v>
      </c>
      <c r="AI39" s="19">
        <v>363.4</v>
      </c>
      <c r="AJ39" s="19">
        <f t="shared" si="45"/>
        <v>0</v>
      </c>
      <c r="AK39" s="21">
        <f t="shared" si="46"/>
        <v>0</v>
      </c>
      <c r="AL39" s="18">
        <v>341.4</v>
      </c>
      <c r="AM39" s="19">
        <v>341.4</v>
      </c>
      <c r="AN39" s="19">
        <v>341.4</v>
      </c>
      <c r="AO39" s="19">
        <f t="shared" si="47"/>
        <v>0</v>
      </c>
      <c r="AP39" s="21">
        <f t="shared" si="48"/>
        <v>0</v>
      </c>
      <c r="AQ39" s="19">
        <v>65.5</v>
      </c>
      <c r="AR39" s="19">
        <v>65.5</v>
      </c>
      <c r="AS39" s="19">
        <v>65.5</v>
      </c>
      <c r="AT39" s="19">
        <f t="shared" si="49"/>
        <v>0</v>
      </c>
      <c r="AU39" s="21">
        <f t="shared" si="50"/>
        <v>0</v>
      </c>
      <c r="AV39" s="18">
        <v>934.39999999999986</v>
      </c>
      <c r="AW39" s="19">
        <v>940.9</v>
      </c>
      <c r="AX39" s="19">
        <v>940.9</v>
      </c>
      <c r="AY39" s="19">
        <f t="shared" si="2"/>
        <v>6.5000000000001137</v>
      </c>
      <c r="AZ39" s="21">
        <f t="shared" si="3"/>
        <v>0</v>
      </c>
      <c r="BA39" s="18">
        <v>1160.8</v>
      </c>
      <c r="BB39" s="19">
        <v>1160.8</v>
      </c>
      <c r="BC39" s="19">
        <v>1160.8</v>
      </c>
      <c r="BD39" s="19">
        <f t="shared" si="4"/>
        <v>0</v>
      </c>
      <c r="BE39" s="21">
        <f t="shared" si="5"/>
        <v>0</v>
      </c>
      <c r="BF39" s="23">
        <v>0.5</v>
      </c>
      <c r="BG39" s="23">
        <v>0.5</v>
      </c>
      <c r="BH39" s="23">
        <v>0.5</v>
      </c>
      <c r="BI39" s="19">
        <f t="shared" si="6"/>
        <v>0</v>
      </c>
      <c r="BJ39" s="21">
        <f t="shared" si="7"/>
        <v>0</v>
      </c>
      <c r="BK39" s="22">
        <v>1257.2</v>
      </c>
      <c r="BL39" s="22">
        <v>1257.2</v>
      </c>
      <c r="BM39" s="22">
        <v>1257.2</v>
      </c>
      <c r="BN39" s="19">
        <f t="shared" si="8"/>
        <v>0</v>
      </c>
      <c r="BO39" s="21">
        <f t="shared" si="9"/>
        <v>0</v>
      </c>
      <c r="BP39" s="22">
        <v>568.79999999999995</v>
      </c>
      <c r="BQ39" s="22">
        <v>568.79999999999995</v>
      </c>
      <c r="BR39" s="22">
        <v>568.79999999999995</v>
      </c>
      <c r="BS39" s="19">
        <f t="shared" si="10"/>
        <v>0</v>
      </c>
      <c r="BT39" s="21">
        <f t="shared" si="11"/>
        <v>0</v>
      </c>
      <c r="BU39" s="18"/>
      <c r="BV39" s="19"/>
      <c r="BW39" s="19"/>
      <c r="BX39" s="19">
        <f t="shared" si="12"/>
        <v>0</v>
      </c>
      <c r="BY39" s="21">
        <f t="shared" si="13"/>
        <v>0</v>
      </c>
      <c r="BZ39" s="18"/>
      <c r="CA39" s="19"/>
      <c r="CB39" s="19"/>
      <c r="CC39" s="19">
        <f t="shared" si="14"/>
        <v>0</v>
      </c>
      <c r="CD39" s="21">
        <f t="shared" si="15"/>
        <v>0</v>
      </c>
      <c r="CE39" s="18">
        <v>3</v>
      </c>
      <c r="CF39" s="18">
        <v>3</v>
      </c>
      <c r="CG39" s="18">
        <v>3</v>
      </c>
      <c r="CH39" s="19">
        <f t="shared" si="16"/>
        <v>0</v>
      </c>
      <c r="CI39" s="21">
        <f t="shared" si="17"/>
        <v>0</v>
      </c>
      <c r="CJ39" s="18"/>
      <c r="CK39" s="19"/>
      <c r="CL39" s="19">
        <v>0</v>
      </c>
      <c r="CM39" s="19">
        <f t="shared" si="18"/>
        <v>0</v>
      </c>
      <c r="CN39" s="21">
        <f t="shared" si="19"/>
        <v>0</v>
      </c>
      <c r="CO39" s="19">
        <v>0</v>
      </c>
      <c r="CP39" s="19">
        <v>0</v>
      </c>
      <c r="CQ39" s="19">
        <v>0</v>
      </c>
      <c r="CR39" s="19">
        <f t="shared" si="51"/>
        <v>0</v>
      </c>
      <c r="CS39" s="21">
        <f t="shared" si="52"/>
        <v>0</v>
      </c>
      <c r="CT39" s="19">
        <v>1112.5999999999999</v>
      </c>
      <c r="CU39" s="19">
        <v>1112.5999999999999</v>
      </c>
      <c r="CV39" s="19">
        <v>1112.5999999999999</v>
      </c>
      <c r="CW39" s="19">
        <f t="shared" si="20"/>
        <v>0</v>
      </c>
      <c r="CX39" s="21">
        <f t="shared" si="21"/>
        <v>0</v>
      </c>
      <c r="CY39" s="19">
        <v>2376.1</v>
      </c>
      <c r="CZ39" s="19">
        <v>2376.1</v>
      </c>
      <c r="DA39" s="19">
        <v>2376.1</v>
      </c>
      <c r="DB39" s="19">
        <f t="shared" si="22"/>
        <v>0</v>
      </c>
      <c r="DC39" s="21">
        <f t="shared" si="23"/>
        <v>0</v>
      </c>
      <c r="DD39" s="18">
        <v>11.8</v>
      </c>
      <c r="DE39" s="19">
        <v>14.3</v>
      </c>
      <c r="DF39" s="19">
        <v>14.3</v>
      </c>
      <c r="DG39" s="19">
        <f t="shared" si="24"/>
        <v>2.5</v>
      </c>
      <c r="DH39" s="21">
        <f t="shared" si="25"/>
        <v>0</v>
      </c>
      <c r="DI39" s="18"/>
      <c r="DJ39" s="19">
        <v>1890.8</v>
      </c>
      <c r="DK39" s="19">
        <v>1890.8</v>
      </c>
      <c r="DL39" s="19">
        <f t="shared" si="26"/>
        <v>1890.8</v>
      </c>
      <c r="DM39" s="21">
        <f t="shared" si="27"/>
        <v>0</v>
      </c>
      <c r="DN39" s="18"/>
      <c r="DO39" s="19">
        <v>1129.7</v>
      </c>
      <c r="DP39" s="19">
        <v>1129.7</v>
      </c>
      <c r="DQ39" s="19">
        <f t="shared" si="28"/>
        <v>1129.7</v>
      </c>
      <c r="DR39" s="21">
        <f t="shared" si="29"/>
        <v>0</v>
      </c>
      <c r="DS39" s="18"/>
      <c r="DT39" s="19">
        <v>5900.8</v>
      </c>
      <c r="DU39" s="19">
        <v>5900.8</v>
      </c>
      <c r="DV39" s="19">
        <f t="shared" si="30"/>
        <v>5900.8</v>
      </c>
      <c r="DW39" s="21">
        <f t="shared" si="31"/>
        <v>0</v>
      </c>
    </row>
    <row r="40" spans="1:127" x14ac:dyDescent="0.25">
      <c r="A40" s="56">
        <v>34</v>
      </c>
      <c r="B40" s="3" t="s">
        <v>42</v>
      </c>
      <c r="C40" s="17">
        <f t="shared" si="32"/>
        <v>188474.10000000003</v>
      </c>
      <c r="D40" s="17">
        <f t="shared" si="33"/>
        <v>195515</v>
      </c>
      <c r="E40" s="17">
        <f t="shared" si="34"/>
        <v>195515</v>
      </c>
      <c r="F40" s="17">
        <f t="shared" si="0"/>
        <v>7040.8999999999651</v>
      </c>
      <c r="G40" s="44">
        <f t="shared" si="1"/>
        <v>0</v>
      </c>
      <c r="H40" s="18">
        <v>1051.8</v>
      </c>
      <c r="I40" s="19">
        <v>1051.8</v>
      </c>
      <c r="J40" s="19">
        <v>1051.8</v>
      </c>
      <c r="K40" s="19">
        <f t="shared" si="35"/>
        <v>0</v>
      </c>
      <c r="L40" s="21">
        <f t="shared" si="36"/>
        <v>0</v>
      </c>
      <c r="M40" s="18">
        <v>144649.70000000001</v>
      </c>
      <c r="N40" s="19">
        <v>144649.70000000001</v>
      </c>
      <c r="O40" s="19">
        <v>144649.70000000001</v>
      </c>
      <c r="P40" s="19">
        <f t="shared" si="37"/>
        <v>0</v>
      </c>
      <c r="Q40" s="21">
        <f t="shared" si="38"/>
        <v>0</v>
      </c>
      <c r="R40" s="18">
        <v>30745.1</v>
      </c>
      <c r="S40" s="19">
        <v>30745.1</v>
      </c>
      <c r="T40" s="19">
        <v>30745.1</v>
      </c>
      <c r="U40" s="19">
        <f t="shared" si="39"/>
        <v>0</v>
      </c>
      <c r="V40" s="21">
        <f t="shared" si="40"/>
        <v>0</v>
      </c>
      <c r="W40" s="18">
        <v>4833.7</v>
      </c>
      <c r="X40" s="19">
        <v>4833.7</v>
      </c>
      <c r="Y40" s="19">
        <v>4833.7</v>
      </c>
      <c r="Z40" s="19">
        <f t="shared" si="41"/>
        <v>0</v>
      </c>
      <c r="AA40" s="21">
        <f t="shared" si="42"/>
        <v>0</v>
      </c>
      <c r="AB40" s="19">
        <v>370.2</v>
      </c>
      <c r="AC40" s="19">
        <v>370.2</v>
      </c>
      <c r="AD40" s="19">
        <v>370.2</v>
      </c>
      <c r="AE40" s="19">
        <f t="shared" si="43"/>
        <v>0</v>
      </c>
      <c r="AF40" s="21">
        <f t="shared" si="44"/>
        <v>0</v>
      </c>
      <c r="AG40" s="18">
        <v>363.4</v>
      </c>
      <c r="AH40" s="19">
        <v>363.4</v>
      </c>
      <c r="AI40" s="19">
        <v>363.4</v>
      </c>
      <c r="AJ40" s="19">
        <f t="shared" si="45"/>
        <v>0</v>
      </c>
      <c r="AK40" s="21">
        <f t="shared" si="46"/>
        <v>0</v>
      </c>
      <c r="AL40" s="18">
        <v>341.4</v>
      </c>
      <c r="AM40" s="19">
        <v>341.4</v>
      </c>
      <c r="AN40" s="19">
        <v>341.4</v>
      </c>
      <c r="AO40" s="19">
        <f t="shared" si="47"/>
        <v>0</v>
      </c>
      <c r="AP40" s="21">
        <f t="shared" si="48"/>
        <v>0</v>
      </c>
      <c r="AQ40" s="19">
        <v>49.6</v>
      </c>
      <c r="AR40" s="19">
        <v>49.6</v>
      </c>
      <c r="AS40" s="19">
        <v>49.6</v>
      </c>
      <c r="AT40" s="19">
        <f t="shared" si="49"/>
        <v>0</v>
      </c>
      <c r="AU40" s="21">
        <f t="shared" si="50"/>
        <v>0</v>
      </c>
      <c r="AV40" s="18">
        <v>931.1</v>
      </c>
      <c r="AW40" s="19">
        <v>937.6</v>
      </c>
      <c r="AX40" s="19">
        <v>937.6</v>
      </c>
      <c r="AY40" s="19">
        <f t="shared" si="2"/>
        <v>6.5</v>
      </c>
      <c r="AZ40" s="21">
        <f t="shared" si="3"/>
        <v>0</v>
      </c>
      <c r="BA40" s="18"/>
      <c r="BB40" s="19">
        <v>0</v>
      </c>
      <c r="BC40" s="19">
        <v>0</v>
      </c>
      <c r="BD40" s="19">
        <f t="shared" si="4"/>
        <v>0</v>
      </c>
      <c r="BE40" s="21">
        <f t="shared" si="5"/>
        <v>0</v>
      </c>
      <c r="BF40" s="23">
        <v>0.5</v>
      </c>
      <c r="BG40" s="23">
        <v>0.5</v>
      </c>
      <c r="BH40" s="23">
        <v>0.5</v>
      </c>
      <c r="BI40" s="19">
        <f t="shared" si="6"/>
        <v>0</v>
      </c>
      <c r="BJ40" s="21">
        <f t="shared" si="7"/>
        <v>0</v>
      </c>
      <c r="BK40" s="22">
        <v>1009.2</v>
      </c>
      <c r="BL40" s="22">
        <v>1009.2</v>
      </c>
      <c r="BM40" s="22">
        <v>1009.2</v>
      </c>
      <c r="BN40" s="19">
        <f t="shared" si="8"/>
        <v>0</v>
      </c>
      <c r="BO40" s="21">
        <f t="shared" si="9"/>
        <v>0</v>
      </c>
      <c r="BP40" s="22">
        <v>395.1</v>
      </c>
      <c r="BQ40" s="22">
        <v>395.1</v>
      </c>
      <c r="BR40" s="22">
        <v>395.1</v>
      </c>
      <c r="BS40" s="19">
        <f t="shared" si="10"/>
        <v>0</v>
      </c>
      <c r="BT40" s="21">
        <f t="shared" si="11"/>
        <v>0</v>
      </c>
      <c r="BU40" s="18"/>
      <c r="BV40" s="19"/>
      <c r="BW40" s="19"/>
      <c r="BX40" s="19">
        <f t="shared" si="12"/>
        <v>0</v>
      </c>
      <c r="BY40" s="21">
        <f t="shared" si="13"/>
        <v>0</v>
      </c>
      <c r="BZ40" s="18"/>
      <c r="CA40" s="19"/>
      <c r="CB40" s="19"/>
      <c r="CC40" s="19">
        <f t="shared" si="14"/>
        <v>0</v>
      </c>
      <c r="CD40" s="21">
        <f t="shared" si="15"/>
        <v>0</v>
      </c>
      <c r="CE40" s="18">
        <v>3.8</v>
      </c>
      <c r="CF40" s="18">
        <v>3.8</v>
      </c>
      <c r="CG40" s="18">
        <v>3.8</v>
      </c>
      <c r="CH40" s="19">
        <f t="shared" si="16"/>
        <v>0</v>
      </c>
      <c r="CI40" s="21">
        <f t="shared" si="17"/>
        <v>0</v>
      </c>
      <c r="CJ40" s="18">
        <v>3.3</v>
      </c>
      <c r="CK40" s="19">
        <v>3.3</v>
      </c>
      <c r="CL40" s="19">
        <v>3.3</v>
      </c>
      <c r="CM40" s="19">
        <f t="shared" si="18"/>
        <v>0</v>
      </c>
      <c r="CN40" s="21">
        <f t="shared" si="19"/>
        <v>0</v>
      </c>
      <c r="CO40" s="19">
        <v>0</v>
      </c>
      <c r="CP40" s="19">
        <v>0</v>
      </c>
      <c r="CQ40" s="19">
        <v>0</v>
      </c>
      <c r="CR40" s="19">
        <f t="shared" si="51"/>
        <v>0</v>
      </c>
      <c r="CS40" s="21">
        <f t="shared" si="52"/>
        <v>0</v>
      </c>
      <c r="CT40" s="19">
        <v>1470.1</v>
      </c>
      <c r="CU40" s="19">
        <v>1470.1</v>
      </c>
      <c r="CV40" s="19">
        <v>1470.1</v>
      </c>
      <c r="CW40" s="19">
        <f t="shared" si="20"/>
        <v>0</v>
      </c>
      <c r="CX40" s="21">
        <f t="shared" si="21"/>
        <v>0</v>
      </c>
      <c r="CY40" s="19">
        <v>2246.5</v>
      </c>
      <c r="CZ40" s="19">
        <v>2246.5</v>
      </c>
      <c r="DA40" s="19">
        <v>2246.5</v>
      </c>
      <c r="DB40" s="19">
        <f t="shared" si="22"/>
        <v>0</v>
      </c>
      <c r="DC40" s="21">
        <f t="shared" si="23"/>
        <v>0</v>
      </c>
      <c r="DD40" s="18">
        <v>9.6</v>
      </c>
      <c r="DE40" s="19">
        <v>19.399999999999999</v>
      </c>
      <c r="DF40" s="19">
        <v>19.399999999999999</v>
      </c>
      <c r="DG40" s="19">
        <f t="shared" si="24"/>
        <v>9.7999999999999989</v>
      </c>
      <c r="DH40" s="21">
        <f t="shared" si="25"/>
        <v>0</v>
      </c>
      <c r="DI40" s="18"/>
      <c r="DJ40" s="19">
        <v>2517.4</v>
      </c>
      <c r="DK40" s="19">
        <v>2517.4</v>
      </c>
      <c r="DL40" s="19">
        <f t="shared" si="26"/>
        <v>2517.4</v>
      </c>
      <c r="DM40" s="21">
        <f t="shared" si="27"/>
        <v>0</v>
      </c>
      <c r="DN40" s="18"/>
      <c r="DO40" s="19">
        <v>1218.4000000000001</v>
      </c>
      <c r="DP40" s="19">
        <v>1218.4000000000001</v>
      </c>
      <c r="DQ40" s="19">
        <f t="shared" si="28"/>
        <v>1218.4000000000001</v>
      </c>
      <c r="DR40" s="21">
        <f t="shared" si="29"/>
        <v>0</v>
      </c>
      <c r="DS40" s="18"/>
      <c r="DT40" s="19">
        <v>3288.8</v>
      </c>
      <c r="DU40" s="19">
        <v>3288.8</v>
      </c>
      <c r="DV40" s="19">
        <f t="shared" si="30"/>
        <v>3288.8</v>
      </c>
      <c r="DW40" s="21">
        <f t="shared" si="31"/>
        <v>0</v>
      </c>
    </row>
    <row r="41" spans="1:127" x14ac:dyDescent="0.25">
      <c r="A41" s="56">
        <v>35</v>
      </c>
      <c r="B41" s="3" t="s">
        <v>43</v>
      </c>
      <c r="C41" s="17">
        <f t="shared" si="32"/>
        <v>261538.90000000002</v>
      </c>
      <c r="D41" s="17">
        <f t="shared" si="33"/>
        <v>266755.40000000002</v>
      </c>
      <c r="E41" s="17">
        <f t="shared" si="34"/>
        <v>266755.40000000002</v>
      </c>
      <c r="F41" s="17">
        <f t="shared" si="0"/>
        <v>5216.5</v>
      </c>
      <c r="G41" s="44">
        <f t="shared" si="1"/>
        <v>0</v>
      </c>
      <c r="H41" s="18">
        <v>1305.2</v>
      </c>
      <c r="I41" s="19">
        <v>1305.2</v>
      </c>
      <c r="J41" s="19">
        <v>1305.2</v>
      </c>
      <c r="K41" s="19">
        <f t="shared" si="35"/>
        <v>0</v>
      </c>
      <c r="L41" s="21">
        <f t="shared" si="36"/>
        <v>0</v>
      </c>
      <c r="M41" s="18">
        <v>165555.6</v>
      </c>
      <c r="N41" s="19">
        <v>165555.6</v>
      </c>
      <c r="O41" s="19">
        <v>165555.6</v>
      </c>
      <c r="P41" s="19">
        <f t="shared" si="37"/>
        <v>0</v>
      </c>
      <c r="Q41" s="21">
        <f t="shared" si="38"/>
        <v>0</v>
      </c>
      <c r="R41" s="18">
        <v>82671.399999999994</v>
      </c>
      <c r="S41" s="19">
        <v>82671.399999999994</v>
      </c>
      <c r="T41" s="19">
        <v>82671.399999999994</v>
      </c>
      <c r="U41" s="19">
        <f t="shared" si="39"/>
        <v>0</v>
      </c>
      <c r="V41" s="21">
        <f t="shared" si="40"/>
        <v>0</v>
      </c>
      <c r="W41" s="18">
        <v>4938.6000000000004</v>
      </c>
      <c r="X41" s="19">
        <v>4938.6000000000004</v>
      </c>
      <c r="Y41" s="19">
        <v>4938.6000000000004</v>
      </c>
      <c r="Z41" s="19">
        <f t="shared" si="41"/>
        <v>0</v>
      </c>
      <c r="AA41" s="21">
        <f t="shared" si="42"/>
        <v>0</v>
      </c>
      <c r="AB41" s="19">
        <v>715.6</v>
      </c>
      <c r="AC41" s="19">
        <v>715.6</v>
      </c>
      <c r="AD41" s="19">
        <v>715.6</v>
      </c>
      <c r="AE41" s="19">
        <f t="shared" si="43"/>
        <v>0</v>
      </c>
      <c r="AF41" s="21">
        <f t="shared" si="44"/>
        <v>0</v>
      </c>
      <c r="AG41" s="18">
        <v>363.4</v>
      </c>
      <c r="AH41" s="19">
        <v>363.4</v>
      </c>
      <c r="AI41" s="19">
        <v>363.4</v>
      </c>
      <c r="AJ41" s="19">
        <f t="shared" si="45"/>
        <v>0</v>
      </c>
      <c r="AK41" s="21">
        <f t="shared" si="46"/>
        <v>0</v>
      </c>
      <c r="AL41" s="18">
        <v>341.4</v>
      </c>
      <c r="AM41" s="19">
        <v>341.4</v>
      </c>
      <c r="AN41" s="19">
        <v>341.4</v>
      </c>
      <c r="AO41" s="19">
        <f t="shared" si="47"/>
        <v>0</v>
      </c>
      <c r="AP41" s="21">
        <f t="shared" si="48"/>
        <v>0</v>
      </c>
      <c r="AQ41" s="19">
        <v>49.7</v>
      </c>
      <c r="AR41" s="19">
        <v>49.7</v>
      </c>
      <c r="AS41" s="19">
        <v>49.7</v>
      </c>
      <c r="AT41" s="19">
        <f t="shared" si="49"/>
        <v>0</v>
      </c>
      <c r="AU41" s="21">
        <f t="shared" si="50"/>
        <v>0</v>
      </c>
      <c r="AV41" s="18">
        <v>940.49999999999989</v>
      </c>
      <c r="AW41" s="19">
        <v>947</v>
      </c>
      <c r="AX41" s="19">
        <v>947</v>
      </c>
      <c r="AY41" s="19">
        <f t="shared" si="2"/>
        <v>6.5000000000001137</v>
      </c>
      <c r="AZ41" s="21">
        <f t="shared" si="3"/>
        <v>0</v>
      </c>
      <c r="BA41" s="18"/>
      <c r="BB41" s="19">
        <v>0</v>
      </c>
      <c r="BC41" s="19">
        <v>0</v>
      </c>
      <c r="BD41" s="19">
        <f t="shared" si="4"/>
        <v>0</v>
      </c>
      <c r="BE41" s="21">
        <f t="shared" si="5"/>
        <v>0</v>
      </c>
      <c r="BF41" s="23">
        <v>0.5</v>
      </c>
      <c r="BG41" s="23">
        <v>0.5</v>
      </c>
      <c r="BH41" s="23">
        <v>0.5</v>
      </c>
      <c r="BI41" s="19">
        <f t="shared" si="6"/>
        <v>0</v>
      </c>
      <c r="BJ41" s="21">
        <f t="shared" si="7"/>
        <v>0</v>
      </c>
      <c r="BK41" s="22">
        <v>1123.9000000000001</v>
      </c>
      <c r="BL41" s="22">
        <v>1123.9000000000001</v>
      </c>
      <c r="BM41" s="22">
        <v>1123.9000000000001</v>
      </c>
      <c r="BN41" s="19">
        <f t="shared" si="8"/>
        <v>0</v>
      </c>
      <c r="BO41" s="21">
        <f t="shared" si="9"/>
        <v>0</v>
      </c>
      <c r="BP41" s="22">
        <v>479.2</v>
      </c>
      <c r="BQ41" s="22">
        <v>479.2</v>
      </c>
      <c r="BR41" s="22">
        <v>479.2</v>
      </c>
      <c r="BS41" s="19">
        <f t="shared" si="10"/>
        <v>0</v>
      </c>
      <c r="BT41" s="21">
        <f t="shared" si="11"/>
        <v>0</v>
      </c>
      <c r="BU41" s="18"/>
      <c r="BV41" s="19"/>
      <c r="BW41" s="19"/>
      <c r="BX41" s="19">
        <f t="shared" si="12"/>
        <v>0</v>
      </c>
      <c r="BY41" s="21">
        <f t="shared" si="13"/>
        <v>0</v>
      </c>
      <c r="BZ41" s="18"/>
      <c r="CA41" s="19"/>
      <c r="CB41" s="19"/>
      <c r="CC41" s="19">
        <f t="shared" si="14"/>
        <v>0</v>
      </c>
      <c r="CD41" s="21">
        <f t="shared" si="15"/>
        <v>0</v>
      </c>
      <c r="CE41" s="18">
        <v>2.8</v>
      </c>
      <c r="CF41" s="18">
        <v>2.8</v>
      </c>
      <c r="CG41" s="18">
        <v>2.8</v>
      </c>
      <c r="CH41" s="19">
        <f t="shared" si="16"/>
        <v>0</v>
      </c>
      <c r="CI41" s="21">
        <f t="shared" si="17"/>
        <v>0</v>
      </c>
      <c r="CJ41" s="18">
        <v>34</v>
      </c>
      <c r="CK41" s="19">
        <v>34</v>
      </c>
      <c r="CL41" s="19">
        <v>34</v>
      </c>
      <c r="CM41" s="19">
        <f t="shared" si="18"/>
        <v>0</v>
      </c>
      <c r="CN41" s="21">
        <f t="shared" si="19"/>
        <v>0</v>
      </c>
      <c r="CO41" s="19">
        <v>0</v>
      </c>
      <c r="CP41" s="19">
        <v>0</v>
      </c>
      <c r="CQ41" s="19">
        <v>0</v>
      </c>
      <c r="CR41" s="19">
        <f t="shared" si="51"/>
        <v>0</v>
      </c>
      <c r="CS41" s="21">
        <f t="shared" si="52"/>
        <v>0</v>
      </c>
      <c r="CT41" s="19">
        <v>1236.2</v>
      </c>
      <c r="CU41" s="19">
        <v>1236.2</v>
      </c>
      <c r="CV41" s="19">
        <v>1236.2</v>
      </c>
      <c r="CW41" s="19">
        <f t="shared" si="20"/>
        <v>0</v>
      </c>
      <c r="CX41" s="21">
        <f t="shared" si="21"/>
        <v>0</v>
      </c>
      <c r="CY41" s="19">
        <v>1771.3</v>
      </c>
      <c r="CZ41" s="19">
        <v>1771.3</v>
      </c>
      <c r="DA41" s="19">
        <v>1771.3</v>
      </c>
      <c r="DB41" s="19">
        <f t="shared" si="22"/>
        <v>0</v>
      </c>
      <c r="DC41" s="21">
        <f t="shared" si="23"/>
        <v>0</v>
      </c>
      <c r="DD41" s="18">
        <v>9.6</v>
      </c>
      <c r="DE41" s="19">
        <v>14.1</v>
      </c>
      <c r="DF41" s="19">
        <v>14.1</v>
      </c>
      <c r="DG41" s="19">
        <f t="shared" si="24"/>
        <v>4.5</v>
      </c>
      <c r="DH41" s="21">
        <f t="shared" si="25"/>
        <v>0</v>
      </c>
      <c r="DI41" s="18"/>
      <c r="DJ41" s="19">
        <v>2019</v>
      </c>
      <c r="DK41" s="19">
        <v>2019</v>
      </c>
      <c r="DL41" s="19">
        <f t="shared" si="26"/>
        <v>2019</v>
      </c>
      <c r="DM41" s="21">
        <f t="shared" si="27"/>
        <v>0</v>
      </c>
      <c r="DN41" s="18"/>
      <c r="DO41" s="19">
        <v>1398.2</v>
      </c>
      <c r="DP41" s="19">
        <v>1398.2</v>
      </c>
      <c r="DQ41" s="19">
        <f t="shared" si="28"/>
        <v>1398.2</v>
      </c>
      <c r="DR41" s="21">
        <f t="shared" si="29"/>
        <v>0</v>
      </c>
      <c r="DS41" s="18"/>
      <c r="DT41" s="19">
        <v>1788.3</v>
      </c>
      <c r="DU41" s="19">
        <v>1788.3</v>
      </c>
      <c r="DV41" s="19">
        <f t="shared" si="30"/>
        <v>1788.3</v>
      </c>
      <c r="DW41" s="21">
        <f t="shared" si="31"/>
        <v>0</v>
      </c>
    </row>
    <row r="42" spans="1:127" x14ac:dyDescent="0.25">
      <c r="A42" s="56">
        <v>36</v>
      </c>
      <c r="B42" s="3" t="s">
        <v>44</v>
      </c>
      <c r="C42" s="17">
        <f t="shared" si="32"/>
        <v>262557.1999999999</v>
      </c>
      <c r="D42" s="17">
        <f t="shared" si="33"/>
        <v>278107.29999999987</v>
      </c>
      <c r="E42" s="17">
        <f t="shared" si="34"/>
        <v>278107.29999999987</v>
      </c>
      <c r="F42" s="17">
        <f t="shared" si="0"/>
        <v>15550.099999999977</v>
      </c>
      <c r="G42" s="44">
        <f t="shared" si="1"/>
        <v>0</v>
      </c>
      <c r="H42" s="18">
        <v>1397.5</v>
      </c>
      <c r="I42" s="19">
        <v>1397.5</v>
      </c>
      <c r="J42" s="19">
        <v>1397.5</v>
      </c>
      <c r="K42" s="19">
        <f t="shared" si="35"/>
        <v>0</v>
      </c>
      <c r="L42" s="21">
        <f t="shared" si="36"/>
        <v>0</v>
      </c>
      <c r="M42" s="18">
        <v>184122.6</v>
      </c>
      <c r="N42" s="19">
        <v>184122.6</v>
      </c>
      <c r="O42" s="19">
        <v>184122.6</v>
      </c>
      <c r="P42" s="19">
        <f t="shared" si="37"/>
        <v>0</v>
      </c>
      <c r="Q42" s="21">
        <f t="shared" si="38"/>
        <v>0</v>
      </c>
      <c r="R42" s="18">
        <v>64611.199999999997</v>
      </c>
      <c r="S42" s="19">
        <v>64611.199999999997</v>
      </c>
      <c r="T42" s="19">
        <v>64611.199999999997</v>
      </c>
      <c r="U42" s="19">
        <f t="shared" si="39"/>
        <v>0</v>
      </c>
      <c r="V42" s="21">
        <f t="shared" si="40"/>
        <v>0</v>
      </c>
      <c r="W42" s="18">
        <v>4771.3999999999996</v>
      </c>
      <c r="X42" s="19">
        <v>4771.3999999999996</v>
      </c>
      <c r="Y42" s="19">
        <v>4771.3999999999996</v>
      </c>
      <c r="Z42" s="19">
        <f t="shared" si="41"/>
        <v>0</v>
      </c>
      <c r="AA42" s="21">
        <f t="shared" si="42"/>
        <v>0</v>
      </c>
      <c r="AB42" s="19">
        <v>715.7</v>
      </c>
      <c r="AC42" s="19">
        <v>715.7</v>
      </c>
      <c r="AD42" s="19">
        <v>715.7</v>
      </c>
      <c r="AE42" s="19">
        <f t="shared" si="43"/>
        <v>0</v>
      </c>
      <c r="AF42" s="21">
        <f t="shared" si="44"/>
        <v>0</v>
      </c>
      <c r="AG42" s="18">
        <v>363.4</v>
      </c>
      <c r="AH42" s="19">
        <v>363.4</v>
      </c>
      <c r="AI42" s="19">
        <v>363.4</v>
      </c>
      <c r="AJ42" s="19">
        <f t="shared" si="45"/>
        <v>0</v>
      </c>
      <c r="AK42" s="21">
        <f t="shared" si="46"/>
        <v>0</v>
      </c>
      <c r="AL42" s="18">
        <v>341.4</v>
      </c>
      <c r="AM42" s="19">
        <v>341.4</v>
      </c>
      <c r="AN42" s="19">
        <v>341.4</v>
      </c>
      <c r="AO42" s="19">
        <f t="shared" si="47"/>
        <v>0</v>
      </c>
      <c r="AP42" s="21">
        <f t="shared" si="48"/>
        <v>0</v>
      </c>
      <c r="AQ42" s="19">
        <v>70</v>
      </c>
      <c r="AR42" s="19">
        <v>70</v>
      </c>
      <c r="AS42" s="19">
        <v>70</v>
      </c>
      <c r="AT42" s="19">
        <f t="shared" si="49"/>
        <v>0</v>
      </c>
      <c r="AU42" s="21">
        <f t="shared" si="50"/>
        <v>0</v>
      </c>
      <c r="AV42" s="18">
        <v>952.9</v>
      </c>
      <c r="AW42" s="19">
        <v>959.4</v>
      </c>
      <c r="AX42" s="19">
        <v>959.4</v>
      </c>
      <c r="AY42" s="19">
        <f t="shared" si="2"/>
        <v>6.5</v>
      </c>
      <c r="AZ42" s="21">
        <f t="shared" si="3"/>
        <v>0</v>
      </c>
      <c r="BA42" s="18"/>
      <c r="BB42" s="19">
        <v>0</v>
      </c>
      <c r="BC42" s="19">
        <v>0</v>
      </c>
      <c r="BD42" s="19">
        <f t="shared" si="4"/>
        <v>0</v>
      </c>
      <c r="BE42" s="21">
        <f t="shared" si="5"/>
        <v>0</v>
      </c>
      <c r="BF42" s="23">
        <v>0.5</v>
      </c>
      <c r="BG42" s="23">
        <v>0.5</v>
      </c>
      <c r="BH42" s="23">
        <v>0.5</v>
      </c>
      <c r="BI42" s="19">
        <f t="shared" si="6"/>
        <v>0</v>
      </c>
      <c r="BJ42" s="21">
        <f t="shared" si="7"/>
        <v>0</v>
      </c>
      <c r="BK42" s="22">
        <v>184.9</v>
      </c>
      <c r="BL42" s="22">
        <v>184.9</v>
      </c>
      <c r="BM42" s="22">
        <v>184.9</v>
      </c>
      <c r="BN42" s="19">
        <f t="shared" si="8"/>
        <v>0</v>
      </c>
      <c r="BO42" s="21">
        <f t="shared" si="9"/>
        <v>0</v>
      </c>
      <c r="BP42" s="22">
        <v>523.79999999999995</v>
      </c>
      <c r="BQ42" s="22">
        <v>523.79999999999995</v>
      </c>
      <c r="BR42" s="22">
        <v>523.79999999999995</v>
      </c>
      <c r="BS42" s="19">
        <f t="shared" si="10"/>
        <v>0</v>
      </c>
      <c r="BT42" s="21">
        <f t="shared" si="11"/>
        <v>0</v>
      </c>
      <c r="BU42" s="18"/>
      <c r="BV42" s="19"/>
      <c r="BW42" s="19"/>
      <c r="BX42" s="19">
        <f t="shared" si="12"/>
        <v>0</v>
      </c>
      <c r="BY42" s="21">
        <f t="shared" si="13"/>
        <v>0</v>
      </c>
      <c r="BZ42" s="18"/>
      <c r="CA42" s="19"/>
      <c r="CB42" s="19"/>
      <c r="CC42" s="19">
        <f t="shared" si="14"/>
        <v>0</v>
      </c>
      <c r="CD42" s="21">
        <f t="shared" si="15"/>
        <v>0</v>
      </c>
      <c r="CE42" s="18">
        <v>3.3</v>
      </c>
      <c r="CF42" s="18">
        <v>3.3</v>
      </c>
      <c r="CG42" s="18">
        <v>3.3</v>
      </c>
      <c r="CH42" s="19">
        <f t="shared" si="16"/>
        <v>0</v>
      </c>
      <c r="CI42" s="21">
        <f t="shared" si="17"/>
        <v>0</v>
      </c>
      <c r="CJ42" s="18">
        <v>0.5</v>
      </c>
      <c r="CK42" s="19">
        <v>0.5</v>
      </c>
      <c r="CL42" s="19">
        <v>0.5</v>
      </c>
      <c r="CM42" s="19">
        <f t="shared" si="18"/>
        <v>0</v>
      </c>
      <c r="CN42" s="21">
        <f t="shared" si="19"/>
        <v>0</v>
      </c>
      <c r="CO42" s="19">
        <v>0</v>
      </c>
      <c r="CP42" s="19">
        <v>0</v>
      </c>
      <c r="CQ42" s="19">
        <v>0</v>
      </c>
      <c r="CR42" s="19">
        <f t="shared" si="51"/>
        <v>0</v>
      </c>
      <c r="CS42" s="21">
        <f t="shared" si="52"/>
        <v>0</v>
      </c>
      <c r="CT42" s="19">
        <v>2023.8</v>
      </c>
      <c r="CU42" s="19">
        <v>2023.8</v>
      </c>
      <c r="CV42" s="19">
        <v>2023.8</v>
      </c>
      <c r="CW42" s="19">
        <f t="shared" si="20"/>
        <v>0</v>
      </c>
      <c r="CX42" s="21">
        <f t="shared" si="21"/>
        <v>0</v>
      </c>
      <c r="CY42" s="19">
        <v>2462.5</v>
      </c>
      <c r="CZ42" s="19">
        <v>2462.5</v>
      </c>
      <c r="DA42" s="19">
        <v>2462.5</v>
      </c>
      <c r="DB42" s="19">
        <f t="shared" si="22"/>
        <v>0</v>
      </c>
      <c r="DC42" s="21">
        <f t="shared" si="23"/>
        <v>0</v>
      </c>
      <c r="DD42" s="18">
        <v>11.8</v>
      </c>
      <c r="DE42" s="19">
        <v>16.3</v>
      </c>
      <c r="DF42" s="19">
        <v>16.3</v>
      </c>
      <c r="DG42" s="19">
        <f t="shared" si="24"/>
        <v>4.5</v>
      </c>
      <c r="DH42" s="21">
        <f t="shared" si="25"/>
        <v>0</v>
      </c>
      <c r="DI42" s="18"/>
      <c r="DJ42" s="19">
        <v>6853.8</v>
      </c>
      <c r="DK42" s="19">
        <v>6853.8</v>
      </c>
      <c r="DL42" s="19">
        <f t="shared" si="26"/>
        <v>6853.8</v>
      </c>
      <c r="DM42" s="21">
        <f t="shared" si="27"/>
        <v>0</v>
      </c>
      <c r="DN42" s="18"/>
      <c r="DO42" s="19">
        <v>3478.1</v>
      </c>
      <c r="DP42" s="19">
        <v>3478.1</v>
      </c>
      <c r="DQ42" s="19">
        <f t="shared" si="28"/>
        <v>3478.1</v>
      </c>
      <c r="DR42" s="21">
        <f t="shared" si="29"/>
        <v>0</v>
      </c>
      <c r="DS42" s="18"/>
      <c r="DT42" s="19">
        <v>5207.2</v>
      </c>
      <c r="DU42" s="19">
        <v>5207.2</v>
      </c>
      <c r="DV42" s="19">
        <f t="shared" si="30"/>
        <v>5207.2</v>
      </c>
      <c r="DW42" s="21">
        <f t="shared" si="31"/>
        <v>0</v>
      </c>
    </row>
    <row r="43" spans="1:127" x14ac:dyDescent="0.25">
      <c r="A43" s="56">
        <v>37</v>
      </c>
      <c r="B43" s="3" t="s">
        <v>45</v>
      </c>
      <c r="C43" s="17">
        <f t="shared" si="32"/>
        <v>131746.59999999998</v>
      </c>
      <c r="D43" s="17">
        <f t="shared" si="33"/>
        <v>149020.29999999999</v>
      </c>
      <c r="E43" s="17">
        <f t="shared" si="34"/>
        <v>149020.29999999999</v>
      </c>
      <c r="F43" s="17">
        <f t="shared" si="0"/>
        <v>17273.700000000012</v>
      </c>
      <c r="G43" s="44">
        <f t="shared" si="1"/>
        <v>0</v>
      </c>
      <c r="H43" s="18">
        <v>952.8</v>
      </c>
      <c r="I43" s="19">
        <v>952.8</v>
      </c>
      <c r="J43" s="19">
        <v>952.8</v>
      </c>
      <c r="K43" s="19">
        <f t="shared" si="35"/>
        <v>0</v>
      </c>
      <c r="L43" s="21">
        <f t="shared" si="36"/>
        <v>0</v>
      </c>
      <c r="M43" s="18">
        <v>91321.2</v>
      </c>
      <c r="N43" s="19">
        <v>91321.2</v>
      </c>
      <c r="O43" s="19">
        <v>91321.2</v>
      </c>
      <c r="P43" s="19">
        <f t="shared" si="37"/>
        <v>0</v>
      </c>
      <c r="Q43" s="21">
        <f t="shared" si="38"/>
        <v>0</v>
      </c>
      <c r="R43" s="18">
        <v>28984.7</v>
      </c>
      <c r="S43" s="19">
        <v>28984.7</v>
      </c>
      <c r="T43" s="19">
        <v>28984.7</v>
      </c>
      <c r="U43" s="19">
        <f t="shared" si="39"/>
        <v>0</v>
      </c>
      <c r="V43" s="21">
        <f t="shared" si="40"/>
        <v>0</v>
      </c>
      <c r="W43" s="18">
        <v>4387.7</v>
      </c>
      <c r="X43" s="19">
        <v>4387.7</v>
      </c>
      <c r="Y43" s="19">
        <v>4387.7</v>
      </c>
      <c r="Z43" s="19">
        <f t="shared" si="41"/>
        <v>0</v>
      </c>
      <c r="AA43" s="21">
        <f t="shared" si="42"/>
        <v>0</v>
      </c>
      <c r="AB43" s="19">
        <v>370.2</v>
      </c>
      <c r="AC43" s="19">
        <v>370.2</v>
      </c>
      <c r="AD43" s="19">
        <v>370.2</v>
      </c>
      <c r="AE43" s="19">
        <f t="shared" si="43"/>
        <v>0</v>
      </c>
      <c r="AF43" s="21">
        <f t="shared" si="44"/>
        <v>0</v>
      </c>
      <c r="AG43" s="18">
        <v>363.4</v>
      </c>
      <c r="AH43" s="19">
        <v>363.4</v>
      </c>
      <c r="AI43" s="19">
        <v>363.4</v>
      </c>
      <c r="AJ43" s="19">
        <f t="shared" si="45"/>
        <v>0</v>
      </c>
      <c r="AK43" s="21">
        <f t="shared" si="46"/>
        <v>0</v>
      </c>
      <c r="AL43" s="18">
        <v>341.4</v>
      </c>
      <c r="AM43" s="19">
        <v>341.4</v>
      </c>
      <c r="AN43" s="19">
        <v>341.4</v>
      </c>
      <c r="AO43" s="19">
        <f t="shared" si="47"/>
        <v>0</v>
      </c>
      <c r="AP43" s="21">
        <f t="shared" si="48"/>
        <v>0</v>
      </c>
      <c r="AQ43" s="19">
        <v>78.8</v>
      </c>
      <c r="AR43" s="19">
        <v>78.8</v>
      </c>
      <c r="AS43" s="19">
        <v>78.8</v>
      </c>
      <c r="AT43" s="19">
        <f t="shared" si="49"/>
        <v>0</v>
      </c>
      <c r="AU43" s="21">
        <f t="shared" si="50"/>
        <v>0</v>
      </c>
      <c r="AV43" s="18">
        <v>961.9</v>
      </c>
      <c r="AW43" s="19">
        <v>968.4</v>
      </c>
      <c r="AX43" s="19">
        <v>968.4</v>
      </c>
      <c r="AY43" s="19">
        <f t="shared" si="2"/>
        <v>6.5</v>
      </c>
      <c r="AZ43" s="21">
        <f t="shared" si="3"/>
        <v>0</v>
      </c>
      <c r="BA43" s="18"/>
      <c r="BB43" s="19">
        <v>0</v>
      </c>
      <c r="BC43" s="19">
        <v>0</v>
      </c>
      <c r="BD43" s="19">
        <f t="shared" si="4"/>
        <v>0</v>
      </c>
      <c r="BE43" s="21">
        <f t="shared" si="5"/>
        <v>0</v>
      </c>
      <c r="BF43" s="23">
        <v>0.5</v>
      </c>
      <c r="BG43" s="23">
        <v>0.5</v>
      </c>
      <c r="BH43" s="23">
        <v>0.5</v>
      </c>
      <c r="BI43" s="19">
        <f t="shared" si="6"/>
        <v>0</v>
      </c>
      <c r="BJ43" s="21">
        <f t="shared" si="7"/>
        <v>0</v>
      </c>
      <c r="BK43" s="22">
        <v>496.8</v>
      </c>
      <c r="BL43" s="22">
        <v>496.8</v>
      </c>
      <c r="BM43" s="22">
        <v>496.8</v>
      </c>
      <c r="BN43" s="19">
        <f t="shared" si="8"/>
        <v>0</v>
      </c>
      <c r="BO43" s="21">
        <f t="shared" si="9"/>
        <v>0</v>
      </c>
      <c r="BP43" s="22">
        <v>293.60000000000002</v>
      </c>
      <c r="BQ43" s="22">
        <v>293.60000000000002</v>
      </c>
      <c r="BR43" s="22">
        <v>293.60000000000002</v>
      </c>
      <c r="BS43" s="19">
        <f t="shared" si="10"/>
        <v>0</v>
      </c>
      <c r="BT43" s="21">
        <f t="shared" si="11"/>
        <v>0</v>
      </c>
      <c r="BU43" s="18"/>
      <c r="BV43" s="19"/>
      <c r="BW43" s="19"/>
      <c r="BX43" s="19">
        <f t="shared" si="12"/>
        <v>0</v>
      </c>
      <c r="BY43" s="21">
        <f t="shared" si="13"/>
        <v>0</v>
      </c>
      <c r="BZ43" s="18"/>
      <c r="CA43" s="19"/>
      <c r="CB43" s="19"/>
      <c r="CC43" s="19">
        <f t="shared" si="14"/>
        <v>0</v>
      </c>
      <c r="CD43" s="21">
        <f t="shared" si="15"/>
        <v>0</v>
      </c>
      <c r="CE43" s="18">
        <v>2.4</v>
      </c>
      <c r="CF43" s="18">
        <v>2.4</v>
      </c>
      <c r="CG43" s="18">
        <v>2.4</v>
      </c>
      <c r="CH43" s="19">
        <f t="shared" si="16"/>
        <v>0</v>
      </c>
      <c r="CI43" s="21">
        <f t="shared" si="17"/>
        <v>0</v>
      </c>
      <c r="CJ43" s="18">
        <v>5.2</v>
      </c>
      <c r="CK43" s="19">
        <v>5.2</v>
      </c>
      <c r="CL43" s="19">
        <v>5.2</v>
      </c>
      <c r="CM43" s="19">
        <f t="shared" si="18"/>
        <v>0</v>
      </c>
      <c r="CN43" s="21">
        <f t="shared" si="19"/>
        <v>0</v>
      </c>
      <c r="CO43" s="19">
        <v>0</v>
      </c>
      <c r="CP43" s="19">
        <v>0</v>
      </c>
      <c r="CQ43" s="19">
        <v>0</v>
      </c>
      <c r="CR43" s="19">
        <f t="shared" si="51"/>
        <v>0</v>
      </c>
      <c r="CS43" s="21">
        <f t="shared" si="52"/>
        <v>0</v>
      </c>
      <c r="CT43" s="19">
        <v>1365.6</v>
      </c>
      <c r="CU43" s="19">
        <v>1365.6</v>
      </c>
      <c r="CV43" s="19">
        <v>1365.6</v>
      </c>
      <c r="CW43" s="19">
        <f t="shared" si="20"/>
        <v>0</v>
      </c>
      <c r="CX43" s="21">
        <f t="shared" si="21"/>
        <v>0</v>
      </c>
      <c r="CY43" s="19">
        <v>1814.5</v>
      </c>
      <c r="CZ43" s="19">
        <v>1814.5</v>
      </c>
      <c r="DA43" s="19">
        <v>1814.5</v>
      </c>
      <c r="DB43" s="19">
        <f t="shared" si="22"/>
        <v>0</v>
      </c>
      <c r="DC43" s="21">
        <f t="shared" si="23"/>
        <v>0</v>
      </c>
      <c r="DD43" s="18">
        <v>5.9</v>
      </c>
      <c r="DE43" s="19">
        <v>8.1999999999999993</v>
      </c>
      <c r="DF43" s="19">
        <v>8.1999999999999993</v>
      </c>
      <c r="DG43" s="19">
        <f t="shared" si="24"/>
        <v>2.2999999999999989</v>
      </c>
      <c r="DH43" s="21">
        <f t="shared" si="25"/>
        <v>0</v>
      </c>
      <c r="DI43" s="18"/>
      <c r="DJ43" s="19">
        <v>7134.7</v>
      </c>
      <c r="DK43" s="19">
        <v>7134.7</v>
      </c>
      <c r="DL43" s="19">
        <f t="shared" si="26"/>
        <v>7134.7</v>
      </c>
      <c r="DM43" s="21">
        <f t="shared" si="27"/>
        <v>0</v>
      </c>
      <c r="DN43" s="18"/>
      <c r="DO43" s="19">
        <v>3543.8</v>
      </c>
      <c r="DP43" s="19">
        <v>3543.8</v>
      </c>
      <c r="DQ43" s="19">
        <f t="shared" si="28"/>
        <v>3543.8</v>
      </c>
      <c r="DR43" s="21">
        <f t="shared" si="29"/>
        <v>0</v>
      </c>
      <c r="DS43" s="18"/>
      <c r="DT43" s="19">
        <v>6586.4</v>
      </c>
      <c r="DU43" s="19">
        <v>6586.4</v>
      </c>
      <c r="DV43" s="19">
        <f t="shared" si="30"/>
        <v>6586.4</v>
      </c>
      <c r="DW43" s="21">
        <f t="shared" si="31"/>
        <v>0</v>
      </c>
    </row>
    <row r="44" spans="1:127" x14ac:dyDescent="0.25">
      <c r="A44" s="56">
        <v>38</v>
      </c>
      <c r="B44" s="3" t="s">
        <v>46</v>
      </c>
      <c r="C44" s="17">
        <f t="shared" si="32"/>
        <v>162542.19999999995</v>
      </c>
      <c r="D44" s="17">
        <f t="shared" si="33"/>
        <v>174459.99999999997</v>
      </c>
      <c r="E44" s="17">
        <f t="shared" si="34"/>
        <v>174459.99999999997</v>
      </c>
      <c r="F44" s="17">
        <f t="shared" si="0"/>
        <v>11917.800000000017</v>
      </c>
      <c r="G44" s="44">
        <f t="shared" si="1"/>
        <v>0</v>
      </c>
      <c r="H44" s="18">
        <v>1173.9000000000001</v>
      </c>
      <c r="I44" s="19">
        <v>1173.9000000000001</v>
      </c>
      <c r="J44" s="19">
        <v>1173.9000000000001</v>
      </c>
      <c r="K44" s="19">
        <f t="shared" si="35"/>
        <v>0</v>
      </c>
      <c r="L44" s="21">
        <f t="shared" si="36"/>
        <v>0</v>
      </c>
      <c r="M44" s="18">
        <v>117027.4</v>
      </c>
      <c r="N44" s="19">
        <v>117027.4</v>
      </c>
      <c r="O44" s="19">
        <v>117027.4</v>
      </c>
      <c r="P44" s="19">
        <f t="shared" si="37"/>
        <v>0</v>
      </c>
      <c r="Q44" s="21">
        <f t="shared" si="38"/>
        <v>0</v>
      </c>
      <c r="R44" s="18">
        <v>32975.300000000003</v>
      </c>
      <c r="S44" s="19">
        <v>32975.300000000003</v>
      </c>
      <c r="T44" s="19">
        <v>32975.300000000003</v>
      </c>
      <c r="U44" s="19">
        <f t="shared" si="39"/>
        <v>0</v>
      </c>
      <c r="V44" s="21">
        <f t="shared" si="40"/>
        <v>0</v>
      </c>
      <c r="W44" s="18">
        <v>4607.8999999999996</v>
      </c>
      <c r="X44" s="19">
        <v>4607.8999999999996</v>
      </c>
      <c r="Y44" s="19">
        <v>4607.8999999999996</v>
      </c>
      <c r="Z44" s="19">
        <f t="shared" si="41"/>
        <v>0</v>
      </c>
      <c r="AA44" s="21">
        <f t="shared" si="42"/>
        <v>0</v>
      </c>
      <c r="AB44" s="19">
        <v>370.2</v>
      </c>
      <c r="AC44" s="19">
        <v>370.2</v>
      </c>
      <c r="AD44" s="19">
        <v>370.2</v>
      </c>
      <c r="AE44" s="19">
        <f t="shared" si="43"/>
        <v>0</v>
      </c>
      <c r="AF44" s="21">
        <f t="shared" si="44"/>
        <v>0</v>
      </c>
      <c r="AG44" s="18">
        <v>363.4</v>
      </c>
      <c r="AH44" s="19">
        <v>363.4</v>
      </c>
      <c r="AI44" s="19">
        <v>363.4</v>
      </c>
      <c r="AJ44" s="19">
        <f t="shared" si="45"/>
        <v>0</v>
      </c>
      <c r="AK44" s="21">
        <f t="shared" si="46"/>
        <v>0</v>
      </c>
      <c r="AL44" s="18">
        <v>341.4</v>
      </c>
      <c r="AM44" s="19">
        <v>341.4</v>
      </c>
      <c r="AN44" s="19">
        <v>341.4</v>
      </c>
      <c r="AO44" s="19">
        <f t="shared" si="47"/>
        <v>0</v>
      </c>
      <c r="AP44" s="21">
        <f t="shared" si="48"/>
        <v>0</v>
      </c>
      <c r="AQ44" s="19">
        <v>87.4</v>
      </c>
      <c r="AR44" s="19">
        <v>87.4</v>
      </c>
      <c r="AS44" s="19">
        <v>87.4</v>
      </c>
      <c r="AT44" s="19">
        <f t="shared" si="49"/>
        <v>0</v>
      </c>
      <c r="AU44" s="21">
        <f t="shared" si="50"/>
        <v>0</v>
      </c>
      <c r="AV44" s="18">
        <v>942.9</v>
      </c>
      <c r="AW44" s="19">
        <v>949.4</v>
      </c>
      <c r="AX44" s="19">
        <v>949.4</v>
      </c>
      <c r="AY44" s="19">
        <f t="shared" si="2"/>
        <v>6.5</v>
      </c>
      <c r="AZ44" s="21">
        <f t="shared" si="3"/>
        <v>0</v>
      </c>
      <c r="BA44" s="18"/>
      <c r="BB44" s="19">
        <v>0</v>
      </c>
      <c r="BC44" s="19">
        <v>0</v>
      </c>
      <c r="BD44" s="19">
        <f t="shared" si="4"/>
        <v>0</v>
      </c>
      <c r="BE44" s="21">
        <f t="shared" si="5"/>
        <v>0</v>
      </c>
      <c r="BF44" s="23">
        <v>0.5</v>
      </c>
      <c r="BG44" s="23">
        <v>0.5</v>
      </c>
      <c r="BH44" s="23">
        <v>0.5</v>
      </c>
      <c r="BI44" s="19">
        <f t="shared" si="6"/>
        <v>0</v>
      </c>
      <c r="BJ44" s="21">
        <f t="shared" si="7"/>
        <v>0</v>
      </c>
      <c r="BK44" s="22">
        <v>1407</v>
      </c>
      <c r="BL44" s="22">
        <v>1407</v>
      </c>
      <c r="BM44" s="22">
        <v>1407</v>
      </c>
      <c r="BN44" s="19">
        <f t="shared" si="8"/>
        <v>0</v>
      </c>
      <c r="BO44" s="21">
        <f t="shared" si="9"/>
        <v>0</v>
      </c>
      <c r="BP44" s="22">
        <v>334.9</v>
      </c>
      <c r="BQ44" s="22">
        <v>334.9</v>
      </c>
      <c r="BR44" s="22">
        <v>334.9</v>
      </c>
      <c r="BS44" s="19">
        <f t="shared" si="10"/>
        <v>0</v>
      </c>
      <c r="BT44" s="21">
        <f t="shared" si="11"/>
        <v>0</v>
      </c>
      <c r="BU44" s="18"/>
      <c r="BV44" s="19"/>
      <c r="BW44" s="19"/>
      <c r="BX44" s="19">
        <f t="shared" si="12"/>
        <v>0</v>
      </c>
      <c r="BY44" s="21">
        <f t="shared" si="13"/>
        <v>0</v>
      </c>
      <c r="BZ44" s="18"/>
      <c r="CA44" s="19"/>
      <c r="CB44" s="19"/>
      <c r="CC44" s="19">
        <f t="shared" si="14"/>
        <v>0</v>
      </c>
      <c r="CD44" s="21">
        <f t="shared" si="15"/>
        <v>0</v>
      </c>
      <c r="CE44" s="18">
        <v>3</v>
      </c>
      <c r="CF44" s="18">
        <v>3</v>
      </c>
      <c r="CG44" s="18">
        <v>3</v>
      </c>
      <c r="CH44" s="19">
        <f t="shared" si="16"/>
        <v>0</v>
      </c>
      <c r="CI44" s="21">
        <f t="shared" si="17"/>
        <v>0</v>
      </c>
      <c r="CJ44" s="18">
        <v>8.6999999999999993</v>
      </c>
      <c r="CK44" s="19">
        <v>8.6999999999999993</v>
      </c>
      <c r="CL44" s="19">
        <v>8.6999999999999993</v>
      </c>
      <c r="CM44" s="19">
        <f t="shared" si="18"/>
        <v>0</v>
      </c>
      <c r="CN44" s="21">
        <f t="shared" si="19"/>
        <v>0</v>
      </c>
      <c r="CO44" s="19">
        <v>0</v>
      </c>
      <c r="CP44" s="19">
        <v>0</v>
      </c>
      <c r="CQ44" s="19">
        <v>0</v>
      </c>
      <c r="CR44" s="19">
        <f t="shared" si="51"/>
        <v>0</v>
      </c>
      <c r="CS44" s="21">
        <f t="shared" si="52"/>
        <v>0</v>
      </c>
      <c r="CT44" s="19">
        <v>1162.3</v>
      </c>
      <c r="CU44" s="19">
        <v>1162.3</v>
      </c>
      <c r="CV44" s="19">
        <v>1162.3</v>
      </c>
      <c r="CW44" s="19">
        <f t="shared" si="20"/>
        <v>0</v>
      </c>
      <c r="CX44" s="21">
        <f t="shared" si="21"/>
        <v>0</v>
      </c>
      <c r="CY44" s="19">
        <v>1728.1</v>
      </c>
      <c r="CZ44" s="19">
        <v>1728.1</v>
      </c>
      <c r="DA44" s="19">
        <v>1728.1</v>
      </c>
      <c r="DB44" s="19">
        <f t="shared" si="22"/>
        <v>0</v>
      </c>
      <c r="DC44" s="21">
        <f t="shared" si="23"/>
        <v>0</v>
      </c>
      <c r="DD44" s="18">
        <v>7.9</v>
      </c>
      <c r="DE44" s="19">
        <v>20</v>
      </c>
      <c r="DF44" s="19">
        <v>20</v>
      </c>
      <c r="DG44" s="19">
        <f t="shared" si="24"/>
        <v>12.1</v>
      </c>
      <c r="DH44" s="21">
        <f t="shared" si="25"/>
        <v>0</v>
      </c>
      <c r="DI44" s="18"/>
      <c r="DJ44" s="19">
        <v>5251.1</v>
      </c>
      <c r="DK44" s="19">
        <v>5251.1</v>
      </c>
      <c r="DL44" s="19">
        <f t="shared" si="26"/>
        <v>5251.1</v>
      </c>
      <c r="DM44" s="21">
        <f t="shared" si="27"/>
        <v>0</v>
      </c>
      <c r="DN44" s="18"/>
      <c r="DO44" s="19">
        <v>2870</v>
      </c>
      <c r="DP44" s="19">
        <v>2870</v>
      </c>
      <c r="DQ44" s="19">
        <f t="shared" si="28"/>
        <v>2870</v>
      </c>
      <c r="DR44" s="21">
        <f t="shared" si="29"/>
        <v>0</v>
      </c>
      <c r="DS44" s="18"/>
      <c r="DT44" s="19">
        <v>3778.1</v>
      </c>
      <c r="DU44" s="19">
        <v>3778.1</v>
      </c>
      <c r="DV44" s="19">
        <f t="shared" si="30"/>
        <v>3778.1</v>
      </c>
      <c r="DW44" s="21">
        <f t="shared" si="31"/>
        <v>0</v>
      </c>
    </row>
    <row r="45" spans="1:127" x14ac:dyDescent="0.25">
      <c r="A45" s="56">
        <v>39</v>
      </c>
      <c r="B45" s="3" t="s">
        <v>47</v>
      </c>
      <c r="C45" s="17">
        <f t="shared" si="32"/>
        <v>225744.89999999991</v>
      </c>
      <c r="D45" s="17">
        <f t="shared" si="33"/>
        <v>234611.79999999993</v>
      </c>
      <c r="E45" s="17">
        <f t="shared" si="34"/>
        <v>234611.79999999993</v>
      </c>
      <c r="F45" s="17">
        <f t="shared" si="0"/>
        <v>8866.9000000000233</v>
      </c>
      <c r="G45" s="44">
        <f t="shared" si="1"/>
        <v>0</v>
      </c>
      <c r="H45" s="18">
        <v>433.8</v>
      </c>
      <c r="I45" s="19">
        <v>433.8</v>
      </c>
      <c r="J45" s="19">
        <v>433.8</v>
      </c>
      <c r="K45" s="19">
        <f t="shared" si="35"/>
        <v>0</v>
      </c>
      <c r="L45" s="21">
        <f t="shared" si="36"/>
        <v>0</v>
      </c>
      <c r="M45" s="18">
        <v>156914.4</v>
      </c>
      <c r="N45" s="19">
        <v>156914.4</v>
      </c>
      <c r="O45" s="19">
        <v>156914.4</v>
      </c>
      <c r="P45" s="19">
        <f t="shared" si="37"/>
        <v>0</v>
      </c>
      <c r="Q45" s="21">
        <f t="shared" si="38"/>
        <v>0</v>
      </c>
      <c r="R45" s="18">
        <v>53324.7</v>
      </c>
      <c r="S45" s="19">
        <v>53324.7</v>
      </c>
      <c r="T45" s="19">
        <v>53324.7</v>
      </c>
      <c r="U45" s="19">
        <f t="shared" si="39"/>
        <v>0</v>
      </c>
      <c r="V45" s="21">
        <f t="shared" si="40"/>
        <v>0</v>
      </c>
      <c r="W45" s="18">
        <v>5148.8</v>
      </c>
      <c r="X45" s="19">
        <v>5148.8</v>
      </c>
      <c r="Y45" s="19">
        <v>5148.8</v>
      </c>
      <c r="Z45" s="19">
        <f t="shared" si="41"/>
        <v>0</v>
      </c>
      <c r="AA45" s="21">
        <f t="shared" si="42"/>
        <v>0</v>
      </c>
      <c r="AB45" s="19">
        <v>715.6</v>
      </c>
      <c r="AC45" s="19">
        <v>715.6</v>
      </c>
      <c r="AD45" s="19">
        <v>715.6</v>
      </c>
      <c r="AE45" s="19">
        <f t="shared" si="43"/>
        <v>0</v>
      </c>
      <c r="AF45" s="21">
        <f t="shared" si="44"/>
        <v>0</v>
      </c>
      <c r="AG45" s="18">
        <v>363.4</v>
      </c>
      <c r="AH45" s="19">
        <v>363.4</v>
      </c>
      <c r="AI45" s="19">
        <v>363.4</v>
      </c>
      <c r="AJ45" s="19">
        <f t="shared" si="45"/>
        <v>0</v>
      </c>
      <c r="AK45" s="21">
        <f t="shared" si="46"/>
        <v>0</v>
      </c>
      <c r="AL45" s="18">
        <v>341.4</v>
      </c>
      <c r="AM45" s="19">
        <v>341.4</v>
      </c>
      <c r="AN45" s="19">
        <v>341.4</v>
      </c>
      <c r="AO45" s="19">
        <f t="shared" si="47"/>
        <v>0</v>
      </c>
      <c r="AP45" s="21">
        <f t="shared" si="48"/>
        <v>0</v>
      </c>
      <c r="AQ45" s="19">
        <v>58.8</v>
      </c>
      <c r="AR45" s="19">
        <v>58.8</v>
      </c>
      <c r="AS45" s="19">
        <v>58.8</v>
      </c>
      <c r="AT45" s="19">
        <f t="shared" si="49"/>
        <v>0</v>
      </c>
      <c r="AU45" s="21">
        <f t="shared" si="50"/>
        <v>0</v>
      </c>
      <c r="AV45" s="18">
        <v>946.5</v>
      </c>
      <c r="AW45" s="19">
        <v>953</v>
      </c>
      <c r="AX45" s="19">
        <v>953</v>
      </c>
      <c r="AY45" s="19">
        <f t="shared" si="2"/>
        <v>6.5</v>
      </c>
      <c r="AZ45" s="21">
        <f t="shared" si="3"/>
        <v>0</v>
      </c>
      <c r="BA45" s="18"/>
      <c r="BB45" s="19">
        <v>0</v>
      </c>
      <c r="BC45" s="19">
        <v>0</v>
      </c>
      <c r="BD45" s="19">
        <f t="shared" si="4"/>
        <v>0</v>
      </c>
      <c r="BE45" s="21">
        <f t="shared" si="5"/>
        <v>0</v>
      </c>
      <c r="BF45" s="23">
        <v>0.5</v>
      </c>
      <c r="BG45" s="23">
        <v>0.5</v>
      </c>
      <c r="BH45" s="23">
        <v>0.5</v>
      </c>
      <c r="BI45" s="19">
        <f t="shared" si="6"/>
        <v>0</v>
      </c>
      <c r="BJ45" s="21">
        <f t="shared" si="7"/>
        <v>0</v>
      </c>
      <c r="BK45" s="22">
        <v>2695.4</v>
      </c>
      <c r="BL45" s="22">
        <v>2695.4</v>
      </c>
      <c r="BM45" s="22">
        <v>2695.4</v>
      </c>
      <c r="BN45" s="19">
        <f t="shared" si="8"/>
        <v>0</v>
      </c>
      <c r="BO45" s="21">
        <f t="shared" si="9"/>
        <v>0</v>
      </c>
      <c r="BP45" s="22">
        <v>629.9</v>
      </c>
      <c r="BQ45" s="22">
        <v>629.9</v>
      </c>
      <c r="BR45" s="22">
        <v>629.9</v>
      </c>
      <c r="BS45" s="19">
        <f t="shared" si="10"/>
        <v>0</v>
      </c>
      <c r="BT45" s="21">
        <f t="shared" si="11"/>
        <v>0</v>
      </c>
      <c r="BU45" s="18"/>
      <c r="BV45" s="19"/>
      <c r="BW45" s="19"/>
      <c r="BX45" s="19">
        <f t="shared" si="12"/>
        <v>0</v>
      </c>
      <c r="BY45" s="21">
        <f t="shared" si="13"/>
        <v>0</v>
      </c>
      <c r="BZ45" s="18"/>
      <c r="CA45" s="19"/>
      <c r="CB45" s="19"/>
      <c r="CC45" s="19">
        <f t="shared" si="14"/>
        <v>0</v>
      </c>
      <c r="CD45" s="21">
        <f t="shared" si="15"/>
        <v>0</v>
      </c>
      <c r="CE45" s="18">
        <v>3.3</v>
      </c>
      <c r="CF45" s="18">
        <v>3.3</v>
      </c>
      <c r="CG45" s="18">
        <v>3.3</v>
      </c>
      <c r="CH45" s="19">
        <f t="shared" si="16"/>
        <v>0</v>
      </c>
      <c r="CI45" s="21">
        <f t="shared" si="17"/>
        <v>0</v>
      </c>
      <c r="CJ45" s="18"/>
      <c r="CK45" s="19"/>
      <c r="CL45" s="19">
        <v>0</v>
      </c>
      <c r="CM45" s="19">
        <f t="shared" si="18"/>
        <v>0</v>
      </c>
      <c r="CN45" s="21">
        <f t="shared" si="19"/>
        <v>0</v>
      </c>
      <c r="CO45" s="19">
        <v>0</v>
      </c>
      <c r="CP45" s="19">
        <v>0</v>
      </c>
      <c r="CQ45" s="19">
        <v>0</v>
      </c>
      <c r="CR45" s="19">
        <f t="shared" si="51"/>
        <v>0</v>
      </c>
      <c r="CS45" s="21">
        <f t="shared" si="52"/>
        <v>0</v>
      </c>
      <c r="CT45" s="19">
        <v>1389.7</v>
      </c>
      <c r="CU45" s="19">
        <v>1389.7</v>
      </c>
      <c r="CV45" s="19">
        <v>1389.7</v>
      </c>
      <c r="CW45" s="19">
        <f t="shared" si="20"/>
        <v>0</v>
      </c>
      <c r="CX45" s="21">
        <f t="shared" si="21"/>
        <v>0</v>
      </c>
      <c r="CY45" s="19">
        <v>2764.9</v>
      </c>
      <c r="CZ45" s="19">
        <v>2764.9</v>
      </c>
      <c r="DA45" s="19">
        <v>2764.9</v>
      </c>
      <c r="DB45" s="19">
        <f t="shared" si="22"/>
        <v>0</v>
      </c>
      <c r="DC45" s="21">
        <f t="shared" si="23"/>
        <v>0</v>
      </c>
      <c r="DD45" s="18">
        <v>13.8</v>
      </c>
      <c r="DE45" s="19">
        <v>26.2</v>
      </c>
      <c r="DF45" s="19">
        <v>26.2</v>
      </c>
      <c r="DG45" s="19">
        <f t="shared" si="24"/>
        <v>12.399999999999999</v>
      </c>
      <c r="DH45" s="21">
        <f t="shared" si="25"/>
        <v>0</v>
      </c>
      <c r="DI45" s="18"/>
      <c r="DJ45" s="19">
        <v>2124.1</v>
      </c>
      <c r="DK45" s="19">
        <v>2124.1</v>
      </c>
      <c r="DL45" s="19">
        <f t="shared" si="26"/>
        <v>2124.1</v>
      </c>
      <c r="DM45" s="21">
        <f t="shared" si="27"/>
        <v>0</v>
      </c>
      <c r="DN45" s="18"/>
      <c r="DO45" s="19">
        <v>1445</v>
      </c>
      <c r="DP45" s="19">
        <v>1445</v>
      </c>
      <c r="DQ45" s="19">
        <f t="shared" si="28"/>
        <v>1445</v>
      </c>
      <c r="DR45" s="21">
        <f t="shared" si="29"/>
        <v>0</v>
      </c>
      <c r="DS45" s="18"/>
      <c r="DT45" s="19">
        <v>5278.9</v>
      </c>
      <c r="DU45" s="19">
        <v>5278.9</v>
      </c>
      <c r="DV45" s="19">
        <f t="shared" si="30"/>
        <v>5278.9</v>
      </c>
      <c r="DW45" s="21">
        <f t="shared" si="31"/>
        <v>0</v>
      </c>
    </row>
    <row r="46" spans="1:127" x14ac:dyDescent="0.25">
      <c r="A46" s="56">
        <v>40</v>
      </c>
      <c r="B46" s="3" t="s">
        <v>48</v>
      </c>
      <c r="C46" s="17">
        <f t="shared" si="32"/>
        <v>125481.69999999998</v>
      </c>
      <c r="D46" s="17">
        <f t="shared" si="33"/>
        <v>131417.9</v>
      </c>
      <c r="E46" s="17">
        <f t="shared" si="34"/>
        <v>131417.9</v>
      </c>
      <c r="F46" s="17">
        <f t="shared" si="0"/>
        <v>5936.2000000000116</v>
      </c>
      <c r="G46" s="44">
        <f t="shared" si="1"/>
        <v>0</v>
      </c>
      <c r="H46" s="18">
        <v>353.3</v>
      </c>
      <c r="I46" s="19">
        <v>353.3</v>
      </c>
      <c r="J46" s="19">
        <v>353.3</v>
      </c>
      <c r="K46" s="19">
        <f t="shared" si="35"/>
        <v>0</v>
      </c>
      <c r="L46" s="21">
        <f t="shared" si="36"/>
        <v>0</v>
      </c>
      <c r="M46" s="18">
        <v>89408</v>
      </c>
      <c r="N46" s="19">
        <v>89408</v>
      </c>
      <c r="O46" s="19">
        <v>89408</v>
      </c>
      <c r="P46" s="19">
        <f t="shared" si="37"/>
        <v>0</v>
      </c>
      <c r="Q46" s="21">
        <f t="shared" si="38"/>
        <v>0</v>
      </c>
      <c r="R46" s="18">
        <v>25683.4</v>
      </c>
      <c r="S46" s="19">
        <v>25683.4</v>
      </c>
      <c r="T46" s="19">
        <v>25683.4</v>
      </c>
      <c r="U46" s="19">
        <f t="shared" si="39"/>
        <v>0</v>
      </c>
      <c r="V46" s="21">
        <f t="shared" si="40"/>
        <v>0</v>
      </c>
      <c r="W46" s="18">
        <v>4674.3</v>
      </c>
      <c r="X46" s="19">
        <v>4674.3</v>
      </c>
      <c r="Y46" s="19">
        <v>4674.3</v>
      </c>
      <c r="Z46" s="19">
        <f t="shared" si="41"/>
        <v>0</v>
      </c>
      <c r="AA46" s="21">
        <f t="shared" si="42"/>
        <v>0</v>
      </c>
      <c r="AB46" s="19">
        <v>370.2</v>
      </c>
      <c r="AC46" s="19">
        <v>370.2</v>
      </c>
      <c r="AD46" s="19">
        <v>370.2</v>
      </c>
      <c r="AE46" s="19">
        <f t="shared" si="43"/>
        <v>0</v>
      </c>
      <c r="AF46" s="21">
        <f t="shared" si="44"/>
        <v>0</v>
      </c>
      <c r="AG46" s="18">
        <v>363.4</v>
      </c>
      <c r="AH46" s="19">
        <v>363.4</v>
      </c>
      <c r="AI46" s="19">
        <v>363.4</v>
      </c>
      <c r="AJ46" s="19">
        <f t="shared" si="45"/>
        <v>0</v>
      </c>
      <c r="AK46" s="21">
        <f t="shared" si="46"/>
        <v>0</v>
      </c>
      <c r="AL46" s="18">
        <v>341.4</v>
      </c>
      <c r="AM46" s="19">
        <v>341.4</v>
      </c>
      <c r="AN46" s="19">
        <v>341.4</v>
      </c>
      <c r="AO46" s="19">
        <f t="shared" si="47"/>
        <v>0</v>
      </c>
      <c r="AP46" s="21">
        <f t="shared" si="48"/>
        <v>0</v>
      </c>
      <c r="AQ46" s="19">
        <v>21.2</v>
      </c>
      <c r="AR46" s="19">
        <v>21.2</v>
      </c>
      <c r="AS46" s="19">
        <v>21.2</v>
      </c>
      <c r="AT46" s="19">
        <f t="shared" si="49"/>
        <v>0</v>
      </c>
      <c r="AU46" s="21">
        <f t="shared" si="50"/>
        <v>0</v>
      </c>
      <c r="AV46" s="18">
        <v>989.30000000000007</v>
      </c>
      <c r="AW46" s="19">
        <v>995.8</v>
      </c>
      <c r="AX46" s="19">
        <v>995.8</v>
      </c>
      <c r="AY46" s="19">
        <f t="shared" si="2"/>
        <v>6.4999999999998863</v>
      </c>
      <c r="AZ46" s="21">
        <f t="shared" si="3"/>
        <v>0</v>
      </c>
      <c r="BA46" s="18"/>
      <c r="BB46" s="19">
        <v>0</v>
      </c>
      <c r="BC46" s="19">
        <v>0</v>
      </c>
      <c r="BD46" s="19">
        <f t="shared" si="4"/>
        <v>0</v>
      </c>
      <c r="BE46" s="21">
        <f t="shared" si="5"/>
        <v>0</v>
      </c>
      <c r="BF46" s="23">
        <v>0.5</v>
      </c>
      <c r="BG46" s="23">
        <v>0.5</v>
      </c>
      <c r="BH46" s="23">
        <v>0.5</v>
      </c>
      <c r="BI46" s="19">
        <f t="shared" si="6"/>
        <v>0</v>
      </c>
      <c r="BJ46" s="21">
        <f t="shared" si="7"/>
        <v>0</v>
      </c>
      <c r="BK46" s="22">
        <v>910.4</v>
      </c>
      <c r="BL46" s="22">
        <v>910.4</v>
      </c>
      <c r="BM46" s="22">
        <v>910.4</v>
      </c>
      <c r="BN46" s="19">
        <f t="shared" si="8"/>
        <v>0</v>
      </c>
      <c r="BO46" s="21">
        <f t="shared" si="9"/>
        <v>0</v>
      </c>
      <c r="BP46" s="22">
        <v>211</v>
      </c>
      <c r="BQ46" s="22">
        <v>211</v>
      </c>
      <c r="BR46" s="22">
        <v>211</v>
      </c>
      <c r="BS46" s="19">
        <f t="shared" si="10"/>
        <v>0</v>
      </c>
      <c r="BT46" s="21">
        <f t="shared" si="11"/>
        <v>0</v>
      </c>
      <c r="BU46" s="18"/>
      <c r="BV46" s="19"/>
      <c r="BW46" s="19"/>
      <c r="BX46" s="19">
        <f t="shared" si="12"/>
        <v>0</v>
      </c>
      <c r="BY46" s="21">
        <f t="shared" si="13"/>
        <v>0</v>
      </c>
      <c r="BZ46" s="18"/>
      <c r="CA46" s="19"/>
      <c r="CB46" s="19"/>
      <c r="CC46" s="19">
        <f t="shared" si="14"/>
        <v>0</v>
      </c>
      <c r="CD46" s="21">
        <f t="shared" si="15"/>
        <v>0</v>
      </c>
      <c r="CE46" s="18">
        <v>1.9</v>
      </c>
      <c r="CF46" s="18">
        <v>1.9</v>
      </c>
      <c r="CG46" s="18">
        <v>1.9</v>
      </c>
      <c r="CH46" s="19">
        <f t="shared" si="16"/>
        <v>0</v>
      </c>
      <c r="CI46" s="21">
        <f t="shared" si="17"/>
        <v>0</v>
      </c>
      <c r="CJ46" s="18"/>
      <c r="CK46" s="19"/>
      <c r="CL46" s="19">
        <v>0</v>
      </c>
      <c r="CM46" s="19">
        <f t="shared" si="18"/>
        <v>0</v>
      </c>
      <c r="CN46" s="21">
        <f t="shared" si="19"/>
        <v>0</v>
      </c>
      <c r="CO46" s="19">
        <v>0</v>
      </c>
      <c r="CP46" s="19">
        <v>0</v>
      </c>
      <c r="CQ46" s="19">
        <v>0</v>
      </c>
      <c r="CR46" s="19">
        <f t="shared" si="51"/>
        <v>0</v>
      </c>
      <c r="CS46" s="21">
        <f t="shared" si="52"/>
        <v>0</v>
      </c>
      <c r="CT46" s="19">
        <v>896.6</v>
      </c>
      <c r="CU46" s="19">
        <v>896.6</v>
      </c>
      <c r="CV46" s="19">
        <v>896.6</v>
      </c>
      <c r="CW46" s="19">
        <f t="shared" si="20"/>
        <v>0</v>
      </c>
      <c r="CX46" s="21">
        <f t="shared" si="21"/>
        <v>0</v>
      </c>
      <c r="CY46" s="19">
        <v>1252.9000000000001</v>
      </c>
      <c r="CZ46" s="19">
        <v>1252.9000000000001</v>
      </c>
      <c r="DA46" s="19">
        <v>1252.9000000000001</v>
      </c>
      <c r="DB46" s="19">
        <f t="shared" si="22"/>
        <v>0</v>
      </c>
      <c r="DC46" s="21">
        <f t="shared" si="23"/>
        <v>0</v>
      </c>
      <c r="DD46" s="18">
        <v>3.9</v>
      </c>
      <c r="DE46" s="19">
        <v>6.6</v>
      </c>
      <c r="DF46" s="19">
        <v>6.6</v>
      </c>
      <c r="DG46" s="19">
        <f t="shared" si="24"/>
        <v>2.6999999999999997</v>
      </c>
      <c r="DH46" s="21">
        <f t="shared" si="25"/>
        <v>0</v>
      </c>
      <c r="DI46" s="18"/>
      <c r="DJ46" s="19">
        <v>2126.3000000000002</v>
      </c>
      <c r="DK46" s="19">
        <v>2126.3000000000002</v>
      </c>
      <c r="DL46" s="19">
        <f t="shared" si="26"/>
        <v>2126.3000000000002</v>
      </c>
      <c r="DM46" s="21">
        <f t="shared" si="27"/>
        <v>0</v>
      </c>
      <c r="DN46" s="18"/>
      <c r="DO46" s="19">
        <v>1185.3</v>
      </c>
      <c r="DP46" s="19">
        <v>1185.3</v>
      </c>
      <c r="DQ46" s="19">
        <f t="shared" si="28"/>
        <v>1185.3</v>
      </c>
      <c r="DR46" s="21">
        <f t="shared" si="29"/>
        <v>0</v>
      </c>
      <c r="DS46" s="18"/>
      <c r="DT46" s="19">
        <v>2615.4</v>
      </c>
      <c r="DU46" s="19">
        <v>2615.4</v>
      </c>
      <c r="DV46" s="19">
        <f t="shared" si="30"/>
        <v>2615.4</v>
      </c>
      <c r="DW46" s="21">
        <f t="shared" si="31"/>
        <v>0</v>
      </c>
    </row>
    <row r="47" spans="1:127" x14ac:dyDescent="0.25">
      <c r="A47" s="56">
        <v>41</v>
      </c>
      <c r="B47" s="3" t="s">
        <v>49</v>
      </c>
      <c r="C47" s="17">
        <f t="shared" si="32"/>
        <v>172777.60000000001</v>
      </c>
      <c r="D47" s="17">
        <f t="shared" si="33"/>
        <v>180349.00000000003</v>
      </c>
      <c r="E47" s="17">
        <f t="shared" si="34"/>
        <v>180349.00000000003</v>
      </c>
      <c r="F47" s="17">
        <f t="shared" si="0"/>
        <v>7571.4000000000233</v>
      </c>
      <c r="G47" s="44">
        <f t="shared" si="1"/>
        <v>0</v>
      </c>
      <c r="H47" s="18">
        <v>485.6</v>
      </c>
      <c r="I47" s="19">
        <v>485.6</v>
      </c>
      <c r="J47" s="19">
        <v>485.6</v>
      </c>
      <c r="K47" s="19">
        <f t="shared" si="35"/>
        <v>0</v>
      </c>
      <c r="L47" s="21">
        <f t="shared" si="36"/>
        <v>0</v>
      </c>
      <c r="M47" s="18">
        <v>131359.4</v>
      </c>
      <c r="N47" s="19">
        <v>131359.4</v>
      </c>
      <c r="O47" s="19">
        <v>131359.4</v>
      </c>
      <c r="P47" s="19">
        <f t="shared" si="37"/>
        <v>0</v>
      </c>
      <c r="Q47" s="21">
        <f t="shared" si="38"/>
        <v>0</v>
      </c>
      <c r="R47" s="18">
        <v>30638.2</v>
      </c>
      <c r="S47" s="19">
        <v>30638.2</v>
      </c>
      <c r="T47" s="19">
        <v>30638.2</v>
      </c>
      <c r="U47" s="19">
        <f t="shared" si="39"/>
        <v>0</v>
      </c>
      <c r="V47" s="21">
        <f t="shared" si="40"/>
        <v>0</v>
      </c>
      <c r="W47" s="18">
        <v>4760.5</v>
      </c>
      <c r="X47" s="19">
        <v>4760.5</v>
      </c>
      <c r="Y47" s="19">
        <v>4760.5</v>
      </c>
      <c r="Z47" s="19">
        <f t="shared" si="41"/>
        <v>0</v>
      </c>
      <c r="AA47" s="21">
        <f t="shared" si="42"/>
        <v>0</v>
      </c>
      <c r="AB47" s="19">
        <v>370.2</v>
      </c>
      <c r="AC47" s="19">
        <v>370.2</v>
      </c>
      <c r="AD47" s="19">
        <v>370.2</v>
      </c>
      <c r="AE47" s="19">
        <f t="shared" si="43"/>
        <v>0</v>
      </c>
      <c r="AF47" s="21">
        <f t="shared" si="44"/>
        <v>0</v>
      </c>
      <c r="AG47" s="18">
        <v>363.4</v>
      </c>
      <c r="AH47" s="19">
        <v>363.4</v>
      </c>
      <c r="AI47" s="19">
        <v>363.4</v>
      </c>
      <c r="AJ47" s="19">
        <f t="shared" si="45"/>
        <v>0</v>
      </c>
      <c r="AK47" s="21">
        <f t="shared" si="46"/>
        <v>0</v>
      </c>
      <c r="AL47" s="18">
        <v>341.4</v>
      </c>
      <c r="AM47" s="19">
        <v>341.4</v>
      </c>
      <c r="AN47" s="19">
        <v>341.4</v>
      </c>
      <c r="AO47" s="19">
        <f t="shared" si="47"/>
        <v>0</v>
      </c>
      <c r="AP47" s="21">
        <f t="shared" si="48"/>
        <v>0</v>
      </c>
      <c r="AQ47" s="19">
        <v>59.1</v>
      </c>
      <c r="AR47" s="19">
        <v>59.1</v>
      </c>
      <c r="AS47" s="19">
        <v>59.1</v>
      </c>
      <c r="AT47" s="19">
        <f t="shared" si="49"/>
        <v>0</v>
      </c>
      <c r="AU47" s="21">
        <f t="shared" si="50"/>
        <v>0</v>
      </c>
      <c r="AV47" s="18">
        <v>930.9</v>
      </c>
      <c r="AW47" s="19">
        <v>937.4</v>
      </c>
      <c r="AX47" s="19">
        <v>937.4</v>
      </c>
      <c r="AY47" s="19">
        <f t="shared" si="2"/>
        <v>6.5</v>
      </c>
      <c r="AZ47" s="21">
        <f t="shared" si="3"/>
        <v>0</v>
      </c>
      <c r="BA47" s="18"/>
      <c r="BB47" s="19">
        <v>0</v>
      </c>
      <c r="BC47" s="19">
        <v>0</v>
      </c>
      <c r="BD47" s="19">
        <f t="shared" si="4"/>
        <v>0</v>
      </c>
      <c r="BE47" s="21">
        <f t="shared" si="5"/>
        <v>0</v>
      </c>
      <c r="BF47" s="23">
        <v>0.5</v>
      </c>
      <c r="BG47" s="23">
        <v>0.5</v>
      </c>
      <c r="BH47" s="23">
        <v>0.5</v>
      </c>
      <c r="BI47" s="19">
        <f t="shared" si="6"/>
        <v>0</v>
      </c>
      <c r="BJ47" s="21">
        <f t="shared" si="7"/>
        <v>0</v>
      </c>
      <c r="BK47" s="22">
        <v>642.70000000000005</v>
      </c>
      <c r="BL47" s="22">
        <v>642.70000000000005</v>
      </c>
      <c r="BM47" s="22">
        <v>642.70000000000005</v>
      </c>
      <c r="BN47" s="19">
        <f t="shared" si="8"/>
        <v>0</v>
      </c>
      <c r="BO47" s="21">
        <f t="shared" si="9"/>
        <v>0</v>
      </c>
      <c r="BP47" s="22">
        <v>290.10000000000002</v>
      </c>
      <c r="BQ47" s="22">
        <v>290.10000000000002</v>
      </c>
      <c r="BR47" s="22">
        <v>290.10000000000002</v>
      </c>
      <c r="BS47" s="19">
        <f t="shared" si="10"/>
        <v>0</v>
      </c>
      <c r="BT47" s="21">
        <f t="shared" si="11"/>
        <v>0</v>
      </c>
      <c r="BU47" s="18"/>
      <c r="BV47" s="19"/>
      <c r="BW47" s="19"/>
      <c r="BX47" s="19">
        <f t="shared" si="12"/>
        <v>0</v>
      </c>
      <c r="BY47" s="21">
        <f t="shared" si="13"/>
        <v>0</v>
      </c>
      <c r="BZ47" s="18"/>
      <c r="CA47" s="19"/>
      <c r="CB47" s="19"/>
      <c r="CC47" s="19">
        <f t="shared" si="14"/>
        <v>0</v>
      </c>
      <c r="CD47" s="21">
        <f t="shared" si="15"/>
        <v>0</v>
      </c>
      <c r="CE47" s="18">
        <v>2.6</v>
      </c>
      <c r="CF47" s="18">
        <v>2.6</v>
      </c>
      <c r="CG47" s="18">
        <v>2.6</v>
      </c>
      <c r="CH47" s="19">
        <f t="shared" si="16"/>
        <v>0</v>
      </c>
      <c r="CI47" s="21">
        <f t="shared" si="17"/>
        <v>0</v>
      </c>
      <c r="CJ47" s="18"/>
      <c r="CK47" s="19"/>
      <c r="CL47" s="19">
        <v>0</v>
      </c>
      <c r="CM47" s="19">
        <f t="shared" si="18"/>
        <v>0</v>
      </c>
      <c r="CN47" s="21">
        <f t="shared" si="19"/>
        <v>0</v>
      </c>
      <c r="CO47" s="19">
        <v>0</v>
      </c>
      <c r="CP47" s="19">
        <v>0</v>
      </c>
      <c r="CQ47" s="19">
        <v>0</v>
      </c>
      <c r="CR47" s="19">
        <f t="shared" si="51"/>
        <v>0</v>
      </c>
      <c r="CS47" s="21">
        <f t="shared" si="52"/>
        <v>0</v>
      </c>
      <c r="CT47" s="19">
        <v>1058.3</v>
      </c>
      <c r="CU47" s="19">
        <v>1058.3</v>
      </c>
      <c r="CV47" s="19">
        <v>1058.3</v>
      </c>
      <c r="CW47" s="19">
        <f t="shared" si="20"/>
        <v>0</v>
      </c>
      <c r="CX47" s="21">
        <f t="shared" si="21"/>
        <v>0</v>
      </c>
      <c r="CY47" s="19">
        <v>1468.8</v>
      </c>
      <c r="CZ47" s="19">
        <v>1468.8</v>
      </c>
      <c r="DA47" s="19">
        <v>1468.8</v>
      </c>
      <c r="DB47" s="19">
        <f t="shared" si="22"/>
        <v>0</v>
      </c>
      <c r="DC47" s="21">
        <f t="shared" si="23"/>
        <v>0</v>
      </c>
      <c r="DD47" s="18">
        <v>5.9</v>
      </c>
      <c r="DE47" s="19">
        <v>6.1</v>
      </c>
      <c r="DF47" s="19">
        <v>6.1</v>
      </c>
      <c r="DG47" s="19">
        <f t="shared" si="24"/>
        <v>0.19999999999999929</v>
      </c>
      <c r="DH47" s="21">
        <f t="shared" si="25"/>
        <v>0</v>
      </c>
      <c r="DI47" s="18"/>
      <c r="DJ47" s="19">
        <v>3938.2</v>
      </c>
      <c r="DK47" s="19">
        <v>3938.2</v>
      </c>
      <c r="DL47" s="19">
        <f t="shared" si="26"/>
        <v>3938.2</v>
      </c>
      <c r="DM47" s="21">
        <f t="shared" si="27"/>
        <v>0</v>
      </c>
      <c r="DN47" s="18"/>
      <c r="DO47" s="19">
        <v>1939.5</v>
      </c>
      <c r="DP47" s="19">
        <v>1939.5</v>
      </c>
      <c r="DQ47" s="19">
        <f t="shared" si="28"/>
        <v>1939.5</v>
      </c>
      <c r="DR47" s="21">
        <f t="shared" si="29"/>
        <v>0</v>
      </c>
      <c r="DS47" s="18"/>
      <c r="DT47" s="19">
        <v>1687</v>
      </c>
      <c r="DU47" s="19">
        <v>1687</v>
      </c>
      <c r="DV47" s="19">
        <f t="shared" si="30"/>
        <v>1687</v>
      </c>
      <c r="DW47" s="21">
        <f t="shared" si="31"/>
        <v>0</v>
      </c>
    </row>
    <row r="48" spans="1:127" x14ac:dyDescent="0.25">
      <c r="A48" s="56">
        <v>42</v>
      </c>
      <c r="B48" s="3" t="s">
        <v>50</v>
      </c>
      <c r="C48" s="17">
        <f t="shared" si="32"/>
        <v>499691.22</v>
      </c>
      <c r="D48" s="17">
        <f t="shared" si="33"/>
        <v>516783.81999999995</v>
      </c>
      <c r="E48" s="17">
        <f t="shared" si="34"/>
        <v>516783.81999999995</v>
      </c>
      <c r="F48" s="17">
        <f t="shared" si="0"/>
        <v>17092.599999999977</v>
      </c>
      <c r="G48" s="44">
        <f t="shared" si="1"/>
        <v>0</v>
      </c>
      <c r="H48" s="18">
        <v>5220.8999999999996</v>
      </c>
      <c r="I48" s="19">
        <v>5220.8999999999996</v>
      </c>
      <c r="J48" s="19">
        <v>5220.8999999999996</v>
      </c>
      <c r="K48" s="19">
        <f t="shared" si="35"/>
        <v>0</v>
      </c>
      <c r="L48" s="21">
        <f t="shared" si="36"/>
        <v>0</v>
      </c>
      <c r="M48" s="18">
        <v>322457.09999999998</v>
      </c>
      <c r="N48" s="19">
        <v>322457.09999999998</v>
      </c>
      <c r="O48" s="19">
        <v>322457.09999999998</v>
      </c>
      <c r="P48" s="19">
        <f t="shared" si="37"/>
        <v>0</v>
      </c>
      <c r="Q48" s="21">
        <f t="shared" si="38"/>
        <v>0</v>
      </c>
      <c r="R48" s="18">
        <v>152093.29999999999</v>
      </c>
      <c r="S48" s="19">
        <v>152093.29999999999</v>
      </c>
      <c r="T48" s="19">
        <v>152093.29999999999</v>
      </c>
      <c r="U48" s="19">
        <f t="shared" si="39"/>
        <v>0</v>
      </c>
      <c r="V48" s="21">
        <f t="shared" si="40"/>
        <v>0</v>
      </c>
      <c r="W48" s="18">
        <v>5478.2</v>
      </c>
      <c r="X48" s="19">
        <v>5478.2</v>
      </c>
      <c r="Y48" s="19">
        <v>5478.2</v>
      </c>
      <c r="Z48" s="19">
        <f t="shared" si="41"/>
        <v>0</v>
      </c>
      <c r="AA48" s="21">
        <f t="shared" si="42"/>
        <v>0</v>
      </c>
      <c r="AB48" s="19">
        <v>742.5</v>
      </c>
      <c r="AC48" s="19">
        <v>742.5</v>
      </c>
      <c r="AD48" s="19">
        <v>742.5</v>
      </c>
      <c r="AE48" s="19">
        <f t="shared" si="43"/>
        <v>0</v>
      </c>
      <c r="AF48" s="21">
        <f t="shared" si="44"/>
        <v>0</v>
      </c>
      <c r="AG48" s="18">
        <v>375.6</v>
      </c>
      <c r="AH48" s="19">
        <v>375.6</v>
      </c>
      <c r="AI48" s="19">
        <v>375.6</v>
      </c>
      <c r="AJ48" s="19">
        <f t="shared" si="45"/>
        <v>0</v>
      </c>
      <c r="AK48" s="21">
        <f t="shared" si="46"/>
        <v>0</v>
      </c>
      <c r="AL48" s="18">
        <v>353.2</v>
      </c>
      <c r="AM48" s="19">
        <v>353.2</v>
      </c>
      <c r="AN48" s="19">
        <v>353.2</v>
      </c>
      <c r="AO48" s="19">
        <f t="shared" si="47"/>
        <v>0</v>
      </c>
      <c r="AP48" s="21">
        <f t="shared" si="48"/>
        <v>0</v>
      </c>
      <c r="AQ48" s="19">
        <v>132.9</v>
      </c>
      <c r="AR48" s="19">
        <v>132.9</v>
      </c>
      <c r="AS48" s="19">
        <v>132.9</v>
      </c>
      <c r="AT48" s="19">
        <f t="shared" si="49"/>
        <v>0</v>
      </c>
      <c r="AU48" s="21">
        <f t="shared" si="50"/>
        <v>0</v>
      </c>
      <c r="AV48" s="18">
        <v>1212.1999999999998</v>
      </c>
      <c r="AW48" s="19">
        <v>1221.8</v>
      </c>
      <c r="AX48" s="19">
        <v>1221.8</v>
      </c>
      <c r="AY48" s="19">
        <f t="shared" si="2"/>
        <v>9.6000000000001364</v>
      </c>
      <c r="AZ48" s="21">
        <f t="shared" si="3"/>
        <v>0</v>
      </c>
      <c r="BA48" s="18"/>
      <c r="BB48" s="19">
        <v>0</v>
      </c>
      <c r="BC48" s="19">
        <v>0</v>
      </c>
      <c r="BD48" s="19">
        <f t="shared" si="4"/>
        <v>0</v>
      </c>
      <c r="BE48" s="21">
        <f t="shared" si="5"/>
        <v>0</v>
      </c>
      <c r="BF48" s="23">
        <v>0.52</v>
      </c>
      <c r="BG48" s="23">
        <v>0.52</v>
      </c>
      <c r="BH48" s="23">
        <v>0.52</v>
      </c>
      <c r="BI48" s="19">
        <f t="shared" si="6"/>
        <v>0</v>
      </c>
      <c r="BJ48" s="21">
        <f t="shared" si="7"/>
        <v>0</v>
      </c>
      <c r="BK48" s="22">
        <v>409.4</v>
      </c>
      <c r="BL48" s="22">
        <v>409.4</v>
      </c>
      <c r="BM48" s="22">
        <v>409.4</v>
      </c>
      <c r="BN48" s="19">
        <f t="shared" si="8"/>
        <v>0</v>
      </c>
      <c r="BO48" s="21">
        <f t="shared" si="9"/>
        <v>0</v>
      </c>
      <c r="BP48" s="22">
        <v>1174.3</v>
      </c>
      <c r="BQ48" s="22">
        <v>1174.3</v>
      </c>
      <c r="BR48" s="22">
        <v>1174.3</v>
      </c>
      <c r="BS48" s="19">
        <f t="shared" si="10"/>
        <v>0</v>
      </c>
      <c r="BT48" s="21">
        <f t="shared" si="11"/>
        <v>0</v>
      </c>
      <c r="BU48" s="18"/>
      <c r="BV48" s="19"/>
      <c r="BW48" s="19"/>
      <c r="BX48" s="19">
        <f t="shared" si="12"/>
        <v>0</v>
      </c>
      <c r="BY48" s="21">
        <f t="shared" si="13"/>
        <v>0</v>
      </c>
      <c r="BZ48" s="18"/>
      <c r="CA48" s="19"/>
      <c r="CB48" s="19"/>
      <c r="CC48" s="19">
        <f t="shared" si="14"/>
        <v>0</v>
      </c>
      <c r="CD48" s="21">
        <f t="shared" si="15"/>
        <v>0</v>
      </c>
      <c r="CE48" s="18">
        <v>3.6</v>
      </c>
      <c r="CF48" s="18">
        <v>3.6</v>
      </c>
      <c r="CG48" s="18">
        <v>3.6</v>
      </c>
      <c r="CH48" s="19">
        <f t="shared" si="16"/>
        <v>0</v>
      </c>
      <c r="CI48" s="21">
        <f t="shared" si="17"/>
        <v>0</v>
      </c>
      <c r="CJ48" s="18">
        <v>46.1</v>
      </c>
      <c r="CK48" s="19">
        <v>46.1</v>
      </c>
      <c r="CL48" s="19">
        <v>46.1</v>
      </c>
      <c r="CM48" s="19">
        <f t="shared" si="18"/>
        <v>0</v>
      </c>
      <c r="CN48" s="21">
        <f t="shared" si="19"/>
        <v>0</v>
      </c>
      <c r="CO48" s="19">
        <v>3627.6</v>
      </c>
      <c r="CP48" s="19">
        <v>3627.6</v>
      </c>
      <c r="CQ48" s="19">
        <v>3627.6</v>
      </c>
      <c r="CR48" s="19">
        <f t="shared" si="51"/>
        <v>0</v>
      </c>
      <c r="CS48" s="21">
        <f t="shared" si="52"/>
        <v>0</v>
      </c>
      <c r="CT48" s="19">
        <v>4343</v>
      </c>
      <c r="CU48" s="19">
        <v>4343</v>
      </c>
      <c r="CV48" s="19">
        <v>4343</v>
      </c>
      <c r="CW48" s="19">
        <f t="shared" si="20"/>
        <v>0</v>
      </c>
      <c r="CX48" s="21">
        <f t="shared" si="21"/>
        <v>0</v>
      </c>
      <c r="CY48" s="19">
        <v>1987.3</v>
      </c>
      <c r="CZ48" s="19">
        <v>1987.3</v>
      </c>
      <c r="DA48" s="19">
        <v>1987.3</v>
      </c>
      <c r="DB48" s="19">
        <f t="shared" si="22"/>
        <v>0</v>
      </c>
      <c r="DC48" s="21">
        <f t="shared" si="23"/>
        <v>0</v>
      </c>
      <c r="DD48" s="18">
        <v>33.5</v>
      </c>
      <c r="DE48" s="19">
        <v>118.6</v>
      </c>
      <c r="DF48" s="19">
        <v>118.6</v>
      </c>
      <c r="DG48" s="19">
        <f t="shared" si="24"/>
        <v>85.1</v>
      </c>
      <c r="DH48" s="21">
        <f t="shared" si="25"/>
        <v>0</v>
      </c>
      <c r="DI48" s="18"/>
      <c r="DJ48" s="19">
        <v>3997.9</v>
      </c>
      <c r="DK48" s="19">
        <v>3997.9</v>
      </c>
      <c r="DL48" s="19">
        <f t="shared" si="26"/>
        <v>3997.9</v>
      </c>
      <c r="DM48" s="21">
        <f t="shared" si="27"/>
        <v>0</v>
      </c>
      <c r="DN48" s="18"/>
      <c r="DO48" s="19">
        <v>2238.6</v>
      </c>
      <c r="DP48" s="19">
        <v>2238.6</v>
      </c>
      <c r="DQ48" s="19">
        <f t="shared" si="28"/>
        <v>2238.6</v>
      </c>
      <c r="DR48" s="21">
        <f t="shared" si="29"/>
        <v>0</v>
      </c>
      <c r="DS48" s="18"/>
      <c r="DT48" s="19">
        <v>10761.4</v>
      </c>
      <c r="DU48" s="19">
        <v>10761.4</v>
      </c>
      <c r="DV48" s="19">
        <f t="shared" si="30"/>
        <v>10761.4</v>
      </c>
      <c r="DW48" s="21">
        <f t="shared" si="31"/>
        <v>0</v>
      </c>
    </row>
    <row r="49" spans="1:127" x14ac:dyDescent="0.25">
      <c r="A49" s="56">
        <v>43</v>
      </c>
      <c r="B49" s="3" t="s">
        <v>51</v>
      </c>
      <c r="C49" s="17">
        <f t="shared" si="32"/>
        <v>143211.10000000003</v>
      </c>
      <c r="D49" s="17">
        <f t="shared" si="33"/>
        <v>154417.00000000003</v>
      </c>
      <c r="E49" s="17">
        <f t="shared" si="34"/>
        <v>154417.00000000003</v>
      </c>
      <c r="F49" s="17">
        <f t="shared" si="0"/>
        <v>11205.899999999994</v>
      </c>
      <c r="G49" s="44">
        <f t="shared" si="1"/>
        <v>0</v>
      </c>
      <c r="H49" s="18">
        <v>1114.0999999999999</v>
      </c>
      <c r="I49" s="19">
        <v>1114.0999999999999</v>
      </c>
      <c r="J49" s="19">
        <v>1114.0999999999999</v>
      </c>
      <c r="K49" s="19">
        <f t="shared" si="35"/>
        <v>0</v>
      </c>
      <c r="L49" s="21">
        <f t="shared" si="36"/>
        <v>0</v>
      </c>
      <c r="M49" s="18">
        <v>90818</v>
      </c>
      <c r="N49" s="19">
        <v>90818</v>
      </c>
      <c r="O49" s="19">
        <v>90818</v>
      </c>
      <c r="P49" s="19">
        <f t="shared" si="37"/>
        <v>0</v>
      </c>
      <c r="Q49" s="21">
        <f t="shared" si="38"/>
        <v>0</v>
      </c>
      <c r="R49" s="18">
        <v>40440.6</v>
      </c>
      <c r="S49" s="19">
        <v>40440.6</v>
      </c>
      <c r="T49" s="19">
        <v>40440.6</v>
      </c>
      <c r="U49" s="19">
        <f t="shared" si="39"/>
        <v>0</v>
      </c>
      <c r="V49" s="21">
        <f t="shared" si="40"/>
        <v>0</v>
      </c>
      <c r="W49" s="18">
        <v>4127.3</v>
      </c>
      <c r="X49" s="19">
        <v>4127.3</v>
      </c>
      <c r="Y49" s="19">
        <v>4127.3</v>
      </c>
      <c r="Z49" s="19">
        <f t="shared" si="41"/>
        <v>0</v>
      </c>
      <c r="AA49" s="21">
        <f t="shared" si="42"/>
        <v>0</v>
      </c>
      <c r="AB49" s="19">
        <v>370.2</v>
      </c>
      <c r="AC49" s="19">
        <v>370.2</v>
      </c>
      <c r="AD49" s="19">
        <v>370.2</v>
      </c>
      <c r="AE49" s="19">
        <f t="shared" si="43"/>
        <v>0</v>
      </c>
      <c r="AF49" s="21">
        <f t="shared" si="44"/>
        <v>0</v>
      </c>
      <c r="AG49" s="18">
        <v>363.4</v>
      </c>
      <c r="AH49" s="19">
        <v>363.4</v>
      </c>
      <c r="AI49" s="19">
        <v>363.4</v>
      </c>
      <c r="AJ49" s="19">
        <f t="shared" si="45"/>
        <v>0</v>
      </c>
      <c r="AK49" s="21">
        <f t="shared" si="46"/>
        <v>0</v>
      </c>
      <c r="AL49" s="18">
        <v>341.4</v>
      </c>
      <c r="AM49" s="19">
        <v>341.4</v>
      </c>
      <c r="AN49" s="19">
        <v>341.4</v>
      </c>
      <c r="AO49" s="19">
        <f t="shared" si="47"/>
        <v>0</v>
      </c>
      <c r="AP49" s="21">
        <f t="shared" si="48"/>
        <v>0</v>
      </c>
      <c r="AQ49" s="19">
        <v>39.5</v>
      </c>
      <c r="AR49" s="19">
        <v>39.5</v>
      </c>
      <c r="AS49" s="19">
        <v>39.5</v>
      </c>
      <c r="AT49" s="19">
        <f t="shared" si="49"/>
        <v>0</v>
      </c>
      <c r="AU49" s="21">
        <f t="shared" si="50"/>
        <v>0</v>
      </c>
      <c r="AV49" s="18">
        <v>960.8</v>
      </c>
      <c r="AW49" s="19">
        <v>967.3</v>
      </c>
      <c r="AX49" s="19">
        <v>967.3</v>
      </c>
      <c r="AY49" s="19">
        <f t="shared" si="2"/>
        <v>6.5</v>
      </c>
      <c r="AZ49" s="21">
        <f t="shared" si="3"/>
        <v>0</v>
      </c>
      <c r="BA49" s="18"/>
      <c r="BB49" s="19">
        <v>0</v>
      </c>
      <c r="BC49" s="19">
        <v>0</v>
      </c>
      <c r="BD49" s="19">
        <f t="shared" si="4"/>
        <v>0</v>
      </c>
      <c r="BE49" s="21">
        <f t="shared" si="5"/>
        <v>0</v>
      </c>
      <c r="BF49" s="23">
        <v>0.5</v>
      </c>
      <c r="BG49" s="23">
        <v>0.5</v>
      </c>
      <c r="BH49" s="23">
        <v>0.5</v>
      </c>
      <c r="BI49" s="19">
        <f t="shared" si="6"/>
        <v>0</v>
      </c>
      <c r="BJ49" s="21">
        <f t="shared" si="7"/>
        <v>0</v>
      </c>
      <c r="BK49" s="22">
        <v>1729.7</v>
      </c>
      <c r="BL49" s="22">
        <v>1729.7</v>
      </c>
      <c r="BM49" s="22">
        <v>1729.7</v>
      </c>
      <c r="BN49" s="19">
        <f t="shared" si="8"/>
        <v>0</v>
      </c>
      <c r="BO49" s="21">
        <f t="shared" si="9"/>
        <v>0</v>
      </c>
      <c r="BP49" s="22">
        <v>313.10000000000002</v>
      </c>
      <c r="BQ49" s="22">
        <v>313.10000000000002</v>
      </c>
      <c r="BR49" s="22">
        <v>313.10000000000002</v>
      </c>
      <c r="BS49" s="19">
        <f t="shared" si="10"/>
        <v>0</v>
      </c>
      <c r="BT49" s="21">
        <f t="shared" si="11"/>
        <v>0</v>
      </c>
      <c r="BU49" s="19"/>
      <c r="BV49" s="19"/>
      <c r="BW49" s="19"/>
      <c r="BX49" s="19">
        <f t="shared" si="12"/>
        <v>0</v>
      </c>
      <c r="BY49" s="21">
        <f t="shared" si="13"/>
        <v>0</v>
      </c>
      <c r="BZ49" s="18"/>
      <c r="CA49" s="19"/>
      <c r="CB49" s="19"/>
      <c r="CC49" s="19">
        <f t="shared" si="14"/>
        <v>0</v>
      </c>
      <c r="CD49" s="21">
        <f t="shared" si="15"/>
        <v>0</v>
      </c>
      <c r="CE49" s="18">
        <v>1.6</v>
      </c>
      <c r="CF49" s="18">
        <v>1.6</v>
      </c>
      <c r="CG49" s="18">
        <v>1.6</v>
      </c>
      <c r="CH49" s="19">
        <f t="shared" si="16"/>
        <v>0</v>
      </c>
      <c r="CI49" s="21">
        <f t="shared" si="17"/>
        <v>0</v>
      </c>
      <c r="CJ49" s="18">
        <v>5.6</v>
      </c>
      <c r="CK49" s="19">
        <v>5.6</v>
      </c>
      <c r="CL49" s="19">
        <v>5.6</v>
      </c>
      <c r="CM49" s="19">
        <f t="shared" si="18"/>
        <v>0</v>
      </c>
      <c r="CN49" s="21">
        <f t="shared" si="19"/>
        <v>0</v>
      </c>
      <c r="CO49" s="19">
        <v>0</v>
      </c>
      <c r="CP49" s="19">
        <v>0</v>
      </c>
      <c r="CQ49" s="19">
        <v>0</v>
      </c>
      <c r="CR49" s="19">
        <f t="shared" si="51"/>
        <v>0</v>
      </c>
      <c r="CS49" s="21">
        <f t="shared" si="52"/>
        <v>0</v>
      </c>
      <c r="CT49" s="19">
        <v>1153.7</v>
      </c>
      <c r="CU49" s="19">
        <v>1153.7</v>
      </c>
      <c r="CV49" s="19">
        <v>1153.7</v>
      </c>
      <c r="CW49" s="19">
        <f t="shared" si="20"/>
        <v>0</v>
      </c>
      <c r="CX49" s="21">
        <f t="shared" si="21"/>
        <v>0</v>
      </c>
      <c r="CY49" s="19">
        <v>1425.7</v>
      </c>
      <c r="CZ49" s="19">
        <v>1425.7</v>
      </c>
      <c r="DA49" s="19">
        <v>1425.7</v>
      </c>
      <c r="DB49" s="19">
        <f t="shared" si="22"/>
        <v>0</v>
      </c>
      <c r="DC49" s="21">
        <f t="shared" si="23"/>
        <v>0</v>
      </c>
      <c r="DD49" s="18">
        <v>5.9</v>
      </c>
      <c r="DE49" s="19">
        <v>7.2</v>
      </c>
      <c r="DF49" s="19">
        <v>7.2</v>
      </c>
      <c r="DG49" s="19">
        <f t="shared" si="24"/>
        <v>1.2999999999999998</v>
      </c>
      <c r="DH49" s="21">
        <f t="shared" si="25"/>
        <v>0</v>
      </c>
      <c r="DI49" s="18"/>
      <c r="DJ49" s="19">
        <v>3109.4</v>
      </c>
      <c r="DK49" s="19">
        <v>3109.4</v>
      </c>
      <c r="DL49" s="19">
        <f t="shared" si="26"/>
        <v>3109.4</v>
      </c>
      <c r="DM49" s="21">
        <f t="shared" si="27"/>
        <v>0</v>
      </c>
      <c r="DN49" s="18"/>
      <c r="DO49" s="19">
        <v>2144.8000000000002</v>
      </c>
      <c r="DP49" s="19">
        <v>2144.8000000000002</v>
      </c>
      <c r="DQ49" s="19">
        <f t="shared" si="28"/>
        <v>2144.8000000000002</v>
      </c>
      <c r="DR49" s="21">
        <f t="shared" si="29"/>
        <v>0</v>
      </c>
      <c r="DS49" s="18"/>
      <c r="DT49" s="19">
        <v>5943.9</v>
      </c>
      <c r="DU49" s="19">
        <v>5943.9</v>
      </c>
      <c r="DV49" s="19">
        <f t="shared" si="30"/>
        <v>5943.9</v>
      </c>
      <c r="DW49" s="21">
        <f t="shared" si="31"/>
        <v>0</v>
      </c>
    </row>
    <row r="50" spans="1:127" x14ac:dyDescent="0.25">
      <c r="A50" s="56">
        <v>44</v>
      </c>
      <c r="B50" s="3" t="s">
        <v>52</v>
      </c>
      <c r="C50" s="17">
        <f t="shared" si="32"/>
        <v>3311924.29</v>
      </c>
      <c r="D50" s="17">
        <f t="shared" si="33"/>
        <v>3375001.4899999993</v>
      </c>
      <c r="E50" s="17">
        <f t="shared" si="34"/>
        <v>3375001.4899999993</v>
      </c>
      <c r="F50" s="17">
        <f t="shared" si="0"/>
        <v>63077.199999999255</v>
      </c>
      <c r="G50" s="44">
        <f t="shared" si="1"/>
        <v>0</v>
      </c>
      <c r="H50" s="18">
        <v>0</v>
      </c>
      <c r="I50" s="19">
        <v>0</v>
      </c>
      <c r="J50" s="19">
        <v>0</v>
      </c>
      <c r="K50" s="19">
        <f t="shared" si="35"/>
        <v>0</v>
      </c>
      <c r="L50" s="21">
        <f t="shared" si="36"/>
        <v>0</v>
      </c>
      <c r="M50" s="18">
        <v>2116701.2999999998</v>
      </c>
      <c r="N50" s="19">
        <v>2116701.2999999998</v>
      </c>
      <c r="O50" s="19">
        <v>2116701.2999999998</v>
      </c>
      <c r="P50" s="19">
        <f t="shared" si="37"/>
        <v>0</v>
      </c>
      <c r="Q50" s="21">
        <f t="shared" si="38"/>
        <v>0</v>
      </c>
      <c r="R50" s="18">
        <v>1138484.5</v>
      </c>
      <c r="S50" s="19">
        <v>1138484.5</v>
      </c>
      <c r="T50" s="19">
        <v>1138484.5</v>
      </c>
      <c r="U50" s="19">
        <f t="shared" si="39"/>
        <v>0</v>
      </c>
      <c r="V50" s="21">
        <f t="shared" si="40"/>
        <v>0</v>
      </c>
      <c r="W50" s="18">
        <v>10260.299999999999</v>
      </c>
      <c r="X50" s="19">
        <v>10260.299999999999</v>
      </c>
      <c r="Y50" s="19">
        <v>10260.299999999999</v>
      </c>
      <c r="Z50" s="19">
        <f t="shared" si="41"/>
        <v>0</v>
      </c>
      <c r="AA50" s="21">
        <f t="shared" si="42"/>
        <v>0</v>
      </c>
      <c r="AB50" s="19">
        <v>4492.2</v>
      </c>
      <c r="AC50" s="19">
        <v>4492.2</v>
      </c>
      <c r="AD50" s="19">
        <v>4492.2</v>
      </c>
      <c r="AE50" s="19">
        <f t="shared" si="43"/>
        <v>0</v>
      </c>
      <c r="AF50" s="21">
        <f t="shared" si="44"/>
        <v>0</v>
      </c>
      <c r="AG50" s="18">
        <v>846.1</v>
      </c>
      <c r="AH50" s="19">
        <v>846.1</v>
      </c>
      <c r="AI50" s="19">
        <v>846.1</v>
      </c>
      <c r="AJ50" s="19">
        <f t="shared" si="45"/>
        <v>0</v>
      </c>
      <c r="AK50" s="21">
        <f t="shared" si="46"/>
        <v>0</v>
      </c>
      <c r="AL50" s="18">
        <v>399.9</v>
      </c>
      <c r="AM50" s="19">
        <v>399.9</v>
      </c>
      <c r="AN50" s="19">
        <v>399.9</v>
      </c>
      <c r="AO50" s="19">
        <f t="shared" si="47"/>
        <v>0</v>
      </c>
      <c r="AP50" s="21">
        <f t="shared" si="48"/>
        <v>0</v>
      </c>
      <c r="AQ50" s="19">
        <v>229.4</v>
      </c>
      <c r="AR50" s="19">
        <v>229.4</v>
      </c>
      <c r="AS50" s="19">
        <v>229.4</v>
      </c>
      <c r="AT50" s="19">
        <f t="shared" si="49"/>
        <v>0</v>
      </c>
      <c r="AU50" s="21">
        <f t="shared" si="50"/>
        <v>0</v>
      </c>
      <c r="AV50" s="18">
        <v>7005.7</v>
      </c>
      <c r="AW50" s="19">
        <v>7053.9</v>
      </c>
      <c r="AX50" s="19">
        <v>7053.9</v>
      </c>
      <c r="AY50" s="19">
        <f t="shared" si="2"/>
        <v>48.199999999999818</v>
      </c>
      <c r="AZ50" s="21">
        <f t="shared" si="3"/>
        <v>0</v>
      </c>
      <c r="BA50" s="18">
        <v>3483.4</v>
      </c>
      <c r="BB50" s="19">
        <v>4117.3</v>
      </c>
      <c r="BC50" s="19">
        <v>4117.3</v>
      </c>
      <c r="BD50" s="19">
        <f t="shared" si="4"/>
        <v>633.90000000000009</v>
      </c>
      <c r="BE50" s="21">
        <f t="shared" si="5"/>
        <v>0</v>
      </c>
      <c r="BF50" s="23">
        <v>0.59</v>
      </c>
      <c r="BG50" s="23">
        <v>0.59</v>
      </c>
      <c r="BH50" s="23">
        <v>0.59</v>
      </c>
      <c r="BI50" s="19">
        <f t="shared" si="6"/>
        <v>0</v>
      </c>
      <c r="BJ50" s="21">
        <f t="shared" si="7"/>
        <v>0</v>
      </c>
      <c r="BK50" s="22">
        <v>1057.7</v>
      </c>
      <c r="BL50" s="22">
        <v>1057.7</v>
      </c>
      <c r="BM50" s="22">
        <v>1057.7</v>
      </c>
      <c r="BN50" s="19">
        <f t="shared" si="8"/>
        <v>0</v>
      </c>
      <c r="BO50" s="21">
        <f t="shared" si="9"/>
        <v>0</v>
      </c>
      <c r="BP50" s="22">
        <v>8167.9</v>
      </c>
      <c r="BQ50" s="22">
        <v>8167.9</v>
      </c>
      <c r="BR50" s="22">
        <v>8167.9</v>
      </c>
      <c r="BS50" s="19">
        <f t="shared" si="10"/>
        <v>0</v>
      </c>
      <c r="BT50" s="21">
        <f t="shared" si="11"/>
        <v>0</v>
      </c>
      <c r="BU50" s="19">
        <v>710.5</v>
      </c>
      <c r="BV50" s="19">
        <v>710.5</v>
      </c>
      <c r="BW50" s="19">
        <v>710.5</v>
      </c>
      <c r="BX50" s="19">
        <f t="shared" si="12"/>
        <v>0</v>
      </c>
      <c r="BY50" s="21">
        <f t="shared" si="13"/>
        <v>0</v>
      </c>
      <c r="BZ50" s="18"/>
      <c r="CA50" s="19"/>
      <c r="CB50" s="19"/>
      <c r="CC50" s="19">
        <f t="shared" si="14"/>
        <v>0</v>
      </c>
      <c r="CD50" s="21">
        <f t="shared" si="15"/>
        <v>0</v>
      </c>
      <c r="CE50" s="18">
        <v>0</v>
      </c>
      <c r="CF50" s="18">
        <v>0</v>
      </c>
      <c r="CG50" s="18">
        <v>0</v>
      </c>
      <c r="CH50" s="19">
        <f t="shared" si="16"/>
        <v>0</v>
      </c>
      <c r="CI50" s="21">
        <f t="shared" si="17"/>
        <v>0</v>
      </c>
      <c r="CJ50" s="18"/>
      <c r="CK50" s="19">
        <v>0</v>
      </c>
      <c r="CL50" s="19">
        <v>0</v>
      </c>
      <c r="CM50" s="19">
        <f t="shared" si="18"/>
        <v>0</v>
      </c>
      <c r="CN50" s="21">
        <f t="shared" si="19"/>
        <v>0</v>
      </c>
      <c r="CO50" s="19">
        <v>4487.8999999999996</v>
      </c>
      <c r="CP50" s="19">
        <v>4487.8999999999996</v>
      </c>
      <c r="CQ50" s="19">
        <v>4487.8999999999996</v>
      </c>
      <c r="CR50" s="19">
        <f t="shared" si="51"/>
        <v>0</v>
      </c>
      <c r="CS50" s="21">
        <f t="shared" si="52"/>
        <v>0</v>
      </c>
      <c r="CT50" s="19">
        <v>15462.2</v>
      </c>
      <c r="CU50" s="19">
        <v>15462.2</v>
      </c>
      <c r="CV50" s="19">
        <v>15462.2</v>
      </c>
      <c r="CW50" s="19">
        <f t="shared" si="20"/>
        <v>0</v>
      </c>
      <c r="CX50" s="21">
        <f t="shared" si="21"/>
        <v>0</v>
      </c>
      <c r="CY50" s="19">
        <v>0</v>
      </c>
      <c r="CZ50" s="19">
        <v>0</v>
      </c>
      <c r="DA50" s="19">
        <v>0</v>
      </c>
      <c r="DB50" s="19">
        <f t="shared" si="22"/>
        <v>0</v>
      </c>
      <c r="DC50" s="21">
        <f t="shared" si="23"/>
        <v>0</v>
      </c>
      <c r="DD50" s="18">
        <v>134.69999999999999</v>
      </c>
      <c r="DE50" s="19">
        <v>269.2</v>
      </c>
      <c r="DF50" s="19">
        <v>269.2</v>
      </c>
      <c r="DG50" s="19">
        <f t="shared" si="24"/>
        <v>134.5</v>
      </c>
      <c r="DH50" s="21">
        <f t="shared" si="25"/>
        <v>0</v>
      </c>
      <c r="DI50" s="18"/>
      <c r="DJ50" s="19">
        <v>9513.4</v>
      </c>
      <c r="DK50" s="19">
        <v>9513.4</v>
      </c>
      <c r="DL50" s="19">
        <f t="shared" si="26"/>
        <v>9513.4</v>
      </c>
      <c r="DM50" s="21">
        <f t="shared" si="27"/>
        <v>0</v>
      </c>
      <c r="DN50" s="18"/>
      <c r="DO50" s="19">
        <v>5467.8</v>
      </c>
      <c r="DP50" s="19">
        <v>5467.8</v>
      </c>
      <c r="DQ50" s="19">
        <f t="shared" si="28"/>
        <v>5467.8</v>
      </c>
      <c r="DR50" s="21">
        <f t="shared" si="29"/>
        <v>0</v>
      </c>
      <c r="DS50" s="18"/>
      <c r="DT50" s="19">
        <v>47279.4</v>
      </c>
      <c r="DU50" s="19">
        <v>47279.4</v>
      </c>
      <c r="DV50" s="19">
        <f t="shared" si="30"/>
        <v>47279.4</v>
      </c>
      <c r="DW50" s="21">
        <f t="shared" si="31"/>
        <v>0</v>
      </c>
    </row>
    <row r="51" spans="1:127" x14ac:dyDescent="0.25">
      <c r="A51" s="56">
        <v>45</v>
      </c>
      <c r="B51" s="3" t="s">
        <v>53</v>
      </c>
      <c r="C51" s="17">
        <f t="shared" si="32"/>
        <v>7864724.5300000003</v>
      </c>
      <c r="D51" s="17">
        <f t="shared" si="33"/>
        <v>8273812.7299999995</v>
      </c>
      <c r="E51" s="17">
        <f t="shared" si="34"/>
        <v>8227348.8299999991</v>
      </c>
      <c r="F51" s="17">
        <f t="shared" si="0"/>
        <v>362624.29999999888</v>
      </c>
      <c r="G51" s="44">
        <f t="shared" si="1"/>
        <v>-46463.900000000373</v>
      </c>
      <c r="H51" s="18">
        <v>0</v>
      </c>
      <c r="I51" s="19">
        <v>0</v>
      </c>
      <c r="J51" s="19">
        <v>0</v>
      </c>
      <c r="K51" s="19">
        <f t="shared" si="35"/>
        <v>0</v>
      </c>
      <c r="L51" s="21">
        <f t="shared" si="36"/>
        <v>0</v>
      </c>
      <c r="M51" s="18">
        <v>4888826.9000000004</v>
      </c>
      <c r="N51" s="19">
        <v>4888826.9000000004</v>
      </c>
      <c r="O51" s="19">
        <v>4888826.9000000004</v>
      </c>
      <c r="P51" s="19">
        <f t="shared" si="37"/>
        <v>0</v>
      </c>
      <c r="Q51" s="21">
        <f t="shared" si="38"/>
        <v>0</v>
      </c>
      <c r="R51" s="18">
        <v>2163851.2999999998</v>
      </c>
      <c r="S51" s="19">
        <v>2163851.2999999998</v>
      </c>
      <c r="T51" s="19">
        <v>2163851.2999999998</v>
      </c>
      <c r="U51" s="19">
        <f t="shared" si="39"/>
        <v>0</v>
      </c>
      <c r="V51" s="21">
        <f t="shared" si="40"/>
        <v>0</v>
      </c>
      <c r="W51" s="18">
        <v>27970.9</v>
      </c>
      <c r="X51" s="19">
        <v>27970.9</v>
      </c>
      <c r="Y51" s="19">
        <v>27970.9</v>
      </c>
      <c r="Z51" s="19">
        <f t="shared" si="41"/>
        <v>0</v>
      </c>
      <c r="AA51" s="21">
        <f t="shared" si="42"/>
        <v>0</v>
      </c>
      <c r="AB51" s="19">
        <v>9786.6</v>
      </c>
      <c r="AC51" s="19">
        <v>9786.6</v>
      </c>
      <c r="AD51" s="19">
        <v>9786.6</v>
      </c>
      <c r="AE51" s="19">
        <f t="shared" si="43"/>
        <v>0</v>
      </c>
      <c r="AF51" s="21">
        <f t="shared" si="44"/>
        <v>0</v>
      </c>
      <c r="AG51" s="18">
        <v>6254.5</v>
      </c>
      <c r="AH51" s="19">
        <v>6254.5</v>
      </c>
      <c r="AI51" s="19">
        <v>6254.5</v>
      </c>
      <c r="AJ51" s="19">
        <f t="shared" si="45"/>
        <v>0</v>
      </c>
      <c r="AK51" s="21">
        <f t="shared" si="46"/>
        <v>0</v>
      </c>
      <c r="AL51" s="18">
        <v>2110</v>
      </c>
      <c r="AM51" s="19">
        <v>2110</v>
      </c>
      <c r="AN51" s="19">
        <v>2110</v>
      </c>
      <c r="AO51" s="19">
        <f t="shared" si="47"/>
        <v>0</v>
      </c>
      <c r="AP51" s="21">
        <f t="shared" si="48"/>
        <v>0</v>
      </c>
      <c r="AQ51" s="19">
        <v>220.6</v>
      </c>
      <c r="AR51" s="19">
        <v>220.6</v>
      </c>
      <c r="AS51" s="19">
        <v>220.6</v>
      </c>
      <c r="AT51" s="19">
        <f t="shared" si="49"/>
        <v>0</v>
      </c>
      <c r="AU51" s="21">
        <f t="shared" si="50"/>
        <v>0</v>
      </c>
      <c r="AV51" s="18">
        <v>18678.3</v>
      </c>
      <c r="AW51" s="19">
        <v>18788.099999999999</v>
      </c>
      <c r="AX51" s="19">
        <v>18788.099999999999</v>
      </c>
      <c r="AY51" s="19">
        <f t="shared" si="2"/>
        <v>109.79999999999927</v>
      </c>
      <c r="AZ51" s="21">
        <f t="shared" si="3"/>
        <v>0</v>
      </c>
      <c r="BA51" s="18">
        <v>8996.9</v>
      </c>
      <c r="BB51" s="19">
        <v>10326.9</v>
      </c>
      <c r="BC51" s="19">
        <v>10326.9</v>
      </c>
      <c r="BD51" s="19">
        <f t="shared" si="4"/>
        <v>1330</v>
      </c>
      <c r="BE51" s="21">
        <f t="shared" si="5"/>
        <v>0</v>
      </c>
      <c r="BF51" s="23">
        <v>0.63</v>
      </c>
      <c r="BG51" s="23">
        <v>0.63</v>
      </c>
      <c r="BH51" s="23">
        <v>0.63</v>
      </c>
      <c r="BI51" s="19">
        <f t="shared" si="6"/>
        <v>0</v>
      </c>
      <c r="BJ51" s="21">
        <f t="shared" si="7"/>
        <v>0</v>
      </c>
      <c r="BK51" s="22">
        <v>15037.9</v>
      </c>
      <c r="BL51" s="22">
        <v>15037.9</v>
      </c>
      <c r="BM51" s="22">
        <v>15037.9</v>
      </c>
      <c r="BN51" s="19">
        <f t="shared" si="8"/>
        <v>0</v>
      </c>
      <c r="BO51" s="21">
        <f t="shared" si="9"/>
        <v>0</v>
      </c>
      <c r="BP51" s="22">
        <v>19260.2</v>
      </c>
      <c r="BQ51" s="22">
        <v>19260.2</v>
      </c>
      <c r="BR51" s="22">
        <v>19260.2</v>
      </c>
      <c r="BS51" s="19">
        <f t="shared" si="10"/>
        <v>0</v>
      </c>
      <c r="BT51" s="21">
        <f t="shared" si="11"/>
        <v>0</v>
      </c>
      <c r="BU51" s="19"/>
      <c r="BV51" s="19"/>
      <c r="BW51" s="19"/>
      <c r="BX51" s="19">
        <f t="shared" si="12"/>
        <v>0</v>
      </c>
      <c r="BY51" s="21">
        <f t="shared" si="13"/>
        <v>0</v>
      </c>
      <c r="BZ51" s="18">
        <v>636055.69999999995</v>
      </c>
      <c r="CA51" s="19">
        <v>902104.4</v>
      </c>
      <c r="CB51" s="19">
        <v>855700.5</v>
      </c>
      <c r="CC51" s="19">
        <f t="shared" si="14"/>
        <v>219644.80000000005</v>
      </c>
      <c r="CD51" s="21">
        <f t="shared" si="15"/>
        <v>-46403.900000000023</v>
      </c>
      <c r="CE51" s="18">
        <v>0</v>
      </c>
      <c r="CF51" s="18">
        <v>0</v>
      </c>
      <c r="CG51" s="18">
        <v>0</v>
      </c>
      <c r="CH51" s="19">
        <f t="shared" si="16"/>
        <v>0</v>
      </c>
      <c r="CI51" s="21">
        <f t="shared" si="17"/>
        <v>0</v>
      </c>
      <c r="CJ51" s="18"/>
      <c r="CK51" s="19">
        <v>0</v>
      </c>
      <c r="CL51" s="19">
        <v>0</v>
      </c>
      <c r="CM51" s="19">
        <f t="shared" si="18"/>
        <v>0</v>
      </c>
      <c r="CN51" s="21">
        <f t="shared" si="19"/>
        <v>0</v>
      </c>
      <c r="CO51" s="19">
        <v>8977.5</v>
      </c>
      <c r="CP51" s="19">
        <v>8977.5</v>
      </c>
      <c r="CQ51" s="19">
        <v>8977.5</v>
      </c>
      <c r="CR51" s="19">
        <f t="shared" si="51"/>
        <v>0</v>
      </c>
      <c r="CS51" s="21">
        <f t="shared" si="52"/>
        <v>0</v>
      </c>
      <c r="CT51" s="19">
        <v>58299.3</v>
      </c>
      <c r="CU51" s="19">
        <v>58299.3</v>
      </c>
      <c r="CV51" s="19">
        <v>58299.3</v>
      </c>
      <c r="CW51" s="19">
        <f t="shared" si="20"/>
        <v>0</v>
      </c>
      <c r="CX51" s="21">
        <f t="shared" si="21"/>
        <v>0</v>
      </c>
      <c r="CY51" s="19">
        <v>0</v>
      </c>
      <c r="CZ51" s="19">
        <v>0</v>
      </c>
      <c r="DA51" s="19">
        <v>0</v>
      </c>
      <c r="DB51" s="19">
        <f t="shared" si="22"/>
        <v>0</v>
      </c>
      <c r="DC51" s="21">
        <f t="shared" si="23"/>
        <v>0</v>
      </c>
      <c r="DD51" s="18">
        <v>397.3</v>
      </c>
      <c r="DE51" s="19">
        <v>105.8</v>
      </c>
      <c r="DF51" s="19">
        <v>45.8</v>
      </c>
      <c r="DG51" s="19">
        <f t="shared" si="24"/>
        <v>-351.5</v>
      </c>
      <c r="DH51" s="21">
        <f t="shared" si="25"/>
        <v>-60</v>
      </c>
      <c r="DI51" s="18"/>
      <c r="DJ51" s="19">
        <v>24892.6</v>
      </c>
      <c r="DK51" s="19">
        <v>24892.6</v>
      </c>
      <c r="DL51" s="19">
        <f t="shared" si="26"/>
        <v>24892.6</v>
      </c>
      <c r="DM51" s="21">
        <f t="shared" si="27"/>
        <v>0</v>
      </c>
      <c r="DN51" s="18"/>
      <c r="DO51" s="19">
        <v>15293.1</v>
      </c>
      <c r="DP51" s="19">
        <v>15293.1</v>
      </c>
      <c r="DQ51" s="19">
        <f t="shared" si="28"/>
        <v>15293.1</v>
      </c>
      <c r="DR51" s="21">
        <f t="shared" si="29"/>
        <v>0</v>
      </c>
      <c r="DS51" s="18"/>
      <c r="DT51" s="19">
        <v>101705.5</v>
      </c>
      <c r="DU51" s="19">
        <v>101705.5</v>
      </c>
      <c r="DV51" s="19">
        <f t="shared" si="30"/>
        <v>101705.5</v>
      </c>
      <c r="DW51" s="21">
        <f t="shared" si="31"/>
        <v>0</v>
      </c>
    </row>
    <row r="52" spans="1:127" ht="15.75" x14ac:dyDescent="0.25">
      <c r="A52" s="54"/>
      <c r="B52" s="9"/>
      <c r="C52" s="16">
        <f>H52+M52+R52+W52+AB52+AG52+AL52+AQ52+AV52+BA52+BF52+BK52+BP52+BU52+BZ52+CE52+CJ52+CT52+CY52+DD52+CO52</f>
        <v>0</v>
      </c>
      <c r="D52" s="17">
        <f>I52+N52+S52+X52+AC52+AH52+AM52+AR52+AW52+BB52+BG52+BL52+BQ52+BV52+CA52+CF52+CK52+CU52+CZ52+DE52+CP52</f>
        <v>0</v>
      </c>
      <c r="E52" s="17">
        <f>J52+O52+T52+Y52+AD52+AI52+AN52+AS52+AX52+BC52+BH52+BM52+BR52+BW52+CB52+CG52+CL52+CV52+DA52+DF52+CQ52</f>
        <v>0</v>
      </c>
      <c r="F52" s="27"/>
      <c r="G52" s="28"/>
      <c r="H52" s="18">
        <v>0</v>
      </c>
      <c r="I52" s="19"/>
      <c r="J52" s="19"/>
      <c r="K52" s="19"/>
      <c r="L52" s="21"/>
      <c r="M52" s="18"/>
      <c r="N52" s="19"/>
      <c r="O52" s="19"/>
      <c r="P52" s="19"/>
      <c r="Q52" s="21"/>
      <c r="R52" s="18"/>
      <c r="S52" s="19"/>
      <c r="T52" s="19"/>
      <c r="U52" s="19"/>
      <c r="V52" s="21"/>
      <c r="W52" s="18">
        <v>0</v>
      </c>
      <c r="X52" s="19"/>
      <c r="Y52" s="19"/>
      <c r="Z52" s="19"/>
      <c r="AA52" s="21"/>
      <c r="AB52" s="18"/>
      <c r="AC52" s="19"/>
      <c r="AD52" s="19"/>
      <c r="AE52" s="19"/>
      <c r="AF52" s="21"/>
      <c r="AG52" s="18"/>
      <c r="AH52" s="19"/>
      <c r="AI52" s="19"/>
      <c r="AJ52" s="19"/>
      <c r="AK52" s="21"/>
      <c r="AL52" s="18"/>
      <c r="AM52" s="19"/>
      <c r="AN52" s="19"/>
      <c r="AO52" s="19"/>
      <c r="AP52" s="21"/>
      <c r="AQ52" s="18"/>
      <c r="AR52" s="19"/>
      <c r="AS52" s="19"/>
      <c r="AT52" s="19"/>
      <c r="AU52" s="21"/>
      <c r="AV52" s="18"/>
      <c r="AW52" s="19"/>
      <c r="AX52" s="19"/>
      <c r="AY52" s="19"/>
      <c r="AZ52" s="21"/>
      <c r="BA52" s="18"/>
      <c r="BB52" s="19"/>
      <c r="BC52" s="19"/>
      <c r="BD52" s="19"/>
      <c r="BE52" s="21"/>
      <c r="BF52" s="18"/>
      <c r="BG52" s="19"/>
      <c r="BH52" s="19"/>
      <c r="BI52" s="19"/>
      <c r="BJ52" s="21"/>
      <c r="BK52" s="18"/>
      <c r="BL52" s="19"/>
      <c r="BM52" s="19"/>
      <c r="BN52" s="19"/>
      <c r="BO52" s="21"/>
      <c r="BP52" s="18"/>
      <c r="BQ52" s="19"/>
      <c r="BR52" s="19"/>
      <c r="BS52" s="19"/>
      <c r="BT52" s="21"/>
      <c r="BU52" s="18"/>
      <c r="BV52" s="19"/>
      <c r="BW52" s="19"/>
      <c r="BX52" s="19"/>
      <c r="BY52" s="21"/>
      <c r="BZ52" s="18"/>
      <c r="CA52" s="19"/>
      <c r="CB52" s="25"/>
      <c r="CC52" s="19"/>
      <c r="CD52" s="21"/>
      <c r="CE52" s="18"/>
      <c r="CF52" s="19"/>
      <c r="CG52" s="19"/>
      <c r="CH52" s="19"/>
      <c r="CI52" s="21"/>
      <c r="CJ52" s="18"/>
      <c r="CK52" s="19"/>
      <c r="CL52" s="19"/>
      <c r="CM52" s="19"/>
      <c r="CN52" s="21"/>
      <c r="CO52" s="19"/>
      <c r="CP52" s="19"/>
      <c r="CQ52" s="19"/>
      <c r="CR52" s="19">
        <f t="shared" si="51"/>
        <v>0</v>
      </c>
      <c r="CS52" s="21">
        <f t="shared" si="52"/>
        <v>0</v>
      </c>
      <c r="CT52" s="19"/>
      <c r="CU52" s="19"/>
      <c r="CV52" s="19"/>
      <c r="CW52" s="19"/>
      <c r="CX52" s="21"/>
      <c r="CY52" s="19"/>
      <c r="CZ52" s="19"/>
      <c r="DA52" s="19"/>
      <c r="DB52" s="19"/>
      <c r="DC52" s="21"/>
      <c r="DD52" s="18"/>
      <c r="DE52" s="19"/>
      <c r="DF52" s="19"/>
      <c r="DG52" s="19"/>
      <c r="DH52" s="21"/>
      <c r="DI52" s="18"/>
      <c r="DJ52" s="19"/>
      <c r="DK52" s="19"/>
      <c r="DL52" s="19"/>
      <c r="DM52" s="21"/>
      <c r="DN52" s="18"/>
      <c r="DO52" s="19"/>
      <c r="DP52" s="19"/>
      <c r="DQ52" s="19"/>
      <c r="DR52" s="21"/>
      <c r="DS52" s="18"/>
      <c r="DT52" s="19"/>
      <c r="DU52" s="19"/>
      <c r="DV52" s="19"/>
      <c r="DW52" s="21"/>
    </row>
    <row r="53" spans="1:127" s="31" customFormat="1" ht="15.75" x14ac:dyDescent="0.25">
      <c r="A53" s="55"/>
      <c r="B53" s="6" t="s">
        <v>55</v>
      </c>
      <c r="C53" s="7">
        <f t="shared" ref="C53:H53" si="53">SUM(C7:C52)</f>
        <v>26042678</v>
      </c>
      <c r="D53" s="38">
        <f t="shared" si="53"/>
        <v>27119855.700000007</v>
      </c>
      <c r="E53" s="38">
        <f t="shared" si="53"/>
        <v>27073253.5</v>
      </c>
      <c r="F53" s="38">
        <f t="shared" si="53"/>
        <v>1030575.4999999983</v>
      </c>
      <c r="G53" s="39">
        <f t="shared" si="53"/>
        <v>-46602.200000000521</v>
      </c>
      <c r="H53" s="45">
        <f t="shared" si="53"/>
        <v>118873.9</v>
      </c>
      <c r="I53" s="46">
        <f t="shared" ref="I53:BT53" si="54">SUM(I7:I52)</f>
        <v>118873.9</v>
      </c>
      <c r="J53" s="46">
        <f t="shared" si="54"/>
        <v>118873.9</v>
      </c>
      <c r="K53" s="46">
        <f t="shared" si="54"/>
        <v>0</v>
      </c>
      <c r="L53" s="47">
        <f t="shared" si="54"/>
        <v>0</v>
      </c>
      <c r="M53" s="45">
        <f t="shared" si="54"/>
        <v>16896492.199999996</v>
      </c>
      <c r="N53" s="46">
        <f t="shared" si="54"/>
        <v>16896492.199999996</v>
      </c>
      <c r="O53" s="46">
        <f t="shared" si="54"/>
        <v>16896492.199999996</v>
      </c>
      <c r="P53" s="46">
        <f t="shared" si="54"/>
        <v>0</v>
      </c>
      <c r="Q53" s="47">
        <f t="shared" si="54"/>
        <v>0</v>
      </c>
      <c r="R53" s="45">
        <f t="shared" si="54"/>
        <v>7533849.3999999994</v>
      </c>
      <c r="S53" s="46">
        <f t="shared" si="54"/>
        <v>7533849.3999999994</v>
      </c>
      <c r="T53" s="46">
        <f t="shared" si="54"/>
        <v>7533849.3999999994</v>
      </c>
      <c r="U53" s="46">
        <f t="shared" si="54"/>
        <v>0</v>
      </c>
      <c r="V53" s="47">
        <f t="shared" si="54"/>
        <v>0</v>
      </c>
      <c r="W53" s="45">
        <f t="shared" si="54"/>
        <v>251449.99999999997</v>
      </c>
      <c r="X53" s="46">
        <f t="shared" si="54"/>
        <v>251449.99999999997</v>
      </c>
      <c r="Y53" s="46">
        <f t="shared" si="54"/>
        <v>251449.99999999997</v>
      </c>
      <c r="Z53" s="46">
        <f t="shared" si="54"/>
        <v>0</v>
      </c>
      <c r="AA53" s="47">
        <f t="shared" si="54"/>
        <v>0</v>
      </c>
      <c r="AB53" s="45">
        <f t="shared" si="54"/>
        <v>39765.500000000007</v>
      </c>
      <c r="AC53" s="46">
        <f t="shared" si="54"/>
        <v>39765.500000000007</v>
      </c>
      <c r="AD53" s="46">
        <f t="shared" si="54"/>
        <v>39765.500000000007</v>
      </c>
      <c r="AE53" s="46">
        <f t="shared" si="54"/>
        <v>0</v>
      </c>
      <c r="AF53" s="47">
        <f t="shared" si="54"/>
        <v>0</v>
      </c>
      <c r="AG53" s="45">
        <f t="shared" si="54"/>
        <v>22904.899999999998</v>
      </c>
      <c r="AH53" s="46">
        <f t="shared" si="54"/>
        <v>22904.899999999998</v>
      </c>
      <c r="AI53" s="46">
        <f t="shared" si="54"/>
        <v>22904.899999999998</v>
      </c>
      <c r="AJ53" s="46">
        <f t="shared" si="54"/>
        <v>0</v>
      </c>
      <c r="AK53" s="47">
        <f t="shared" si="54"/>
        <v>0</v>
      </c>
      <c r="AL53" s="45">
        <f t="shared" si="54"/>
        <v>17373.399999999994</v>
      </c>
      <c r="AM53" s="46">
        <f t="shared" si="54"/>
        <v>17373.399999999994</v>
      </c>
      <c r="AN53" s="46">
        <f t="shared" si="54"/>
        <v>17373.399999999994</v>
      </c>
      <c r="AO53" s="46">
        <f t="shared" si="54"/>
        <v>0</v>
      </c>
      <c r="AP53" s="47">
        <f t="shared" si="54"/>
        <v>0</v>
      </c>
      <c r="AQ53" s="45">
        <f t="shared" si="54"/>
        <v>3691.5</v>
      </c>
      <c r="AR53" s="46">
        <f t="shared" si="54"/>
        <v>3691.5</v>
      </c>
      <c r="AS53" s="46">
        <f t="shared" si="54"/>
        <v>3691.5</v>
      </c>
      <c r="AT53" s="46">
        <f t="shared" si="54"/>
        <v>0</v>
      </c>
      <c r="AU53" s="47">
        <f t="shared" si="54"/>
        <v>0</v>
      </c>
      <c r="AV53" s="45">
        <f t="shared" si="54"/>
        <v>74105.10000000002</v>
      </c>
      <c r="AW53" s="46">
        <f t="shared" si="54"/>
        <v>74599.400000000023</v>
      </c>
      <c r="AX53" s="46">
        <f t="shared" si="54"/>
        <v>74599.400000000023</v>
      </c>
      <c r="AY53" s="46">
        <f t="shared" si="54"/>
        <v>494.29999999999939</v>
      </c>
      <c r="AZ53" s="47">
        <f t="shared" si="54"/>
        <v>0</v>
      </c>
      <c r="BA53" s="45">
        <f t="shared" si="54"/>
        <v>15664.3</v>
      </c>
      <c r="BB53" s="46">
        <f t="shared" si="54"/>
        <v>17923.400000000001</v>
      </c>
      <c r="BC53" s="46">
        <f t="shared" si="54"/>
        <v>17923.400000000001</v>
      </c>
      <c r="BD53" s="46">
        <f t="shared" si="54"/>
        <v>2259.1000000000004</v>
      </c>
      <c r="BE53" s="47">
        <f t="shared" si="54"/>
        <v>0</v>
      </c>
      <c r="BF53" s="45">
        <f t="shared" si="54"/>
        <v>22.999999999999996</v>
      </c>
      <c r="BG53" s="46">
        <f t="shared" si="54"/>
        <v>22.999999999999996</v>
      </c>
      <c r="BH53" s="46">
        <f t="shared" si="54"/>
        <v>22.999999999999996</v>
      </c>
      <c r="BI53" s="46">
        <f t="shared" si="54"/>
        <v>0</v>
      </c>
      <c r="BJ53" s="47">
        <f t="shared" si="54"/>
        <v>0</v>
      </c>
      <c r="BK53" s="45">
        <f t="shared" si="54"/>
        <v>72866.999999999985</v>
      </c>
      <c r="BL53" s="46">
        <f t="shared" si="54"/>
        <v>72866.999999999985</v>
      </c>
      <c r="BM53" s="46">
        <f t="shared" si="54"/>
        <v>72866.999999999985</v>
      </c>
      <c r="BN53" s="46">
        <f t="shared" si="54"/>
        <v>0</v>
      </c>
      <c r="BO53" s="47">
        <f t="shared" si="54"/>
        <v>0</v>
      </c>
      <c r="BP53" s="45">
        <f t="shared" si="54"/>
        <v>59826.7</v>
      </c>
      <c r="BQ53" s="46">
        <f t="shared" si="54"/>
        <v>59826.7</v>
      </c>
      <c r="BR53" s="46">
        <f t="shared" si="54"/>
        <v>59826.7</v>
      </c>
      <c r="BS53" s="46">
        <f t="shared" si="54"/>
        <v>0</v>
      </c>
      <c r="BT53" s="47">
        <f t="shared" si="54"/>
        <v>0</v>
      </c>
      <c r="BU53" s="45">
        <f t="shared" ref="BU53:DH53" si="55">SUM(BU7:BU52)</f>
        <v>710.5</v>
      </c>
      <c r="BV53" s="46">
        <f t="shared" si="55"/>
        <v>710.5</v>
      </c>
      <c r="BW53" s="46">
        <f t="shared" si="55"/>
        <v>710.5</v>
      </c>
      <c r="BX53" s="46">
        <f t="shared" si="55"/>
        <v>0</v>
      </c>
      <c r="BY53" s="47">
        <f t="shared" si="55"/>
        <v>0</v>
      </c>
      <c r="BZ53" s="45">
        <f t="shared" si="55"/>
        <v>636055.69999999995</v>
      </c>
      <c r="CA53" s="46">
        <f t="shared" si="55"/>
        <v>902104.4</v>
      </c>
      <c r="CB53" s="46">
        <f t="shared" si="55"/>
        <v>855700.5</v>
      </c>
      <c r="CC53" s="46">
        <f t="shared" si="55"/>
        <v>219644.80000000005</v>
      </c>
      <c r="CD53" s="47">
        <f t="shared" si="55"/>
        <v>-46403.900000000023</v>
      </c>
      <c r="CE53" s="45">
        <f t="shared" si="55"/>
        <v>132.09999999999997</v>
      </c>
      <c r="CF53" s="46">
        <f t="shared" si="55"/>
        <v>132.09999999999997</v>
      </c>
      <c r="CG53" s="46">
        <f t="shared" si="55"/>
        <v>132.09999999999997</v>
      </c>
      <c r="CH53" s="46">
        <f t="shared" si="55"/>
        <v>0</v>
      </c>
      <c r="CI53" s="47">
        <f t="shared" si="55"/>
        <v>0</v>
      </c>
      <c r="CJ53" s="45">
        <f t="shared" si="55"/>
        <v>754.6</v>
      </c>
      <c r="CK53" s="46">
        <f t="shared" si="55"/>
        <v>754.6</v>
      </c>
      <c r="CL53" s="46">
        <f t="shared" si="55"/>
        <v>746.5</v>
      </c>
      <c r="CM53" s="46">
        <f t="shared" si="55"/>
        <v>-8.1</v>
      </c>
      <c r="CN53" s="47">
        <f t="shared" si="55"/>
        <v>-8.1</v>
      </c>
      <c r="CO53" s="45">
        <f t="shared" si="55"/>
        <v>46246.299999999996</v>
      </c>
      <c r="CP53" s="46">
        <f t="shared" si="55"/>
        <v>46246.299999999996</v>
      </c>
      <c r="CQ53" s="46">
        <f t="shared" si="55"/>
        <v>46246.299999999996</v>
      </c>
      <c r="CR53" s="46">
        <f t="shared" si="55"/>
        <v>0</v>
      </c>
      <c r="CS53" s="47">
        <f t="shared" si="55"/>
        <v>0</v>
      </c>
      <c r="CT53" s="45">
        <f t="shared" si="55"/>
        <v>162134.70000000001</v>
      </c>
      <c r="CU53" s="46">
        <f t="shared" si="55"/>
        <v>162134.70000000001</v>
      </c>
      <c r="CV53" s="46">
        <f t="shared" si="55"/>
        <v>162134.70000000001</v>
      </c>
      <c r="CW53" s="46">
        <f t="shared" si="55"/>
        <v>0</v>
      </c>
      <c r="CX53" s="47">
        <f t="shared" si="55"/>
        <v>0</v>
      </c>
      <c r="CY53" s="45">
        <f t="shared" si="55"/>
        <v>88521.500000000015</v>
      </c>
      <c r="CZ53" s="46">
        <f t="shared" si="55"/>
        <v>88521.500000000015</v>
      </c>
      <c r="DA53" s="46">
        <f t="shared" si="55"/>
        <v>88521.500000000015</v>
      </c>
      <c r="DB53" s="46">
        <f t="shared" si="55"/>
        <v>0</v>
      </c>
      <c r="DC53" s="47">
        <f t="shared" si="55"/>
        <v>0</v>
      </c>
      <c r="DD53" s="45">
        <f t="shared" si="55"/>
        <v>1235.6999999999998</v>
      </c>
      <c r="DE53" s="46">
        <f t="shared" si="55"/>
        <v>1838.8999999999996</v>
      </c>
      <c r="DF53" s="46">
        <f t="shared" si="55"/>
        <v>1648.6999999999998</v>
      </c>
      <c r="DG53" s="46">
        <f t="shared" si="55"/>
        <v>413.00000000000011</v>
      </c>
      <c r="DH53" s="47">
        <f t="shared" si="55"/>
        <v>-190.2</v>
      </c>
      <c r="DI53" s="45">
        <f t="shared" ref="DI53:DW53" si="56">SUM(DI7:DI52)</f>
        <v>0</v>
      </c>
      <c r="DJ53" s="46">
        <f t="shared" si="56"/>
        <v>234735.59999999995</v>
      </c>
      <c r="DK53" s="46">
        <f t="shared" si="56"/>
        <v>234735.59999999995</v>
      </c>
      <c r="DL53" s="46">
        <f t="shared" si="56"/>
        <v>234735.59999999995</v>
      </c>
      <c r="DM53" s="47">
        <f t="shared" si="56"/>
        <v>0</v>
      </c>
      <c r="DN53" s="45">
        <f t="shared" si="56"/>
        <v>0</v>
      </c>
      <c r="DO53" s="46">
        <f t="shared" si="56"/>
        <v>132540.19999999998</v>
      </c>
      <c r="DP53" s="46">
        <f t="shared" si="56"/>
        <v>132540.19999999998</v>
      </c>
      <c r="DQ53" s="46">
        <f t="shared" si="56"/>
        <v>132540.19999999998</v>
      </c>
      <c r="DR53" s="47">
        <f t="shared" si="56"/>
        <v>0</v>
      </c>
      <c r="DS53" s="45">
        <f t="shared" si="56"/>
        <v>0</v>
      </c>
      <c r="DT53" s="46">
        <f t="shared" si="56"/>
        <v>440496.60000000009</v>
      </c>
      <c r="DU53" s="46">
        <f t="shared" si="56"/>
        <v>440496.60000000009</v>
      </c>
      <c r="DV53" s="46">
        <f t="shared" si="56"/>
        <v>440496.60000000009</v>
      </c>
      <c r="DW53" s="47">
        <f t="shared" si="56"/>
        <v>0</v>
      </c>
    </row>
  </sheetData>
  <mergeCells count="127">
    <mergeCell ref="DS4:DW4"/>
    <mergeCell ref="DS5:DS6"/>
    <mergeCell ref="DT5:DT6"/>
    <mergeCell ref="DU5:DU6"/>
    <mergeCell ref="DV5:DW5"/>
    <mergeCell ref="DI4:DM4"/>
    <mergeCell ref="DI5:DI6"/>
    <mergeCell ref="DJ5:DJ6"/>
    <mergeCell ref="DK5:DK6"/>
    <mergeCell ref="DL5:DM5"/>
    <mergeCell ref="DN4:DR4"/>
    <mergeCell ref="DN5:DN6"/>
    <mergeCell ref="DO5:DO6"/>
    <mergeCell ref="DP5:DP6"/>
    <mergeCell ref="DQ5:DR5"/>
    <mergeCell ref="DF5:DF6"/>
    <mergeCell ref="DG5:DH5"/>
    <mergeCell ref="CY5:CY6"/>
    <mergeCell ref="CZ5:CZ6"/>
    <mergeCell ref="DA5:DA6"/>
    <mergeCell ref="DB5:DC5"/>
    <mergeCell ref="DD5:DD6"/>
    <mergeCell ref="DE5:DE6"/>
    <mergeCell ref="CL5:CL6"/>
    <mergeCell ref="CM5:CN5"/>
    <mergeCell ref="CT5:CT6"/>
    <mergeCell ref="CU5:CU6"/>
    <mergeCell ref="CV5:CV6"/>
    <mergeCell ref="CW5:CX5"/>
    <mergeCell ref="CP5:CP6"/>
    <mergeCell ref="CQ5:CQ6"/>
    <mergeCell ref="CR5:CS5"/>
    <mergeCell ref="CE5:CE6"/>
    <mergeCell ref="CF5:CF6"/>
    <mergeCell ref="CG5:CG6"/>
    <mergeCell ref="CH5:CI5"/>
    <mergeCell ref="CJ5:CJ6"/>
    <mergeCell ref="CK5:CK6"/>
    <mergeCell ref="BW5:BW6"/>
    <mergeCell ref="BX5:BY5"/>
    <mergeCell ref="BZ5:BZ6"/>
    <mergeCell ref="CA5:CA6"/>
    <mergeCell ref="CB5:CB6"/>
    <mergeCell ref="CC5:CD5"/>
    <mergeCell ref="BP5:BP6"/>
    <mergeCell ref="BQ5:BQ6"/>
    <mergeCell ref="BR5:BR6"/>
    <mergeCell ref="BS5:BT5"/>
    <mergeCell ref="BU5:BU6"/>
    <mergeCell ref="BV5:BV6"/>
    <mergeCell ref="BH5:BH6"/>
    <mergeCell ref="BI5:BJ5"/>
    <mergeCell ref="BK5:BK6"/>
    <mergeCell ref="BL5:BL6"/>
    <mergeCell ref="BM5:BM6"/>
    <mergeCell ref="BN5:BO5"/>
    <mergeCell ref="BA5:BA6"/>
    <mergeCell ref="BB5:BB6"/>
    <mergeCell ref="BC5:BC6"/>
    <mergeCell ref="BD5:BE5"/>
    <mergeCell ref="BF5:BF6"/>
    <mergeCell ref="BG5:BG6"/>
    <mergeCell ref="AS5:AS6"/>
    <mergeCell ref="AT5:AU5"/>
    <mergeCell ref="AV5:AV6"/>
    <mergeCell ref="AW5:AW6"/>
    <mergeCell ref="AX5:AX6"/>
    <mergeCell ref="AY5:AZ5"/>
    <mergeCell ref="AM5:AM6"/>
    <mergeCell ref="AN5:AN6"/>
    <mergeCell ref="AO5:AP5"/>
    <mergeCell ref="AQ5:AQ6"/>
    <mergeCell ref="AR5:AR6"/>
    <mergeCell ref="AD5:AD6"/>
    <mergeCell ref="AE5:AF5"/>
    <mergeCell ref="AG5:AG6"/>
    <mergeCell ref="AH5:AH6"/>
    <mergeCell ref="AI5:AI6"/>
    <mergeCell ref="AJ5:AK5"/>
    <mergeCell ref="AB5:AB6"/>
    <mergeCell ref="AC5:AC6"/>
    <mergeCell ref="O5:O6"/>
    <mergeCell ref="P5:Q5"/>
    <mergeCell ref="R5:R6"/>
    <mergeCell ref="S5:S6"/>
    <mergeCell ref="T5:T6"/>
    <mergeCell ref="U5:V5"/>
    <mergeCell ref="AL5:AL6"/>
    <mergeCell ref="CJ4:CN4"/>
    <mergeCell ref="CT4:CX4"/>
    <mergeCell ref="CY4:DC4"/>
    <mergeCell ref="DD4:DH4"/>
    <mergeCell ref="C5:C6"/>
    <mergeCell ref="D5:D6"/>
    <mergeCell ref="E5:E6"/>
    <mergeCell ref="F5:G5"/>
    <mergeCell ref="H5:H6"/>
    <mergeCell ref="I5:I6"/>
    <mergeCell ref="BF4:BJ4"/>
    <mergeCell ref="BK4:BO4"/>
    <mergeCell ref="BP4:BT4"/>
    <mergeCell ref="BU4:BY4"/>
    <mergeCell ref="BZ4:CD4"/>
    <mergeCell ref="CE4:CI4"/>
    <mergeCell ref="AB4:AF4"/>
    <mergeCell ref="AG4:AK4"/>
    <mergeCell ref="AL4:AP4"/>
    <mergeCell ref="AQ4:AU4"/>
    <mergeCell ref="AV4:AZ4"/>
    <mergeCell ref="BA4:BE4"/>
    <mergeCell ref="CO4:CS4"/>
    <mergeCell ref="CO5:CO6"/>
    <mergeCell ref="A4:A6"/>
    <mergeCell ref="B4:B6"/>
    <mergeCell ref="C4:G4"/>
    <mergeCell ref="H4:L4"/>
    <mergeCell ref="M4:Q4"/>
    <mergeCell ref="R4:V4"/>
    <mergeCell ref="W4:AA4"/>
    <mergeCell ref="J5:J6"/>
    <mergeCell ref="K5:L5"/>
    <mergeCell ref="M5:M6"/>
    <mergeCell ref="N5:N6"/>
    <mergeCell ref="W5:W6"/>
    <mergeCell ref="X5:X6"/>
    <mergeCell ref="Y5:Y6"/>
    <mergeCell ref="Z5:AA5"/>
  </mergeCells>
  <printOptions gridLines="1"/>
  <pageMargins left="0.27559055118110237" right="0.19685039370078741" top="0.15748031496062992" bottom="0.15748031496062992" header="0.31496062992125984" footer="0.31496062992125984"/>
  <pageSetup paperSize="9" scale="64" fitToWidth="0" orientation="landscape" r:id="rId1"/>
  <colBreaks count="6" manualBreakCount="6">
    <brk id="32" min="1" max="52" man="1"/>
    <brk id="52" min="1" max="52" man="1"/>
    <brk id="67" min="1" max="52" man="1"/>
    <brk id="87" min="1" max="52" man="1"/>
    <brk id="102" min="1" max="52" man="1"/>
    <brk id="117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F53"/>
  <sheetViews>
    <sheetView zoomScaleNormal="100" workbookViewId="0">
      <selection activeCell="A2" sqref="A2"/>
    </sheetView>
  </sheetViews>
  <sheetFormatPr defaultRowHeight="15" x14ac:dyDescent="0.25"/>
  <cols>
    <col min="1" max="1" width="8" customWidth="1"/>
    <col min="2" max="2" width="21.7109375" bestFit="1" customWidth="1"/>
    <col min="3" max="3" width="14.85546875" customWidth="1"/>
    <col min="4" max="4" width="14.7109375" customWidth="1"/>
    <col min="5" max="5" width="14.5703125" customWidth="1"/>
    <col min="6" max="6" width="14.42578125" customWidth="1"/>
    <col min="7" max="7" width="13.28515625" customWidth="1"/>
    <col min="8" max="8" width="13.7109375" customWidth="1"/>
    <col min="9" max="9" width="13.42578125" customWidth="1"/>
    <col min="10" max="10" width="14.28515625" customWidth="1"/>
    <col min="11" max="11" width="12.140625" customWidth="1"/>
    <col min="12" max="12" width="9.85546875" customWidth="1"/>
    <col min="13" max="13" width="16.140625" customWidth="1"/>
    <col min="14" max="14" width="15.5703125" customWidth="1"/>
    <col min="15" max="15" width="20" customWidth="1"/>
    <col min="16" max="16" width="16.42578125" customWidth="1"/>
    <col min="17" max="17" width="12.28515625" customWidth="1"/>
    <col min="18" max="18" width="15.42578125" customWidth="1"/>
    <col min="19" max="19" width="13.140625" customWidth="1"/>
    <col min="20" max="20" width="12.7109375" customWidth="1"/>
    <col min="21" max="22" width="13.42578125" customWidth="1"/>
    <col min="23" max="23" width="16.28515625" customWidth="1"/>
    <col min="24" max="24" width="13" customWidth="1"/>
    <col min="25" max="25" width="12.42578125" customWidth="1"/>
    <col min="26" max="26" width="13" customWidth="1"/>
    <col min="27" max="27" width="13.5703125" customWidth="1"/>
    <col min="28" max="28" width="16.140625" customWidth="1"/>
    <col min="29" max="30" width="12.28515625" customWidth="1"/>
    <col min="31" max="31" width="12.7109375" customWidth="1"/>
    <col min="32" max="33" width="13.28515625" customWidth="1"/>
    <col min="34" max="34" width="12.85546875" customWidth="1"/>
    <col min="35" max="35" width="11.85546875" customWidth="1"/>
    <col min="36" max="36" width="11.7109375" customWidth="1"/>
    <col min="37" max="37" width="9" customWidth="1"/>
    <col min="38" max="38" width="12.140625" bestFit="1" customWidth="1"/>
    <col min="39" max="39" width="10.7109375" customWidth="1"/>
    <col min="40" max="40" width="11.42578125" customWidth="1"/>
    <col min="41" max="41" width="9.7109375" customWidth="1"/>
    <col min="42" max="42" width="8.42578125" customWidth="1"/>
    <col min="43" max="43" width="11.85546875" bestFit="1" customWidth="1"/>
    <col min="44" max="44" width="14.42578125" customWidth="1"/>
    <col min="45" max="45" width="11.28515625" customWidth="1"/>
    <col min="46" max="46" width="10.85546875" customWidth="1"/>
    <col min="48" max="48" width="8.28515625" customWidth="1"/>
    <col min="49" max="49" width="9.140625" customWidth="1"/>
    <col min="50" max="50" width="8.140625" customWidth="1"/>
    <col min="51" max="51" width="8.7109375" customWidth="1"/>
    <col min="52" max="52" width="8.42578125" customWidth="1"/>
    <col min="53" max="53" width="14" customWidth="1"/>
    <col min="54" max="54" width="13.140625" customWidth="1"/>
    <col min="55" max="57" width="12.42578125" customWidth="1"/>
    <col min="58" max="58" width="14.140625" customWidth="1"/>
    <col min="59" max="59" width="11.7109375" customWidth="1"/>
    <col min="60" max="60" width="12.42578125" customWidth="1"/>
    <col min="61" max="61" width="13" customWidth="1"/>
    <col min="62" max="62" width="11" customWidth="1"/>
    <col min="63" max="63" width="14" customWidth="1"/>
    <col min="64" max="64" width="12.7109375" customWidth="1"/>
    <col min="65" max="65" width="13.28515625" customWidth="1"/>
    <col min="66" max="66" width="12.85546875" customWidth="1"/>
    <col min="67" max="67" width="11.85546875" customWidth="1"/>
    <col min="68" max="68" width="15.28515625" customWidth="1"/>
    <col min="69" max="69" width="12" customWidth="1"/>
    <col min="70" max="70" width="11.140625" customWidth="1"/>
    <col min="71" max="72" width="13.28515625" customWidth="1"/>
    <col min="73" max="73" width="13.85546875" customWidth="1"/>
    <col min="74" max="74" width="10.140625" customWidth="1"/>
    <col min="75" max="75" width="9.7109375" customWidth="1"/>
    <col min="76" max="77" width="14" customWidth="1"/>
    <col min="78" max="78" width="14.140625" customWidth="1"/>
    <col min="79" max="79" width="12.7109375" customWidth="1"/>
    <col min="80" max="80" width="11" customWidth="1"/>
    <col min="81" max="83" width="13.7109375" customWidth="1"/>
    <col min="84" max="84" width="10.140625" customWidth="1"/>
    <col min="85" max="85" width="11.28515625" customWidth="1"/>
    <col min="86" max="86" width="10.7109375" customWidth="1"/>
    <col min="88" max="88" width="13.5703125" customWidth="1"/>
    <col min="89" max="89" width="10.7109375" customWidth="1"/>
    <col min="90" max="90" width="10.28515625" customWidth="1"/>
    <col min="91" max="91" width="10.7109375" customWidth="1"/>
    <col min="92" max="92" width="10" customWidth="1"/>
    <col min="93" max="93" width="14.85546875" customWidth="1"/>
    <col min="94" max="95" width="7.140625" customWidth="1"/>
    <col min="96" max="96" width="10.140625" customWidth="1"/>
    <col min="97" max="97" width="10.42578125" customWidth="1"/>
    <col min="98" max="98" width="13.7109375" customWidth="1"/>
    <col min="99" max="99" width="11.7109375" customWidth="1"/>
    <col min="100" max="100" width="11" customWidth="1"/>
    <col min="101" max="101" width="9.85546875" customWidth="1"/>
    <col min="103" max="117" width="14.140625" customWidth="1"/>
    <col min="118" max="118" width="14.85546875" style="31" customWidth="1"/>
    <col min="119" max="119" width="12.85546875" style="31" customWidth="1"/>
    <col min="120" max="120" width="13.42578125" style="31" customWidth="1"/>
    <col min="121" max="121" width="12" style="31" customWidth="1"/>
    <col min="122" max="122" width="12.7109375" style="31" customWidth="1"/>
    <col min="123" max="123" width="16.7109375" customWidth="1"/>
    <col min="124" max="125" width="10.85546875" bestFit="1" customWidth="1"/>
    <col min="126" max="126" width="11" customWidth="1"/>
    <col min="128" max="128" width="17.140625" customWidth="1"/>
    <col min="129" max="129" width="12.7109375" customWidth="1"/>
    <col min="130" max="130" width="12" customWidth="1"/>
    <col min="131" max="131" width="12.140625" customWidth="1"/>
    <col min="132" max="132" width="12.85546875" customWidth="1"/>
    <col min="133" max="147" width="14.140625" customWidth="1"/>
    <col min="148" max="148" width="15.140625" customWidth="1"/>
    <col min="149" max="149" width="10.5703125" customWidth="1"/>
    <col min="150" max="150" width="11" customWidth="1"/>
    <col min="151" max="151" width="15.28515625" customWidth="1"/>
    <col min="152" max="152" width="10.85546875" customWidth="1"/>
    <col min="153" max="153" width="12.140625" customWidth="1"/>
    <col min="154" max="154" width="13.5703125" customWidth="1"/>
    <col min="155" max="155" width="11.85546875" customWidth="1"/>
    <col min="156" max="156" width="12.42578125" customWidth="1"/>
    <col min="157" max="157" width="11" customWidth="1"/>
    <col min="159" max="159" width="14.140625" customWidth="1"/>
    <col min="160" max="160" width="14.5703125" customWidth="1"/>
    <col min="161" max="161" width="13.7109375" bestFit="1" customWidth="1"/>
    <col min="162" max="162" width="12" customWidth="1"/>
  </cols>
  <sheetData>
    <row r="2" spans="1:162" ht="31.5" customHeight="1" x14ac:dyDescent="0.25">
      <c r="B2" s="58"/>
      <c r="C2" s="58" t="s">
        <v>101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62" x14ac:dyDescent="0.25">
      <c r="Q3" s="57" t="s">
        <v>0</v>
      </c>
      <c r="AF3" s="57" t="s">
        <v>0</v>
      </c>
      <c r="AK3" s="57"/>
      <c r="AZ3" s="57" t="s">
        <v>0</v>
      </c>
      <c r="BE3" s="57"/>
      <c r="BO3" s="57" t="s">
        <v>0</v>
      </c>
      <c r="BY3" s="57"/>
      <c r="CD3" s="57" t="s">
        <v>0</v>
      </c>
      <c r="CS3" s="57"/>
      <c r="CX3" s="57" t="s">
        <v>0</v>
      </c>
      <c r="DM3" s="57" t="s">
        <v>0</v>
      </c>
      <c r="EB3" s="57" t="s">
        <v>0</v>
      </c>
      <c r="EG3" s="57"/>
      <c r="EQ3" s="57" t="s">
        <v>0</v>
      </c>
      <c r="FF3" s="57" t="s">
        <v>0</v>
      </c>
    </row>
    <row r="4" spans="1:162" ht="175.15" customHeight="1" x14ac:dyDescent="0.25">
      <c r="A4" s="83" t="s">
        <v>133</v>
      </c>
      <c r="B4" s="64" t="s">
        <v>1</v>
      </c>
      <c r="C4" s="86" t="s">
        <v>77</v>
      </c>
      <c r="D4" s="86"/>
      <c r="E4" s="86"/>
      <c r="F4" s="86"/>
      <c r="G4" s="86"/>
      <c r="H4" s="76" t="s">
        <v>78</v>
      </c>
      <c r="I4" s="76"/>
      <c r="J4" s="76"/>
      <c r="K4" s="76"/>
      <c r="L4" s="76"/>
      <c r="M4" s="81" t="s">
        <v>79</v>
      </c>
      <c r="N4" s="81"/>
      <c r="O4" s="81"/>
      <c r="P4" s="81"/>
      <c r="Q4" s="81"/>
      <c r="R4" s="76" t="s">
        <v>106</v>
      </c>
      <c r="S4" s="76"/>
      <c r="T4" s="76"/>
      <c r="U4" s="76"/>
      <c r="V4" s="76"/>
      <c r="W4" s="76" t="s">
        <v>107</v>
      </c>
      <c r="X4" s="76"/>
      <c r="Y4" s="76"/>
      <c r="Z4" s="76"/>
      <c r="AA4" s="76"/>
      <c r="AB4" s="76" t="s">
        <v>108</v>
      </c>
      <c r="AC4" s="76"/>
      <c r="AD4" s="76"/>
      <c r="AE4" s="76"/>
      <c r="AF4" s="76"/>
      <c r="AG4" s="76" t="s">
        <v>109</v>
      </c>
      <c r="AH4" s="76"/>
      <c r="AI4" s="76"/>
      <c r="AJ4" s="76"/>
      <c r="AK4" s="76"/>
      <c r="AL4" s="76" t="s">
        <v>95</v>
      </c>
      <c r="AM4" s="76"/>
      <c r="AN4" s="76"/>
      <c r="AO4" s="76"/>
      <c r="AP4" s="76"/>
      <c r="AQ4" s="81" t="s">
        <v>96</v>
      </c>
      <c r="AR4" s="81"/>
      <c r="AS4" s="81"/>
      <c r="AT4" s="81"/>
      <c r="AU4" s="81"/>
      <c r="AV4" s="76" t="s">
        <v>110</v>
      </c>
      <c r="AW4" s="76"/>
      <c r="AX4" s="76"/>
      <c r="AY4" s="76"/>
      <c r="AZ4" s="76"/>
      <c r="BA4" s="76" t="s">
        <v>111</v>
      </c>
      <c r="BB4" s="76"/>
      <c r="BC4" s="76"/>
      <c r="BD4" s="76"/>
      <c r="BE4" s="76"/>
      <c r="BF4" s="76" t="s">
        <v>112</v>
      </c>
      <c r="BG4" s="76"/>
      <c r="BH4" s="76"/>
      <c r="BI4" s="76"/>
      <c r="BJ4" s="76"/>
      <c r="BK4" s="76" t="s">
        <v>113</v>
      </c>
      <c r="BL4" s="76"/>
      <c r="BM4" s="76"/>
      <c r="BN4" s="76"/>
      <c r="BO4" s="76"/>
      <c r="BP4" s="76" t="s">
        <v>114</v>
      </c>
      <c r="BQ4" s="76"/>
      <c r="BR4" s="76"/>
      <c r="BS4" s="76"/>
      <c r="BT4" s="76"/>
      <c r="BU4" s="76" t="s">
        <v>130</v>
      </c>
      <c r="BV4" s="76"/>
      <c r="BW4" s="76"/>
      <c r="BX4" s="76"/>
      <c r="BY4" s="76"/>
      <c r="BZ4" s="76" t="s">
        <v>80</v>
      </c>
      <c r="CA4" s="76"/>
      <c r="CB4" s="76"/>
      <c r="CC4" s="76"/>
      <c r="CD4" s="76"/>
      <c r="CE4" s="76" t="s">
        <v>97</v>
      </c>
      <c r="CF4" s="76"/>
      <c r="CG4" s="76"/>
      <c r="CH4" s="76"/>
      <c r="CI4" s="76"/>
      <c r="CJ4" s="76" t="s">
        <v>81</v>
      </c>
      <c r="CK4" s="76"/>
      <c r="CL4" s="76"/>
      <c r="CM4" s="76"/>
      <c r="CN4" s="76"/>
      <c r="CO4" s="76" t="s">
        <v>117</v>
      </c>
      <c r="CP4" s="76"/>
      <c r="CQ4" s="76"/>
      <c r="CR4" s="76"/>
      <c r="CS4" s="76"/>
      <c r="CT4" s="85" t="s">
        <v>131</v>
      </c>
      <c r="CU4" s="85"/>
      <c r="CV4" s="85"/>
      <c r="CW4" s="85"/>
      <c r="CX4" s="85"/>
      <c r="CY4" s="76" t="s">
        <v>115</v>
      </c>
      <c r="CZ4" s="76"/>
      <c r="DA4" s="76"/>
      <c r="DB4" s="76"/>
      <c r="DC4" s="76"/>
      <c r="DD4" s="76" t="s">
        <v>116</v>
      </c>
      <c r="DE4" s="76"/>
      <c r="DF4" s="76"/>
      <c r="DG4" s="76"/>
      <c r="DH4" s="76"/>
      <c r="DI4" s="76" t="s">
        <v>118</v>
      </c>
      <c r="DJ4" s="76"/>
      <c r="DK4" s="76"/>
      <c r="DL4" s="76"/>
      <c r="DM4" s="76"/>
      <c r="DN4" s="85" t="s">
        <v>121</v>
      </c>
      <c r="DO4" s="85"/>
      <c r="DP4" s="85"/>
      <c r="DQ4" s="85"/>
      <c r="DR4" s="85"/>
      <c r="DS4" s="76" t="s">
        <v>82</v>
      </c>
      <c r="DT4" s="76"/>
      <c r="DU4" s="76"/>
      <c r="DV4" s="76"/>
      <c r="DW4" s="76"/>
      <c r="DX4" s="76" t="s">
        <v>132</v>
      </c>
      <c r="DY4" s="76"/>
      <c r="DZ4" s="76"/>
      <c r="EA4" s="76"/>
      <c r="EB4" s="76"/>
      <c r="EC4" s="76" t="s">
        <v>98</v>
      </c>
      <c r="ED4" s="76"/>
      <c r="EE4" s="76"/>
      <c r="EF4" s="76"/>
      <c r="EG4" s="76"/>
      <c r="EH4" s="76" t="s">
        <v>129</v>
      </c>
      <c r="EI4" s="76"/>
      <c r="EJ4" s="76"/>
      <c r="EK4" s="76"/>
      <c r="EL4" s="76"/>
      <c r="EM4" s="76" t="s">
        <v>83</v>
      </c>
      <c r="EN4" s="76"/>
      <c r="EO4" s="76"/>
      <c r="EP4" s="76"/>
      <c r="EQ4" s="76"/>
      <c r="ER4" s="76" t="s">
        <v>84</v>
      </c>
      <c r="ES4" s="76"/>
      <c r="ET4" s="76"/>
      <c r="EU4" s="76"/>
      <c r="EV4" s="76"/>
      <c r="EW4" s="76" t="s">
        <v>85</v>
      </c>
      <c r="EX4" s="76"/>
      <c r="EY4" s="76"/>
      <c r="EZ4" s="76"/>
      <c r="FA4" s="76"/>
      <c r="FB4" s="76" t="s">
        <v>120</v>
      </c>
      <c r="FC4" s="76"/>
      <c r="FD4" s="76"/>
      <c r="FE4" s="76"/>
      <c r="FF4" s="76"/>
    </row>
    <row r="5" spans="1:162" ht="31.15" customHeight="1" x14ac:dyDescent="0.25">
      <c r="A5" s="83"/>
      <c r="B5" s="64"/>
      <c r="C5" s="77" t="s">
        <v>3</v>
      </c>
      <c r="D5" s="77" t="s">
        <v>4</v>
      </c>
      <c r="E5" s="77" t="s">
        <v>5</v>
      </c>
      <c r="F5" s="76" t="s">
        <v>6</v>
      </c>
      <c r="G5" s="76"/>
      <c r="H5" s="77" t="s">
        <v>3</v>
      </c>
      <c r="I5" s="77" t="s">
        <v>4</v>
      </c>
      <c r="J5" s="77" t="s">
        <v>5</v>
      </c>
      <c r="K5" s="76" t="s">
        <v>6</v>
      </c>
      <c r="L5" s="76"/>
      <c r="M5" s="77" t="s">
        <v>3</v>
      </c>
      <c r="N5" s="77" t="s">
        <v>4</v>
      </c>
      <c r="O5" s="77" t="s">
        <v>5</v>
      </c>
      <c r="P5" s="76" t="s">
        <v>6</v>
      </c>
      <c r="Q5" s="76"/>
      <c r="R5" s="77" t="s">
        <v>3</v>
      </c>
      <c r="S5" s="77" t="s">
        <v>4</v>
      </c>
      <c r="T5" s="77" t="s">
        <v>5</v>
      </c>
      <c r="U5" s="76" t="s">
        <v>6</v>
      </c>
      <c r="V5" s="76"/>
      <c r="W5" s="77" t="s">
        <v>3</v>
      </c>
      <c r="X5" s="77" t="s">
        <v>4</v>
      </c>
      <c r="Y5" s="77" t="s">
        <v>5</v>
      </c>
      <c r="Z5" s="76" t="s">
        <v>6</v>
      </c>
      <c r="AA5" s="76"/>
      <c r="AB5" s="77" t="s">
        <v>3</v>
      </c>
      <c r="AC5" s="77" t="s">
        <v>4</v>
      </c>
      <c r="AD5" s="77" t="s">
        <v>5</v>
      </c>
      <c r="AE5" s="76" t="s">
        <v>6</v>
      </c>
      <c r="AF5" s="76"/>
      <c r="AG5" s="77" t="s">
        <v>3</v>
      </c>
      <c r="AH5" s="77" t="s">
        <v>4</v>
      </c>
      <c r="AI5" s="77" t="s">
        <v>5</v>
      </c>
      <c r="AJ5" s="76" t="s">
        <v>6</v>
      </c>
      <c r="AK5" s="76"/>
      <c r="AL5" s="77" t="s">
        <v>3</v>
      </c>
      <c r="AM5" s="77" t="s">
        <v>4</v>
      </c>
      <c r="AN5" s="77" t="s">
        <v>5</v>
      </c>
      <c r="AO5" s="76" t="s">
        <v>6</v>
      </c>
      <c r="AP5" s="76"/>
      <c r="AQ5" s="77" t="s">
        <v>3</v>
      </c>
      <c r="AR5" s="77" t="s">
        <v>4</v>
      </c>
      <c r="AS5" s="77" t="s">
        <v>5</v>
      </c>
      <c r="AT5" s="76" t="s">
        <v>6</v>
      </c>
      <c r="AU5" s="76"/>
      <c r="AV5" s="82" t="s">
        <v>3</v>
      </c>
      <c r="AW5" s="82" t="s">
        <v>4</v>
      </c>
      <c r="AX5" s="82" t="s">
        <v>5</v>
      </c>
      <c r="AY5" s="76" t="s">
        <v>6</v>
      </c>
      <c r="AZ5" s="76"/>
      <c r="BA5" s="77" t="s">
        <v>3</v>
      </c>
      <c r="BB5" s="77" t="s">
        <v>4</v>
      </c>
      <c r="BC5" s="77" t="s">
        <v>5</v>
      </c>
      <c r="BD5" s="76" t="s">
        <v>6</v>
      </c>
      <c r="BE5" s="76"/>
      <c r="BF5" s="77" t="s">
        <v>3</v>
      </c>
      <c r="BG5" s="77" t="s">
        <v>4</v>
      </c>
      <c r="BH5" s="77" t="s">
        <v>5</v>
      </c>
      <c r="BI5" s="76" t="s">
        <v>6</v>
      </c>
      <c r="BJ5" s="76"/>
      <c r="BK5" s="77" t="s">
        <v>3</v>
      </c>
      <c r="BL5" s="77" t="s">
        <v>4</v>
      </c>
      <c r="BM5" s="77" t="s">
        <v>5</v>
      </c>
      <c r="BN5" s="76" t="s">
        <v>6</v>
      </c>
      <c r="BO5" s="76"/>
      <c r="BP5" s="77" t="s">
        <v>3</v>
      </c>
      <c r="BQ5" s="77" t="s">
        <v>4</v>
      </c>
      <c r="BR5" s="77" t="s">
        <v>5</v>
      </c>
      <c r="BS5" s="76" t="s">
        <v>6</v>
      </c>
      <c r="BT5" s="76"/>
      <c r="BU5" s="77" t="s">
        <v>3</v>
      </c>
      <c r="BV5" s="82" t="s">
        <v>4</v>
      </c>
      <c r="BW5" s="82" t="s">
        <v>5</v>
      </c>
      <c r="BX5" s="76" t="s">
        <v>6</v>
      </c>
      <c r="BY5" s="76"/>
      <c r="BZ5" s="77" t="s">
        <v>3</v>
      </c>
      <c r="CA5" s="77" t="s">
        <v>4</v>
      </c>
      <c r="CB5" s="77" t="s">
        <v>5</v>
      </c>
      <c r="CC5" s="76" t="s">
        <v>6</v>
      </c>
      <c r="CD5" s="76"/>
      <c r="CE5" s="77" t="s">
        <v>3</v>
      </c>
      <c r="CF5" s="77" t="s">
        <v>4</v>
      </c>
      <c r="CG5" s="77" t="s">
        <v>5</v>
      </c>
      <c r="CH5" s="76" t="s">
        <v>6</v>
      </c>
      <c r="CI5" s="76"/>
      <c r="CJ5" s="77" t="s">
        <v>3</v>
      </c>
      <c r="CK5" s="77" t="s">
        <v>4</v>
      </c>
      <c r="CL5" s="77" t="s">
        <v>5</v>
      </c>
      <c r="CM5" s="76" t="s">
        <v>6</v>
      </c>
      <c r="CN5" s="76"/>
      <c r="CO5" s="77" t="s">
        <v>3</v>
      </c>
      <c r="CP5" s="77" t="s">
        <v>4</v>
      </c>
      <c r="CQ5" s="77" t="s">
        <v>5</v>
      </c>
      <c r="CR5" s="76" t="s">
        <v>6</v>
      </c>
      <c r="CS5" s="76"/>
      <c r="CT5" s="84" t="s">
        <v>3</v>
      </c>
      <c r="CU5" s="84" t="s">
        <v>4</v>
      </c>
      <c r="CV5" s="84" t="s">
        <v>5</v>
      </c>
      <c r="CW5" s="85" t="s">
        <v>6</v>
      </c>
      <c r="CX5" s="85"/>
      <c r="CY5" s="77" t="s">
        <v>3</v>
      </c>
      <c r="CZ5" s="77" t="s">
        <v>4</v>
      </c>
      <c r="DA5" s="77" t="s">
        <v>5</v>
      </c>
      <c r="DB5" s="76" t="s">
        <v>6</v>
      </c>
      <c r="DC5" s="76"/>
      <c r="DD5" s="77" t="s">
        <v>3</v>
      </c>
      <c r="DE5" s="77" t="s">
        <v>4</v>
      </c>
      <c r="DF5" s="77" t="s">
        <v>5</v>
      </c>
      <c r="DG5" s="76" t="s">
        <v>6</v>
      </c>
      <c r="DH5" s="76"/>
      <c r="DI5" s="77" t="s">
        <v>3</v>
      </c>
      <c r="DJ5" s="77" t="s">
        <v>4</v>
      </c>
      <c r="DK5" s="77" t="s">
        <v>5</v>
      </c>
      <c r="DL5" s="76" t="s">
        <v>6</v>
      </c>
      <c r="DM5" s="76"/>
      <c r="DN5" s="84" t="s">
        <v>3</v>
      </c>
      <c r="DO5" s="84" t="s">
        <v>4</v>
      </c>
      <c r="DP5" s="84" t="s">
        <v>5</v>
      </c>
      <c r="DQ5" s="85" t="s">
        <v>6</v>
      </c>
      <c r="DR5" s="85"/>
      <c r="DS5" s="77" t="s">
        <v>3</v>
      </c>
      <c r="DT5" s="77" t="s">
        <v>4</v>
      </c>
      <c r="DU5" s="77" t="s">
        <v>5</v>
      </c>
      <c r="DV5" s="76" t="s">
        <v>6</v>
      </c>
      <c r="DW5" s="76"/>
      <c r="DX5" s="82" t="s">
        <v>3</v>
      </c>
      <c r="DY5" s="77" t="s">
        <v>4</v>
      </c>
      <c r="DZ5" s="77" t="s">
        <v>5</v>
      </c>
      <c r="EA5" s="76" t="s">
        <v>6</v>
      </c>
      <c r="EB5" s="76"/>
      <c r="EC5" s="77" t="s">
        <v>3</v>
      </c>
      <c r="ED5" s="77" t="s">
        <v>4</v>
      </c>
      <c r="EE5" s="77" t="s">
        <v>5</v>
      </c>
      <c r="EF5" s="76" t="s">
        <v>6</v>
      </c>
      <c r="EG5" s="76"/>
      <c r="EH5" s="82" t="s">
        <v>3</v>
      </c>
      <c r="EI5" s="77" t="s">
        <v>4</v>
      </c>
      <c r="EJ5" s="77" t="s">
        <v>5</v>
      </c>
      <c r="EK5" s="76" t="s">
        <v>6</v>
      </c>
      <c r="EL5" s="76"/>
      <c r="EM5" s="82" t="s">
        <v>3</v>
      </c>
      <c r="EN5" s="77" t="s">
        <v>4</v>
      </c>
      <c r="EO5" s="77" t="s">
        <v>5</v>
      </c>
      <c r="EP5" s="76" t="s">
        <v>6</v>
      </c>
      <c r="EQ5" s="76"/>
      <c r="ER5" s="77" t="s">
        <v>3</v>
      </c>
      <c r="ES5" s="77" t="s">
        <v>4</v>
      </c>
      <c r="ET5" s="77" t="s">
        <v>5</v>
      </c>
      <c r="EU5" s="76" t="s">
        <v>6</v>
      </c>
      <c r="EV5" s="76"/>
      <c r="EW5" s="77" t="s">
        <v>3</v>
      </c>
      <c r="EX5" s="77" t="s">
        <v>4</v>
      </c>
      <c r="EY5" s="77" t="s">
        <v>5</v>
      </c>
      <c r="EZ5" s="76" t="s">
        <v>6</v>
      </c>
      <c r="FA5" s="76"/>
      <c r="FB5" s="77" t="s">
        <v>3</v>
      </c>
      <c r="FC5" s="77" t="s">
        <v>4</v>
      </c>
      <c r="FD5" s="77" t="s">
        <v>5</v>
      </c>
      <c r="FE5" s="76" t="s">
        <v>6</v>
      </c>
      <c r="FF5" s="76"/>
    </row>
    <row r="6" spans="1:162" ht="37.5" customHeight="1" x14ac:dyDescent="0.25">
      <c r="A6" s="83"/>
      <c r="B6" s="64"/>
      <c r="C6" s="77"/>
      <c r="D6" s="77"/>
      <c r="E6" s="77"/>
      <c r="F6" s="15" t="s">
        <v>7</v>
      </c>
      <c r="G6" s="15" t="s">
        <v>8</v>
      </c>
      <c r="H6" s="77"/>
      <c r="I6" s="77"/>
      <c r="J6" s="77"/>
      <c r="K6" s="15" t="s">
        <v>7</v>
      </c>
      <c r="L6" s="15" t="s">
        <v>8</v>
      </c>
      <c r="M6" s="77"/>
      <c r="N6" s="77"/>
      <c r="O6" s="77"/>
      <c r="P6" s="15" t="s">
        <v>7</v>
      </c>
      <c r="Q6" s="15" t="s">
        <v>8</v>
      </c>
      <c r="R6" s="77"/>
      <c r="S6" s="77"/>
      <c r="T6" s="77"/>
      <c r="U6" s="15" t="s">
        <v>7</v>
      </c>
      <c r="V6" s="15" t="s">
        <v>8</v>
      </c>
      <c r="W6" s="77"/>
      <c r="X6" s="77"/>
      <c r="Y6" s="77"/>
      <c r="Z6" s="15" t="s">
        <v>7</v>
      </c>
      <c r="AA6" s="15" t="s">
        <v>8</v>
      </c>
      <c r="AB6" s="77"/>
      <c r="AC6" s="77"/>
      <c r="AD6" s="77"/>
      <c r="AE6" s="15" t="s">
        <v>7</v>
      </c>
      <c r="AF6" s="15" t="s">
        <v>8</v>
      </c>
      <c r="AG6" s="77"/>
      <c r="AH6" s="77"/>
      <c r="AI6" s="77"/>
      <c r="AJ6" s="15" t="s">
        <v>7</v>
      </c>
      <c r="AK6" s="15" t="s">
        <v>8</v>
      </c>
      <c r="AL6" s="77"/>
      <c r="AM6" s="77"/>
      <c r="AN6" s="77"/>
      <c r="AO6" s="15" t="s">
        <v>7</v>
      </c>
      <c r="AP6" s="15" t="s">
        <v>8</v>
      </c>
      <c r="AQ6" s="77"/>
      <c r="AR6" s="77"/>
      <c r="AS6" s="77"/>
      <c r="AT6" s="15" t="s">
        <v>7</v>
      </c>
      <c r="AU6" s="15" t="s">
        <v>8</v>
      </c>
      <c r="AV6" s="82"/>
      <c r="AW6" s="82"/>
      <c r="AX6" s="82"/>
      <c r="AY6" s="15" t="s">
        <v>7</v>
      </c>
      <c r="AZ6" s="15" t="s">
        <v>8</v>
      </c>
      <c r="BA6" s="77"/>
      <c r="BB6" s="77"/>
      <c r="BC6" s="77"/>
      <c r="BD6" s="15" t="s">
        <v>7</v>
      </c>
      <c r="BE6" s="15" t="s">
        <v>8</v>
      </c>
      <c r="BF6" s="77"/>
      <c r="BG6" s="77"/>
      <c r="BH6" s="77"/>
      <c r="BI6" s="15" t="s">
        <v>7</v>
      </c>
      <c r="BJ6" s="15" t="s">
        <v>8</v>
      </c>
      <c r="BK6" s="77"/>
      <c r="BL6" s="77"/>
      <c r="BM6" s="77"/>
      <c r="BN6" s="15" t="s">
        <v>7</v>
      </c>
      <c r="BO6" s="15" t="s">
        <v>8</v>
      </c>
      <c r="BP6" s="77"/>
      <c r="BQ6" s="77"/>
      <c r="BR6" s="77"/>
      <c r="BS6" s="15" t="s">
        <v>7</v>
      </c>
      <c r="BT6" s="15" t="s">
        <v>8</v>
      </c>
      <c r="BU6" s="77"/>
      <c r="BV6" s="82"/>
      <c r="BW6" s="82"/>
      <c r="BX6" s="15" t="s">
        <v>7</v>
      </c>
      <c r="BY6" s="15" t="s">
        <v>8</v>
      </c>
      <c r="BZ6" s="77"/>
      <c r="CA6" s="77"/>
      <c r="CB6" s="77"/>
      <c r="CC6" s="15" t="s">
        <v>7</v>
      </c>
      <c r="CD6" s="15" t="s">
        <v>8</v>
      </c>
      <c r="CE6" s="77"/>
      <c r="CF6" s="77"/>
      <c r="CG6" s="77"/>
      <c r="CH6" s="15" t="s">
        <v>7</v>
      </c>
      <c r="CI6" s="15" t="s">
        <v>8</v>
      </c>
      <c r="CJ6" s="77"/>
      <c r="CK6" s="77"/>
      <c r="CL6" s="77"/>
      <c r="CM6" s="15" t="s">
        <v>7</v>
      </c>
      <c r="CN6" s="15" t="s">
        <v>8</v>
      </c>
      <c r="CO6" s="77"/>
      <c r="CP6" s="77"/>
      <c r="CQ6" s="77"/>
      <c r="CR6" s="15" t="s">
        <v>7</v>
      </c>
      <c r="CS6" s="15" t="s">
        <v>8</v>
      </c>
      <c r="CT6" s="84"/>
      <c r="CU6" s="84"/>
      <c r="CV6" s="84"/>
      <c r="CW6" s="33" t="s">
        <v>7</v>
      </c>
      <c r="CX6" s="33" t="s">
        <v>8</v>
      </c>
      <c r="CY6" s="77"/>
      <c r="CZ6" s="77"/>
      <c r="DA6" s="77"/>
      <c r="DB6" s="15" t="s">
        <v>7</v>
      </c>
      <c r="DC6" s="15" t="s">
        <v>8</v>
      </c>
      <c r="DD6" s="77"/>
      <c r="DE6" s="77"/>
      <c r="DF6" s="77"/>
      <c r="DG6" s="15" t="s">
        <v>7</v>
      </c>
      <c r="DH6" s="15" t="s">
        <v>8</v>
      </c>
      <c r="DI6" s="77"/>
      <c r="DJ6" s="77"/>
      <c r="DK6" s="77"/>
      <c r="DL6" s="15" t="s">
        <v>7</v>
      </c>
      <c r="DM6" s="15" t="s">
        <v>8</v>
      </c>
      <c r="DN6" s="84"/>
      <c r="DO6" s="84"/>
      <c r="DP6" s="84"/>
      <c r="DQ6" s="33" t="s">
        <v>7</v>
      </c>
      <c r="DR6" s="33" t="s">
        <v>8</v>
      </c>
      <c r="DS6" s="77"/>
      <c r="DT6" s="77"/>
      <c r="DU6" s="77"/>
      <c r="DV6" s="15" t="s">
        <v>7</v>
      </c>
      <c r="DW6" s="15" t="s">
        <v>8</v>
      </c>
      <c r="DX6" s="82"/>
      <c r="DY6" s="77"/>
      <c r="DZ6" s="77"/>
      <c r="EA6" s="15" t="s">
        <v>7</v>
      </c>
      <c r="EB6" s="15" t="s">
        <v>8</v>
      </c>
      <c r="EC6" s="77"/>
      <c r="ED6" s="77"/>
      <c r="EE6" s="77"/>
      <c r="EF6" s="15" t="s">
        <v>7</v>
      </c>
      <c r="EG6" s="15" t="s">
        <v>8</v>
      </c>
      <c r="EH6" s="82"/>
      <c r="EI6" s="77"/>
      <c r="EJ6" s="77"/>
      <c r="EK6" s="15" t="s">
        <v>7</v>
      </c>
      <c r="EL6" s="15" t="s">
        <v>8</v>
      </c>
      <c r="EM6" s="82"/>
      <c r="EN6" s="77"/>
      <c r="EO6" s="77"/>
      <c r="EP6" s="15" t="s">
        <v>7</v>
      </c>
      <c r="EQ6" s="15" t="s">
        <v>8</v>
      </c>
      <c r="ER6" s="77"/>
      <c r="ES6" s="77"/>
      <c r="ET6" s="77"/>
      <c r="EU6" s="15" t="s">
        <v>7</v>
      </c>
      <c r="EV6" s="15" t="s">
        <v>8</v>
      </c>
      <c r="EW6" s="77"/>
      <c r="EX6" s="77"/>
      <c r="EY6" s="77"/>
      <c r="EZ6" s="15" t="s">
        <v>7</v>
      </c>
      <c r="FA6" s="15" t="s">
        <v>8</v>
      </c>
      <c r="FB6" s="77"/>
      <c r="FC6" s="77"/>
      <c r="FD6" s="77"/>
      <c r="FE6" s="15" t="s">
        <v>7</v>
      </c>
      <c r="FF6" s="15" t="s">
        <v>8</v>
      </c>
    </row>
    <row r="7" spans="1:162" x14ac:dyDescent="0.25">
      <c r="A7" s="56">
        <v>1</v>
      </c>
      <c r="B7" s="3" t="s">
        <v>9</v>
      </c>
      <c r="C7" s="19">
        <f>H7+M7+AG7+AL7+AQ7+AV7+BA7+BZ7+CE7+CJ7+CT7+CY7+DD7+DS7+FB7+ER7+EH7+R7+W7+AB7+BF7+BK7+BP7+BU7+DX7+EC7+EM7+EW7+DN7+CO7+DI7</f>
        <v>193873.7</v>
      </c>
      <c r="D7" s="19">
        <f>I7+N7+AH7+AM7+AR7+AW7+BB7+CA7+CF7+CK7+CU7+CZ7+DE7+DT7+FC7+ES7+EI7+S7+X7+AC7+BG7+BL7+BQ7+BV7+DY7+ED7+EN7+EX7+DO7+CP7+DJ7</f>
        <v>283025.18</v>
      </c>
      <c r="E7" s="19">
        <f>J7+O7+AI7+AN7+AS7+AX7+BC7+CB7+CG7+CL7+CV7+DA7+DF7+DU7+FD7+ET7+EJ7+T7+Y7+AD7+BH7+BM7+BR7+BW7+DZ7+EE7+EO7+EY7+DP7+CQ7+DK7</f>
        <v>284354.20000000007</v>
      </c>
      <c r="F7" s="19">
        <f>E7-C7</f>
        <v>90480.500000000058</v>
      </c>
      <c r="G7" s="19">
        <f>E7-D7</f>
        <v>1329.0200000000768</v>
      </c>
      <c r="H7" s="18">
        <v>39361.300000000003</v>
      </c>
      <c r="I7" s="19">
        <v>39361.300000000003</v>
      </c>
      <c r="J7" s="19">
        <v>39361.300000000003</v>
      </c>
      <c r="K7" s="19">
        <f>J7-H7</f>
        <v>0</v>
      </c>
      <c r="L7" s="19">
        <f>J7-I7</f>
        <v>0</v>
      </c>
      <c r="M7" s="18">
        <v>154512.4</v>
      </c>
      <c r="N7" s="19">
        <v>202996.1</v>
      </c>
      <c r="O7" s="19">
        <v>202996.1</v>
      </c>
      <c r="P7" s="19">
        <f t="shared" ref="P7:P51" si="0">O7-M7</f>
        <v>48483.700000000012</v>
      </c>
      <c r="Q7" s="19">
        <f t="shared" ref="Q7:Q51" si="1">O7-N7</f>
        <v>0</v>
      </c>
      <c r="R7" s="18"/>
      <c r="S7" s="19">
        <v>3960</v>
      </c>
      <c r="T7" s="19">
        <v>3960</v>
      </c>
      <c r="U7" s="19">
        <f t="shared" ref="U7:U51" si="2">T7-R7</f>
        <v>3960</v>
      </c>
      <c r="V7" s="21">
        <f t="shared" ref="V7:V51" si="3">T7-S7</f>
        <v>0</v>
      </c>
      <c r="W7" s="18"/>
      <c r="X7" s="19">
        <v>0</v>
      </c>
      <c r="Y7" s="19">
        <v>0</v>
      </c>
      <c r="Z7" s="19">
        <f t="shared" ref="Z7:Z51" si="4">Y7-W7</f>
        <v>0</v>
      </c>
      <c r="AA7" s="21">
        <f t="shared" ref="AA7:AA51" si="5">Y7-X7</f>
        <v>0</v>
      </c>
      <c r="AB7" s="18"/>
      <c r="AC7" s="19">
        <v>0</v>
      </c>
      <c r="AD7" s="19">
        <v>0</v>
      </c>
      <c r="AE7" s="19">
        <f t="shared" ref="AE7:AE51" si="6">AD7-AB7</f>
        <v>0</v>
      </c>
      <c r="AF7" s="21">
        <f t="shared" ref="AF7:AF51" si="7">AD7-AC7</f>
        <v>0</v>
      </c>
      <c r="AG7" s="18"/>
      <c r="AH7" s="19">
        <v>3141.2</v>
      </c>
      <c r="AI7" s="19">
        <v>3141.2</v>
      </c>
      <c r="AJ7" s="19">
        <f t="shared" ref="AJ7:AJ51" si="8">AI7-AG7</f>
        <v>3141.2</v>
      </c>
      <c r="AK7" s="21">
        <f t="shared" ref="AK7:AK51" si="9">AI7-AH7</f>
        <v>0</v>
      </c>
      <c r="AL7" s="18"/>
      <c r="AM7" s="19">
        <v>0</v>
      </c>
      <c r="AN7" s="19">
        <v>0</v>
      </c>
      <c r="AO7" s="19">
        <f t="shared" ref="AO7:AO51" si="10">AN7-AL7</f>
        <v>0</v>
      </c>
      <c r="AP7" s="21">
        <f t="shared" ref="AP7:AP51" si="11">AN7-AM7</f>
        <v>0</v>
      </c>
      <c r="AQ7" s="18"/>
      <c r="AR7" s="19">
        <v>0</v>
      </c>
      <c r="AS7" s="19">
        <v>0</v>
      </c>
      <c r="AT7" s="19">
        <f t="shared" ref="AT7:AT51" si="12">AS7-AQ7</f>
        <v>0</v>
      </c>
      <c r="AU7" s="21">
        <f t="shared" ref="AU7:AU51" si="13">AS7-AR7</f>
        <v>0</v>
      </c>
      <c r="AV7" s="18"/>
      <c r="AW7" s="19">
        <v>0</v>
      </c>
      <c r="AX7" s="19">
        <v>0</v>
      </c>
      <c r="AY7" s="19">
        <f t="shared" ref="AY7:AY51" si="14">AX7-AV7</f>
        <v>0</v>
      </c>
      <c r="AZ7" s="21">
        <f t="shared" ref="AZ7:AZ51" si="15">AX7-AW7</f>
        <v>0</v>
      </c>
      <c r="BA7" s="18"/>
      <c r="BB7" s="19"/>
      <c r="BC7" s="19"/>
      <c r="BD7" s="19">
        <f t="shared" ref="BD7:BD52" si="16">BC7-BA7</f>
        <v>0</v>
      </c>
      <c r="BE7" s="21">
        <f t="shared" ref="BE7:BE52" si="17">BC7-BB7</f>
        <v>0</v>
      </c>
      <c r="BF7" s="18"/>
      <c r="BG7" s="19">
        <v>13.3</v>
      </c>
      <c r="BH7" s="19">
        <v>13.3</v>
      </c>
      <c r="BI7" s="19">
        <f t="shared" ref="BI7:BI52" si="18">BH7-BF7</f>
        <v>13.3</v>
      </c>
      <c r="BJ7" s="21">
        <f t="shared" ref="BJ7:BJ52" si="19">BH7-BG7</f>
        <v>0</v>
      </c>
      <c r="BK7" s="18"/>
      <c r="BL7" s="19">
        <v>7449.2</v>
      </c>
      <c r="BM7" s="19">
        <v>7449.2</v>
      </c>
      <c r="BN7" s="19">
        <f t="shared" ref="BN7:BN52" si="20">BM7-BK7</f>
        <v>7449.2</v>
      </c>
      <c r="BO7" s="21">
        <f t="shared" ref="BO7:BO51" si="21">BM7-BL7</f>
        <v>0</v>
      </c>
      <c r="BP7" s="18"/>
      <c r="BQ7" s="19">
        <v>367.98</v>
      </c>
      <c r="BR7" s="19">
        <v>368</v>
      </c>
      <c r="BS7" s="19">
        <f t="shared" ref="BS7:BS52" si="22">BR7-BP7</f>
        <v>368</v>
      </c>
      <c r="BT7" s="21">
        <f t="shared" ref="BT7:BT52" si="23">BR7-BQ7</f>
        <v>1.999999999998181E-2</v>
      </c>
      <c r="BU7" s="18"/>
      <c r="BV7" s="19"/>
      <c r="BW7" s="19"/>
      <c r="BX7" s="19">
        <f t="shared" ref="BX7:BX52" si="24">BW7-BU7</f>
        <v>0</v>
      </c>
      <c r="BY7" s="21">
        <f t="shared" ref="BY7:BY52" si="25">BW7-BV7</f>
        <v>0</v>
      </c>
      <c r="BZ7" s="18"/>
      <c r="CA7" s="19">
        <v>450</v>
      </c>
      <c r="CB7" s="19">
        <v>450</v>
      </c>
      <c r="CC7" s="19">
        <f t="shared" ref="CC7:CC52" si="26">CB7-BZ7</f>
        <v>450</v>
      </c>
      <c r="CD7" s="19">
        <f t="shared" ref="CD7:CD52" si="27">CB7-CA7</f>
        <v>0</v>
      </c>
      <c r="CE7" s="18"/>
      <c r="CF7" s="19">
        <v>0</v>
      </c>
      <c r="CG7" s="19">
        <v>0</v>
      </c>
      <c r="CH7" s="19">
        <f t="shared" ref="CH7:CH51" si="28">CG7-CE7</f>
        <v>0</v>
      </c>
      <c r="CI7" s="21">
        <f t="shared" ref="CI7:CI51" si="29">CG7-CF7</f>
        <v>0</v>
      </c>
      <c r="CJ7" s="18"/>
      <c r="CK7" s="19">
        <v>19.5</v>
      </c>
      <c r="CL7" s="19">
        <v>19.5</v>
      </c>
      <c r="CM7" s="19">
        <f t="shared" ref="CM7:CM51" si="30">CL7-CJ7</f>
        <v>19.5</v>
      </c>
      <c r="CN7" s="21">
        <f t="shared" ref="CN7:CN51" si="31">CL7-CK7</f>
        <v>0</v>
      </c>
      <c r="CO7" s="18"/>
      <c r="CP7" s="19"/>
      <c r="CQ7" s="19"/>
      <c r="CR7" s="19">
        <f>CQ7-CO7</f>
        <v>0</v>
      </c>
      <c r="CS7" s="21">
        <f>CQ7-CP7</f>
        <v>0</v>
      </c>
      <c r="CT7" s="18"/>
      <c r="CU7" s="19"/>
      <c r="CV7" s="19"/>
      <c r="CW7" s="19">
        <f t="shared" ref="CW7:CW52" si="32">CV7-CT7</f>
        <v>0</v>
      </c>
      <c r="CX7" s="21">
        <f t="shared" ref="CX7:CX52" si="33">CV7-CU7</f>
        <v>0</v>
      </c>
      <c r="CY7" s="18"/>
      <c r="CZ7" s="19">
        <v>50</v>
      </c>
      <c r="DA7" s="19">
        <v>50</v>
      </c>
      <c r="DB7" s="19">
        <f t="shared" ref="DB7:DB51" si="34">DA7-CY7</f>
        <v>50</v>
      </c>
      <c r="DC7" s="21">
        <f t="shared" ref="DC7:DC51" si="35">DA7-CZ7</f>
        <v>0</v>
      </c>
      <c r="DD7" s="18"/>
      <c r="DE7" s="19">
        <v>200</v>
      </c>
      <c r="DF7" s="19">
        <v>200</v>
      </c>
      <c r="DG7" s="19">
        <f t="shared" ref="DG7:DG51" si="36">DF7-DD7</f>
        <v>200</v>
      </c>
      <c r="DH7" s="21">
        <f t="shared" ref="DH7:DH51" si="37">DF7-DE7</f>
        <v>0</v>
      </c>
      <c r="DI7" s="18"/>
      <c r="DJ7" s="19">
        <v>0</v>
      </c>
      <c r="DK7" s="19">
        <v>0</v>
      </c>
      <c r="DL7" s="19">
        <f>DK7-DI7</f>
        <v>0</v>
      </c>
      <c r="DM7" s="21">
        <f>DK7-DJ7</f>
        <v>0</v>
      </c>
      <c r="DN7" s="34"/>
      <c r="DO7" s="35">
        <v>12261.7</v>
      </c>
      <c r="DP7" s="35">
        <v>12261.7</v>
      </c>
      <c r="DQ7" s="35">
        <f>DP7-DN7</f>
        <v>12261.7</v>
      </c>
      <c r="DR7" s="36">
        <f>DP7-DO7</f>
        <v>0</v>
      </c>
      <c r="DS7" s="18"/>
      <c r="DT7" s="19">
        <v>0</v>
      </c>
      <c r="DU7" s="19">
        <v>0</v>
      </c>
      <c r="DV7" s="19">
        <f t="shared" ref="DV7:DV51" si="38">DU7-DS7</f>
        <v>0</v>
      </c>
      <c r="DW7" s="21">
        <f t="shared" ref="DW7:DW51" si="39">DU7-DT7</f>
        <v>0</v>
      </c>
      <c r="DX7" s="18"/>
      <c r="DY7" s="19"/>
      <c r="DZ7" s="19"/>
      <c r="EA7" s="19">
        <f t="shared" ref="EA7:EA51" si="40">DZ7-DX7</f>
        <v>0</v>
      </c>
      <c r="EB7" s="21">
        <f t="shared" ref="EB7:EB51" si="41">DZ7-DY7</f>
        <v>0</v>
      </c>
      <c r="EC7" s="18"/>
      <c r="ED7" s="19"/>
      <c r="EE7" s="19"/>
      <c r="EF7" s="19">
        <f t="shared" ref="EF7:EF51" si="42">EE7-EC7</f>
        <v>0</v>
      </c>
      <c r="EG7" s="21">
        <f t="shared" ref="EG7:EG51" si="43">EE7-ED7</f>
        <v>0</v>
      </c>
      <c r="EH7" s="18"/>
      <c r="EI7" s="19">
        <v>0</v>
      </c>
      <c r="EJ7" s="19">
        <v>0</v>
      </c>
      <c r="EK7" s="19">
        <f t="shared" ref="EK7:EK51" si="44">EJ7-EH7</f>
        <v>0</v>
      </c>
      <c r="EL7" s="21">
        <f t="shared" ref="EL7:EL51" si="45">EJ7-EI7</f>
        <v>0</v>
      </c>
      <c r="EM7" s="18"/>
      <c r="EN7" s="19"/>
      <c r="EO7" s="19"/>
      <c r="EP7" s="19">
        <f t="shared" ref="EP7:EP51" si="46">EO7-EM7</f>
        <v>0</v>
      </c>
      <c r="EQ7" s="21">
        <f t="shared" ref="EQ7:EQ51" si="47">EO7-EN7</f>
        <v>0</v>
      </c>
      <c r="ER7" s="19"/>
      <c r="ES7" s="19"/>
      <c r="ET7" s="19"/>
      <c r="EU7" s="19">
        <f t="shared" ref="EU7:EU52" si="48">ET7-ER7</f>
        <v>0</v>
      </c>
      <c r="EV7" s="21">
        <f t="shared" ref="EV7:EV52" si="49">ET7-ES7</f>
        <v>0</v>
      </c>
      <c r="EW7" s="18"/>
      <c r="EX7" s="19">
        <v>1312.3</v>
      </c>
      <c r="EY7" s="19">
        <v>1312.3</v>
      </c>
      <c r="EZ7" s="19">
        <f t="shared" ref="EZ7:EZ52" si="50">EY7-EW7</f>
        <v>1312.3</v>
      </c>
      <c r="FA7" s="21">
        <f t="shared" ref="FA7:FA52" si="51">EY7-EX7</f>
        <v>0</v>
      </c>
      <c r="FB7" s="18"/>
      <c r="FC7" s="19">
        <v>11442.6</v>
      </c>
      <c r="FD7" s="19">
        <v>12771.6</v>
      </c>
      <c r="FE7" s="19">
        <f t="shared" ref="FE7:FE51" si="52">FD7-FB7</f>
        <v>12771.6</v>
      </c>
      <c r="FF7" s="21">
        <f t="shared" ref="FF7:FF51" si="53">FD7-FC7</f>
        <v>1329</v>
      </c>
    </row>
    <row r="8" spans="1:162" x14ac:dyDescent="0.25">
      <c r="A8" s="56">
        <v>2</v>
      </c>
      <c r="B8" s="3" t="s">
        <v>10</v>
      </c>
      <c r="C8" s="19">
        <f t="shared" ref="C8:C52" si="54">H8+M8+AG8+AL8+AQ8+AV8+BA8+BZ8+CE8+CJ8+CT8+CY8+DD8+DS8+FB8+ER8+EH8+R8+W8+AB8+BF8+BK8+BP8+BU8+DX8+EC8+EM8+EW8+DN8+CO8+DI8</f>
        <v>195668.3</v>
      </c>
      <c r="D8" s="19">
        <f t="shared" ref="D8:D52" si="55">I8+N8+AH8+AM8+AR8+AW8+BB8+CA8+CF8+CK8+CU8+CZ8+DE8+DT8+FC8+ES8+EI8+S8+X8+AC8+BG8+BL8+BQ8+BV8+DY8+ED8+EN8+EX8+DO8+CP8+DJ8</f>
        <v>314457.36000000004</v>
      </c>
      <c r="E8" s="19">
        <f t="shared" ref="E8:E52" si="56">J8+O8+AI8+AN8+AS8+AX8+BC8+CB8+CG8+CL8+CV8+DA8+DF8+DU8+FD8+ET8+EJ8+T8+Y8+AD8+BH8+BM8+BR8+BW8+DZ8+EE8+EO8+EY8+DP8+CQ8+DK8</f>
        <v>316090.60000000003</v>
      </c>
      <c r="F8" s="19">
        <f t="shared" ref="F8:F52" si="57">E8-C8</f>
        <v>120422.30000000005</v>
      </c>
      <c r="G8" s="19">
        <f t="shared" ref="G8:G52" si="58">E8-D8</f>
        <v>1633.2399999999907</v>
      </c>
      <c r="H8" s="18">
        <v>3399.3</v>
      </c>
      <c r="I8" s="19">
        <v>3399.3</v>
      </c>
      <c r="J8" s="19">
        <v>3399.3</v>
      </c>
      <c r="K8" s="19">
        <f t="shared" ref="K8:K51" si="59">J8-H8</f>
        <v>0</v>
      </c>
      <c r="L8" s="19">
        <f t="shared" ref="L8:L51" si="60">J8-I8</f>
        <v>0</v>
      </c>
      <c r="M8" s="18">
        <v>192269</v>
      </c>
      <c r="N8" s="19">
        <v>268030.5</v>
      </c>
      <c r="O8" s="19">
        <v>268030.5</v>
      </c>
      <c r="P8" s="19">
        <f t="shared" si="0"/>
        <v>75761.5</v>
      </c>
      <c r="Q8" s="19">
        <f t="shared" si="1"/>
        <v>0</v>
      </c>
      <c r="R8" s="18"/>
      <c r="S8" s="19">
        <v>0</v>
      </c>
      <c r="T8" s="19">
        <v>0</v>
      </c>
      <c r="U8" s="19">
        <f t="shared" si="2"/>
        <v>0</v>
      </c>
      <c r="V8" s="21">
        <f t="shared" si="3"/>
        <v>0</v>
      </c>
      <c r="W8" s="18"/>
      <c r="X8" s="19">
        <v>0</v>
      </c>
      <c r="Y8" s="19">
        <v>0</v>
      </c>
      <c r="Z8" s="19">
        <f t="shared" si="4"/>
        <v>0</v>
      </c>
      <c r="AA8" s="21">
        <f t="shared" si="5"/>
        <v>0</v>
      </c>
      <c r="AB8" s="18"/>
      <c r="AC8" s="19">
        <v>0</v>
      </c>
      <c r="AD8" s="19">
        <v>0</v>
      </c>
      <c r="AE8" s="19">
        <f t="shared" si="6"/>
        <v>0</v>
      </c>
      <c r="AF8" s="21">
        <f t="shared" si="7"/>
        <v>0</v>
      </c>
      <c r="AG8" s="18"/>
      <c r="AH8" s="19">
        <v>7329.4</v>
      </c>
      <c r="AI8" s="19">
        <v>7329.4</v>
      </c>
      <c r="AJ8" s="19">
        <f t="shared" si="8"/>
        <v>7329.4</v>
      </c>
      <c r="AK8" s="21">
        <f t="shared" si="9"/>
        <v>0</v>
      </c>
      <c r="AL8" s="18"/>
      <c r="AM8" s="19">
        <v>0</v>
      </c>
      <c r="AN8" s="19">
        <v>0</v>
      </c>
      <c r="AO8" s="19">
        <f t="shared" si="10"/>
        <v>0</v>
      </c>
      <c r="AP8" s="21">
        <f t="shared" si="11"/>
        <v>0</v>
      </c>
      <c r="AQ8" s="18"/>
      <c r="AR8" s="19">
        <v>0</v>
      </c>
      <c r="AS8" s="19">
        <v>0</v>
      </c>
      <c r="AT8" s="19">
        <f t="shared" si="12"/>
        <v>0</v>
      </c>
      <c r="AU8" s="21">
        <f t="shared" si="13"/>
        <v>0</v>
      </c>
      <c r="AV8" s="18"/>
      <c r="AW8" s="19">
        <v>0</v>
      </c>
      <c r="AX8" s="19">
        <v>0</v>
      </c>
      <c r="AY8" s="19">
        <f t="shared" si="14"/>
        <v>0</v>
      </c>
      <c r="AZ8" s="21">
        <f t="shared" si="15"/>
        <v>0</v>
      </c>
      <c r="BA8" s="18"/>
      <c r="BB8" s="19"/>
      <c r="BC8" s="19"/>
      <c r="BD8" s="19">
        <f t="shared" si="16"/>
        <v>0</v>
      </c>
      <c r="BE8" s="21">
        <f t="shared" si="17"/>
        <v>0</v>
      </c>
      <c r="BF8" s="18"/>
      <c r="BG8" s="19">
        <v>55.4</v>
      </c>
      <c r="BH8" s="19">
        <v>55.4</v>
      </c>
      <c r="BI8" s="19">
        <f t="shared" si="18"/>
        <v>55.4</v>
      </c>
      <c r="BJ8" s="21">
        <f t="shared" si="19"/>
        <v>0</v>
      </c>
      <c r="BK8" s="18"/>
      <c r="BL8" s="19">
        <v>14383.9</v>
      </c>
      <c r="BM8" s="19">
        <v>14383.9</v>
      </c>
      <c r="BN8" s="19">
        <f t="shared" si="20"/>
        <v>14383.9</v>
      </c>
      <c r="BO8" s="21">
        <f t="shared" si="21"/>
        <v>0</v>
      </c>
      <c r="BP8" s="18"/>
      <c r="BQ8" s="19">
        <v>913.06</v>
      </c>
      <c r="BR8" s="19">
        <v>913.1</v>
      </c>
      <c r="BS8" s="19">
        <f t="shared" si="22"/>
        <v>913.1</v>
      </c>
      <c r="BT8" s="21">
        <f t="shared" si="23"/>
        <v>4.0000000000077307E-2</v>
      </c>
      <c r="BU8" s="18"/>
      <c r="BV8" s="19"/>
      <c r="BW8" s="19"/>
      <c r="BX8" s="19">
        <f t="shared" si="24"/>
        <v>0</v>
      </c>
      <c r="BY8" s="21">
        <f t="shared" si="25"/>
        <v>0</v>
      </c>
      <c r="BZ8" s="18"/>
      <c r="CA8" s="19">
        <v>2550</v>
      </c>
      <c r="CB8" s="19">
        <v>2550</v>
      </c>
      <c r="CC8" s="19">
        <f t="shared" si="26"/>
        <v>2550</v>
      </c>
      <c r="CD8" s="19">
        <f t="shared" si="27"/>
        <v>0</v>
      </c>
      <c r="CE8" s="18"/>
      <c r="CF8" s="19">
        <v>0</v>
      </c>
      <c r="CG8" s="19">
        <v>0</v>
      </c>
      <c r="CH8" s="19">
        <f t="shared" si="28"/>
        <v>0</v>
      </c>
      <c r="CI8" s="21">
        <f t="shared" si="29"/>
        <v>0</v>
      </c>
      <c r="CJ8" s="18"/>
      <c r="CK8" s="19">
        <v>30.6</v>
      </c>
      <c r="CL8" s="19">
        <v>30.6</v>
      </c>
      <c r="CM8" s="19">
        <f t="shared" si="30"/>
        <v>30.6</v>
      </c>
      <c r="CN8" s="21">
        <f t="shared" si="31"/>
        <v>0</v>
      </c>
      <c r="CO8" s="18"/>
      <c r="CP8" s="19"/>
      <c r="CQ8" s="19"/>
      <c r="CR8" s="19">
        <f>CQ8-CO8</f>
        <v>0</v>
      </c>
      <c r="CS8" s="21">
        <f>CQ8-CP8</f>
        <v>0</v>
      </c>
      <c r="CT8" s="18"/>
      <c r="CU8" s="19"/>
      <c r="CV8" s="19"/>
      <c r="CW8" s="19">
        <f t="shared" si="32"/>
        <v>0</v>
      </c>
      <c r="CX8" s="21">
        <f t="shared" si="33"/>
        <v>0</v>
      </c>
      <c r="CY8" s="18"/>
      <c r="CZ8" s="19">
        <v>50</v>
      </c>
      <c r="DA8" s="19">
        <v>50</v>
      </c>
      <c r="DB8" s="19">
        <f t="shared" si="34"/>
        <v>50</v>
      </c>
      <c r="DC8" s="21">
        <f t="shared" si="35"/>
        <v>0</v>
      </c>
      <c r="DD8" s="18"/>
      <c r="DE8" s="19">
        <v>200</v>
      </c>
      <c r="DF8" s="19">
        <v>200</v>
      </c>
      <c r="DG8" s="19">
        <f t="shared" si="36"/>
        <v>200</v>
      </c>
      <c r="DH8" s="21">
        <f t="shared" si="37"/>
        <v>0</v>
      </c>
      <c r="DI8" s="18"/>
      <c r="DJ8" s="19">
        <v>0</v>
      </c>
      <c r="DK8" s="19">
        <v>0</v>
      </c>
      <c r="DL8" s="19">
        <f>DK8-DI8</f>
        <v>0</v>
      </c>
      <c r="DM8" s="21">
        <f>DK8-DJ8</f>
        <v>0</v>
      </c>
      <c r="DN8" s="34"/>
      <c r="DO8" s="35">
        <v>1318.4</v>
      </c>
      <c r="DP8" s="35">
        <v>1318.4</v>
      </c>
      <c r="DQ8" s="35">
        <f t="shared" ref="DQ8:DQ52" si="61">DP8-DN8</f>
        <v>1318.4</v>
      </c>
      <c r="DR8" s="36">
        <f t="shared" ref="DR8:DR52" si="62">DP8-DO8</f>
        <v>0</v>
      </c>
      <c r="DS8" s="18"/>
      <c r="DT8" s="19">
        <v>0</v>
      </c>
      <c r="DU8" s="19">
        <v>0</v>
      </c>
      <c r="DV8" s="19">
        <f t="shared" si="38"/>
        <v>0</v>
      </c>
      <c r="DW8" s="21">
        <f t="shared" si="39"/>
        <v>0</v>
      </c>
      <c r="DX8" s="18"/>
      <c r="DY8" s="19"/>
      <c r="DZ8" s="19"/>
      <c r="EA8" s="19">
        <f t="shared" si="40"/>
        <v>0</v>
      </c>
      <c r="EB8" s="21">
        <f t="shared" si="41"/>
        <v>0</v>
      </c>
      <c r="EC8" s="18"/>
      <c r="ED8" s="19"/>
      <c r="EE8" s="19"/>
      <c r="EF8" s="19">
        <f t="shared" si="42"/>
        <v>0</v>
      </c>
      <c r="EG8" s="21">
        <f t="shared" si="43"/>
        <v>0</v>
      </c>
      <c r="EH8" s="18"/>
      <c r="EI8" s="19">
        <v>1110.2</v>
      </c>
      <c r="EJ8" s="19">
        <v>1110.2</v>
      </c>
      <c r="EK8" s="19">
        <f t="shared" si="44"/>
        <v>1110.2</v>
      </c>
      <c r="EL8" s="21">
        <f t="shared" si="45"/>
        <v>0</v>
      </c>
      <c r="EM8" s="18"/>
      <c r="EN8" s="19"/>
      <c r="EO8" s="19"/>
      <c r="EP8" s="19">
        <f t="shared" si="46"/>
        <v>0</v>
      </c>
      <c r="EQ8" s="21">
        <f t="shared" si="47"/>
        <v>0</v>
      </c>
      <c r="ER8" s="19"/>
      <c r="ES8" s="19"/>
      <c r="ET8" s="19"/>
      <c r="EU8" s="19">
        <f t="shared" si="48"/>
        <v>0</v>
      </c>
      <c r="EV8" s="21">
        <f t="shared" si="49"/>
        <v>0</v>
      </c>
      <c r="EW8" s="18"/>
      <c r="EX8" s="19">
        <v>3461.3</v>
      </c>
      <c r="EY8" s="19">
        <v>3461.3</v>
      </c>
      <c r="EZ8" s="19">
        <f t="shared" si="50"/>
        <v>3461.3</v>
      </c>
      <c r="FA8" s="21">
        <f t="shared" si="51"/>
        <v>0</v>
      </c>
      <c r="FB8" s="18"/>
      <c r="FC8" s="19">
        <v>11625.3</v>
      </c>
      <c r="FD8" s="19">
        <v>13258.5</v>
      </c>
      <c r="FE8" s="19">
        <f t="shared" si="52"/>
        <v>13258.5</v>
      </c>
      <c r="FF8" s="21">
        <f t="shared" si="53"/>
        <v>1633.2000000000007</v>
      </c>
    </row>
    <row r="9" spans="1:162" x14ac:dyDescent="0.25">
      <c r="A9" s="56">
        <v>3</v>
      </c>
      <c r="B9" s="3" t="s">
        <v>11</v>
      </c>
      <c r="C9" s="19">
        <f t="shared" si="54"/>
        <v>241438.9</v>
      </c>
      <c r="D9" s="19">
        <f t="shared" si="55"/>
        <v>305644.33</v>
      </c>
      <c r="E9" s="19">
        <f t="shared" si="56"/>
        <v>306862.8</v>
      </c>
      <c r="F9" s="19">
        <f t="shared" si="57"/>
        <v>65423.899999999994</v>
      </c>
      <c r="G9" s="19">
        <f t="shared" si="58"/>
        <v>1218.4699999999721</v>
      </c>
      <c r="H9" s="18">
        <v>42284.1</v>
      </c>
      <c r="I9" s="19">
        <v>42284.1</v>
      </c>
      <c r="J9" s="19">
        <v>42284.1</v>
      </c>
      <c r="K9" s="19">
        <f t="shared" si="59"/>
        <v>0</v>
      </c>
      <c r="L9" s="19">
        <f t="shared" si="60"/>
        <v>0</v>
      </c>
      <c r="M9" s="18">
        <v>199154.8</v>
      </c>
      <c r="N9" s="19">
        <v>234464.5</v>
      </c>
      <c r="O9" s="19">
        <v>234464.5</v>
      </c>
      <c r="P9" s="19">
        <f t="shared" si="0"/>
        <v>35309.700000000012</v>
      </c>
      <c r="Q9" s="19">
        <f t="shared" si="1"/>
        <v>0</v>
      </c>
      <c r="R9" s="18"/>
      <c r="S9" s="19">
        <v>0</v>
      </c>
      <c r="T9" s="19">
        <v>0</v>
      </c>
      <c r="U9" s="19">
        <f t="shared" si="2"/>
        <v>0</v>
      </c>
      <c r="V9" s="21">
        <f t="shared" si="3"/>
        <v>0</v>
      </c>
      <c r="W9" s="18"/>
      <c r="X9" s="19">
        <v>0</v>
      </c>
      <c r="Y9" s="19">
        <v>0</v>
      </c>
      <c r="Z9" s="19">
        <f t="shared" si="4"/>
        <v>0</v>
      </c>
      <c r="AA9" s="21">
        <f t="shared" si="5"/>
        <v>0</v>
      </c>
      <c r="AB9" s="18"/>
      <c r="AC9" s="19">
        <v>0</v>
      </c>
      <c r="AD9" s="19">
        <v>0</v>
      </c>
      <c r="AE9" s="19">
        <f t="shared" si="6"/>
        <v>0</v>
      </c>
      <c r="AF9" s="21">
        <f t="shared" si="7"/>
        <v>0</v>
      </c>
      <c r="AG9" s="18"/>
      <c r="AH9" s="19">
        <v>16753</v>
      </c>
      <c r="AI9" s="19">
        <v>16753</v>
      </c>
      <c r="AJ9" s="19">
        <f t="shared" si="8"/>
        <v>16753</v>
      </c>
      <c r="AK9" s="21">
        <f t="shared" si="9"/>
        <v>0</v>
      </c>
      <c r="AL9" s="18"/>
      <c r="AM9" s="19">
        <v>0</v>
      </c>
      <c r="AN9" s="19">
        <v>0</v>
      </c>
      <c r="AO9" s="19">
        <f t="shared" si="10"/>
        <v>0</v>
      </c>
      <c r="AP9" s="21">
        <f t="shared" si="11"/>
        <v>0</v>
      </c>
      <c r="AQ9" s="18"/>
      <c r="AR9" s="19">
        <v>0</v>
      </c>
      <c r="AS9" s="19">
        <v>0</v>
      </c>
      <c r="AT9" s="19">
        <f t="shared" si="12"/>
        <v>0</v>
      </c>
      <c r="AU9" s="21">
        <f t="shared" si="13"/>
        <v>0</v>
      </c>
      <c r="AV9" s="18"/>
      <c r="AW9" s="19">
        <v>0</v>
      </c>
      <c r="AX9" s="19">
        <v>0</v>
      </c>
      <c r="AY9" s="19">
        <f t="shared" si="14"/>
        <v>0</v>
      </c>
      <c r="AZ9" s="21">
        <f t="shared" si="15"/>
        <v>0</v>
      </c>
      <c r="BA9" s="18"/>
      <c r="BB9" s="19"/>
      <c r="BC9" s="19"/>
      <c r="BD9" s="19">
        <f t="shared" si="16"/>
        <v>0</v>
      </c>
      <c r="BE9" s="21">
        <f t="shared" si="17"/>
        <v>0</v>
      </c>
      <c r="BF9" s="18"/>
      <c r="BG9" s="19">
        <v>90.4</v>
      </c>
      <c r="BH9" s="19">
        <v>90.4</v>
      </c>
      <c r="BI9" s="19">
        <f t="shared" si="18"/>
        <v>90.4</v>
      </c>
      <c r="BJ9" s="21">
        <f t="shared" si="19"/>
        <v>0</v>
      </c>
      <c r="BK9" s="18"/>
      <c r="BL9" s="19">
        <v>3352.4</v>
      </c>
      <c r="BM9" s="19">
        <v>3352.4</v>
      </c>
      <c r="BN9" s="19">
        <f t="shared" si="20"/>
        <v>3352.4</v>
      </c>
      <c r="BO9" s="21">
        <f t="shared" si="21"/>
        <v>0</v>
      </c>
      <c r="BP9" s="18"/>
      <c r="BQ9" s="19">
        <v>164.03</v>
      </c>
      <c r="BR9" s="19">
        <v>164</v>
      </c>
      <c r="BS9" s="19">
        <f t="shared" si="22"/>
        <v>164</v>
      </c>
      <c r="BT9" s="21">
        <f t="shared" si="23"/>
        <v>-3.0000000000001137E-2</v>
      </c>
      <c r="BU9" s="18"/>
      <c r="BV9" s="19"/>
      <c r="BW9" s="19"/>
      <c r="BX9" s="19">
        <f t="shared" si="24"/>
        <v>0</v>
      </c>
      <c r="BY9" s="21">
        <f t="shared" si="25"/>
        <v>0</v>
      </c>
      <c r="BZ9" s="18"/>
      <c r="CA9" s="19"/>
      <c r="CB9" s="19"/>
      <c r="CC9" s="19">
        <f t="shared" si="26"/>
        <v>0</v>
      </c>
      <c r="CD9" s="19">
        <f t="shared" si="27"/>
        <v>0</v>
      </c>
      <c r="CE9" s="18"/>
      <c r="CF9" s="19">
        <v>0</v>
      </c>
      <c r="CG9" s="19">
        <v>0</v>
      </c>
      <c r="CH9" s="19">
        <f t="shared" si="28"/>
        <v>0</v>
      </c>
      <c r="CI9" s="21">
        <f t="shared" si="29"/>
        <v>0</v>
      </c>
      <c r="CJ9" s="18"/>
      <c r="CK9" s="19">
        <v>15.8</v>
      </c>
      <c r="CL9" s="19">
        <v>15.8</v>
      </c>
      <c r="CM9" s="19">
        <f t="shared" si="30"/>
        <v>15.8</v>
      </c>
      <c r="CN9" s="21">
        <f t="shared" si="31"/>
        <v>0</v>
      </c>
      <c r="CO9" s="18"/>
      <c r="CP9" s="19"/>
      <c r="CQ9" s="19"/>
      <c r="CR9" s="19">
        <f>CQ9-CO9</f>
        <v>0</v>
      </c>
      <c r="CS9" s="21">
        <f>CQ9-CP9</f>
        <v>0</v>
      </c>
      <c r="CT9" s="18"/>
      <c r="CU9" s="19"/>
      <c r="CV9" s="19"/>
      <c r="CW9" s="19">
        <f t="shared" si="32"/>
        <v>0</v>
      </c>
      <c r="CX9" s="21">
        <f t="shared" si="33"/>
        <v>0</v>
      </c>
      <c r="CY9" s="18"/>
      <c r="CZ9" s="19">
        <v>100</v>
      </c>
      <c r="DA9" s="19">
        <v>100</v>
      </c>
      <c r="DB9" s="19">
        <f t="shared" si="34"/>
        <v>100</v>
      </c>
      <c r="DC9" s="21">
        <f t="shared" si="35"/>
        <v>0</v>
      </c>
      <c r="DD9" s="18"/>
      <c r="DE9" s="19">
        <v>200</v>
      </c>
      <c r="DF9" s="19">
        <v>200</v>
      </c>
      <c r="DG9" s="19">
        <f t="shared" si="36"/>
        <v>200</v>
      </c>
      <c r="DH9" s="21">
        <f t="shared" si="37"/>
        <v>0</v>
      </c>
      <c r="DI9" s="18"/>
      <c r="DJ9" s="19">
        <v>0</v>
      </c>
      <c r="DK9" s="19">
        <v>0</v>
      </c>
      <c r="DL9" s="19">
        <f>DK9-DI9</f>
        <v>0</v>
      </c>
      <c r="DM9" s="21">
        <f>DK9-DJ9</f>
        <v>0</v>
      </c>
      <c r="DN9" s="34"/>
      <c r="DO9" s="35">
        <v>739.5</v>
      </c>
      <c r="DP9" s="35">
        <v>739.5</v>
      </c>
      <c r="DQ9" s="35">
        <f t="shared" si="61"/>
        <v>739.5</v>
      </c>
      <c r="DR9" s="36">
        <f t="shared" si="62"/>
        <v>0</v>
      </c>
      <c r="DS9" s="18"/>
      <c r="DT9" s="19">
        <v>0</v>
      </c>
      <c r="DU9" s="19">
        <v>0</v>
      </c>
      <c r="DV9" s="19">
        <f t="shared" si="38"/>
        <v>0</v>
      </c>
      <c r="DW9" s="21">
        <f t="shared" si="39"/>
        <v>0</v>
      </c>
      <c r="DX9" s="18"/>
      <c r="DY9" s="19"/>
      <c r="DZ9" s="19"/>
      <c r="EA9" s="19">
        <f t="shared" si="40"/>
        <v>0</v>
      </c>
      <c r="EB9" s="21">
        <f t="shared" si="41"/>
        <v>0</v>
      </c>
      <c r="EC9" s="18"/>
      <c r="ED9" s="19"/>
      <c r="EE9" s="19"/>
      <c r="EF9" s="19">
        <f t="shared" si="42"/>
        <v>0</v>
      </c>
      <c r="EG9" s="21">
        <f t="shared" si="43"/>
        <v>0</v>
      </c>
      <c r="EH9" s="18"/>
      <c r="EI9" s="19">
        <v>0</v>
      </c>
      <c r="EJ9" s="19">
        <v>0</v>
      </c>
      <c r="EK9" s="19">
        <f t="shared" si="44"/>
        <v>0</v>
      </c>
      <c r="EL9" s="21">
        <f t="shared" si="45"/>
        <v>0</v>
      </c>
      <c r="EM9" s="18"/>
      <c r="EN9" s="19"/>
      <c r="EO9" s="19"/>
      <c r="EP9" s="19">
        <f t="shared" si="46"/>
        <v>0</v>
      </c>
      <c r="EQ9" s="21">
        <f t="shared" si="47"/>
        <v>0</v>
      </c>
      <c r="ER9" s="19"/>
      <c r="ES9" s="19"/>
      <c r="ET9" s="19"/>
      <c r="EU9" s="19">
        <f t="shared" si="48"/>
        <v>0</v>
      </c>
      <c r="EV9" s="21">
        <f t="shared" si="49"/>
        <v>0</v>
      </c>
      <c r="EW9" s="18"/>
      <c r="EX9" s="19">
        <v>687</v>
      </c>
      <c r="EY9" s="19">
        <v>687</v>
      </c>
      <c r="EZ9" s="19">
        <f t="shared" si="50"/>
        <v>687</v>
      </c>
      <c r="FA9" s="21">
        <f t="shared" si="51"/>
        <v>0</v>
      </c>
      <c r="FB9" s="18"/>
      <c r="FC9" s="19">
        <v>6793.6</v>
      </c>
      <c r="FD9" s="19">
        <v>8012.1</v>
      </c>
      <c r="FE9" s="19">
        <f t="shared" si="52"/>
        <v>8012.1</v>
      </c>
      <c r="FF9" s="21">
        <f t="shared" si="53"/>
        <v>1218.5</v>
      </c>
    </row>
    <row r="10" spans="1:162" x14ac:dyDescent="0.25">
      <c r="A10" s="56">
        <v>4</v>
      </c>
      <c r="B10" s="3" t="s">
        <v>12</v>
      </c>
      <c r="C10" s="19">
        <f t="shared" si="54"/>
        <v>209212.7</v>
      </c>
      <c r="D10" s="19">
        <f t="shared" si="55"/>
        <v>338989.37</v>
      </c>
      <c r="E10" s="19">
        <f t="shared" si="56"/>
        <v>340419.19999999995</v>
      </c>
      <c r="F10" s="19">
        <f t="shared" si="57"/>
        <v>131206.49999999994</v>
      </c>
      <c r="G10" s="19">
        <f t="shared" si="58"/>
        <v>1429.8299999999581</v>
      </c>
      <c r="H10" s="18">
        <v>79470.100000000006</v>
      </c>
      <c r="I10" s="19">
        <v>79470.100000000006</v>
      </c>
      <c r="J10" s="19">
        <v>79470.100000000006</v>
      </c>
      <c r="K10" s="19">
        <f t="shared" si="59"/>
        <v>0</v>
      </c>
      <c r="L10" s="19">
        <f t="shared" si="60"/>
        <v>0</v>
      </c>
      <c r="M10" s="18">
        <v>129742.6</v>
      </c>
      <c r="N10" s="19">
        <v>175900.9</v>
      </c>
      <c r="O10" s="19">
        <v>175900.9</v>
      </c>
      <c r="P10" s="19">
        <f t="shared" si="0"/>
        <v>46158.299999999988</v>
      </c>
      <c r="Q10" s="19">
        <f t="shared" si="1"/>
        <v>0</v>
      </c>
      <c r="R10" s="18"/>
      <c r="S10" s="19">
        <v>0</v>
      </c>
      <c r="T10" s="19">
        <v>0</v>
      </c>
      <c r="U10" s="19">
        <f t="shared" si="2"/>
        <v>0</v>
      </c>
      <c r="V10" s="21">
        <f t="shared" si="3"/>
        <v>0</v>
      </c>
      <c r="W10" s="18"/>
      <c r="X10" s="19">
        <v>0</v>
      </c>
      <c r="Y10" s="19">
        <v>0</v>
      </c>
      <c r="Z10" s="19">
        <f t="shared" si="4"/>
        <v>0</v>
      </c>
      <c r="AA10" s="21">
        <f t="shared" si="5"/>
        <v>0</v>
      </c>
      <c r="AB10" s="18"/>
      <c r="AC10" s="19">
        <v>0</v>
      </c>
      <c r="AD10" s="19">
        <v>0</v>
      </c>
      <c r="AE10" s="19">
        <f t="shared" si="6"/>
        <v>0</v>
      </c>
      <c r="AF10" s="21">
        <f t="shared" si="7"/>
        <v>0</v>
      </c>
      <c r="AG10" s="18"/>
      <c r="AH10" s="19">
        <v>40835.300000000003</v>
      </c>
      <c r="AI10" s="19">
        <v>40835.300000000003</v>
      </c>
      <c r="AJ10" s="19">
        <f t="shared" si="8"/>
        <v>40835.300000000003</v>
      </c>
      <c r="AK10" s="21">
        <f t="shared" si="9"/>
        <v>0</v>
      </c>
      <c r="AL10" s="18"/>
      <c r="AM10" s="19">
        <v>0</v>
      </c>
      <c r="AN10" s="19">
        <v>0</v>
      </c>
      <c r="AO10" s="19">
        <f t="shared" si="10"/>
        <v>0</v>
      </c>
      <c r="AP10" s="21">
        <f t="shared" si="11"/>
        <v>0</v>
      </c>
      <c r="AQ10" s="18"/>
      <c r="AR10" s="19">
        <v>0</v>
      </c>
      <c r="AS10" s="19">
        <v>0</v>
      </c>
      <c r="AT10" s="19">
        <f t="shared" si="12"/>
        <v>0</v>
      </c>
      <c r="AU10" s="21">
        <f t="shared" si="13"/>
        <v>0</v>
      </c>
      <c r="AV10" s="18"/>
      <c r="AW10" s="19">
        <v>0</v>
      </c>
      <c r="AX10" s="19">
        <v>0</v>
      </c>
      <c r="AY10" s="19">
        <f t="shared" si="14"/>
        <v>0</v>
      </c>
      <c r="AZ10" s="21">
        <f t="shared" si="15"/>
        <v>0</v>
      </c>
      <c r="BA10" s="18"/>
      <c r="BB10" s="19"/>
      <c r="BC10" s="19"/>
      <c r="BD10" s="19">
        <f t="shared" si="16"/>
        <v>0</v>
      </c>
      <c r="BE10" s="21">
        <f t="shared" si="17"/>
        <v>0</v>
      </c>
      <c r="BF10" s="18"/>
      <c r="BG10" s="19">
        <v>120</v>
      </c>
      <c r="BH10" s="19">
        <v>120</v>
      </c>
      <c r="BI10" s="19">
        <f t="shared" si="18"/>
        <v>120</v>
      </c>
      <c r="BJ10" s="21">
        <f t="shared" si="19"/>
        <v>0</v>
      </c>
      <c r="BK10" s="18"/>
      <c r="BL10" s="19">
        <v>11038.4</v>
      </c>
      <c r="BM10" s="19">
        <v>11038.4</v>
      </c>
      <c r="BN10" s="19">
        <f t="shared" si="20"/>
        <v>11038.4</v>
      </c>
      <c r="BO10" s="21">
        <f t="shared" si="21"/>
        <v>0</v>
      </c>
      <c r="BP10" s="18"/>
      <c r="BQ10" s="19">
        <v>911.77</v>
      </c>
      <c r="BR10" s="19">
        <v>911.8</v>
      </c>
      <c r="BS10" s="19">
        <f t="shared" si="22"/>
        <v>911.8</v>
      </c>
      <c r="BT10" s="21">
        <f t="shared" si="23"/>
        <v>2.9999999999972715E-2</v>
      </c>
      <c r="BU10" s="18"/>
      <c r="BV10" s="19"/>
      <c r="BW10" s="19"/>
      <c r="BX10" s="19">
        <f t="shared" si="24"/>
        <v>0</v>
      </c>
      <c r="BY10" s="21">
        <f t="shared" si="25"/>
        <v>0</v>
      </c>
      <c r="BZ10" s="18"/>
      <c r="CA10" s="19"/>
      <c r="CB10" s="19"/>
      <c r="CC10" s="19">
        <f t="shared" si="26"/>
        <v>0</v>
      </c>
      <c r="CD10" s="19">
        <f t="shared" si="27"/>
        <v>0</v>
      </c>
      <c r="CE10" s="18"/>
      <c r="CF10" s="19">
        <v>0</v>
      </c>
      <c r="CG10" s="19">
        <v>0</v>
      </c>
      <c r="CH10" s="19">
        <f t="shared" si="28"/>
        <v>0</v>
      </c>
      <c r="CI10" s="21">
        <f t="shared" si="29"/>
        <v>0</v>
      </c>
      <c r="CJ10" s="18"/>
      <c r="CK10" s="19">
        <v>16.600000000000001</v>
      </c>
      <c r="CL10" s="19">
        <v>16.600000000000001</v>
      </c>
      <c r="CM10" s="19">
        <f t="shared" si="30"/>
        <v>16.600000000000001</v>
      </c>
      <c r="CN10" s="21">
        <f t="shared" si="31"/>
        <v>0</v>
      </c>
      <c r="CO10" s="18"/>
      <c r="CP10" s="19"/>
      <c r="CQ10" s="19"/>
      <c r="CR10" s="19">
        <f t="shared" ref="CR10:CR52" si="63">CQ10-CO10</f>
        <v>0</v>
      </c>
      <c r="CS10" s="21">
        <f t="shared" ref="CS10:CS52" si="64">CQ10-CP10</f>
        <v>0</v>
      </c>
      <c r="CT10" s="18"/>
      <c r="CU10" s="19"/>
      <c r="CV10" s="19"/>
      <c r="CW10" s="19">
        <f t="shared" si="32"/>
        <v>0</v>
      </c>
      <c r="CX10" s="21">
        <f t="shared" si="33"/>
        <v>0</v>
      </c>
      <c r="CY10" s="18"/>
      <c r="CZ10" s="19">
        <v>150</v>
      </c>
      <c r="DA10" s="19">
        <v>150</v>
      </c>
      <c r="DB10" s="19">
        <f t="shared" si="34"/>
        <v>150</v>
      </c>
      <c r="DC10" s="21">
        <f t="shared" si="35"/>
        <v>0</v>
      </c>
      <c r="DD10" s="18"/>
      <c r="DE10" s="19">
        <v>200</v>
      </c>
      <c r="DF10" s="19">
        <v>200</v>
      </c>
      <c r="DG10" s="19">
        <f t="shared" si="36"/>
        <v>200</v>
      </c>
      <c r="DH10" s="21">
        <f t="shared" si="37"/>
        <v>0</v>
      </c>
      <c r="DI10" s="18"/>
      <c r="DJ10" s="19">
        <v>0</v>
      </c>
      <c r="DK10" s="19">
        <v>0</v>
      </c>
      <c r="DL10" s="19">
        <f>DK10-DI10</f>
        <v>0</v>
      </c>
      <c r="DM10" s="21">
        <f>DK10-DJ10</f>
        <v>0</v>
      </c>
      <c r="DN10" s="34"/>
      <c r="DO10" s="35">
        <v>10000</v>
      </c>
      <c r="DP10" s="35">
        <v>10000</v>
      </c>
      <c r="DQ10" s="35">
        <f t="shared" si="61"/>
        <v>10000</v>
      </c>
      <c r="DR10" s="36">
        <f t="shared" si="62"/>
        <v>0</v>
      </c>
      <c r="DS10" s="18"/>
      <c r="DT10" s="19">
        <v>0</v>
      </c>
      <c r="DU10" s="19">
        <v>0</v>
      </c>
      <c r="DV10" s="19">
        <f t="shared" si="38"/>
        <v>0</v>
      </c>
      <c r="DW10" s="21">
        <f t="shared" si="39"/>
        <v>0</v>
      </c>
      <c r="DX10" s="18"/>
      <c r="DY10" s="19"/>
      <c r="DZ10" s="19"/>
      <c r="EA10" s="19">
        <f t="shared" si="40"/>
        <v>0</v>
      </c>
      <c r="EB10" s="21">
        <f t="shared" si="41"/>
        <v>0</v>
      </c>
      <c r="EC10" s="18"/>
      <c r="ED10" s="19"/>
      <c r="EE10" s="19"/>
      <c r="EF10" s="19">
        <f t="shared" si="42"/>
        <v>0</v>
      </c>
      <c r="EG10" s="21">
        <f t="shared" si="43"/>
        <v>0</v>
      </c>
      <c r="EH10" s="18"/>
      <c r="EI10" s="19">
        <v>0</v>
      </c>
      <c r="EJ10" s="19">
        <v>0</v>
      </c>
      <c r="EK10" s="19">
        <f t="shared" si="44"/>
        <v>0</v>
      </c>
      <c r="EL10" s="21">
        <f t="shared" si="45"/>
        <v>0</v>
      </c>
      <c r="EM10" s="18"/>
      <c r="EN10" s="19"/>
      <c r="EO10" s="19"/>
      <c r="EP10" s="19">
        <f t="shared" si="46"/>
        <v>0</v>
      </c>
      <c r="EQ10" s="21">
        <f t="shared" si="47"/>
        <v>0</v>
      </c>
      <c r="ER10" s="19"/>
      <c r="ES10" s="19"/>
      <c r="ET10" s="19"/>
      <c r="EU10" s="19">
        <f t="shared" si="48"/>
        <v>0</v>
      </c>
      <c r="EV10" s="21">
        <f t="shared" si="49"/>
        <v>0</v>
      </c>
      <c r="EW10" s="18"/>
      <c r="EX10" s="19">
        <v>3271.1</v>
      </c>
      <c r="EY10" s="19">
        <v>3271.1</v>
      </c>
      <c r="EZ10" s="19">
        <f t="shared" si="50"/>
        <v>3271.1</v>
      </c>
      <c r="FA10" s="21">
        <f t="shared" si="51"/>
        <v>0</v>
      </c>
      <c r="FB10" s="18"/>
      <c r="FC10" s="19">
        <v>17075.2</v>
      </c>
      <c r="FD10" s="19">
        <v>18505</v>
      </c>
      <c r="FE10" s="19">
        <f t="shared" si="52"/>
        <v>18505</v>
      </c>
      <c r="FF10" s="21">
        <f t="shared" si="53"/>
        <v>1429.7999999999993</v>
      </c>
    </row>
    <row r="11" spans="1:162" x14ac:dyDescent="0.25">
      <c r="A11" s="56">
        <v>5</v>
      </c>
      <c r="B11" s="3" t="s">
        <v>13</v>
      </c>
      <c r="C11" s="19">
        <f t="shared" si="54"/>
        <v>229391.7</v>
      </c>
      <c r="D11" s="19">
        <f t="shared" si="55"/>
        <v>341871.74999999994</v>
      </c>
      <c r="E11" s="19">
        <f t="shared" si="56"/>
        <v>343239.79999999993</v>
      </c>
      <c r="F11" s="19">
        <f t="shared" si="57"/>
        <v>113848.09999999992</v>
      </c>
      <c r="G11" s="19">
        <f t="shared" si="58"/>
        <v>1368.0499999999884</v>
      </c>
      <c r="H11" s="18">
        <v>44706.2</v>
      </c>
      <c r="I11" s="19">
        <v>44706.2</v>
      </c>
      <c r="J11" s="19">
        <v>44706.2</v>
      </c>
      <c r="K11" s="19">
        <f t="shared" si="59"/>
        <v>0</v>
      </c>
      <c r="L11" s="19">
        <f t="shared" si="60"/>
        <v>0</v>
      </c>
      <c r="M11" s="18">
        <v>184685.5</v>
      </c>
      <c r="N11" s="19">
        <v>220925.4</v>
      </c>
      <c r="O11" s="19">
        <v>220925.4</v>
      </c>
      <c r="P11" s="19">
        <f t="shared" si="0"/>
        <v>36239.899999999994</v>
      </c>
      <c r="Q11" s="19">
        <f t="shared" si="1"/>
        <v>0</v>
      </c>
      <c r="R11" s="18"/>
      <c r="S11" s="19">
        <v>0</v>
      </c>
      <c r="T11" s="19">
        <v>0</v>
      </c>
      <c r="U11" s="19">
        <f t="shared" si="2"/>
        <v>0</v>
      </c>
      <c r="V11" s="21">
        <f t="shared" si="3"/>
        <v>0</v>
      </c>
      <c r="W11" s="18"/>
      <c r="X11" s="19">
        <v>0</v>
      </c>
      <c r="Y11" s="19">
        <v>0</v>
      </c>
      <c r="Z11" s="19">
        <f t="shared" si="4"/>
        <v>0</v>
      </c>
      <c r="AA11" s="21">
        <f t="shared" si="5"/>
        <v>0</v>
      </c>
      <c r="AB11" s="18"/>
      <c r="AC11" s="19">
        <v>0</v>
      </c>
      <c r="AD11" s="19">
        <v>0</v>
      </c>
      <c r="AE11" s="19">
        <f t="shared" si="6"/>
        <v>0</v>
      </c>
      <c r="AF11" s="21">
        <f t="shared" si="7"/>
        <v>0</v>
      </c>
      <c r="AG11" s="18"/>
      <c r="AH11" s="19">
        <v>9423.5</v>
      </c>
      <c r="AI11" s="19">
        <v>9423.5</v>
      </c>
      <c r="AJ11" s="19">
        <f t="shared" si="8"/>
        <v>9423.5</v>
      </c>
      <c r="AK11" s="21">
        <f t="shared" si="9"/>
        <v>0</v>
      </c>
      <c r="AL11" s="18"/>
      <c r="AM11" s="19">
        <v>0</v>
      </c>
      <c r="AN11" s="19">
        <v>0</v>
      </c>
      <c r="AO11" s="19">
        <f t="shared" si="10"/>
        <v>0</v>
      </c>
      <c r="AP11" s="21">
        <f t="shared" si="11"/>
        <v>0</v>
      </c>
      <c r="AQ11" s="18"/>
      <c r="AR11" s="19">
        <v>0</v>
      </c>
      <c r="AS11" s="19">
        <v>0</v>
      </c>
      <c r="AT11" s="19">
        <f t="shared" si="12"/>
        <v>0</v>
      </c>
      <c r="AU11" s="21">
        <f t="shared" si="13"/>
        <v>0</v>
      </c>
      <c r="AV11" s="18"/>
      <c r="AW11" s="19">
        <v>0</v>
      </c>
      <c r="AX11" s="19">
        <v>0</v>
      </c>
      <c r="AY11" s="19">
        <f t="shared" si="14"/>
        <v>0</v>
      </c>
      <c r="AZ11" s="21">
        <f t="shared" si="15"/>
        <v>0</v>
      </c>
      <c r="BA11" s="18"/>
      <c r="BB11" s="19"/>
      <c r="BC11" s="19"/>
      <c r="BD11" s="19">
        <f t="shared" si="16"/>
        <v>0</v>
      </c>
      <c r="BE11" s="21">
        <f t="shared" si="17"/>
        <v>0</v>
      </c>
      <c r="BF11" s="18"/>
      <c r="BG11" s="19">
        <v>1960.5</v>
      </c>
      <c r="BH11" s="19">
        <v>1960.5</v>
      </c>
      <c r="BI11" s="19">
        <f t="shared" si="18"/>
        <v>1960.5</v>
      </c>
      <c r="BJ11" s="21">
        <f t="shared" si="19"/>
        <v>0</v>
      </c>
      <c r="BK11" s="18"/>
      <c r="BL11" s="19">
        <v>19001</v>
      </c>
      <c r="BM11" s="19">
        <v>19001</v>
      </c>
      <c r="BN11" s="19">
        <f t="shared" si="20"/>
        <v>19001</v>
      </c>
      <c r="BO11" s="21">
        <f t="shared" si="21"/>
        <v>0</v>
      </c>
      <c r="BP11" s="18"/>
      <c r="BQ11" s="19">
        <v>376.05</v>
      </c>
      <c r="BR11" s="19">
        <v>376</v>
      </c>
      <c r="BS11" s="19">
        <f t="shared" si="22"/>
        <v>376</v>
      </c>
      <c r="BT11" s="21">
        <f t="shared" si="23"/>
        <v>-5.0000000000011369E-2</v>
      </c>
      <c r="BU11" s="18"/>
      <c r="BV11" s="19"/>
      <c r="BW11" s="19"/>
      <c r="BX11" s="19">
        <f t="shared" si="24"/>
        <v>0</v>
      </c>
      <c r="BY11" s="21">
        <f t="shared" si="25"/>
        <v>0</v>
      </c>
      <c r="BZ11" s="18"/>
      <c r="CA11" s="19">
        <v>450</v>
      </c>
      <c r="CB11" s="19">
        <v>450</v>
      </c>
      <c r="CC11" s="19">
        <f t="shared" si="26"/>
        <v>450</v>
      </c>
      <c r="CD11" s="19">
        <f t="shared" si="27"/>
        <v>0</v>
      </c>
      <c r="CE11" s="18"/>
      <c r="CF11" s="19">
        <v>0</v>
      </c>
      <c r="CG11" s="19">
        <v>0</v>
      </c>
      <c r="CH11" s="19">
        <f t="shared" si="28"/>
        <v>0</v>
      </c>
      <c r="CI11" s="21">
        <f t="shared" si="29"/>
        <v>0</v>
      </c>
      <c r="CJ11" s="18"/>
      <c r="CK11" s="19">
        <v>14.1</v>
      </c>
      <c r="CL11" s="19">
        <v>14.1</v>
      </c>
      <c r="CM11" s="19">
        <f t="shared" si="30"/>
        <v>14.1</v>
      </c>
      <c r="CN11" s="21">
        <f t="shared" si="31"/>
        <v>0</v>
      </c>
      <c r="CO11" s="18"/>
      <c r="CP11" s="19"/>
      <c r="CQ11" s="19"/>
      <c r="CR11" s="19">
        <f t="shared" si="63"/>
        <v>0</v>
      </c>
      <c r="CS11" s="21">
        <f t="shared" si="64"/>
        <v>0</v>
      </c>
      <c r="CT11" s="18"/>
      <c r="CU11" s="19"/>
      <c r="CV11" s="19"/>
      <c r="CW11" s="19">
        <f t="shared" si="32"/>
        <v>0</v>
      </c>
      <c r="CX11" s="21">
        <f t="shared" si="33"/>
        <v>0</v>
      </c>
      <c r="CY11" s="18"/>
      <c r="CZ11" s="19">
        <v>100</v>
      </c>
      <c r="DA11" s="19">
        <v>100</v>
      </c>
      <c r="DB11" s="19">
        <f t="shared" si="34"/>
        <v>100</v>
      </c>
      <c r="DC11" s="21">
        <f t="shared" si="35"/>
        <v>0</v>
      </c>
      <c r="DD11" s="18"/>
      <c r="DE11" s="19">
        <v>200</v>
      </c>
      <c r="DF11" s="19">
        <v>200</v>
      </c>
      <c r="DG11" s="19">
        <f t="shared" si="36"/>
        <v>200</v>
      </c>
      <c r="DH11" s="21">
        <f t="shared" si="37"/>
        <v>0</v>
      </c>
      <c r="DI11" s="18"/>
      <c r="DJ11" s="19">
        <v>16883.3</v>
      </c>
      <c r="DK11" s="19">
        <v>16883.3</v>
      </c>
      <c r="DL11" s="19">
        <f>DK11-DI11</f>
        <v>16883.3</v>
      </c>
      <c r="DM11" s="21">
        <f>DK11-DJ11</f>
        <v>0</v>
      </c>
      <c r="DN11" s="34"/>
      <c r="DO11" s="35">
        <v>19935.8</v>
      </c>
      <c r="DP11" s="35">
        <v>19935.8</v>
      </c>
      <c r="DQ11" s="35">
        <f t="shared" si="61"/>
        <v>19935.8</v>
      </c>
      <c r="DR11" s="36">
        <f t="shared" si="62"/>
        <v>0</v>
      </c>
      <c r="DS11" s="18"/>
      <c r="DT11" s="19">
        <v>0</v>
      </c>
      <c r="DU11" s="19">
        <v>0</v>
      </c>
      <c r="DV11" s="19">
        <f t="shared" si="38"/>
        <v>0</v>
      </c>
      <c r="DW11" s="21">
        <f t="shared" si="39"/>
        <v>0</v>
      </c>
      <c r="DX11" s="18"/>
      <c r="DY11" s="19"/>
      <c r="DZ11" s="19"/>
      <c r="EA11" s="19">
        <f t="shared" si="40"/>
        <v>0</v>
      </c>
      <c r="EB11" s="21">
        <f t="shared" si="41"/>
        <v>0</v>
      </c>
      <c r="EC11" s="18"/>
      <c r="ED11" s="19"/>
      <c r="EE11" s="19"/>
      <c r="EF11" s="19">
        <f t="shared" si="42"/>
        <v>0</v>
      </c>
      <c r="EG11" s="21">
        <f t="shared" si="43"/>
        <v>0</v>
      </c>
      <c r="EH11" s="18"/>
      <c r="EI11" s="19">
        <v>0</v>
      </c>
      <c r="EJ11" s="19">
        <v>0</v>
      </c>
      <c r="EK11" s="19">
        <f t="shared" si="44"/>
        <v>0</v>
      </c>
      <c r="EL11" s="21">
        <f t="shared" si="45"/>
        <v>0</v>
      </c>
      <c r="EM11" s="18"/>
      <c r="EN11" s="19"/>
      <c r="EO11" s="19"/>
      <c r="EP11" s="19">
        <f t="shared" si="46"/>
        <v>0</v>
      </c>
      <c r="EQ11" s="21">
        <f t="shared" si="47"/>
        <v>0</v>
      </c>
      <c r="ER11" s="19"/>
      <c r="ES11" s="19"/>
      <c r="ET11" s="19"/>
      <c r="EU11" s="19">
        <f t="shared" si="48"/>
        <v>0</v>
      </c>
      <c r="EV11" s="21">
        <f t="shared" si="49"/>
        <v>0</v>
      </c>
      <c r="EW11" s="18"/>
      <c r="EX11" s="19">
        <v>1092.9000000000001</v>
      </c>
      <c r="EY11" s="19">
        <v>1092.9000000000001</v>
      </c>
      <c r="EZ11" s="19">
        <f t="shared" si="50"/>
        <v>1092.9000000000001</v>
      </c>
      <c r="FA11" s="21">
        <f t="shared" si="51"/>
        <v>0</v>
      </c>
      <c r="FB11" s="18"/>
      <c r="FC11" s="19">
        <v>6803</v>
      </c>
      <c r="FD11" s="19">
        <v>8171.1</v>
      </c>
      <c r="FE11" s="19">
        <f t="shared" si="52"/>
        <v>8171.1</v>
      </c>
      <c r="FF11" s="21">
        <f t="shared" si="53"/>
        <v>1368.1000000000004</v>
      </c>
    </row>
    <row r="12" spans="1:162" x14ac:dyDescent="0.25">
      <c r="A12" s="56">
        <v>6</v>
      </c>
      <c r="B12" s="3" t="s">
        <v>14</v>
      </c>
      <c r="C12" s="19">
        <f t="shared" si="54"/>
        <v>267212</v>
      </c>
      <c r="D12" s="19">
        <f t="shared" si="55"/>
        <v>374388.16000000003</v>
      </c>
      <c r="E12" s="19">
        <f t="shared" si="56"/>
        <v>375722.4</v>
      </c>
      <c r="F12" s="19">
        <f t="shared" si="57"/>
        <v>108510.40000000002</v>
      </c>
      <c r="G12" s="19">
        <f t="shared" si="58"/>
        <v>1334.2399999999907</v>
      </c>
      <c r="H12" s="18">
        <v>30917.1</v>
      </c>
      <c r="I12" s="19">
        <v>30917.1</v>
      </c>
      <c r="J12" s="19">
        <v>30917.1</v>
      </c>
      <c r="K12" s="19">
        <f t="shared" si="59"/>
        <v>0</v>
      </c>
      <c r="L12" s="19">
        <f t="shared" si="60"/>
        <v>0</v>
      </c>
      <c r="M12" s="18">
        <v>236294.9</v>
      </c>
      <c r="N12" s="19">
        <v>266900.7</v>
      </c>
      <c r="O12" s="19">
        <v>266900.7</v>
      </c>
      <c r="P12" s="19">
        <f t="shared" si="0"/>
        <v>30605.800000000017</v>
      </c>
      <c r="Q12" s="19">
        <f t="shared" si="1"/>
        <v>0</v>
      </c>
      <c r="R12" s="18"/>
      <c r="S12" s="19">
        <v>12554</v>
      </c>
      <c r="T12" s="19">
        <v>12554</v>
      </c>
      <c r="U12" s="19">
        <f t="shared" si="2"/>
        <v>12554</v>
      </c>
      <c r="V12" s="21">
        <f t="shared" si="3"/>
        <v>0</v>
      </c>
      <c r="W12" s="18"/>
      <c r="X12" s="19">
        <v>0</v>
      </c>
      <c r="Y12" s="19">
        <v>0</v>
      </c>
      <c r="Z12" s="19">
        <f t="shared" si="4"/>
        <v>0</v>
      </c>
      <c r="AA12" s="21">
        <f t="shared" si="5"/>
        <v>0</v>
      </c>
      <c r="AB12" s="18"/>
      <c r="AC12" s="19">
        <v>0</v>
      </c>
      <c r="AD12" s="19">
        <v>0</v>
      </c>
      <c r="AE12" s="19">
        <f t="shared" si="6"/>
        <v>0</v>
      </c>
      <c r="AF12" s="21">
        <f t="shared" si="7"/>
        <v>0</v>
      </c>
      <c r="AG12" s="18"/>
      <c r="AH12" s="19">
        <v>48753.4</v>
      </c>
      <c r="AI12" s="19">
        <v>48753.4</v>
      </c>
      <c r="AJ12" s="19">
        <f t="shared" si="8"/>
        <v>48753.4</v>
      </c>
      <c r="AK12" s="21">
        <f t="shared" si="9"/>
        <v>0</v>
      </c>
      <c r="AL12" s="18"/>
      <c r="AM12" s="19">
        <v>0</v>
      </c>
      <c r="AN12" s="19">
        <v>0</v>
      </c>
      <c r="AO12" s="19">
        <f t="shared" si="10"/>
        <v>0</v>
      </c>
      <c r="AP12" s="21">
        <f t="shared" si="11"/>
        <v>0</v>
      </c>
      <c r="AQ12" s="18"/>
      <c r="AR12" s="19">
        <v>0</v>
      </c>
      <c r="AS12" s="19">
        <v>0</v>
      </c>
      <c r="AT12" s="19">
        <f t="shared" si="12"/>
        <v>0</v>
      </c>
      <c r="AU12" s="21">
        <f t="shared" si="13"/>
        <v>0</v>
      </c>
      <c r="AV12" s="18"/>
      <c r="AW12" s="19">
        <v>0</v>
      </c>
      <c r="AX12" s="19">
        <v>0</v>
      </c>
      <c r="AY12" s="19">
        <f t="shared" si="14"/>
        <v>0</v>
      </c>
      <c r="AZ12" s="21">
        <f t="shared" si="15"/>
        <v>0</v>
      </c>
      <c r="BA12" s="18"/>
      <c r="BB12" s="19"/>
      <c r="BC12" s="19"/>
      <c r="BD12" s="19">
        <f t="shared" si="16"/>
        <v>0</v>
      </c>
      <c r="BE12" s="21">
        <f t="shared" si="17"/>
        <v>0</v>
      </c>
      <c r="BF12" s="18"/>
      <c r="BG12" s="19">
        <v>434.2</v>
      </c>
      <c r="BH12" s="19">
        <v>434.2</v>
      </c>
      <c r="BI12" s="19">
        <f t="shared" si="18"/>
        <v>434.2</v>
      </c>
      <c r="BJ12" s="21">
        <f t="shared" si="19"/>
        <v>0</v>
      </c>
      <c r="BK12" s="18"/>
      <c r="BL12" s="19">
        <v>4923.5</v>
      </c>
      <c r="BM12" s="19">
        <v>4923.5</v>
      </c>
      <c r="BN12" s="19">
        <f t="shared" si="20"/>
        <v>4923.5</v>
      </c>
      <c r="BO12" s="21">
        <f t="shared" si="21"/>
        <v>0</v>
      </c>
      <c r="BP12" s="18"/>
      <c r="BQ12" s="19">
        <v>176.06</v>
      </c>
      <c r="BR12" s="19">
        <v>176.1</v>
      </c>
      <c r="BS12" s="19">
        <f t="shared" si="22"/>
        <v>176.1</v>
      </c>
      <c r="BT12" s="21">
        <f t="shared" si="23"/>
        <v>3.9999999999992042E-2</v>
      </c>
      <c r="BU12" s="18"/>
      <c r="BV12" s="19"/>
      <c r="BW12" s="19"/>
      <c r="BX12" s="19">
        <f t="shared" si="24"/>
        <v>0</v>
      </c>
      <c r="BY12" s="21">
        <f t="shared" si="25"/>
        <v>0</v>
      </c>
      <c r="BZ12" s="18"/>
      <c r="CA12" s="19"/>
      <c r="CB12" s="19"/>
      <c r="CC12" s="19">
        <f t="shared" si="26"/>
        <v>0</v>
      </c>
      <c r="CD12" s="19">
        <f t="shared" si="27"/>
        <v>0</v>
      </c>
      <c r="CE12" s="18"/>
      <c r="CF12" s="19">
        <v>0</v>
      </c>
      <c r="CG12" s="19">
        <v>0</v>
      </c>
      <c r="CH12" s="19">
        <f t="shared" si="28"/>
        <v>0</v>
      </c>
      <c r="CI12" s="21">
        <f t="shared" si="29"/>
        <v>0</v>
      </c>
      <c r="CJ12" s="18"/>
      <c r="CK12" s="19">
        <v>11.7</v>
      </c>
      <c r="CL12" s="19">
        <v>11.7</v>
      </c>
      <c r="CM12" s="19">
        <f t="shared" si="30"/>
        <v>11.7</v>
      </c>
      <c r="CN12" s="21">
        <f t="shared" si="31"/>
        <v>0</v>
      </c>
      <c r="CO12" s="18"/>
      <c r="CP12" s="19"/>
      <c r="CQ12" s="19"/>
      <c r="CR12" s="19">
        <f t="shared" si="63"/>
        <v>0</v>
      </c>
      <c r="CS12" s="21">
        <f t="shared" si="64"/>
        <v>0</v>
      </c>
      <c r="CT12" s="18"/>
      <c r="CU12" s="19"/>
      <c r="CV12" s="19"/>
      <c r="CW12" s="19">
        <f t="shared" si="32"/>
        <v>0</v>
      </c>
      <c r="CX12" s="21">
        <f t="shared" si="33"/>
        <v>0</v>
      </c>
      <c r="CY12" s="18"/>
      <c r="CZ12" s="19">
        <v>0</v>
      </c>
      <c r="DA12" s="19">
        <v>0</v>
      </c>
      <c r="DB12" s="19">
        <f t="shared" si="34"/>
        <v>0</v>
      </c>
      <c r="DC12" s="21">
        <f t="shared" si="35"/>
        <v>0</v>
      </c>
      <c r="DD12" s="18"/>
      <c r="DE12" s="19">
        <v>200</v>
      </c>
      <c r="DF12" s="19">
        <v>200</v>
      </c>
      <c r="DG12" s="19">
        <f t="shared" si="36"/>
        <v>200</v>
      </c>
      <c r="DH12" s="21">
        <f t="shared" si="37"/>
        <v>0</v>
      </c>
      <c r="DI12" s="18"/>
      <c r="DJ12" s="19">
        <v>0</v>
      </c>
      <c r="DK12" s="19">
        <v>0</v>
      </c>
      <c r="DL12" s="19">
        <f t="shared" ref="DL12:DL52" si="65">DK12-DI12</f>
        <v>0</v>
      </c>
      <c r="DM12" s="21">
        <f t="shared" ref="DM12:DM52" si="66">DK12-DJ12</f>
        <v>0</v>
      </c>
      <c r="DN12" s="34"/>
      <c r="DO12" s="35">
        <v>528.70000000000005</v>
      </c>
      <c r="DP12" s="35">
        <v>528.70000000000005</v>
      </c>
      <c r="DQ12" s="35">
        <f t="shared" si="61"/>
        <v>528.70000000000005</v>
      </c>
      <c r="DR12" s="36">
        <f t="shared" si="62"/>
        <v>0</v>
      </c>
      <c r="DS12" s="18"/>
      <c r="DT12" s="19">
        <v>0</v>
      </c>
      <c r="DU12" s="19">
        <v>0</v>
      </c>
      <c r="DV12" s="19">
        <f t="shared" si="38"/>
        <v>0</v>
      </c>
      <c r="DW12" s="21">
        <f t="shared" si="39"/>
        <v>0</v>
      </c>
      <c r="DX12" s="18"/>
      <c r="DY12" s="19"/>
      <c r="DZ12" s="19"/>
      <c r="EA12" s="19">
        <f t="shared" si="40"/>
        <v>0</v>
      </c>
      <c r="EB12" s="21">
        <f t="shared" si="41"/>
        <v>0</v>
      </c>
      <c r="EC12" s="18"/>
      <c r="ED12" s="19"/>
      <c r="EE12" s="19"/>
      <c r="EF12" s="19">
        <f t="shared" si="42"/>
        <v>0</v>
      </c>
      <c r="EG12" s="21">
        <f t="shared" si="43"/>
        <v>0</v>
      </c>
      <c r="EH12" s="18"/>
      <c r="EI12" s="19">
        <v>0</v>
      </c>
      <c r="EJ12" s="19">
        <v>0</v>
      </c>
      <c r="EK12" s="19">
        <f t="shared" si="44"/>
        <v>0</v>
      </c>
      <c r="EL12" s="21">
        <f t="shared" si="45"/>
        <v>0</v>
      </c>
      <c r="EM12" s="18"/>
      <c r="EN12" s="19"/>
      <c r="EO12" s="19"/>
      <c r="EP12" s="19">
        <f t="shared" si="46"/>
        <v>0</v>
      </c>
      <c r="EQ12" s="21">
        <f t="shared" si="47"/>
        <v>0</v>
      </c>
      <c r="ER12" s="19"/>
      <c r="ES12" s="19"/>
      <c r="ET12" s="19"/>
      <c r="EU12" s="19">
        <f t="shared" si="48"/>
        <v>0</v>
      </c>
      <c r="EV12" s="21">
        <f t="shared" si="49"/>
        <v>0</v>
      </c>
      <c r="EW12" s="18"/>
      <c r="EX12" s="19">
        <v>1853.1</v>
      </c>
      <c r="EY12" s="19">
        <v>1853.1</v>
      </c>
      <c r="EZ12" s="19">
        <f t="shared" si="50"/>
        <v>1853.1</v>
      </c>
      <c r="FA12" s="21">
        <f t="shared" si="51"/>
        <v>0</v>
      </c>
      <c r="FB12" s="18"/>
      <c r="FC12" s="19">
        <v>7135.7</v>
      </c>
      <c r="FD12" s="19">
        <v>8469.9</v>
      </c>
      <c r="FE12" s="19">
        <f t="shared" si="52"/>
        <v>8469.9</v>
      </c>
      <c r="FF12" s="21">
        <f t="shared" si="53"/>
        <v>1334.1999999999998</v>
      </c>
    </row>
    <row r="13" spans="1:162" x14ac:dyDescent="0.25">
      <c r="A13" s="56">
        <v>7</v>
      </c>
      <c r="B13" s="3" t="s">
        <v>15</v>
      </c>
      <c r="C13" s="19">
        <f t="shared" si="54"/>
        <v>66533.100000000006</v>
      </c>
      <c r="D13" s="19">
        <f t="shared" si="55"/>
        <v>590912.37999999989</v>
      </c>
      <c r="E13" s="19">
        <f t="shared" si="56"/>
        <v>592682.4</v>
      </c>
      <c r="F13" s="19">
        <f t="shared" si="57"/>
        <v>526149.30000000005</v>
      </c>
      <c r="G13" s="19">
        <f t="shared" si="58"/>
        <v>1770.020000000135</v>
      </c>
      <c r="H13" s="18">
        <v>2469.6</v>
      </c>
      <c r="I13" s="19">
        <v>2469.6</v>
      </c>
      <c r="J13" s="19">
        <v>2469.6</v>
      </c>
      <c r="K13" s="19">
        <f t="shared" si="59"/>
        <v>0</v>
      </c>
      <c r="L13" s="19">
        <f t="shared" si="60"/>
        <v>0</v>
      </c>
      <c r="M13" s="18">
        <v>64063.5</v>
      </c>
      <c r="N13" s="19">
        <v>241238.2</v>
      </c>
      <c r="O13" s="19">
        <v>241238.2</v>
      </c>
      <c r="P13" s="19">
        <f t="shared" si="0"/>
        <v>177174.7</v>
      </c>
      <c r="Q13" s="19">
        <f t="shared" si="1"/>
        <v>0</v>
      </c>
      <c r="R13" s="18"/>
      <c r="S13" s="19">
        <v>0</v>
      </c>
      <c r="T13" s="19">
        <v>0</v>
      </c>
      <c r="U13" s="19">
        <f t="shared" si="2"/>
        <v>0</v>
      </c>
      <c r="V13" s="21">
        <f t="shared" si="3"/>
        <v>0</v>
      </c>
      <c r="W13" s="18"/>
      <c r="X13" s="19">
        <v>0</v>
      </c>
      <c r="Y13" s="19">
        <v>0</v>
      </c>
      <c r="Z13" s="19">
        <f t="shared" si="4"/>
        <v>0</v>
      </c>
      <c r="AA13" s="21">
        <f t="shared" si="5"/>
        <v>0</v>
      </c>
      <c r="AB13" s="18"/>
      <c r="AC13" s="19">
        <v>0</v>
      </c>
      <c r="AD13" s="19">
        <v>0</v>
      </c>
      <c r="AE13" s="19">
        <f t="shared" si="6"/>
        <v>0</v>
      </c>
      <c r="AF13" s="21">
        <f t="shared" si="7"/>
        <v>0</v>
      </c>
      <c r="AG13" s="18"/>
      <c r="AH13" s="19">
        <v>3307.3</v>
      </c>
      <c r="AI13" s="19">
        <v>3307.3</v>
      </c>
      <c r="AJ13" s="19">
        <f t="shared" si="8"/>
        <v>3307.3</v>
      </c>
      <c r="AK13" s="21">
        <f t="shared" si="9"/>
        <v>0</v>
      </c>
      <c r="AL13" s="18"/>
      <c r="AM13" s="19">
        <v>0</v>
      </c>
      <c r="AN13" s="19">
        <v>0</v>
      </c>
      <c r="AO13" s="19">
        <f t="shared" si="10"/>
        <v>0</v>
      </c>
      <c r="AP13" s="21">
        <f t="shared" si="11"/>
        <v>0</v>
      </c>
      <c r="AQ13" s="18"/>
      <c r="AR13" s="19">
        <v>0</v>
      </c>
      <c r="AS13" s="19">
        <v>0</v>
      </c>
      <c r="AT13" s="19">
        <f t="shared" si="12"/>
        <v>0</v>
      </c>
      <c r="AU13" s="21">
        <f t="shared" si="13"/>
        <v>0</v>
      </c>
      <c r="AV13" s="18"/>
      <c r="AW13" s="19">
        <v>0</v>
      </c>
      <c r="AX13" s="19">
        <v>0</v>
      </c>
      <c r="AY13" s="19">
        <f t="shared" si="14"/>
        <v>0</v>
      </c>
      <c r="AZ13" s="21">
        <f t="shared" si="15"/>
        <v>0</v>
      </c>
      <c r="BA13" s="18"/>
      <c r="BB13" s="19"/>
      <c r="BC13" s="19"/>
      <c r="BD13" s="19">
        <f t="shared" si="16"/>
        <v>0</v>
      </c>
      <c r="BE13" s="21">
        <f t="shared" si="17"/>
        <v>0</v>
      </c>
      <c r="BF13" s="18"/>
      <c r="BG13" s="19">
        <v>1771.9</v>
      </c>
      <c r="BH13" s="19">
        <v>1771.9</v>
      </c>
      <c r="BI13" s="19">
        <f t="shared" si="18"/>
        <v>1771.9</v>
      </c>
      <c r="BJ13" s="21">
        <f t="shared" si="19"/>
        <v>0</v>
      </c>
      <c r="BK13" s="18"/>
      <c r="BL13" s="19">
        <v>31730.1</v>
      </c>
      <c r="BM13" s="19">
        <v>31730.1</v>
      </c>
      <c r="BN13" s="19">
        <f t="shared" si="20"/>
        <v>31730.1</v>
      </c>
      <c r="BO13" s="21">
        <f t="shared" si="21"/>
        <v>0</v>
      </c>
      <c r="BP13" s="18"/>
      <c r="BQ13" s="19">
        <v>1676.48</v>
      </c>
      <c r="BR13" s="19">
        <v>1676.5</v>
      </c>
      <c r="BS13" s="19">
        <f t="shared" si="22"/>
        <v>1676.5</v>
      </c>
      <c r="BT13" s="21">
        <f t="shared" si="23"/>
        <v>1.999999999998181E-2</v>
      </c>
      <c r="BU13" s="18"/>
      <c r="BV13" s="19"/>
      <c r="BW13" s="19"/>
      <c r="BX13" s="19">
        <f t="shared" si="24"/>
        <v>0</v>
      </c>
      <c r="BY13" s="21">
        <f t="shared" si="25"/>
        <v>0</v>
      </c>
      <c r="BZ13" s="18"/>
      <c r="CA13" s="19">
        <v>5400</v>
      </c>
      <c r="CB13" s="19">
        <v>5400</v>
      </c>
      <c r="CC13" s="19">
        <f t="shared" si="26"/>
        <v>5400</v>
      </c>
      <c r="CD13" s="19">
        <f t="shared" si="27"/>
        <v>0</v>
      </c>
      <c r="CE13" s="18"/>
      <c r="CF13" s="19">
        <v>0</v>
      </c>
      <c r="CG13" s="19">
        <v>0</v>
      </c>
      <c r="CH13" s="19">
        <f t="shared" si="28"/>
        <v>0</v>
      </c>
      <c r="CI13" s="21">
        <f t="shared" si="29"/>
        <v>0</v>
      </c>
      <c r="CJ13" s="18"/>
      <c r="CK13" s="19">
        <v>103.3</v>
      </c>
      <c r="CL13" s="19">
        <v>103.3</v>
      </c>
      <c r="CM13" s="19">
        <f t="shared" si="30"/>
        <v>103.3</v>
      </c>
      <c r="CN13" s="21">
        <f t="shared" si="31"/>
        <v>0</v>
      </c>
      <c r="CO13" s="18"/>
      <c r="CP13" s="19"/>
      <c r="CQ13" s="19"/>
      <c r="CR13" s="19">
        <f t="shared" si="63"/>
        <v>0</v>
      </c>
      <c r="CS13" s="21">
        <f t="shared" si="64"/>
        <v>0</v>
      </c>
      <c r="CT13" s="18"/>
      <c r="CU13" s="19"/>
      <c r="CV13" s="19"/>
      <c r="CW13" s="19">
        <f t="shared" si="32"/>
        <v>0</v>
      </c>
      <c r="CX13" s="21">
        <f t="shared" si="33"/>
        <v>0</v>
      </c>
      <c r="CY13" s="18"/>
      <c r="CZ13" s="19">
        <v>150</v>
      </c>
      <c r="DA13" s="19">
        <v>150</v>
      </c>
      <c r="DB13" s="19">
        <f t="shared" si="34"/>
        <v>150</v>
      </c>
      <c r="DC13" s="21">
        <f t="shared" si="35"/>
        <v>0</v>
      </c>
      <c r="DD13" s="18"/>
      <c r="DE13" s="19">
        <v>300</v>
      </c>
      <c r="DF13" s="19">
        <v>300</v>
      </c>
      <c r="DG13" s="19">
        <f t="shared" si="36"/>
        <v>300</v>
      </c>
      <c r="DH13" s="21">
        <f t="shared" si="37"/>
        <v>0</v>
      </c>
      <c r="DI13" s="18"/>
      <c r="DJ13" s="19">
        <v>14028.1</v>
      </c>
      <c r="DK13" s="19">
        <v>14028.1</v>
      </c>
      <c r="DL13" s="19">
        <f t="shared" si="65"/>
        <v>14028.1</v>
      </c>
      <c r="DM13" s="21">
        <f t="shared" si="66"/>
        <v>0</v>
      </c>
      <c r="DN13" s="34"/>
      <c r="DO13" s="35">
        <v>1113.7</v>
      </c>
      <c r="DP13" s="35">
        <v>1113.8</v>
      </c>
      <c r="DQ13" s="35">
        <f t="shared" si="61"/>
        <v>1113.8</v>
      </c>
      <c r="DR13" s="36">
        <f t="shared" si="62"/>
        <v>9.9999999999909051E-2</v>
      </c>
      <c r="DS13" s="18"/>
      <c r="DT13" s="19">
        <v>0</v>
      </c>
      <c r="DU13" s="19">
        <v>0</v>
      </c>
      <c r="DV13" s="19">
        <f t="shared" si="38"/>
        <v>0</v>
      </c>
      <c r="DW13" s="21">
        <f t="shared" si="39"/>
        <v>0</v>
      </c>
      <c r="DX13" s="18"/>
      <c r="DY13" s="19"/>
      <c r="DZ13" s="19"/>
      <c r="EA13" s="19">
        <f t="shared" si="40"/>
        <v>0</v>
      </c>
      <c r="EB13" s="21">
        <f t="shared" si="41"/>
        <v>0</v>
      </c>
      <c r="EC13" s="18"/>
      <c r="ED13" s="19"/>
      <c r="EE13" s="19"/>
      <c r="EF13" s="19">
        <f t="shared" si="42"/>
        <v>0</v>
      </c>
      <c r="EG13" s="21">
        <f t="shared" si="43"/>
        <v>0</v>
      </c>
      <c r="EH13" s="18"/>
      <c r="EI13" s="19">
        <v>188531.8</v>
      </c>
      <c r="EJ13" s="19">
        <v>188531.8</v>
      </c>
      <c r="EK13" s="19">
        <f t="shared" si="44"/>
        <v>188531.8</v>
      </c>
      <c r="EL13" s="21">
        <f t="shared" si="45"/>
        <v>0</v>
      </c>
      <c r="EM13" s="18"/>
      <c r="EN13" s="19"/>
      <c r="EO13" s="19"/>
      <c r="EP13" s="19">
        <f t="shared" si="46"/>
        <v>0</v>
      </c>
      <c r="EQ13" s="21">
        <f t="shared" si="47"/>
        <v>0</v>
      </c>
      <c r="ER13" s="19"/>
      <c r="ES13" s="19"/>
      <c r="ET13" s="19"/>
      <c r="EU13" s="19">
        <f t="shared" si="48"/>
        <v>0</v>
      </c>
      <c r="EV13" s="21">
        <f t="shared" si="49"/>
        <v>0</v>
      </c>
      <c r="EW13" s="18"/>
      <c r="EX13" s="19">
        <v>42373</v>
      </c>
      <c r="EY13" s="19">
        <v>45896.2</v>
      </c>
      <c r="EZ13" s="19">
        <f t="shared" si="50"/>
        <v>45896.2</v>
      </c>
      <c r="FA13" s="21">
        <f t="shared" si="51"/>
        <v>3523.1999999999971</v>
      </c>
      <c r="FB13" s="18"/>
      <c r="FC13" s="19">
        <v>56718.9</v>
      </c>
      <c r="FD13" s="19">
        <v>54965.599999999999</v>
      </c>
      <c r="FE13" s="19">
        <f t="shared" si="52"/>
        <v>54965.599999999999</v>
      </c>
      <c r="FF13" s="21">
        <f t="shared" si="53"/>
        <v>-1753.3000000000029</v>
      </c>
    </row>
    <row r="14" spans="1:162" x14ac:dyDescent="0.25">
      <c r="A14" s="56">
        <v>8</v>
      </c>
      <c r="B14" s="3" t="s">
        <v>16</v>
      </c>
      <c r="C14" s="19">
        <f t="shared" si="54"/>
        <v>179718.3</v>
      </c>
      <c r="D14" s="19">
        <f t="shared" si="55"/>
        <v>262816.07</v>
      </c>
      <c r="E14" s="19">
        <f t="shared" si="56"/>
        <v>264153.10000000003</v>
      </c>
      <c r="F14" s="19">
        <f t="shared" si="57"/>
        <v>84434.800000000047</v>
      </c>
      <c r="G14" s="19">
        <f t="shared" si="58"/>
        <v>1337.0300000000279</v>
      </c>
      <c r="H14" s="18">
        <v>27160.400000000001</v>
      </c>
      <c r="I14" s="19">
        <v>27160.400000000001</v>
      </c>
      <c r="J14" s="19">
        <v>27160.400000000001</v>
      </c>
      <c r="K14" s="19">
        <f t="shared" si="59"/>
        <v>0</v>
      </c>
      <c r="L14" s="19">
        <f t="shared" si="60"/>
        <v>0</v>
      </c>
      <c r="M14" s="18">
        <v>152557.9</v>
      </c>
      <c r="N14" s="19">
        <v>177275.9</v>
      </c>
      <c r="O14" s="19">
        <v>177275.9</v>
      </c>
      <c r="P14" s="19">
        <f t="shared" si="0"/>
        <v>24718</v>
      </c>
      <c r="Q14" s="19">
        <f t="shared" si="1"/>
        <v>0</v>
      </c>
      <c r="R14" s="18"/>
      <c r="S14" s="19">
        <v>0</v>
      </c>
      <c r="T14" s="19">
        <v>0</v>
      </c>
      <c r="U14" s="19">
        <f t="shared" si="2"/>
        <v>0</v>
      </c>
      <c r="V14" s="21">
        <f t="shared" si="3"/>
        <v>0</v>
      </c>
      <c r="W14" s="18"/>
      <c r="X14" s="19">
        <v>0</v>
      </c>
      <c r="Y14" s="19">
        <v>0</v>
      </c>
      <c r="Z14" s="19">
        <f t="shared" si="4"/>
        <v>0</v>
      </c>
      <c r="AA14" s="21">
        <f t="shared" si="5"/>
        <v>0</v>
      </c>
      <c r="AB14" s="18"/>
      <c r="AC14" s="19">
        <v>0</v>
      </c>
      <c r="AD14" s="19">
        <v>0</v>
      </c>
      <c r="AE14" s="19">
        <f t="shared" si="6"/>
        <v>0</v>
      </c>
      <c r="AF14" s="21">
        <f t="shared" si="7"/>
        <v>0</v>
      </c>
      <c r="AG14" s="18"/>
      <c r="AH14" s="19">
        <v>28270.6</v>
      </c>
      <c r="AI14" s="19">
        <v>28270.6</v>
      </c>
      <c r="AJ14" s="19">
        <f t="shared" si="8"/>
        <v>28270.6</v>
      </c>
      <c r="AK14" s="21">
        <f t="shared" si="9"/>
        <v>0</v>
      </c>
      <c r="AL14" s="18"/>
      <c r="AM14" s="19">
        <v>0</v>
      </c>
      <c r="AN14" s="19">
        <v>0</v>
      </c>
      <c r="AO14" s="19">
        <f t="shared" si="10"/>
        <v>0</v>
      </c>
      <c r="AP14" s="21">
        <f t="shared" si="11"/>
        <v>0</v>
      </c>
      <c r="AQ14" s="18"/>
      <c r="AR14" s="19">
        <v>0</v>
      </c>
      <c r="AS14" s="19">
        <v>0</v>
      </c>
      <c r="AT14" s="19">
        <f t="shared" si="12"/>
        <v>0</v>
      </c>
      <c r="AU14" s="21">
        <f t="shared" si="13"/>
        <v>0</v>
      </c>
      <c r="AV14" s="18"/>
      <c r="AW14" s="19">
        <v>0</v>
      </c>
      <c r="AX14" s="19">
        <v>0</v>
      </c>
      <c r="AY14" s="19">
        <f t="shared" si="14"/>
        <v>0</v>
      </c>
      <c r="AZ14" s="21">
        <f t="shared" si="15"/>
        <v>0</v>
      </c>
      <c r="BA14" s="18"/>
      <c r="BB14" s="19"/>
      <c r="BC14" s="19"/>
      <c r="BD14" s="19">
        <f t="shared" si="16"/>
        <v>0</v>
      </c>
      <c r="BE14" s="21">
        <f t="shared" si="17"/>
        <v>0</v>
      </c>
      <c r="BF14" s="18"/>
      <c r="BG14" s="19">
        <v>0</v>
      </c>
      <c r="BH14" s="19">
        <v>0</v>
      </c>
      <c r="BI14" s="19">
        <f t="shared" si="18"/>
        <v>0</v>
      </c>
      <c r="BJ14" s="21">
        <f t="shared" si="19"/>
        <v>0</v>
      </c>
      <c r="BK14" s="18"/>
      <c r="BL14" s="19">
        <v>3129.7</v>
      </c>
      <c r="BM14" s="19">
        <v>3129.7</v>
      </c>
      <c r="BN14" s="19">
        <f t="shared" si="20"/>
        <v>3129.7</v>
      </c>
      <c r="BO14" s="21">
        <f t="shared" si="21"/>
        <v>0</v>
      </c>
      <c r="BP14" s="18"/>
      <c r="BQ14" s="19">
        <v>455.67</v>
      </c>
      <c r="BR14" s="19">
        <v>455.7</v>
      </c>
      <c r="BS14" s="19">
        <f t="shared" si="22"/>
        <v>455.7</v>
      </c>
      <c r="BT14" s="21">
        <f t="shared" si="23"/>
        <v>2.9999999999972715E-2</v>
      </c>
      <c r="BU14" s="18"/>
      <c r="BV14" s="19"/>
      <c r="BW14" s="19"/>
      <c r="BX14" s="19">
        <f t="shared" si="24"/>
        <v>0</v>
      </c>
      <c r="BY14" s="21">
        <f t="shared" si="25"/>
        <v>0</v>
      </c>
      <c r="BZ14" s="18"/>
      <c r="CA14" s="19"/>
      <c r="CB14" s="19"/>
      <c r="CC14" s="19">
        <f t="shared" si="26"/>
        <v>0</v>
      </c>
      <c r="CD14" s="19">
        <f t="shared" si="27"/>
        <v>0</v>
      </c>
      <c r="CE14" s="18"/>
      <c r="CF14" s="19">
        <v>0</v>
      </c>
      <c r="CG14" s="19">
        <v>0</v>
      </c>
      <c r="CH14" s="19">
        <f t="shared" si="28"/>
        <v>0</v>
      </c>
      <c r="CI14" s="21">
        <f t="shared" si="29"/>
        <v>0</v>
      </c>
      <c r="CJ14" s="18"/>
      <c r="CK14" s="19">
        <v>12.2</v>
      </c>
      <c r="CL14" s="19">
        <v>12.2</v>
      </c>
      <c r="CM14" s="19">
        <f t="shared" si="30"/>
        <v>12.2</v>
      </c>
      <c r="CN14" s="21">
        <f t="shared" si="31"/>
        <v>0</v>
      </c>
      <c r="CO14" s="18"/>
      <c r="CP14" s="19"/>
      <c r="CQ14" s="19"/>
      <c r="CR14" s="19">
        <f t="shared" si="63"/>
        <v>0</v>
      </c>
      <c r="CS14" s="21">
        <f t="shared" si="64"/>
        <v>0</v>
      </c>
      <c r="CT14" s="18"/>
      <c r="CU14" s="19"/>
      <c r="CV14" s="19"/>
      <c r="CW14" s="19">
        <f t="shared" si="32"/>
        <v>0</v>
      </c>
      <c r="CX14" s="21">
        <f t="shared" si="33"/>
        <v>0</v>
      </c>
      <c r="CY14" s="18"/>
      <c r="CZ14" s="19">
        <v>50</v>
      </c>
      <c r="DA14" s="19">
        <v>50</v>
      </c>
      <c r="DB14" s="19">
        <f t="shared" si="34"/>
        <v>50</v>
      </c>
      <c r="DC14" s="21">
        <f t="shared" si="35"/>
        <v>0</v>
      </c>
      <c r="DD14" s="18"/>
      <c r="DE14" s="19">
        <v>100</v>
      </c>
      <c r="DF14" s="19">
        <v>100</v>
      </c>
      <c r="DG14" s="19">
        <f t="shared" si="36"/>
        <v>100</v>
      </c>
      <c r="DH14" s="21">
        <f t="shared" si="37"/>
        <v>0</v>
      </c>
      <c r="DI14" s="18"/>
      <c r="DJ14" s="19">
        <v>0</v>
      </c>
      <c r="DK14" s="19">
        <v>0</v>
      </c>
      <c r="DL14" s="19">
        <f t="shared" si="65"/>
        <v>0</v>
      </c>
      <c r="DM14" s="21">
        <f t="shared" si="66"/>
        <v>0</v>
      </c>
      <c r="DN14" s="34"/>
      <c r="DO14" s="35">
        <v>1817.6000000000001</v>
      </c>
      <c r="DP14" s="35">
        <v>1817.7</v>
      </c>
      <c r="DQ14" s="35">
        <f t="shared" si="61"/>
        <v>1817.7</v>
      </c>
      <c r="DR14" s="36">
        <f t="shared" si="62"/>
        <v>9.9999999999909051E-2</v>
      </c>
      <c r="DS14" s="18"/>
      <c r="DT14" s="19">
        <v>0</v>
      </c>
      <c r="DU14" s="19">
        <v>0</v>
      </c>
      <c r="DV14" s="19">
        <f t="shared" si="38"/>
        <v>0</v>
      </c>
      <c r="DW14" s="21">
        <f t="shared" si="39"/>
        <v>0</v>
      </c>
      <c r="DX14" s="18"/>
      <c r="DY14" s="19"/>
      <c r="DZ14" s="19"/>
      <c r="EA14" s="19">
        <f t="shared" si="40"/>
        <v>0</v>
      </c>
      <c r="EB14" s="21">
        <f t="shared" si="41"/>
        <v>0</v>
      </c>
      <c r="EC14" s="18"/>
      <c r="ED14" s="19"/>
      <c r="EE14" s="19"/>
      <c r="EF14" s="19">
        <f t="shared" si="42"/>
        <v>0</v>
      </c>
      <c r="EG14" s="21">
        <f t="shared" si="43"/>
        <v>0</v>
      </c>
      <c r="EH14" s="18"/>
      <c r="EI14" s="19">
        <v>0</v>
      </c>
      <c r="EJ14" s="19">
        <v>0</v>
      </c>
      <c r="EK14" s="19">
        <f t="shared" si="44"/>
        <v>0</v>
      </c>
      <c r="EL14" s="21">
        <f t="shared" si="45"/>
        <v>0</v>
      </c>
      <c r="EM14" s="18"/>
      <c r="EN14" s="19"/>
      <c r="EO14" s="19"/>
      <c r="EP14" s="19">
        <f t="shared" si="46"/>
        <v>0</v>
      </c>
      <c r="EQ14" s="21">
        <f t="shared" si="47"/>
        <v>0</v>
      </c>
      <c r="ER14" s="19"/>
      <c r="ES14" s="19"/>
      <c r="ET14" s="19"/>
      <c r="EU14" s="19">
        <f t="shared" si="48"/>
        <v>0</v>
      </c>
      <c r="EV14" s="21">
        <f t="shared" si="49"/>
        <v>0</v>
      </c>
      <c r="EW14" s="18"/>
      <c r="EX14" s="19">
        <v>12571.8</v>
      </c>
      <c r="EY14" s="19">
        <v>12571.8</v>
      </c>
      <c r="EZ14" s="19">
        <f t="shared" si="50"/>
        <v>12571.8</v>
      </c>
      <c r="FA14" s="21">
        <f t="shared" si="51"/>
        <v>0</v>
      </c>
      <c r="FB14" s="18"/>
      <c r="FC14" s="19">
        <v>11972.2</v>
      </c>
      <c r="FD14" s="19">
        <v>13309.1</v>
      </c>
      <c r="FE14" s="19">
        <f t="shared" si="52"/>
        <v>13309.1</v>
      </c>
      <c r="FF14" s="21">
        <f t="shared" si="53"/>
        <v>1336.8999999999996</v>
      </c>
    </row>
    <row r="15" spans="1:162" x14ac:dyDescent="0.25">
      <c r="A15" s="56">
        <v>9</v>
      </c>
      <c r="B15" s="3" t="s">
        <v>17</v>
      </c>
      <c r="C15" s="19">
        <f t="shared" si="54"/>
        <v>316982.09999999998</v>
      </c>
      <c r="D15" s="19">
        <f t="shared" si="55"/>
        <v>424949.49000000005</v>
      </c>
      <c r="E15" s="19">
        <f t="shared" si="56"/>
        <v>426006.60000000003</v>
      </c>
      <c r="F15" s="19">
        <f t="shared" si="57"/>
        <v>109024.50000000006</v>
      </c>
      <c r="G15" s="19">
        <f t="shared" si="58"/>
        <v>1057.109999999986</v>
      </c>
      <c r="H15" s="18">
        <v>33630.5</v>
      </c>
      <c r="I15" s="19">
        <v>33630.5</v>
      </c>
      <c r="J15" s="19">
        <v>33630.5</v>
      </c>
      <c r="K15" s="19">
        <f t="shared" si="59"/>
        <v>0</v>
      </c>
      <c r="L15" s="19">
        <f t="shared" si="60"/>
        <v>0</v>
      </c>
      <c r="M15" s="18">
        <v>283351.59999999998</v>
      </c>
      <c r="N15" s="19">
        <v>356868.7</v>
      </c>
      <c r="O15" s="19">
        <v>356868.7</v>
      </c>
      <c r="P15" s="19">
        <f t="shared" si="0"/>
        <v>73517.100000000035</v>
      </c>
      <c r="Q15" s="19">
        <f t="shared" si="1"/>
        <v>0</v>
      </c>
      <c r="R15" s="18"/>
      <c r="S15" s="19">
        <v>0</v>
      </c>
      <c r="T15" s="19">
        <v>0</v>
      </c>
      <c r="U15" s="19">
        <f t="shared" si="2"/>
        <v>0</v>
      </c>
      <c r="V15" s="21">
        <f t="shared" si="3"/>
        <v>0</v>
      </c>
      <c r="W15" s="18"/>
      <c r="X15" s="19">
        <v>0</v>
      </c>
      <c r="Y15" s="19">
        <v>0</v>
      </c>
      <c r="Z15" s="19">
        <f t="shared" si="4"/>
        <v>0</v>
      </c>
      <c r="AA15" s="21">
        <f t="shared" si="5"/>
        <v>0</v>
      </c>
      <c r="AB15" s="18"/>
      <c r="AC15" s="19">
        <v>0</v>
      </c>
      <c r="AD15" s="19">
        <v>0</v>
      </c>
      <c r="AE15" s="19">
        <f t="shared" si="6"/>
        <v>0</v>
      </c>
      <c r="AF15" s="21">
        <f t="shared" si="7"/>
        <v>0</v>
      </c>
      <c r="AG15" s="18"/>
      <c r="AH15" s="19">
        <v>11517.7</v>
      </c>
      <c r="AI15" s="19">
        <v>11517.7</v>
      </c>
      <c r="AJ15" s="19">
        <f t="shared" si="8"/>
        <v>11517.7</v>
      </c>
      <c r="AK15" s="21">
        <f t="shared" si="9"/>
        <v>0</v>
      </c>
      <c r="AL15" s="18"/>
      <c r="AM15" s="19">
        <v>0</v>
      </c>
      <c r="AN15" s="19">
        <v>0</v>
      </c>
      <c r="AO15" s="19">
        <f t="shared" si="10"/>
        <v>0</v>
      </c>
      <c r="AP15" s="21">
        <f t="shared" si="11"/>
        <v>0</v>
      </c>
      <c r="AQ15" s="18"/>
      <c r="AR15" s="19">
        <v>0</v>
      </c>
      <c r="AS15" s="19">
        <v>0</v>
      </c>
      <c r="AT15" s="19">
        <f t="shared" si="12"/>
        <v>0</v>
      </c>
      <c r="AU15" s="21">
        <f t="shared" si="13"/>
        <v>0</v>
      </c>
      <c r="AV15" s="18"/>
      <c r="AW15" s="19">
        <v>0</v>
      </c>
      <c r="AX15" s="19">
        <v>0</v>
      </c>
      <c r="AY15" s="19">
        <f t="shared" si="14"/>
        <v>0</v>
      </c>
      <c r="AZ15" s="21">
        <f t="shared" si="15"/>
        <v>0</v>
      </c>
      <c r="BA15" s="18"/>
      <c r="BB15" s="19"/>
      <c r="BC15" s="19"/>
      <c r="BD15" s="19">
        <f t="shared" si="16"/>
        <v>0</v>
      </c>
      <c r="BE15" s="21">
        <f t="shared" si="17"/>
        <v>0</v>
      </c>
      <c r="BF15" s="18"/>
      <c r="BG15" s="19">
        <v>147.9</v>
      </c>
      <c r="BH15" s="19">
        <v>147.9</v>
      </c>
      <c r="BI15" s="19">
        <f t="shared" si="18"/>
        <v>147.9</v>
      </c>
      <c r="BJ15" s="21">
        <f t="shared" si="19"/>
        <v>0</v>
      </c>
      <c r="BK15" s="18"/>
      <c r="BL15" s="19">
        <v>5246</v>
      </c>
      <c r="BM15" s="19">
        <v>5246</v>
      </c>
      <c r="BN15" s="19">
        <f t="shared" si="20"/>
        <v>5246</v>
      </c>
      <c r="BO15" s="21">
        <f t="shared" si="21"/>
        <v>0</v>
      </c>
      <c r="BP15" s="18"/>
      <c r="BQ15" s="19">
        <v>790.99</v>
      </c>
      <c r="BR15" s="19">
        <v>791</v>
      </c>
      <c r="BS15" s="19">
        <f t="shared" si="22"/>
        <v>791</v>
      </c>
      <c r="BT15" s="21">
        <f t="shared" si="23"/>
        <v>9.9999999999909051E-3</v>
      </c>
      <c r="BU15" s="18"/>
      <c r="BV15" s="19"/>
      <c r="BW15" s="19"/>
      <c r="BX15" s="19">
        <f t="shared" si="24"/>
        <v>0</v>
      </c>
      <c r="BY15" s="21">
        <f t="shared" si="25"/>
        <v>0</v>
      </c>
      <c r="BZ15" s="18"/>
      <c r="CA15" s="19">
        <v>976.5</v>
      </c>
      <c r="CB15" s="19">
        <v>976.5</v>
      </c>
      <c r="CC15" s="19">
        <f t="shared" si="26"/>
        <v>976.5</v>
      </c>
      <c r="CD15" s="19">
        <f t="shared" si="27"/>
        <v>0</v>
      </c>
      <c r="CE15" s="18"/>
      <c r="CF15" s="19">
        <v>0</v>
      </c>
      <c r="CG15" s="19">
        <v>0</v>
      </c>
      <c r="CH15" s="19">
        <f t="shared" si="28"/>
        <v>0</v>
      </c>
      <c r="CI15" s="21">
        <f t="shared" si="29"/>
        <v>0</v>
      </c>
      <c r="CJ15" s="18"/>
      <c r="CK15" s="19">
        <v>25.8</v>
      </c>
      <c r="CL15" s="19">
        <v>25.8</v>
      </c>
      <c r="CM15" s="19">
        <f t="shared" si="30"/>
        <v>25.8</v>
      </c>
      <c r="CN15" s="21">
        <f t="shared" si="31"/>
        <v>0</v>
      </c>
      <c r="CO15" s="18"/>
      <c r="CP15" s="19"/>
      <c r="CQ15" s="19"/>
      <c r="CR15" s="19">
        <f t="shared" si="63"/>
        <v>0</v>
      </c>
      <c r="CS15" s="21">
        <f t="shared" si="64"/>
        <v>0</v>
      </c>
      <c r="CT15" s="18"/>
      <c r="CU15" s="19"/>
      <c r="CV15" s="19"/>
      <c r="CW15" s="19">
        <f t="shared" si="32"/>
        <v>0</v>
      </c>
      <c r="CX15" s="21">
        <f t="shared" si="33"/>
        <v>0</v>
      </c>
      <c r="CY15" s="18"/>
      <c r="CZ15" s="19">
        <v>100</v>
      </c>
      <c r="DA15" s="19">
        <v>100</v>
      </c>
      <c r="DB15" s="19">
        <f t="shared" si="34"/>
        <v>100</v>
      </c>
      <c r="DC15" s="21">
        <f t="shared" si="35"/>
        <v>0</v>
      </c>
      <c r="DD15" s="18"/>
      <c r="DE15" s="19">
        <v>100</v>
      </c>
      <c r="DF15" s="19">
        <v>100</v>
      </c>
      <c r="DG15" s="19">
        <f t="shared" si="36"/>
        <v>100</v>
      </c>
      <c r="DH15" s="21">
        <f t="shared" si="37"/>
        <v>0</v>
      </c>
      <c r="DI15" s="18"/>
      <c r="DJ15" s="19">
        <v>0</v>
      </c>
      <c r="DK15" s="19">
        <v>0</v>
      </c>
      <c r="DL15" s="19">
        <f t="shared" si="65"/>
        <v>0</v>
      </c>
      <c r="DM15" s="21">
        <f t="shared" si="66"/>
        <v>0</v>
      </c>
      <c r="DN15" s="34"/>
      <c r="DO15" s="35">
        <v>294</v>
      </c>
      <c r="DP15" s="35">
        <v>294</v>
      </c>
      <c r="DQ15" s="35">
        <f t="shared" si="61"/>
        <v>294</v>
      </c>
      <c r="DR15" s="36">
        <f t="shared" si="62"/>
        <v>0</v>
      </c>
      <c r="DS15" s="18"/>
      <c r="DT15" s="19">
        <v>0</v>
      </c>
      <c r="DU15" s="19">
        <v>0</v>
      </c>
      <c r="DV15" s="19">
        <f t="shared" si="38"/>
        <v>0</v>
      </c>
      <c r="DW15" s="21">
        <f t="shared" si="39"/>
        <v>0</v>
      </c>
      <c r="DX15" s="18"/>
      <c r="DY15" s="19"/>
      <c r="DZ15" s="19"/>
      <c r="EA15" s="19">
        <f t="shared" si="40"/>
        <v>0</v>
      </c>
      <c r="EB15" s="21">
        <f t="shared" si="41"/>
        <v>0</v>
      </c>
      <c r="EC15" s="18"/>
      <c r="ED15" s="19"/>
      <c r="EE15" s="19"/>
      <c r="EF15" s="19">
        <f t="shared" si="42"/>
        <v>0</v>
      </c>
      <c r="EG15" s="21">
        <f t="shared" si="43"/>
        <v>0</v>
      </c>
      <c r="EH15" s="18"/>
      <c r="EI15" s="19">
        <v>0</v>
      </c>
      <c r="EJ15" s="19">
        <v>0</v>
      </c>
      <c r="EK15" s="19">
        <f t="shared" si="44"/>
        <v>0</v>
      </c>
      <c r="EL15" s="21">
        <f t="shared" si="45"/>
        <v>0</v>
      </c>
      <c r="EM15" s="18"/>
      <c r="EN15" s="19"/>
      <c r="EO15" s="19"/>
      <c r="EP15" s="19">
        <f t="shared" si="46"/>
        <v>0</v>
      </c>
      <c r="EQ15" s="21">
        <f t="shared" si="47"/>
        <v>0</v>
      </c>
      <c r="ER15" s="19"/>
      <c r="ES15" s="19"/>
      <c r="ET15" s="19"/>
      <c r="EU15" s="19">
        <f t="shared" si="48"/>
        <v>0</v>
      </c>
      <c r="EV15" s="21">
        <f t="shared" si="49"/>
        <v>0</v>
      </c>
      <c r="EW15" s="18"/>
      <c r="EX15" s="19">
        <v>7069</v>
      </c>
      <c r="EY15" s="19">
        <v>7069</v>
      </c>
      <c r="EZ15" s="19">
        <f t="shared" si="50"/>
        <v>7069</v>
      </c>
      <c r="FA15" s="21">
        <f t="shared" si="51"/>
        <v>0</v>
      </c>
      <c r="FB15" s="18"/>
      <c r="FC15" s="19">
        <v>8182.4</v>
      </c>
      <c r="FD15" s="19">
        <v>9239.5</v>
      </c>
      <c r="FE15" s="19">
        <f t="shared" si="52"/>
        <v>9239.5</v>
      </c>
      <c r="FF15" s="21">
        <f t="shared" si="53"/>
        <v>1057.1000000000004</v>
      </c>
    </row>
    <row r="16" spans="1:162" x14ac:dyDescent="0.25">
      <c r="A16" s="56">
        <v>10</v>
      </c>
      <c r="B16" s="3" t="s">
        <v>18</v>
      </c>
      <c r="C16" s="19">
        <f t="shared" si="54"/>
        <v>143792.20000000001</v>
      </c>
      <c r="D16" s="19">
        <f t="shared" si="55"/>
        <v>191899.3</v>
      </c>
      <c r="E16" s="19">
        <f t="shared" si="56"/>
        <v>192504.49999999997</v>
      </c>
      <c r="F16" s="19">
        <f t="shared" si="57"/>
        <v>48712.299999999959</v>
      </c>
      <c r="G16" s="19">
        <f t="shared" si="58"/>
        <v>605.19999999998254</v>
      </c>
      <c r="H16" s="18">
        <v>48861.1</v>
      </c>
      <c r="I16" s="19">
        <v>48861.1</v>
      </c>
      <c r="J16" s="19">
        <v>48861.1</v>
      </c>
      <c r="K16" s="19">
        <f t="shared" si="59"/>
        <v>0</v>
      </c>
      <c r="L16" s="19">
        <f t="shared" si="60"/>
        <v>0</v>
      </c>
      <c r="M16" s="18">
        <v>94931.1</v>
      </c>
      <c r="N16" s="19">
        <v>117803.2</v>
      </c>
      <c r="O16" s="19">
        <v>117803.2</v>
      </c>
      <c r="P16" s="19">
        <f t="shared" si="0"/>
        <v>22872.099999999991</v>
      </c>
      <c r="Q16" s="19">
        <f t="shared" si="1"/>
        <v>0</v>
      </c>
      <c r="R16" s="18"/>
      <c r="S16" s="19">
        <v>0</v>
      </c>
      <c r="T16" s="19">
        <v>0</v>
      </c>
      <c r="U16" s="19">
        <f t="shared" si="2"/>
        <v>0</v>
      </c>
      <c r="V16" s="21">
        <f t="shared" si="3"/>
        <v>0</v>
      </c>
      <c r="W16" s="18"/>
      <c r="X16" s="19">
        <v>0</v>
      </c>
      <c r="Y16" s="19">
        <v>0</v>
      </c>
      <c r="Z16" s="19">
        <f t="shared" si="4"/>
        <v>0</v>
      </c>
      <c r="AA16" s="21">
        <f t="shared" si="5"/>
        <v>0</v>
      </c>
      <c r="AB16" s="18"/>
      <c r="AC16" s="19">
        <v>0</v>
      </c>
      <c r="AD16" s="19">
        <v>0</v>
      </c>
      <c r="AE16" s="19">
        <f t="shared" si="6"/>
        <v>0</v>
      </c>
      <c r="AF16" s="21">
        <f t="shared" si="7"/>
        <v>0</v>
      </c>
      <c r="AG16" s="18"/>
      <c r="AH16" s="19">
        <v>10470.6</v>
      </c>
      <c r="AI16" s="19">
        <v>10470.6</v>
      </c>
      <c r="AJ16" s="19">
        <f t="shared" si="8"/>
        <v>10470.6</v>
      </c>
      <c r="AK16" s="21">
        <f t="shared" si="9"/>
        <v>0</v>
      </c>
      <c r="AL16" s="18"/>
      <c r="AM16" s="19">
        <v>0</v>
      </c>
      <c r="AN16" s="19">
        <v>0</v>
      </c>
      <c r="AO16" s="19">
        <f t="shared" si="10"/>
        <v>0</v>
      </c>
      <c r="AP16" s="21">
        <f t="shared" si="11"/>
        <v>0</v>
      </c>
      <c r="AQ16" s="18"/>
      <c r="AR16" s="19">
        <v>0</v>
      </c>
      <c r="AS16" s="19">
        <v>0</v>
      </c>
      <c r="AT16" s="19">
        <f t="shared" si="12"/>
        <v>0</v>
      </c>
      <c r="AU16" s="21">
        <f t="shared" si="13"/>
        <v>0</v>
      </c>
      <c r="AV16" s="18"/>
      <c r="AW16" s="19">
        <v>0</v>
      </c>
      <c r="AX16" s="19">
        <v>0</v>
      </c>
      <c r="AY16" s="19">
        <f t="shared" si="14"/>
        <v>0</v>
      </c>
      <c r="AZ16" s="21">
        <f t="shared" si="15"/>
        <v>0</v>
      </c>
      <c r="BA16" s="18"/>
      <c r="BB16" s="19"/>
      <c r="BC16" s="19"/>
      <c r="BD16" s="19">
        <f t="shared" si="16"/>
        <v>0</v>
      </c>
      <c r="BE16" s="21">
        <f t="shared" si="17"/>
        <v>0</v>
      </c>
      <c r="BF16" s="18"/>
      <c r="BG16" s="19">
        <v>1.4</v>
      </c>
      <c r="BH16" s="19">
        <v>1.4</v>
      </c>
      <c r="BI16" s="19">
        <f t="shared" si="18"/>
        <v>1.4</v>
      </c>
      <c r="BJ16" s="21">
        <f t="shared" si="19"/>
        <v>0</v>
      </c>
      <c r="BK16" s="18"/>
      <c r="BL16" s="19">
        <v>1664.5</v>
      </c>
      <c r="BM16" s="19">
        <v>1450.8</v>
      </c>
      <c r="BN16" s="19">
        <f t="shared" si="20"/>
        <v>1450.8</v>
      </c>
      <c r="BO16" s="21">
        <f t="shared" si="21"/>
        <v>-213.70000000000005</v>
      </c>
      <c r="BP16" s="18"/>
      <c r="BQ16" s="19">
        <v>102.3</v>
      </c>
      <c r="BR16" s="19">
        <v>102.3</v>
      </c>
      <c r="BS16" s="19">
        <f t="shared" si="22"/>
        <v>102.3</v>
      </c>
      <c r="BT16" s="21">
        <f t="shared" si="23"/>
        <v>0</v>
      </c>
      <c r="BU16" s="18"/>
      <c r="BV16" s="19"/>
      <c r="BW16" s="19"/>
      <c r="BX16" s="19">
        <f t="shared" si="24"/>
        <v>0</v>
      </c>
      <c r="BY16" s="21">
        <f t="shared" si="25"/>
        <v>0</v>
      </c>
      <c r="BZ16" s="18"/>
      <c r="CA16" s="19"/>
      <c r="CB16" s="19"/>
      <c r="CC16" s="19">
        <f t="shared" si="26"/>
        <v>0</v>
      </c>
      <c r="CD16" s="19">
        <f t="shared" si="27"/>
        <v>0</v>
      </c>
      <c r="CE16" s="18"/>
      <c r="CF16" s="19">
        <v>0</v>
      </c>
      <c r="CG16" s="19">
        <v>0</v>
      </c>
      <c r="CH16" s="19">
        <f t="shared" si="28"/>
        <v>0</v>
      </c>
      <c r="CI16" s="21">
        <f t="shared" si="29"/>
        <v>0</v>
      </c>
      <c r="CJ16" s="18"/>
      <c r="CK16" s="19">
        <v>7.9</v>
      </c>
      <c r="CL16" s="19">
        <v>7.9</v>
      </c>
      <c r="CM16" s="19">
        <f t="shared" si="30"/>
        <v>7.9</v>
      </c>
      <c r="CN16" s="21">
        <f t="shared" si="31"/>
        <v>0</v>
      </c>
      <c r="CO16" s="18"/>
      <c r="CP16" s="19"/>
      <c r="CQ16" s="19"/>
      <c r="CR16" s="19">
        <f t="shared" si="63"/>
        <v>0</v>
      </c>
      <c r="CS16" s="21">
        <f t="shared" si="64"/>
        <v>0</v>
      </c>
      <c r="CT16" s="18"/>
      <c r="CU16" s="19"/>
      <c r="CV16" s="19"/>
      <c r="CW16" s="19">
        <f t="shared" si="32"/>
        <v>0</v>
      </c>
      <c r="CX16" s="21">
        <f t="shared" si="33"/>
        <v>0</v>
      </c>
      <c r="CY16" s="18"/>
      <c r="CZ16" s="19">
        <v>50</v>
      </c>
      <c r="DA16" s="19">
        <v>50</v>
      </c>
      <c r="DB16" s="19">
        <f t="shared" si="34"/>
        <v>50</v>
      </c>
      <c r="DC16" s="21">
        <f t="shared" si="35"/>
        <v>0</v>
      </c>
      <c r="DD16" s="18"/>
      <c r="DE16" s="19">
        <v>0</v>
      </c>
      <c r="DF16" s="19">
        <v>0</v>
      </c>
      <c r="DG16" s="19">
        <f t="shared" si="36"/>
        <v>0</v>
      </c>
      <c r="DH16" s="21">
        <f t="shared" si="37"/>
        <v>0</v>
      </c>
      <c r="DI16" s="18"/>
      <c r="DJ16" s="19">
        <v>0</v>
      </c>
      <c r="DK16" s="19">
        <v>0</v>
      </c>
      <c r="DL16" s="19">
        <f t="shared" si="65"/>
        <v>0</v>
      </c>
      <c r="DM16" s="21">
        <f t="shared" si="66"/>
        <v>0</v>
      </c>
      <c r="DN16" s="34"/>
      <c r="DO16" s="35"/>
      <c r="DP16"/>
      <c r="DQ16" s="35">
        <f t="shared" si="61"/>
        <v>0</v>
      </c>
      <c r="DR16" s="36">
        <f t="shared" si="62"/>
        <v>0</v>
      </c>
      <c r="DS16" s="18"/>
      <c r="DT16" s="19">
        <v>0</v>
      </c>
      <c r="DU16" s="19">
        <v>0</v>
      </c>
      <c r="DV16" s="19">
        <f t="shared" si="38"/>
        <v>0</v>
      </c>
      <c r="DW16" s="21">
        <f t="shared" si="39"/>
        <v>0</v>
      </c>
      <c r="DX16" s="18"/>
      <c r="DY16" s="19"/>
      <c r="DZ16" s="19"/>
      <c r="EA16" s="19">
        <f t="shared" si="40"/>
        <v>0</v>
      </c>
      <c r="EB16" s="21">
        <f t="shared" si="41"/>
        <v>0</v>
      </c>
      <c r="EC16" s="18"/>
      <c r="ED16" s="19"/>
      <c r="EE16" s="19"/>
      <c r="EF16" s="19">
        <f t="shared" si="42"/>
        <v>0</v>
      </c>
      <c r="EG16" s="21">
        <f t="shared" si="43"/>
        <v>0</v>
      </c>
      <c r="EH16" s="18"/>
      <c r="EI16" s="19">
        <v>0</v>
      </c>
      <c r="EJ16" s="19">
        <v>0</v>
      </c>
      <c r="EK16" s="19">
        <f t="shared" si="44"/>
        <v>0</v>
      </c>
      <c r="EL16" s="21">
        <f t="shared" si="45"/>
        <v>0</v>
      </c>
      <c r="EM16" s="18"/>
      <c r="EN16" s="19"/>
      <c r="EO16" s="19"/>
      <c r="EP16" s="19">
        <f t="shared" si="46"/>
        <v>0</v>
      </c>
      <c r="EQ16" s="21">
        <f t="shared" si="47"/>
        <v>0</v>
      </c>
      <c r="ER16" s="19"/>
      <c r="ES16" s="19"/>
      <c r="ET16" s="19"/>
      <c r="EU16" s="19">
        <f t="shared" si="48"/>
        <v>0</v>
      </c>
      <c r="EV16" s="21">
        <f t="shared" si="49"/>
        <v>0</v>
      </c>
      <c r="EW16" s="18"/>
      <c r="EX16" s="19">
        <v>8160.1</v>
      </c>
      <c r="EY16" s="19">
        <v>8160.1</v>
      </c>
      <c r="EZ16" s="19">
        <f t="shared" si="50"/>
        <v>8160.1</v>
      </c>
      <c r="FA16" s="21">
        <f t="shared" si="51"/>
        <v>0</v>
      </c>
      <c r="FB16" s="18"/>
      <c r="FC16" s="19">
        <v>4778.2</v>
      </c>
      <c r="FD16" s="19">
        <v>5597.1</v>
      </c>
      <c r="FE16" s="19">
        <f t="shared" si="52"/>
        <v>5597.1</v>
      </c>
      <c r="FF16" s="21">
        <f t="shared" si="53"/>
        <v>818.90000000000055</v>
      </c>
    </row>
    <row r="17" spans="1:162" x14ac:dyDescent="0.25">
      <c r="A17" s="56">
        <v>11</v>
      </c>
      <c r="B17" s="3" t="s">
        <v>19</v>
      </c>
      <c r="C17" s="19">
        <f t="shared" si="54"/>
        <v>227132</v>
      </c>
      <c r="D17" s="19">
        <f t="shared" si="55"/>
        <v>307384.75999999995</v>
      </c>
      <c r="E17" s="19">
        <f t="shared" si="56"/>
        <v>308465.59999999992</v>
      </c>
      <c r="F17" s="19">
        <f t="shared" si="57"/>
        <v>81333.599999999919</v>
      </c>
      <c r="G17" s="19">
        <f t="shared" si="58"/>
        <v>1080.8399999999674</v>
      </c>
      <c r="H17" s="18">
        <v>22360.1</v>
      </c>
      <c r="I17" s="19">
        <v>22360.1</v>
      </c>
      <c r="J17" s="19">
        <v>22360.1</v>
      </c>
      <c r="K17" s="19">
        <f t="shared" si="59"/>
        <v>0</v>
      </c>
      <c r="L17" s="19">
        <f t="shared" si="60"/>
        <v>0</v>
      </c>
      <c r="M17" s="18">
        <v>204771.9</v>
      </c>
      <c r="N17" s="19">
        <v>251042.7</v>
      </c>
      <c r="O17" s="19">
        <v>251042.7</v>
      </c>
      <c r="P17" s="19">
        <f t="shared" si="0"/>
        <v>46270.800000000017</v>
      </c>
      <c r="Q17" s="19">
        <f t="shared" si="1"/>
        <v>0</v>
      </c>
      <c r="R17" s="18"/>
      <c r="S17" s="19">
        <v>0</v>
      </c>
      <c r="T17" s="19">
        <v>0</v>
      </c>
      <c r="U17" s="19">
        <f t="shared" si="2"/>
        <v>0</v>
      </c>
      <c r="V17" s="21">
        <f t="shared" si="3"/>
        <v>0</v>
      </c>
      <c r="W17" s="18"/>
      <c r="X17" s="19">
        <v>0</v>
      </c>
      <c r="Y17" s="19">
        <v>0</v>
      </c>
      <c r="Z17" s="19">
        <f t="shared" si="4"/>
        <v>0</v>
      </c>
      <c r="AA17" s="21">
        <f t="shared" si="5"/>
        <v>0</v>
      </c>
      <c r="AB17" s="18"/>
      <c r="AC17" s="19">
        <v>826.3</v>
      </c>
      <c r="AD17" s="19">
        <v>826.3</v>
      </c>
      <c r="AE17" s="19">
        <f t="shared" si="6"/>
        <v>826.3</v>
      </c>
      <c r="AF17" s="21">
        <f t="shared" si="7"/>
        <v>0</v>
      </c>
      <c r="AG17" s="18"/>
      <c r="AH17" s="19">
        <v>14658.8</v>
      </c>
      <c r="AI17" s="19">
        <v>14658.8</v>
      </c>
      <c r="AJ17" s="19">
        <f t="shared" si="8"/>
        <v>14658.8</v>
      </c>
      <c r="AK17" s="21">
        <f t="shared" si="9"/>
        <v>0</v>
      </c>
      <c r="AL17" s="18"/>
      <c r="AM17" s="19">
        <v>0</v>
      </c>
      <c r="AN17" s="19">
        <v>0</v>
      </c>
      <c r="AO17" s="19">
        <f t="shared" si="10"/>
        <v>0</v>
      </c>
      <c r="AP17" s="21">
        <f t="shared" si="11"/>
        <v>0</v>
      </c>
      <c r="AQ17" s="18"/>
      <c r="AR17" s="19">
        <v>0</v>
      </c>
      <c r="AS17" s="19">
        <v>0</v>
      </c>
      <c r="AT17" s="19">
        <f t="shared" si="12"/>
        <v>0</v>
      </c>
      <c r="AU17" s="21">
        <f t="shared" si="13"/>
        <v>0</v>
      </c>
      <c r="AV17" s="18"/>
      <c r="AW17" s="19">
        <v>0</v>
      </c>
      <c r="AX17" s="19">
        <v>0</v>
      </c>
      <c r="AY17" s="19">
        <f t="shared" si="14"/>
        <v>0</v>
      </c>
      <c r="AZ17" s="21">
        <f t="shared" si="15"/>
        <v>0</v>
      </c>
      <c r="BA17" s="18"/>
      <c r="BB17" s="19"/>
      <c r="BC17" s="19"/>
      <c r="BD17" s="19">
        <f t="shared" si="16"/>
        <v>0</v>
      </c>
      <c r="BE17" s="21">
        <f t="shared" si="17"/>
        <v>0</v>
      </c>
      <c r="BF17" s="18"/>
      <c r="BG17" s="19">
        <v>437.7</v>
      </c>
      <c r="BH17" s="19">
        <v>437.7</v>
      </c>
      <c r="BI17" s="19">
        <f t="shared" si="18"/>
        <v>437.7</v>
      </c>
      <c r="BJ17" s="21">
        <f t="shared" si="19"/>
        <v>0</v>
      </c>
      <c r="BK17" s="18"/>
      <c r="BL17" s="19">
        <v>5602.2</v>
      </c>
      <c r="BM17" s="19">
        <v>5602.2</v>
      </c>
      <c r="BN17" s="19">
        <f t="shared" si="20"/>
        <v>5602.2</v>
      </c>
      <c r="BO17" s="21">
        <f t="shared" si="21"/>
        <v>0</v>
      </c>
      <c r="BP17" s="18"/>
      <c r="BQ17" s="19">
        <v>614.66</v>
      </c>
      <c r="BR17" s="19">
        <v>614.6</v>
      </c>
      <c r="BS17" s="19">
        <f t="shared" si="22"/>
        <v>614.6</v>
      </c>
      <c r="BT17" s="21">
        <f t="shared" si="23"/>
        <v>-5.999999999994543E-2</v>
      </c>
      <c r="BU17" s="18"/>
      <c r="BV17" s="19"/>
      <c r="BW17" s="19"/>
      <c r="BX17" s="19">
        <f t="shared" si="24"/>
        <v>0</v>
      </c>
      <c r="BY17" s="21">
        <f t="shared" si="25"/>
        <v>0</v>
      </c>
      <c r="BZ17" s="18"/>
      <c r="CA17" s="19">
        <v>345.3</v>
      </c>
      <c r="CB17" s="19">
        <v>345.3</v>
      </c>
      <c r="CC17" s="19">
        <f t="shared" si="26"/>
        <v>345.3</v>
      </c>
      <c r="CD17" s="19">
        <f t="shared" si="27"/>
        <v>0</v>
      </c>
      <c r="CE17" s="18"/>
      <c r="CF17" s="19">
        <v>0</v>
      </c>
      <c r="CG17" s="19">
        <v>0</v>
      </c>
      <c r="CH17" s="19">
        <f t="shared" si="28"/>
        <v>0</v>
      </c>
      <c r="CI17" s="21">
        <f t="shared" si="29"/>
        <v>0</v>
      </c>
      <c r="CJ17" s="18"/>
      <c r="CK17" s="19">
        <v>19.3</v>
      </c>
      <c r="CL17" s="19">
        <v>19.3</v>
      </c>
      <c r="CM17" s="19">
        <f t="shared" si="30"/>
        <v>19.3</v>
      </c>
      <c r="CN17" s="21">
        <f t="shared" si="31"/>
        <v>0</v>
      </c>
      <c r="CO17" s="18"/>
      <c r="CP17" s="19"/>
      <c r="CQ17" s="19"/>
      <c r="CR17" s="19">
        <f t="shared" si="63"/>
        <v>0</v>
      </c>
      <c r="CS17" s="21">
        <f t="shared" si="64"/>
        <v>0</v>
      </c>
      <c r="CT17" s="18"/>
      <c r="CU17" s="19"/>
      <c r="CV17" s="19"/>
      <c r="CW17" s="19">
        <f t="shared" si="32"/>
        <v>0</v>
      </c>
      <c r="CX17" s="21">
        <f t="shared" si="33"/>
        <v>0</v>
      </c>
      <c r="CY17" s="18"/>
      <c r="CZ17" s="19">
        <v>0</v>
      </c>
      <c r="DA17" s="19">
        <v>0</v>
      </c>
      <c r="DB17" s="19">
        <f t="shared" si="34"/>
        <v>0</v>
      </c>
      <c r="DC17" s="21">
        <f t="shared" si="35"/>
        <v>0</v>
      </c>
      <c r="DD17" s="18"/>
      <c r="DE17" s="19">
        <v>200</v>
      </c>
      <c r="DF17" s="19">
        <v>200</v>
      </c>
      <c r="DG17" s="19">
        <f t="shared" si="36"/>
        <v>200</v>
      </c>
      <c r="DH17" s="21">
        <f t="shared" si="37"/>
        <v>0</v>
      </c>
      <c r="DI17" s="18"/>
      <c r="DJ17" s="19">
        <v>0</v>
      </c>
      <c r="DK17" s="19">
        <v>0</v>
      </c>
      <c r="DL17" s="19">
        <f t="shared" si="65"/>
        <v>0</v>
      </c>
      <c r="DM17" s="21">
        <f t="shared" si="66"/>
        <v>0</v>
      </c>
      <c r="DN17" s="34"/>
      <c r="DO17" s="35">
        <v>1074.4000000000001</v>
      </c>
      <c r="DP17" s="35">
        <v>1074.4000000000001</v>
      </c>
      <c r="DQ17" s="35">
        <f t="shared" si="61"/>
        <v>1074.4000000000001</v>
      </c>
      <c r="DR17" s="36">
        <f t="shared" si="62"/>
        <v>0</v>
      </c>
      <c r="DS17" s="18"/>
      <c r="DT17" s="19">
        <v>0</v>
      </c>
      <c r="DU17" s="19">
        <v>0</v>
      </c>
      <c r="DV17" s="19">
        <f t="shared" si="38"/>
        <v>0</v>
      </c>
      <c r="DW17" s="21">
        <f t="shared" si="39"/>
        <v>0</v>
      </c>
      <c r="DX17" s="18"/>
      <c r="DY17" s="19"/>
      <c r="DZ17" s="19"/>
      <c r="EA17" s="19">
        <f t="shared" si="40"/>
        <v>0</v>
      </c>
      <c r="EB17" s="21">
        <f t="shared" si="41"/>
        <v>0</v>
      </c>
      <c r="EC17" s="18"/>
      <c r="ED17" s="19"/>
      <c r="EE17" s="19"/>
      <c r="EF17" s="19">
        <f t="shared" si="42"/>
        <v>0</v>
      </c>
      <c r="EG17" s="21">
        <f t="shared" si="43"/>
        <v>0</v>
      </c>
      <c r="EH17" s="18"/>
      <c r="EI17" s="19">
        <v>0</v>
      </c>
      <c r="EJ17" s="19">
        <v>0</v>
      </c>
      <c r="EK17" s="19">
        <f t="shared" si="44"/>
        <v>0</v>
      </c>
      <c r="EL17" s="21">
        <f t="shared" si="45"/>
        <v>0</v>
      </c>
      <c r="EM17" s="18"/>
      <c r="EN17" s="19"/>
      <c r="EO17" s="19"/>
      <c r="EP17" s="19">
        <f t="shared" si="46"/>
        <v>0</v>
      </c>
      <c r="EQ17" s="21">
        <f t="shared" si="47"/>
        <v>0</v>
      </c>
      <c r="ER17" s="19"/>
      <c r="ES17" s="19"/>
      <c r="ET17" s="19"/>
      <c r="EU17" s="19">
        <f t="shared" si="48"/>
        <v>0</v>
      </c>
      <c r="EV17" s="21">
        <f t="shared" si="49"/>
        <v>0</v>
      </c>
      <c r="EW17" s="18"/>
      <c r="EX17" s="19">
        <v>1018.1</v>
      </c>
      <c r="EY17" s="19">
        <v>1018.1</v>
      </c>
      <c r="EZ17" s="19">
        <f t="shared" si="50"/>
        <v>1018.1</v>
      </c>
      <c r="FA17" s="21">
        <f t="shared" si="51"/>
        <v>0</v>
      </c>
      <c r="FB17" s="18"/>
      <c r="FC17" s="19">
        <v>9185.2000000000007</v>
      </c>
      <c r="FD17" s="19">
        <v>10266.1</v>
      </c>
      <c r="FE17" s="19">
        <f t="shared" si="52"/>
        <v>10266.1</v>
      </c>
      <c r="FF17" s="21">
        <f t="shared" si="53"/>
        <v>1080.8999999999996</v>
      </c>
    </row>
    <row r="18" spans="1:162" x14ac:dyDescent="0.25">
      <c r="A18" s="56">
        <v>12</v>
      </c>
      <c r="B18" s="3" t="s">
        <v>20</v>
      </c>
      <c r="C18" s="19">
        <f t="shared" si="54"/>
        <v>190596.9</v>
      </c>
      <c r="D18" s="19">
        <f t="shared" si="55"/>
        <v>308529.42</v>
      </c>
      <c r="E18" s="19">
        <f t="shared" si="56"/>
        <v>309609.09999999998</v>
      </c>
      <c r="F18" s="19">
        <f t="shared" si="57"/>
        <v>119012.19999999998</v>
      </c>
      <c r="G18" s="19">
        <f t="shared" si="58"/>
        <v>1079.679999999993</v>
      </c>
      <c r="H18" s="18">
        <v>29347.599999999999</v>
      </c>
      <c r="I18" s="19">
        <v>29347.599999999999</v>
      </c>
      <c r="J18" s="19">
        <v>29347.599999999999</v>
      </c>
      <c r="K18" s="19">
        <f t="shared" si="59"/>
        <v>0</v>
      </c>
      <c r="L18" s="19">
        <f t="shared" si="60"/>
        <v>0</v>
      </c>
      <c r="M18" s="18">
        <v>161249.29999999999</v>
      </c>
      <c r="N18" s="19">
        <v>212524</v>
      </c>
      <c r="O18" s="19">
        <v>212524</v>
      </c>
      <c r="P18" s="19">
        <f t="shared" si="0"/>
        <v>51274.700000000012</v>
      </c>
      <c r="Q18" s="19">
        <f t="shared" si="1"/>
        <v>0</v>
      </c>
      <c r="R18" s="18"/>
      <c r="S18" s="19">
        <v>0</v>
      </c>
      <c r="T18" s="19">
        <v>0</v>
      </c>
      <c r="U18" s="19">
        <f t="shared" si="2"/>
        <v>0</v>
      </c>
      <c r="V18" s="21">
        <f t="shared" si="3"/>
        <v>0</v>
      </c>
      <c r="W18" s="18"/>
      <c r="X18" s="19">
        <v>0</v>
      </c>
      <c r="Y18" s="19">
        <v>0</v>
      </c>
      <c r="Z18" s="19">
        <f t="shared" si="4"/>
        <v>0</v>
      </c>
      <c r="AA18" s="21">
        <f t="shared" si="5"/>
        <v>0</v>
      </c>
      <c r="AB18" s="18"/>
      <c r="AC18" s="19">
        <v>0</v>
      </c>
      <c r="AD18" s="19">
        <v>0</v>
      </c>
      <c r="AE18" s="19">
        <f t="shared" si="6"/>
        <v>0</v>
      </c>
      <c r="AF18" s="21">
        <f t="shared" si="7"/>
        <v>0</v>
      </c>
      <c r="AG18" s="18"/>
      <c r="AH18" s="19">
        <v>48164.800000000003</v>
      </c>
      <c r="AI18" s="19">
        <v>48164.800000000003</v>
      </c>
      <c r="AJ18" s="19">
        <f t="shared" si="8"/>
        <v>48164.800000000003</v>
      </c>
      <c r="AK18" s="21">
        <f t="shared" si="9"/>
        <v>0</v>
      </c>
      <c r="AL18" s="18"/>
      <c r="AM18" s="19">
        <v>0</v>
      </c>
      <c r="AN18" s="19">
        <v>0</v>
      </c>
      <c r="AO18" s="19">
        <f t="shared" si="10"/>
        <v>0</v>
      </c>
      <c r="AP18" s="21">
        <f t="shared" si="11"/>
        <v>0</v>
      </c>
      <c r="AQ18" s="18"/>
      <c r="AR18" s="19">
        <v>0</v>
      </c>
      <c r="AS18" s="19">
        <v>0</v>
      </c>
      <c r="AT18" s="19">
        <f t="shared" si="12"/>
        <v>0</v>
      </c>
      <c r="AU18" s="21">
        <f t="shared" si="13"/>
        <v>0</v>
      </c>
      <c r="AV18" s="18"/>
      <c r="AW18" s="19">
        <v>0</v>
      </c>
      <c r="AX18" s="19">
        <v>0</v>
      </c>
      <c r="AY18" s="19">
        <f t="shared" si="14"/>
        <v>0</v>
      </c>
      <c r="AZ18" s="21">
        <f t="shared" si="15"/>
        <v>0</v>
      </c>
      <c r="BA18" s="18"/>
      <c r="BB18" s="19"/>
      <c r="BC18" s="19"/>
      <c r="BD18" s="19">
        <f t="shared" si="16"/>
        <v>0</v>
      </c>
      <c r="BE18" s="21">
        <f t="shared" si="17"/>
        <v>0</v>
      </c>
      <c r="BF18" s="18"/>
      <c r="BG18" s="19">
        <v>431.2</v>
      </c>
      <c r="BH18" s="19">
        <v>431.2</v>
      </c>
      <c r="BI18" s="19">
        <f t="shared" si="18"/>
        <v>431.2</v>
      </c>
      <c r="BJ18" s="21">
        <f t="shared" si="19"/>
        <v>0</v>
      </c>
      <c r="BK18" s="18"/>
      <c r="BL18" s="19">
        <v>7305.8</v>
      </c>
      <c r="BM18" s="19">
        <v>7305.8</v>
      </c>
      <c r="BN18" s="19">
        <f t="shared" si="20"/>
        <v>7305.8</v>
      </c>
      <c r="BO18" s="21">
        <f t="shared" si="21"/>
        <v>0</v>
      </c>
      <c r="BP18" s="18"/>
      <c r="BQ18" s="19">
        <v>275.32</v>
      </c>
      <c r="BR18" s="19">
        <v>275.3</v>
      </c>
      <c r="BS18" s="19">
        <f t="shared" si="22"/>
        <v>275.3</v>
      </c>
      <c r="BT18" s="21">
        <f t="shared" si="23"/>
        <v>-1.999999999998181E-2</v>
      </c>
      <c r="BU18" s="18"/>
      <c r="BV18" s="19"/>
      <c r="BW18" s="19"/>
      <c r="BX18" s="19">
        <f t="shared" si="24"/>
        <v>0</v>
      </c>
      <c r="BY18" s="21">
        <f t="shared" si="25"/>
        <v>0</v>
      </c>
      <c r="BZ18" s="18"/>
      <c r="CA18" s="19"/>
      <c r="CB18" s="19"/>
      <c r="CC18" s="19">
        <f t="shared" si="26"/>
        <v>0</v>
      </c>
      <c r="CD18" s="19">
        <f t="shared" si="27"/>
        <v>0</v>
      </c>
      <c r="CE18" s="18"/>
      <c r="CF18" s="19">
        <v>0</v>
      </c>
      <c r="CG18" s="19">
        <v>0</v>
      </c>
      <c r="CH18" s="19">
        <f t="shared" si="28"/>
        <v>0</v>
      </c>
      <c r="CI18" s="21">
        <f t="shared" si="29"/>
        <v>0</v>
      </c>
      <c r="CJ18" s="18"/>
      <c r="CK18" s="19">
        <v>18.600000000000001</v>
      </c>
      <c r="CL18" s="19">
        <v>18.600000000000001</v>
      </c>
      <c r="CM18" s="19">
        <f t="shared" si="30"/>
        <v>18.600000000000001</v>
      </c>
      <c r="CN18" s="21">
        <f t="shared" si="31"/>
        <v>0</v>
      </c>
      <c r="CO18" s="18"/>
      <c r="CP18" s="19"/>
      <c r="CQ18" s="19"/>
      <c r="CR18" s="19">
        <f t="shared" si="63"/>
        <v>0</v>
      </c>
      <c r="CS18" s="21">
        <f t="shared" si="64"/>
        <v>0</v>
      </c>
      <c r="CT18" s="18"/>
      <c r="CU18" s="19"/>
      <c r="CV18" s="19"/>
      <c r="CW18" s="19">
        <f t="shared" si="32"/>
        <v>0</v>
      </c>
      <c r="CX18" s="21">
        <f t="shared" si="33"/>
        <v>0</v>
      </c>
      <c r="CY18" s="18"/>
      <c r="CZ18" s="19">
        <v>0</v>
      </c>
      <c r="DA18" s="19">
        <v>0</v>
      </c>
      <c r="DB18" s="19">
        <f t="shared" si="34"/>
        <v>0</v>
      </c>
      <c r="DC18" s="21">
        <f t="shared" si="35"/>
        <v>0</v>
      </c>
      <c r="DD18" s="18"/>
      <c r="DE18" s="19">
        <v>300</v>
      </c>
      <c r="DF18" s="19">
        <v>300</v>
      </c>
      <c r="DG18" s="19">
        <f t="shared" si="36"/>
        <v>300</v>
      </c>
      <c r="DH18" s="21">
        <f t="shared" si="37"/>
        <v>0</v>
      </c>
      <c r="DI18" s="18"/>
      <c r="DJ18" s="19">
        <v>0</v>
      </c>
      <c r="DK18" s="19">
        <v>0</v>
      </c>
      <c r="DL18" s="19">
        <f t="shared" si="65"/>
        <v>0</v>
      </c>
      <c r="DM18" s="21">
        <f t="shared" si="66"/>
        <v>0</v>
      </c>
      <c r="DN18" s="34"/>
      <c r="DO18" s="35">
        <v>1736.1</v>
      </c>
      <c r="DP18" s="35">
        <v>1736.1</v>
      </c>
      <c r="DQ18" s="35">
        <f t="shared" si="61"/>
        <v>1736.1</v>
      </c>
      <c r="DR18" s="36">
        <f t="shared" si="62"/>
        <v>0</v>
      </c>
      <c r="DS18" s="18"/>
      <c r="DT18" s="19">
        <v>0</v>
      </c>
      <c r="DU18" s="19">
        <v>0</v>
      </c>
      <c r="DV18" s="19">
        <f t="shared" si="38"/>
        <v>0</v>
      </c>
      <c r="DW18" s="21">
        <f t="shared" si="39"/>
        <v>0</v>
      </c>
      <c r="DX18" s="18"/>
      <c r="DY18" s="19"/>
      <c r="DZ18" s="19"/>
      <c r="EA18" s="19">
        <f t="shared" si="40"/>
        <v>0</v>
      </c>
      <c r="EB18" s="21">
        <f t="shared" si="41"/>
        <v>0</v>
      </c>
      <c r="EC18" s="18"/>
      <c r="ED18" s="19"/>
      <c r="EE18" s="19"/>
      <c r="EF18" s="19">
        <f t="shared" si="42"/>
        <v>0</v>
      </c>
      <c r="EG18" s="21">
        <f t="shared" si="43"/>
        <v>0</v>
      </c>
      <c r="EH18" s="18"/>
      <c r="EI18" s="19">
        <v>0</v>
      </c>
      <c r="EJ18" s="19">
        <v>0</v>
      </c>
      <c r="EK18" s="19">
        <f t="shared" si="44"/>
        <v>0</v>
      </c>
      <c r="EL18" s="21">
        <f t="shared" si="45"/>
        <v>0</v>
      </c>
      <c r="EM18" s="18"/>
      <c r="EN18" s="19"/>
      <c r="EO18" s="19"/>
      <c r="EP18" s="19">
        <f t="shared" si="46"/>
        <v>0</v>
      </c>
      <c r="EQ18" s="21">
        <f t="shared" si="47"/>
        <v>0</v>
      </c>
      <c r="ER18" s="19"/>
      <c r="ES18" s="19"/>
      <c r="ET18" s="19"/>
      <c r="EU18" s="19">
        <f t="shared" si="48"/>
        <v>0</v>
      </c>
      <c r="EV18" s="21">
        <f t="shared" si="49"/>
        <v>0</v>
      </c>
      <c r="EW18" s="18"/>
      <c r="EX18" s="19">
        <v>658.9</v>
      </c>
      <c r="EY18" s="19">
        <v>658.9</v>
      </c>
      <c r="EZ18" s="19">
        <f t="shared" si="50"/>
        <v>658.9</v>
      </c>
      <c r="FA18" s="21">
        <f t="shared" si="51"/>
        <v>0</v>
      </c>
      <c r="FB18" s="18"/>
      <c r="FC18" s="19">
        <v>7767.1</v>
      </c>
      <c r="FD18" s="19">
        <v>8846.7999999999993</v>
      </c>
      <c r="FE18" s="19">
        <f t="shared" si="52"/>
        <v>8846.7999999999993</v>
      </c>
      <c r="FF18" s="21">
        <f t="shared" si="53"/>
        <v>1079.6999999999989</v>
      </c>
    </row>
    <row r="19" spans="1:162" x14ac:dyDescent="0.25">
      <c r="A19" s="56">
        <v>13</v>
      </c>
      <c r="B19" s="3" t="s">
        <v>21</v>
      </c>
      <c r="C19" s="19">
        <f t="shared" si="54"/>
        <v>178416.7</v>
      </c>
      <c r="D19" s="19">
        <f t="shared" si="55"/>
        <v>336272.72</v>
      </c>
      <c r="E19" s="19">
        <f t="shared" si="56"/>
        <v>334659.69999999995</v>
      </c>
      <c r="F19" s="19">
        <f t="shared" si="57"/>
        <v>156242.99999999994</v>
      </c>
      <c r="G19" s="19">
        <f t="shared" si="58"/>
        <v>-1613.0200000000186</v>
      </c>
      <c r="H19" s="18">
        <v>14575.7</v>
      </c>
      <c r="I19" s="19">
        <v>14575.7</v>
      </c>
      <c r="J19" s="19">
        <v>14575.7</v>
      </c>
      <c r="K19" s="19">
        <f t="shared" si="59"/>
        <v>0</v>
      </c>
      <c r="L19" s="19">
        <f t="shared" si="60"/>
        <v>0</v>
      </c>
      <c r="M19" s="18">
        <v>163841</v>
      </c>
      <c r="N19" s="19">
        <v>278696.09999999998</v>
      </c>
      <c r="O19" s="19">
        <v>278696.09999999998</v>
      </c>
      <c r="P19" s="19">
        <f t="shared" si="0"/>
        <v>114855.09999999998</v>
      </c>
      <c r="Q19" s="19">
        <f t="shared" si="1"/>
        <v>0</v>
      </c>
      <c r="R19" s="18"/>
      <c r="S19" s="19">
        <v>0</v>
      </c>
      <c r="T19" s="19">
        <v>0</v>
      </c>
      <c r="U19" s="19">
        <f t="shared" si="2"/>
        <v>0</v>
      </c>
      <c r="V19" s="21">
        <f t="shared" si="3"/>
        <v>0</v>
      </c>
      <c r="W19" s="18"/>
      <c r="X19" s="19">
        <v>0</v>
      </c>
      <c r="Y19" s="19">
        <v>0</v>
      </c>
      <c r="Z19" s="19">
        <f t="shared" si="4"/>
        <v>0</v>
      </c>
      <c r="AA19" s="21">
        <f t="shared" si="5"/>
        <v>0</v>
      </c>
      <c r="AB19" s="18"/>
      <c r="AC19" s="19">
        <v>0</v>
      </c>
      <c r="AD19" s="19">
        <v>0</v>
      </c>
      <c r="AE19" s="19">
        <f t="shared" si="6"/>
        <v>0</v>
      </c>
      <c r="AF19" s="21">
        <f t="shared" si="7"/>
        <v>0</v>
      </c>
      <c r="AG19" s="18"/>
      <c r="AH19" s="19">
        <v>3424.7</v>
      </c>
      <c r="AI19" s="19">
        <v>3424.7</v>
      </c>
      <c r="AJ19" s="19">
        <f t="shared" si="8"/>
        <v>3424.7</v>
      </c>
      <c r="AK19" s="21">
        <f t="shared" si="9"/>
        <v>0</v>
      </c>
      <c r="AL19" s="18"/>
      <c r="AM19" s="19">
        <v>0</v>
      </c>
      <c r="AN19" s="19">
        <v>0</v>
      </c>
      <c r="AO19" s="19">
        <f t="shared" si="10"/>
        <v>0</v>
      </c>
      <c r="AP19" s="21">
        <f t="shared" si="11"/>
        <v>0</v>
      </c>
      <c r="AQ19" s="18"/>
      <c r="AR19" s="19">
        <v>0</v>
      </c>
      <c r="AS19" s="19">
        <v>0</v>
      </c>
      <c r="AT19" s="19">
        <f t="shared" si="12"/>
        <v>0</v>
      </c>
      <c r="AU19" s="21">
        <f t="shared" si="13"/>
        <v>0</v>
      </c>
      <c r="AV19" s="18"/>
      <c r="AW19" s="19">
        <v>60</v>
      </c>
      <c r="AX19" s="19">
        <v>60</v>
      </c>
      <c r="AY19" s="19">
        <f t="shared" si="14"/>
        <v>60</v>
      </c>
      <c r="AZ19" s="21">
        <f t="shared" si="15"/>
        <v>0</v>
      </c>
      <c r="BA19" s="18"/>
      <c r="BB19" s="19"/>
      <c r="BC19" s="19"/>
      <c r="BD19" s="19">
        <f t="shared" si="16"/>
        <v>0</v>
      </c>
      <c r="BE19" s="21">
        <f t="shared" si="17"/>
        <v>0</v>
      </c>
      <c r="BF19" s="18"/>
      <c r="BG19" s="19">
        <v>2488.8000000000002</v>
      </c>
      <c r="BH19" s="19">
        <v>2488.8000000000002</v>
      </c>
      <c r="BI19" s="19">
        <f t="shared" si="18"/>
        <v>2488.8000000000002</v>
      </c>
      <c r="BJ19" s="21">
        <f t="shared" si="19"/>
        <v>0</v>
      </c>
      <c r="BK19" s="18"/>
      <c r="BL19" s="19">
        <v>13653.6</v>
      </c>
      <c r="BM19" s="19">
        <v>13653.6</v>
      </c>
      <c r="BN19" s="19">
        <f t="shared" si="20"/>
        <v>13653.6</v>
      </c>
      <c r="BO19" s="21">
        <f t="shared" si="21"/>
        <v>0</v>
      </c>
      <c r="BP19" s="18"/>
      <c r="BQ19" s="19">
        <v>1336.92</v>
      </c>
      <c r="BR19" s="19">
        <v>1336.9</v>
      </c>
      <c r="BS19" s="19">
        <f t="shared" si="22"/>
        <v>1336.9</v>
      </c>
      <c r="BT19" s="21">
        <f t="shared" si="23"/>
        <v>-1.999999999998181E-2</v>
      </c>
      <c r="BU19" s="18"/>
      <c r="BV19" s="19"/>
      <c r="BW19" s="19"/>
      <c r="BX19" s="19">
        <f t="shared" si="24"/>
        <v>0</v>
      </c>
      <c r="BY19" s="21">
        <f t="shared" si="25"/>
        <v>0</v>
      </c>
      <c r="BZ19" s="18"/>
      <c r="CA19" s="19">
        <v>600</v>
      </c>
      <c r="CB19" s="19">
        <v>600</v>
      </c>
      <c r="CC19" s="19">
        <f t="shared" si="26"/>
        <v>600</v>
      </c>
      <c r="CD19" s="19">
        <f t="shared" si="27"/>
        <v>0</v>
      </c>
      <c r="CE19" s="18"/>
      <c r="CF19" s="19">
        <v>0</v>
      </c>
      <c r="CG19" s="19">
        <v>0</v>
      </c>
      <c r="CH19" s="19">
        <f t="shared" si="28"/>
        <v>0</v>
      </c>
      <c r="CI19" s="21">
        <f t="shared" si="29"/>
        <v>0</v>
      </c>
      <c r="CJ19" s="18"/>
      <c r="CK19" s="19">
        <v>52.3</v>
      </c>
      <c r="CL19" s="19">
        <v>52.3</v>
      </c>
      <c r="CM19" s="19">
        <f t="shared" si="30"/>
        <v>52.3</v>
      </c>
      <c r="CN19" s="21">
        <f t="shared" si="31"/>
        <v>0</v>
      </c>
      <c r="CO19" s="18"/>
      <c r="CP19" s="19"/>
      <c r="CQ19" s="19"/>
      <c r="CR19" s="19">
        <f t="shared" si="63"/>
        <v>0</v>
      </c>
      <c r="CS19" s="21">
        <f t="shared" si="64"/>
        <v>0</v>
      </c>
      <c r="CT19" s="18"/>
      <c r="CU19" s="19"/>
      <c r="CV19" s="19"/>
      <c r="CW19" s="19">
        <f t="shared" si="32"/>
        <v>0</v>
      </c>
      <c r="CX19" s="21">
        <f t="shared" si="33"/>
        <v>0</v>
      </c>
      <c r="CY19" s="18"/>
      <c r="CZ19" s="19">
        <v>200</v>
      </c>
      <c r="DA19" s="19">
        <v>200</v>
      </c>
      <c r="DB19" s="19">
        <f t="shared" si="34"/>
        <v>200</v>
      </c>
      <c r="DC19" s="21">
        <f t="shared" si="35"/>
        <v>0</v>
      </c>
      <c r="DD19" s="18"/>
      <c r="DE19" s="19">
        <v>200</v>
      </c>
      <c r="DF19" s="19">
        <v>200</v>
      </c>
      <c r="DG19" s="19">
        <f t="shared" si="36"/>
        <v>200</v>
      </c>
      <c r="DH19" s="21">
        <f t="shared" si="37"/>
        <v>0</v>
      </c>
      <c r="DI19" s="18"/>
      <c r="DJ19" s="19">
        <v>0</v>
      </c>
      <c r="DK19" s="19">
        <v>0</v>
      </c>
      <c r="DL19" s="19">
        <f t="shared" si="65"/>
        <v>0</v>
      </c>
      <c r="DM19" s="21">
        <f t="shared" si="66"/>
        <v>0</v>
      </c>
      <c r="DN19" s="34"/>
      <c r="DO19" s="35"/>
      <c r="DP19" s="35"/>
      <c r="DQ19" s="35">
        <f t="shared" si="61"/>
        <v>0</v>
      </c>
      <c r="DR19" s="36">
        <f t="shared" si="62"/>
        <v>0</v>
      </c>
      <c r="DS19" s="18"/>
      <c r="DT19" s="19">
        <v>0</v>
      </c>
      <c r="DU19" s="19">
        <v>0</v>
      </c>
      <c r="DV19" s="19">
        <f t="shared" si="38"/>
        <v>0</v>
      </c>
      <c r="DW19" s="21">
        <f t="shared" si="39"/>
        <v>0</v>
      </c>
      <c r="DX19" s="18"/>
      <c r="DY19" s="19"/>
      <c r="DZ19" s="19"/>
      <c r="EA19" s="19">
        <f t="shared" si="40"/>
        <v>0</v>
      </c>
      <c r="EB19" s="21">
        <f t="shared" si="41"/>
        <v>0</v>
      </c>
      <c r="EC19" s="18"/>
      <c r="ED19" s="19"/>
      <c r="EE19" s="19"/>
      <c r="EF19" s="19">
        <f t="shared" si="42"/>
        <v>0</v>
      </c>
      <c r="EG19" s="21">
        <f t="shared" si="43"/>
        <v>0</v>
      </c>
      <c r="EH19" s="18"/>
      <c r="EI19" s="19">
        <v>0</v>
      </c>
      <c r="EJ19" s="19">
        <v>0</v>
      </c>
      <c r="EK19" s="19">
        <f t="shared" si="44"/>
        <v>0</v>
      </c>
      <c r="EL19" s="21">
        <f t="shared" si="45"/>
        <v>0</v>
      </c>
      <c r="EM19" s="18"/>
      <c r="EN19" s="19"/>
      <c r="EO19" s="19"/>
      <c r="EP19" s="19">
        <f t="shared" si="46"/>
        <v>0</v>
      </c>
      <c r="EQ19" s="21">
        <f t="shared" si="47"/>
        <v>0</v>
      </c>
      <c r="ER19" s="19"/>
      <c r="ES19" s="19"/>
      <c r="ET19" s="19"/>
      <c r="EU19" s="19">
        <f t="shared" si="48"/>
        <v>0</v>
      </c>
      <c r="EV19" s="21">
        <f t="shared" si="49"/>
        <v>0</v>
      </c>
      <c r="EW19" s="18"/>
      <c r="EX19" s="19">
        <v>6662.4000000000005</v>
      </c>
      <c r="EY19" s="19">
        <v>6966.3</v>
      </c>
      <c r="EZ19" s="19">
        <f t="shared" si="50"/>
        <v>6966.3</v>
      </c>
      <c r="FA19" s="21">
        <f t="shared" si="51"/>
        <v>303.89999999999964</v>
      </c>
      <c r="FB19" s="18"/>
      <c r="FC19" s="19">
        <v>14322.2</v>
      </c>
      <c r="FD19" s="19">
        <v>12405.3</v>
      </c>
      <c r="FE19" s="19">
        <f t="shared" si="52"/>
        <v>12405.3</v>
      </c>
      <c r="FF19" s="21">
        <f t="shared" si="53"/>
        <v>-1916.9000000000015</v>
      </c>
    </row>
    <row r="20" spans="1:162" x14ac:dyDescent="0.25">
      <c r="A20" s="56">
        <v>14</v>
      </c>
      <c r="B20" s="3" t="s">
        <v>22</v>
      </c>
      <c r="C20" s="19">
        <f t="shared" si="54"/>
        <v>317611</v>
      </c>
      <c r="D20" s="19">
        <f t="shared" si="55"/>
        <v>415712.92</v>
      </c>
      <c r="E20" s="19">
        <f t="shared" si="56"/>
        <v>417169.6</v>
      </c>
      <c r="F20" s="19">
        <f t="shared" si="57"/>
        <v>99558.599999999977</v>
      </c>
      <c r="G20" s="19">
        <f t="shared" si="58"/>
        <v>1456.679999999993</v>
      </c>
      <c r="H20" s="18">
        <v>49176.7</v>
      </c>
      <c r="I20" s="19">
        <v>49176.7</v>
      </c>
      <c r="J20" s="19">
        <v>49176.7</v>
      </c>
      <c r="K20" s="19">
        <f t="shared" si="59"/>
        <v>0</v>
      </c>
      <c r="L20" s="19">
        <f t="shared" si="60"/>
        <v>0</v>
      </c>
      <c r="M20" s="18">
        <v>268434.3</v>
      </c>
      <c r="N20" s="19">
        <v>321652.5</v>
      </c>
      <c r="O20" s="19">
        <v>321652.5</v>
      </c>
      <c r="P20" s="19">
        <f t="shared" si="0"/>
        <v>53218.200000000012</v>
      </c>
      <c r="Q20" s="19">
        <f t="shared" si="1"/>
        <v>0</v>
      </c>
      <c r="R20" s="18"/>
      <c r="S20" s="19">
        <v>13630.6</v>
      </c>
      <c r="T20" s="19">
        <v>13630.599999999999</v>
      </c>
      <c r="U20" s="19">
        <f t="shared" si="2"/>
        <v>13630.599999999999</v>
      </c>
      <c r="V20" s="21">
        <f t="shared" si="3"/>
        <v>0</v>
      </c>
      <c r="W20" s="18"/>
      <c r="X20" s="19">
        <v>0</v>
      </c>
      <c r="Y20" s="19">
        <v>0</v>
      </c>
      <c r="Z20" s="19">
        <f t="shared" si="4"/>
        <v>0</v>
      </c>
      <c r="AA20" s="21">
        <f t="shared" si="5"/>
        <v>0</v>
      </c>
      <c r="AB20" s="18"/>
      <c r="AC20" s="19">
        <v>0</v>
      </c>
      <c r="AD20" s="19">
        <v>0</v>
      </c>
      <c r="AE20" s="19">
        <f t="shared" si="6"/>
        <v>0</v>
      </c>
      <c r="AF20" s="21">
        <f t="shared" si="7"/>
        <v>0</v>
      </c>
      <c r="AG20" s="18"/>
      <c r="AH20" s="19">
        <v>3141.2</v>
      </c>
      <c r="AI20" s="19">
        <v>3141.2</v>
      </c>
      <c r="AJ20" s="19">
        <f t="shared" si="8"/>
        <v>3141.2</v>
      </c>
      <c r="AK20" s="21">
        <f t="shared" si="9"/>
        <v>0</v>
      </c>
      <c r="AL20" s="18"/>
      <c r="AM20" s="19">
        <v>0</v>
      </c>
      <c r="AN20" s="19">
        <v>0</v>
      </c>
      <c r="AO20" s="19">
        <f t="shared" si="10"/>
        <v>0</v>
      </c>
      <c r="AP20" s="21">
        <f t="shared" si="11"/>
        <v>0</v>
      </c>
      <c r="AQ20" s="18"/>
      <c r="AR20" s="19">
        <v>0</v>
      </c>
      <c r="AS20" s="19">
        <v>0</v>
      </c>
      <c r="AT20" s="19">
        <f t="shared" si="12"/>
        <v>0</v>
      </c>
      <c r="AU20" s="21">
        <f t="shared" si="13"/>
        <v>0</v>
      </c>
      <c r="AV20" s="18"/>
      <c r="AW20" s="19">
        <v>0</v>
      </c>
      <c r="AX20" s="19">
        <v>0</v>
      </c>
      <c r="AY20" s="19">
        <f t="shared" si="14"/>
        <v>0</v>
      </c>
      <c r="AZ20" s="21">
        <f t="shared" si="15"/>
        <v>0</v>
      </c>
      <c r="BA20" s="18"/>
      <c r="BB20" s="19"/>
      <c r="BC20" s="19"/>
      <c r="BD20" s="19">
        <f t="shared" si="16"/>
        <v>0</v>
      </c>
      <c r="BE20" s="21">
        <f t="shared" si="17"/>
        <v>0</v>
      </c>
      <c r="BF20" s="18"/>
      <c r="BG20" s="19">
        <v>1</v>
      </c>
      <c r="BH20" s="19">
        <v>1</v>
      </c>
      <c r="BI20" s="19">
        <f t="shared" si="18"/>
        <v>1</v>
      </c>
      <c r="BJ20" s="21">
        <f t="shared" si="19"/>
        <v>0</v>
      </c>
      <c r="BK20" s="18"/>
      <c r="BL20" s="19">
        <v>12661.4</v>
      </c>
      <c r="BM20" s="19">
        <v>12661.4</v>
      </c>
      <c r="BN20" s="19">
        <f t="shared" si="20"/>
        <v>12661.4</v>
      </c>
      <c r="BO20" s="21">
        <f t="shared" si="21"/>
        <v>0</v>
      </c>
      <c r="BP20" s="18"/>
      <c r="BQ20" s="19">
        <v>780.62</v>
      </c>
      <c r="BR20" s="19">
        <v>780.6</v>
      </c>
      <c r="BS20" s="19">
        <f t="shared" si="22"/>
        <v>780.6</v>
      </c>
      <c r="BT20" s="21">
        <f t="shared" si="23"/>
        <v>-1.999999999998181E-2</v>
      </c>
      <c r="BU20" s="18"/>
      <c r="BV20" s="19"/>
      <c r="BW20" s="19"/>
      <c r="BX20" s="19">
        <f t="shared" si="24"/>
        <v>0</v>
      </c>
      <c r="BY20" s="21">
        <f t="shared" si="25"/>
        <v>0</v>
      </c>
      <c r="BZ20" s="18"/>
      <c r="CA20" s="19">
        <v>900</v>
      </c>
      <c r="CB20" s="19">
        <v>900</v>
      </c>
      <c r="CC20" s="19">
        <f t="shared" si="26"/>
        <v>900</v>
      </c>
      <c r="CD20" s="19">
        <f t="shared" si="27"/>
        <v>0</v>
      </c>
      <c r="CE20" s="18"/>
      <c r="CF20" s="19">
        <v>0</v>
      </c>
      <c r="CG20" s="19">
        <v>0</v>
      </c>
      <c r="CH20" s="19">
        <f t="shared" si="28"/>
        <v>0</v>
      </c>
      <c r="CI20" s="21">
        <f t="shared" si="29"/>
        <v>0</v>
      </c>
      <c r="CJ20" s="18"/>
      <c r="CK20" s="19">
        <v>23.8</v>
      </c>
      <c r="CL20" s="19">
        <v>23.8</v>
      </c>
      <c r="CM20" s="19">
        <f t="shared" si="30"/>
        <v>23.8</v>
      </c>
      <c r="CN20" s="21">
        <f t="shared" si="31"/>
        <v>0</v>
      </c>
      <c r="CO20" s="18"/>
      <c r="CP20" s="19"/>
      <c r="CQ20" s="19"/>
      <c r="CR20" s="19">
        <f t="shared" si="63"/>
        <v>0</v>
      </c>
      <c r="CS20" s="21">
        <f t="shared" si="64"/>
        <v>0</v>
      </c>
      <c r="CT20" s="18"/>
      <c r="CU20" s="19"/>
      <c r="CV20" s="19"/>
      <c r="CW20" s="19">
        <f t="shared" si="32"/>
        <v>0</v>
      </c>
      <c r="CX20" s="21">
        <f t="shared" si="33"/>
        <v>0</v>
      </c>
      <c r="CY20" s="18"/>
      <c r="CZ20" s="19">
        <v>0</v>
      </c>
      <c r="DA20" s="19">
        <v>0</v>
      </c>
      <c r="DB20" s="19">
        <f t="shared" si="34"/>
        <v>0</v>
      </c>
      <c r="DC20" s="21">
        <f t="shared" si="35"/>
        <v>0</v>
      </c>
      <c r="DD20" s="18"/>
      <c r="DE20" s="19">
        <v>400</v>
      </c>
      <c r="DF20" s="19">
        <v>400</v>
      </c>
      <c r="DG20" s="19">
        <f t="shared" si="36"/>
        <v>400</v>
      </c>
      <c r="DH20" s="21">
        <f t="shared" si="37"/>
        <v>0</v>
      </c>
      <c r="DI20" s="18"/>
      <c r="DJ20" s="19">
        <v>0</v>
      </c>
      <c r="DK20" s="19">
        <v>0</v>
      </c>
      <c r="DL20" s="19">
        <f t="shared" si="65"/>
        <v>0</v>
      </c>
      <c r="DM20" s="21">
        <f t="shared" si="66"/>
        <v>0</v>
      </c>
      <c r="DN20" s="34"/>
      <c r="DO20" s="35">
        <v>294</v>
      </c>
      <c r="DP20" s="35">
        <v>294</v>
      </c>
      <c r="DQ20" s="35">
        <f t="shared" si="61"/>
        <v>294</v>
      </c>
      <c r="DR20" s="36">
        <f t="shared" si="62"/>
        <v>0</v>
      </c>
      <c r="DS20" s="18"/>
      <c r="DT20" s="19">
        <v>0</v>
      </c>
      <c r="DU20" s="19">
        <v>0</v>
      </c>
      <c r="DV20" s="19">
        <f t="shared" si="38"/>
        <v>0</v>
      </c>
      <c r="DW20" s="21">
        <f t="shared" si="39"/>
        <v>0</v>
      </c>
      <c r="DX20" s="18"/>
      <c r="DY20" s="19"/>
      <c r="DZ20" s="19"/>
      <c r="EA20" s="19">
        <f t="shared" si="40"/>
        <v>0</v>
      </c>
      <c r="EB20" s="21">
        <f t="shared" si="41"/>
        <v>0</v>
      </c>
      <c r="EC20" s="18"/>
      <c r="ED20" s="19"/>
      <c r="EE20" s="19"/>
      <c r="EF20" s="19">
        <f t="shared" si="42"/>
        <v>0</v>
      </c>
      <c r="EG20" s="21">
        <f t="shared" si="43"/>
        <v>0</v>
      </c>
      <c r="EH20" s="18"/>
      <c r="EI20" s="19">
        <v>0</v>
      </c>
      <c r="EJ20" s="19">
        <v>0</v>
      </c>
      <c r="EK20" s="19">
        <f t="shared" si="44"/>
        <v>0</v>
      </c>
      <c r="EL20" s="21">
        <f t="shared" si="45"/>
        <v>0</v>
      </c>
      <c r="EM20" s="18"/>
      <c r="EN20" s="19"/>
      <c r="EO20" s="19"/>
      <c r="EP20" s="19">
        <f t="shared" si="46"/>
        <v>0</v>
      </c>
      <c r="EQ20" s="21">
        <f t="shared" si="47"/>
        <v>0</v>
      </c>
      <c r="ER20" s="19"/>
      <c r="ES20" s="19"/>
      <c r="ET20" s="19"/>
      <c r="EU20" s="19">
        <f t="shared" si="48"/>
        <v>0</v>
      </c>
      <c r="EV20" s="21">
        <f t="shared" si="49"/>
        <v>0</v>
      </c>
      <c r="EW20" s="18"/>
      <c r="EX20" s="19">
        <v>782.6</v>
      </c>
      <c r="EY20" s="19">
        <v>782.6</v>
      </c>
      <c r="EZ20" s="19">
        <f t="shared" si="50"/>
        <v>782.6</v>
      </c>
      <c r="FA20" s="21">
        <f t="shared" si="51"/>
        <v>0</v>
      </c>
      <c r="FB20" s="18"/>
      <c r="FC20" s="19">
        <v>12268.5</v>
      </c>
      <c r="FD20" s="19">
        <v>13725.2</v>
      </c>
      <c r="FE20" s="19">
        <f t="shared" si="52"/>
        <v>13725.2</v>
      </c>
      <c r="FF20" s="21">
        <f t="shared" si="53"/>
        <v>1456.7000000000007</v>
      </c>
    </row>
    <row r="21" spans="1:162" x14ac:dyDescent="0.25">
      <c r="A21" s="56">
        <v>15</v>
      </c>
      <c r="B21" s="3" t="s">
        <v>23</v>
      </c>
      <c r="C21" s="19">
        <f t="shared" si="54"/>
        <v>155250.9</v>
      </c>
      <c r="D21" s="19">
        <f t="shared" si="55"/>
        <v>231147.78999999998</v>
      </c>
      <c r="E21" s="19">
        <f t="shared" si="56"/>
        <v>229661.19999999998</v>
      </c>
      <c r="F21" s="19">
        <f t="shared" si="57"/>
        <v>74410.299999999988</v>
      </c>
      <c r="G21" s="19">
        <f t="shared" si="58"/>
        <v>-1486.5899999999965</v>
      </c>
      <c r="H21" s="18">
        <v>27872.9</v>
      </c>
      <c r="I21" s="19">
        <v>27872.9</v>
      </c>
      <c r="J21" s="19">
        <v>27872.9</v>
      </c>
      <c r="K21" s="19">
        <f t="shared" si="59"/>
        <v>0</v>
      </c>
      <c r="L21" s="19">
        <f t="shared" si="60"/>
        <v>0</v>
      </c>
      <c r="M21" s="18">
        <v>127378</v>
      </c>
      <c r="N21" s="19">
        <v>147434.70000000001</v>
      </c>
      <c r="O21" s="19">
        <v>147434.70000000001</v>
      </c>
      <c r="P21" s="19">
        <f t="shared" si="0"/>
        <v>20056.700000000012</v>
      </c>
      <c r="Q21" s="19">
        <f t="shared" si="1"/>
        <v>0</v>
      </c>
      <c r="R21" s="18"/>
      <c r="S21" s="19">
        <v>0</v>
      </c>
      <c r="T21" s="19">
        <v>0</v>
      </c>
      <c r="U21" s="19">
        <f t="shared" si="2"/>
        <v>0</v>
      </c>
      <c r="V21" s="21">
        <f t="shared" si="3"/>
        <v>0</v>
      </c>
      <c r="W21" s="18"/>
      <c r="X21" s="19">
        <v>0</v>
      </c>
      <c r="Y21" s="19">
        <v>0</v>
      </c>
      <c r="Z21" s="19">
        <f t="shared" si="4"/>
        <v>0</v>
      </c>
      <c r="AA21" s="21">
        <f t="shared" si="5"/>
        <v>0</v>
      </c>
      <c r="AB21" s="18"/>
      <c r="AC21" s="19">
        <v>0</v>
      </c>
      <c r="AD21" s="19">
        <v>0</v>
      </c>
      <c r="AE21" s="19">
        <f t="shared" si="6"/>
        <v>0</v>
      </c>
      <c r="AF21" s="21">
        <f t="shared" si="7"/>
        <v>0</v>
      </c>
      <c r="AG21" s="18"/>
      <c r="AH21" s="19">
        <v>14658.8</v>
      </c>
      <c r="AI21" s="19">
        <v>14658.8</v>
      </c>
      <c r="AJ21" s="19">
        <f t="shared" si="8"/>
        <v>14658.8</v>
      </c>
      <c r="AK21" s="21">
        <f t="shared" si="9"/>
        <v>0</v>
      </c>
      <c r="AL21" s="18"/>
      <c r="AM21" s="19">
        <v>0</v>
      </c>
      <c r="AN21" s="19">
        <v>0</v>
      </c>
      <c r="AO21" s="19">
        <f t="shared" si="10"/>
        <v>0</v>
      </c>
      <c r="AP21" s="21">
        <f t="shared" si="11"/>
        <v>0</v>
      </c>
      <c r="AQ21" s="18"/>
      <c r="AR21" s="19">
        <v>0</v>
      </c>
      <c r="AS21" s="19">
        <v>0</v>
      </c>
      <c r="AT21" s="19">
        <f t="shared" si="12"/>
        <v>0</v>
      </c>
      <c r="AU21" s="21">
        <f t="shared" si="13"/>
        <v>0</v>
      </c>
      <c r="AV21" s="18"/>
      <c r="AW21" s="19">
        <v>0</v>
      </c>
      <c r="AX21" s="19">
        <v>0</v>
      </c>
      <c r="AY21" s="19">
        <f t="shared" si="14"/>
        <v>0</v>
      </c>
      <c r="AZ21" s="21">
        <f t="shared" si="15"/>
        <v>0</v>
      </c>
      <c r="BA21" s="18"/>
      <c r="BB21" s="19"/>
      <c r="BC21" s="19"/>
      <c r="BD21" s="19">
        <f t="shared" si="16"/>
        <v>0</v>
      </c>
      <c r="BE21" s="21">
        <f t="shared" si="17"/>
        <v>0</v>
      </c>
      <c r="BF21" s="18"/>
      <c r="BG21" s="19">
        <v>320.5</v>
      </c>
      <c r="BH21" s="19">
        <v>320.5</v>
      </c>
      <c r="BI21" s="19">
        <f t="shared" si="18"/>
        <v>320.5</v>
      </c>
      <c r="BJ21" s="21">
        <f t="shared" si="19"/>
        <v>0</v>
      </c>
      <c r="BK21" s="18"/>
      <c r="BL21" s="19">
        <v>2862.5</v>
      </c>
      <c r="BM21" s="19">
        <v>2862.5</v>
      </c>
      <c r="BN21" s="19">
        <f t="shared" si="20"/>
        <v>2862.5</v>
      </c>
      <c r="BO21" s="21">
        <f t="shared" si="21"/>
        <v>0</v>
      </c>
      <c r="BP21" s="18"/>
      <c r="BQ21" s="19">
        <v>59.29</v>
      </c>
      <c r="BR21" s="19">
        <v>59.3</v>
      </c>
      <c r="BS21" s="19">
        <f t="shared" si="22"/>
        <v>59.3</v>
      </c>
      <c r="BT21" s="21">
        <f t="shared" si="23"/>
        <v>9.9999999999980105E-3</v>
      </c>
      <c r="BU21" s="18"/>
      <c r="BV21" s="19"/>
      <c r="BW21" s="19"/>
      <c r="BX21" s="19">
        <f t="shared" si="24"/>
        <v>0</v>
      </c>
      <c r="BY21" s="21">
        <f t="shared" si="25"/>
        <v>0</v>
      </c>
      <c r="BZ21" s="18"/>
      <c r="CA21" s="19"/>
      <c r="CB21" s="19"/>
      <c r="CC21" s="19">
        <f t="shared" si="26"/>
        <v>0</v>
      </c>
      <c r="CD21" s="19">
        <f t="shared" si="27"/>
        <v>0</v>
      </c>
      <c r="CE21" s="18"/>
      <c r="CF21" s="19">
        <v>0</v>
      </c>
      <c r="CG21" s="19">
        <v>0</v>
      </c>
      <c r="CH21" s="19">
        <f t="shared" si="28"/>
        <v>0</v>
      </c>
      <c r="CI21" s="21">
        <f t="shared" si="29"/>
        <v>0</v>
      </c>
      <c r="CJ21" s="18"/>
      <c r="CK21" s="19">
        <v>10.199999999999999</v>
      </c>
      <c r="CL21" s="19">
        <v>10.199999999999999</v>
      </c>
      <c r="CM21" s="19">
        <f t="shared" si="30"/>
        <v>10.199999999999999</v>
      </c>
      <c r="CN21" s="21">
        <f t="shared" si="31"/>
        <v>0</v>
      </c>
      <c r="CO21" s="18"/>
      <c r="CP21" s="19"/>
      <c r="CQ21" s="19"/>
      <c r="CR21" s="19">
        <f t="shared" si="63"/>
        <v>0</v>
      </c>
      <c r="CS21" s="21">
        <f t="shared" si="64"/>
        <v>0</v>
      </c>
      <c r="CT21" s="18"/>
      <c r="CU21" s="19"/>
      <c r="CV21" s="19"/>
      <c r="CW21" s="19">
        <f t="shared" si="32"/>
        <v>0</v>
      </c>
      <c r="CX21" s="21">
        <f t="shared" si="33"/>
        <v>0</v>
      </c>
      <c r="CY21" s="18"/>
      <c r="CZ21" s="19">
        <v>50</v>
      </c>
      <c r="DA21" s="19">
        <v>50</v>
      </c>
      <c r="DB21" s="19">
        <f t="shared" si="34"/>
        <v>50</v>
      </c>
      <c r="DC21" s="21">
        <f t="shared" si="35"/>
        <v>0</v>
      </c>
      <c r="DD21" s="18"/>
      <c r="DE21" s="19">
        <v>200</v>
      </c>
      <c r="DF21" s="19">
        <v>200</v>
      </c>
      <c r="DG21" s="19">
        <f t="shared" si="36"/>
        <v>200</v>
      </c>
      <c r="DH21" s="21">
        <f t="shared" si="37"/>
        <v>0</v>
      </c>
      <c r="DI21" s="18"/>
      <c r="DJ21" s="19">
        <v>0</v>
      </c>
      <c r="DK21" s="19">
        <v>0</v>
      </c>
      <c r="DL21" s="19">
        <f t="shared" si="65"/>
        <v>0</v>
      </c>
      <c r="DM21" s="21">
        <f t="shared" si="66"/>
        <v>0</v>
      </c>
      <c r="DN21" s="34"/>
      <c r="DO21" s="35">
        <v>222.8</v>
      </c>
      <c r="DP21" s="35">
        <v>222.8</v>
      </c>
      <c r="DQ21" s="35">
        <f t="shared" si="61"/>
        <v>222.8</v>
      </c>
      <c r="DR21" s="36">
        <f t="shared" si="62"/>
        <v>0</v>
      </c>
      <c r="DS21" s="18"/>
      <c r="DT21" s="19">
        <v>0</v>
      </c>
      <c r="DU21" s="19">
        <v>0</v>
      </c>
      <c r="DV21" s="19">
        <f t="shared" si="38"/>
        <v>0</v>
      </c>
      <c r="DW21" s="21">
        <f t="shared" si="39"/>
        <v>0</v>
      </c>
      <c r="DX21" s="18"/>
      <c r="DY21" s="19"/>
      <c r="DZ21" s="19"/>
      <c r="EA21" s="19">
        <f t="shared" si="40"/>
        <v>0</v>
      </c>
      <c r="EB21" s="21">
        <f t="shared" si="41"/>
        <v>0</v>
      </c>
      <c r="EC21" s="18"/>
      <c r="ED21" s="19"/>
      <c r="EE21" s="19"/>
      <c r="EF21" s="19">
        <f t="shared" si="42"/>
        <v>0</v>
      </c>
      <c r="EG21" s="21">
        <f t="shared" si="43"/>
        <v>0</v>
      </c>
      <c r="EH21" s="18"/>
      <c r="EI21" s="19">
        <v>0</v>
      </c>
      <c r="EJ21" s="19">
        <v>0</v>
      </c>
      <c r="EK21" s="19">
        <f t="shared" si="44"/>
        <v>0</v>
      </c>
      <c r="EL21" s="21">
        <f t="shared" si="45"/>
        <v>0</v>
      </c>
      <c r="EM21" s="18"/>
      <c r="EN21" s="19"/>
      <c r="EO21" s="19"/>
      <c r="EP21" s="19">
        <f t="shared" si="46"/>
        <v>0</v>
      </c>
      <c r="EQ21" s="21">
        <f t="shared" si="47"/>
        <v>0</v>
      </c>
      <c r="ER21" s="19"/>
      <c r="ES21" s="19"/>
      <c r="ET21" s="19"/>
      <c r="EU21" s="19">
        <f t="shared" si="48"/>
        <v>0</v>
      </c>
      <c r="EV21" s="21">
        <f t="shared" si="49"/>
        <v>0</v>
      </c>
      <c r="EW21" s="18"/>
      <c r="EX21" s="19">
        <v>9011.7999999999993</v>
      </c>
      <c r="EY21" s="19">
        <v>9011.7999999999993</v>
      </c>
      <c r="EZ21" s="19">
        <f t="shared" si="50"/>
        <v>9011.7999999999993</v>
      </c>
      <c r="FA21" s="21">
        <f t="shared" si="51"/>
        <v>0</v>
      </c>
      <c r="FB21" s="18"/>
      <c r="FC21" s="19">
        <v>28444.3</v>
      </c>
      <c r="FD21" s="19">
        <v>26957.7</v>
      </c>
      <c r="FE21" s="19">
        <f t="shared" si="52"/>
        <v>26957.7</v>
      </c>
      <c r="FF21" s="21">
        <f t="shared" si="53"/>
        <v>-1486.5999999999985</v>
      </c>
    </row>
    <row r="22" spans="1:162" x14ac:dyDescent="0.25">
      <c r="A22" s="56">
        <v>16</v>
      </c>
      <c r="B22" s="3" t="s">
        <v>24</v>
      </c>
      <c r="C22" s="19">
        <f t="shared" si="54"/>
        <v>179913.19999999998</v>
      </c>
      <c r="D22" s="19">
        <f t="shared" si="55"/>
        <v>281397.98</v>
      </c>
      <c r="E22" s="19">
        <f t="shared" si="56"/>
        <v>284164.30000000005</v>
      </c>
      <c r="F22" s="19">
        <f t="shared" si="57"/>
        <v>104251.10000000006</v>
      </c>
      <c r="G22" s="19">
        <f t="shared" si="58"/>
        <v>2766.3200000000652</v>
      </c>
      <c r="H22" s="18">
        <v>16778.900000000001</v>
      </c>
      <c r="I22" s="19">
        <v>16778.900000000001</v>
      </c>
      <c r="J22" s="19">
        <v>16778.900000000001</v>
      </c>
      <c r="K22" s="19">
        <f t="shared" si="59"/>
        <v>0</v>
      </c>
      <c r="L22" s="19">
        <f t="shared" si="60"/>
        <v>0</v>
      </c>
      <c r="M22" s="18">
        <v>163134.29999999999</v>
      </c>
      <c r="N22" s="19">
        <v>214127.2</v>
      </c>
      <c r="O22" s="19">
        <v>214127.2</v>
      </c>
      <c r="P22" s="19">
        <f t="shared" si="0"/>
        <v>50992.900000000023</v>
      </c>
      <c r="Q22" s="19">
        <f t="shared" si="1"/>
        <v>0</v>
      </c>
      <c r="R22" s="18"/>
      <c r="S22" s="19">
        <v>0</v>
      </c>
      <c r="T22" s="19">
        <v>0</v>
      </c>
      <c r="U22" s="19">
        <f t="shared" si="2"/>
        <v>0</v>
      </c>
      <c r="V22" s="21">
        <f t="shared" si="3"/>
        <v>0</v>
      </c>
      <c r="W22" s="18"/>
      <c r="X22" s="19">
        <v>0</v>
      </c>
      <c r="Y22" s="19">
        <v>0</v>
      </c>
      <c r="Z22" s="19">
        <f t="shared" si="4"/>
        <v>0</v>
      </c>
      <c r="AA22" s="21">
        <f t="shared" si="5"/>
        <v>0</v>
      </c>
      <c r="AB22" s="18"/>
      <c r="AC22" s="19">
        <v>0</v>
      </c>
      <c r="AD22" s="19">
        <v>0</v>
      </c>
      <c r="AE22" s="19">
        <f t="shared" si="6"/>
        <v>0</v>
      </c>
      <c r="AF22" s="21">
        <f t="shared" si="7"/>
        <v>0</v>
      </c>
      <c r="AG22" s="18"/>
      <c r="AH22" s="19">
        <v>5235.3</v>
      </c>
      <c r="AI22" s="19">
        <v>5235.3</v>
      </c>
      <c r="AJ22" s="19">
        <f t="shared" si="8"/>
        <v>5235.3</v>
      </c>
      <c r="AK22" s="21">
        <f t="shared" si="9"/>
        <v>0</v>
      </c>
      <c r="AL22" s="18"/>
      <c r="AM22" s="19">
        <v>0</v>
      </c>
      <c r="AN22" s="19">
        <v>0</v>
      </c>
      <c r="AO22" s="19">
        <f t="shared" si="10"/>
        <v>0</v>
      </c>
      <c r="AP22" s="21">
        <f t="shared" si="11"/>
        <v>0</v>
      </c>
      <c r="AQ22" s="18"/>
      <c r="AR22" s="19">
        <v>0</v>
      </c>
      <c r="AS22" s="19">
        <v>0</v>
      </c>
      <c r="AT22" s="19">
        <f t="shared" si="12"/>
        <v>0</v>
      </c>
      <c r="AU22" s="21">
        <f t="shared" si="13"/>
        <v>0</v>
      </c>
      <c r="AV22" s="18"/>
      <c r="AW22" s="19">
        <v>0</v>
      </c>
      <c r="AX22" s="19">
        <v>0</v>
      </c>
      <c r="AY22" s="19">
        <f t="shared" si="14"/>
        <v>0</v>
      </c>
      <c r="AZ22" s="21">
        <f t="shared" si="15"/>
        <v>0</v>
      </c>
      <c r="BA22" s="18"/>
      <c r="BB22" s="19"/>
      <c r="BC22" s="19"/>
      <c r="BD22" s="19">
        <f t="shared" si="16"/>
        <v>0</v>
      </c>
      <c r="BE22" s="21">
        <f t="shared" si="17"/>
        <v>0</v>
      </c>
      <c r="BF22" s="18"/>
      <c r="BG22" s="19">
        <v>122.8</v>
      </c>
      <c r="BH22" s="19">
        <v>122.8</v>
      </c>
      <c r="BI22" s="19">
        <f t="shared" si="18"/>
        <v>122.8</v>
      </c>
      <c r="BJ22" s="21">
        <f t="shared" si="19"/>
        <v>0</v>
      </c>
      <c r="BK22" s="18"/>
      <c r="BL22" s="19">
        <v>10380.299999999999</v>
      </c>
      <c r="BM22" s="19">
        <v>10380.299999999999</v>
      </c>
      <c r="BN22" s="19">
        <f t="shared" si="20"/>
        <v>10380.299999999999</v>
      </c>
      <c r="BO22" s="21">
        <f t="shared" si="21"/>
        <v>0</v>
      </c>
      <c r="BP22" s="18"/>
      <c r="BQ22" s="19">
        <v>752.18</v>
      </c>
      <c r="BR22" s="19">
        <v>752.2</v>
      </c>
      <c r="BS22" s="19">
        <f t="shared" si="22"/>
        <v>752.2</v>
      </c>
      <c r="BT22" s="21">
        <f t="shared" si="23"/>
        <v>2.0000000000095497E-2</v>
      </c>
      <c r="BU22" s="18"/>
      <c r="BV22" s="19"/>
      <c r="BW22" s="19"/>
      <c r="BX22" s="19">
        <f t="shared" si="24"/>
        <v>0</v>
      </c>
      <c r="BY22" s="21">
        <f t="shared" si="25"/>
        <v>0</v>
      </c>
      <c r="BZ22" s="18"/>
      <c r="CA22" s="19"/>
      <c r="CB22" s="19"/>
      <c r="CC22" s="19">
        <f t="shared" si="26"/>
        <v>0</v>
      </c>
      <c r="CD22" s="19">
        <f t="shared" si="27"/>
        <v>0</v>
      </c>
      <c r="CE22" s="18"/>
      <c r="CF22" s="19">
        <v>0</v>
      </c>
      <c r="CG22" s="19">
        <v>0</v>
      </c>
      <c r="CH22" s="19">
        <f t="shared" si="28"/>
        <v>0</v>
      </c>
      <c r="CI22" s="21">
        <f t="shared" si="29"/>
        <v>0</v>
      </c>
      <c r="CJ22" s="18"/>
      <c r="CK22" s="19">
        <v>27.6</v>
      </c>
      <c r="CL22" s="19">
        <v>27.6</v>
      </c>
      <c r="CM22" s="19">
        <f t="shared" si="30"/>
        <v>27.6</v>
      </c>
      <c r="CN22" s="21">
        <f t="shared" si="31"/>
        <v>0</v>
      </c>
      <c r="CO22" s="18"/>
      <c r="CP22" s="19"/>
      <c r="CQ22" s="19"/>
      <c r="CR22" s="19">
        <f t="shared" si="63"/>
        <v>0</v>
      </c>
      <c r="CS22" s="21">
        <f t="shared" si="64"/>
        <v>0</v>
      </c>
      <c r="CT22" s="18"/>
      <c r="CU22" s="19"/>
      <c r="CV22" s="19"/>
      <c r="CW22" s="19">
        <f t="shared" si="32"/>
        <v>0</v>
      </c>
      <c r="CX22" s="21">
        <f t="shared" si="33"/>
        <v>0</v>
      </c>
      <c r="CY22" s="18"/>
      <c r="CZ22" s="19">
        <v>100</v>
      </c>
      <c r="DA22" s="19">
        <v>100</v>
      </c>
      <c r="DB22" s="19">
        <f t="shared" si="34"/>
        <v>100</v>
      </c>
      <c r="DC22" s="21">
        <f t="shared" si="35"/>
        <v>0</v>
      </c>
      <c r="DD22" s="18"/>
      <c r="DE22" s="19">
        <v>300</v>
      </c>
      <c r="DF22" s="19">
        <v>300</v>
      </c>
      <c r="DG22" s="19">
        <f t="shared" si="36"/>
        <v>300</v>
      </c>
      <c r="DH22" s="21">
        <f t="shared" si="37"/>
        <v>0</v>
      </c>
      <c r="DI22" s="18"/>
      <c r="DJ22" s="19">
        <v>0</v>
      </c>
      <c r="DK22" s="19">
        <v>0</v>
      </c>
      <c r="DL22" s="19">
        <f t="shared" si="65"/>
        <v>0</v>
      </c>
      <c r="DM22" s="21">
        <f t="shared" si="66"/>
        <v>0</v>
      </c>
      <c r="DN22" s="34"/>
      <c r="DO22" s="35"/>
      <c r="DP22" s="35"/>
      <c r="DQ22" s="35">
        <f t="shared" si="61"/>
        <v>0</v>
      </c>
      <c r="DR22" s="36">
        <f t="shared" si="62"/>
        <v>0</v>
      </c>
      <c r="DS22" s="18"/>
      <c r="DT22" s="19">
        <v>0</v>
      </c>
      <c r="DU22" s="19">
        <v>0</v>
      </c>
      <c r="DV22" s="19">
        <f t="shared" si="38"/>
        <v>0</v>
      </c>
      <c r="DW22" s="21">
        <f t="shared" si="39"/>
        <v>0</v>
      </c>
      <c r="DX22" s="18"/>
      <c r="DY22" s="19"/>
      <c r="DZ22" s="19"/>
      <c r="EA22" s="19">
        <f t="shared" si="40"/>
        <v>0</v>
      </c>
      <c r="EB22" s="21">
        <f t="shared" si="41"/>
        <v>0</v>
      </c>
      <c r="EC22" s="18"/>
      <c r="ED22" s="19"/>
      <c r="EE22" s="19"/>
      <c r="EF22" s="19">
        <f t="shared" si="42"/>
        <v>0</v>
      </c>
      <c r="EG22" s="21">
        <f t="shared" si="43"/>
        <v>0</v>
      </c>
      <c r="EH22" s="18"/>
      <c r="EI22" s="19">
        <v>9135.4</v>
      </c>
      <c r="EJ22" s="19">
        <v>9135.4</v>
      </c>
      <c r="EK22" s="19">
        <f t="shared" si="44"/>
        <v>9135.4</v>
      </c>
      <c r="EL22" s="21">
        <f t="shared" si="45"/>
        <v>0</v>
      </c>
      <c r="EM22" s="18"/>
      <c r="EN22" s="19"/>
      <c r="EO22" s="19"/>
      <c r="EP22" s="19">
        <f t="shared" si="46"/>
        <v>0</v>
      </c>
      <c r="EQ22" s="21">
        <f t="shared" si="47"/>
        <v>0</v>
      </c>
      <c r="ER22" s="19"/>
      <c r="ES22" s="19"/>
      <c r="ET22" s="19"/>
      <c r="EU22" s="19">
        <f t="shared" si="48"/>
        <v>0</v>
      </c>
      <c r="EV22" s="21">
        <f t="shared" si="49"/>
        <v>0</v>
      </c>
      <c r="EW22" s="18"/>
      <c r="EX22" s="19">
        <v>601.20000000000005</v>
      </c>
      <c r="EY22" s="19">
        <v>601.20000000000005</v>
      </c>
      <c r="EZ22" s="19">
        <f t="shared" si="50"/>
        <v>601.20000000000005</v>
      </c>
      <c r="FA22" s="21">
        <f t="shared" si="51"/>
        <v>0</v>
      </c>
      <c r="FB22" s="18"/>
      <c r="FC22" s="19">
        <v>23837.1</v>
      </c>
      <c r="FD22" s="19">
        <v>26603.4</v>
      </c>
      <c r="FE22" s="19">
        <f t="shared" si="52"/>
        <v>26603.4</v>
      </c>
      <c r="FF22" s="21">
        <f t="shared" si="53"/>
        <v>2766.3000000000029</v>
      </c>
    </row>
    <row r="23" spans="1:162" x14ac:dyDescent="0.25">
      <c r="A23" s="56">
        <v>17</v>
      </c>
      <c r="B23" s="3" t="s">
        <v>25</v>
      </c>
      <c r="C23" s="19">
        <f t="shared" si="54"/>
        <v>217783.2</v>
      </c>
      <c r="D23" s="19">
        <f t="shared" si="55"/>
        <v>294950.10999999993</v>
      </c>
      <c r="E23" s="19">
        <f t="shared" si="56"/>
        <v>296080.7</v>
      </c>
      <c r="F23" s="19">
        <f t="shared" si="57"/>
        <v>78297.5</v>
      </c>
      <c r="G23" s="19">
        <f t="shared" si="58"/>
        <v>1130.5900000000838</v>
      </c>
      <c r="H23" s="18">
        <v>44163.8</v>
      </c>
      <c r="I23" s="19">
        <v>44163.8</v>
      </c>
      <c r="J23" s="19">
        <v>44163.8</v>
      </c>
      <c r="K23" s="19">
        <f t="shared" si="59"/>
        <v>0</v>
      </c>
      <c r="L23" s="19">
        <f t="shared" si="60"/>
        <v>0</v>
      </c>
      <c r="M23" s="18">
        <v>173619.4</v>
      </c>
      <c r="N23" s="19">
        <v>199153.6</v>
      </c>
      <c r="O23" s="19">
        <v>199153.6</v>
      </c>
      <c r="P23" s="19">
        <f t="shared" si="0"/>
        <v>25534.200000000012</v>
      </c>
      <c r="Q23" s="19">
        <f t="shared" si="1"/>
        <v>0</v>
      </c>
      <c r="R23" s="18"/>
      <c r="S23" s="19">
        <v>0</v>
      </c>
      <c r="T23" s="19">
        <v>0</v>
      </c>
      <c r="U23" s="19">
        <f t="shared" si="2"/>
        <v>0</v>
      </c>
      <c r="V23" s="21">
        <f t="shared" si="3"/>
        <v>0</v>
      </c>
      <c r="W23" s="18"/>
      <c r="X23" s="19">
        <v>0</v>
      </c>
      <c r="Y23" s="19">
        <v>0</v>
      </c>
      <c r="Z23" s="19">
        <f t="shared" si="4"/>
        <v>0</v>
      </c>
      <c r="AA23" s="21">
        <f t="shared" si="5"/>
        <v>0</v>
      </c>
      <c r="AB23" s="18"/>
      <c r="AC23" s="19">
        <v>0</v>
      </c>
      <c r="AD23" s="19">
        <v>0</v>
      </c>
      <c r="AE23" s="19">
        <f t="shared" si="6"/>
        <v>0</v>
      </c>
      <c r="AF23" s="21">
        <f t="shared" si="7"/>
        <v>0</v>
      </c>
      <c r="AG23" s="18"/>
      <c r="AH23" s="19">
        <v>23035.3</v>
      </c>
      <c r="AI23" s="19">
        <v>23035.3</v>
      </c>
      <c r="AJ23" s="19">
        <f t="shared" si="8"/>
        <v>23035.3</v>
      </c>
      <c r="AK23" s="21">
        <f t="shared" si="9"/>
        <v>0</v>
      </c>
      <c r="AL23" s="18"/>
      <c r="AM23" s="19">
        <v>0</v>
      </c>
      <c r="AN23" s="19">
        <v>0</v>
      </c>
      <c r="AO23" s="19">
        <f t="shared" si="10"/>
        <v>0</v>
      </c>
      <c r="AP23" s="21">
        <f t="shared" si="11"/>
        <v>0</v>
      </c>
      <c r="AQ23" s="18"/>
      <c r="AR23" s="19">
        <v>483</v>
      </c>
      <c r="AS23" s="19">
        <v>483</v>
      </c>
      <c r="AT23" s="19">
        <f t="shared" si="12"/>
        <v>483</v>
      </c>
      <c r="AU23" s="21">
        <f t="shared" si="13"/>
        <v>0</v>
      </c>
      <c r="AV23" s="18"/>
      <c r="AW23" s="19">
        <v>0</v>
      </c>
      <c r="AX23" s="19">
        <v>0</v>
      </c>
      <c r="AY23" s="19">
        <f t="shared" si="14"/>
        <v>0</v>
      </c>
      <c r="AZ23" s="21">
        <f t="shared" si="15"/>
        <v>0</v>
      </c>
      <c r="BA23" s="18"/>
      <c r="BB23" s="19"/>
      <c r="BC23" s="19"/>
      <c r="BD23" s="19">
        <f t="shared" si="16"/>
        <v>0</v>
      </c>
      <c r="BE23" s="21">
        <f t="shared" si="17"/>
        <v>0</v>
      </c>
      <c r="BF23" s="18"/>
      <c r="BG23" s="19">
        <v>0</v>
      </c>
      <c r="BH23" s="19">
        <v>0</v>
      </c>
      <c r="BI23" s="19">
        <f t="shared" si="18"/>
        <v>0</v>
      </c>
      <c r="BJ23" s="21">
        <f t="shared" si="19"/>
        <v>0</v>
      </c>
      <c r="BK23" s="18"/>
      <c r="BL23" s="19">
        <v>8074.1</v>
      </c>
      <c r="BM23" s="19">
        <v>8073.8</v>
      </c>
      <c r="BN23" s="19">
        <f t="shared" si="20"/>
        <v>8073.8</v>
      </c>
      <c r="BO23" s="21">
        <f t="shared" si="21"/>
        <v>-0.3000000000001819</v>
      </c>
      <c r="BP23" s="18"/>
      <c r="BQ23" s="19">
        <v>227.61</v>
      </c>
      <c r="BR23" s="19">
        <v>115.9</v>
      </c>
      <c r="BS23" s="19">
        <f t="shared" si="22"/>
        <v>115.9</v>
      </c>
      <c r="BT23" s="21">
        <f t="shared" si="23"/>
        <v>-111.71000000000001</v>
      </c>
      <c r="BU23" s="18"/>
      <c r="BV23" s="19"/>
      <c r="BW23" s="19"/>
      <c r="BX23" s="19">
        <f t="shared" si="24"/>
        <v>0</v>
      </c>
      <c r="BY23" s="21">
        <f t="shared" si="25"/>
        <v>0</v>
      </c>
      <c r="BZ23" s="18"/>
      <c r="CA23" s="19"/>
      <c r="CB23" s="19"/>
      <c r="CC23" s="19">
        <f t="shared" si="26"/>
        <v>0</v>
      </c>
      <c r="CD23" s="19">
        <f t="shared" si="27"/>
        <v>0</v>
      </c>
      <c r="CE23" s="18"/>
      <c r="CF23" s="19">
        <v>0</v>
      </c>
      <c r="CG23" s="19">
        <v>0</v>
      </c>
      <c r="CH23" s="19">
        <f t="shared" si="28"/>
        <v>0</v>
      </c>
      <c r="CI23" s="21">
        <f t="shared" si="29"/>
        <v>0</v>
      </c>
      <c r="CJ23" s="18"/>
      <c r="CK23" s="19">
        <v>13.6</v>
      </c>
      <c r="CL23" s="19">
        <v>13.6</v>
      </c>
      <c r="CM23" s="19">
        <f t="shared" si="30"/>
        <v>13.6</v>
      </c>
      <c r="CN23" s="21">
        <f t="shared" si="31"/>
        <v>0</v>
      </c>
      <c r="CO23" s="18"/>
      <c r="CP23" s="19"/>
      <c r="CQ23" s="19"/>
      <c r="CR23" s="19">
        <f t="shared" si="63"/>
        <v>0</v>
      </c>
      <c r="CS23" s="21">
        <f t="shared" si="64"/>
        <v>0</v>
      </c>
      <c r="CT23" s="18"/>
      <c r="CU23" s="19"/>
      <c r="CV23" s="19"/>
      <c r="CW23" s="19">
        <f t="shared" si="32"/>
        <v>0</v>
      </c>
      <c r="CX23" s="21">
        <f t="shared" si="33"/>
        <v>0</v>
      </c>
      <c r="CY23" s="18"/>
      <c r="CZ23" s="19">
        <v>50</v>
      </c>
      <c r="DA23" s="19">
        <v>50</v>
      </c>
      <c r="DB23" s="19">
        <f t="shared" si="34"/>
        <v>50</v>
      </c>
      <c r="DC23" s="21">
        <f t="shared" si="35"/>
        <v>0</v>
      </c>
      <c r="DD23" s="18"/>
      <c r="DE23" s="19">
        <v>200</v>
      </c>
      <c r="DF23" s="19">
        <v>200</v>
      </c>
      <c r="DG23" s="19">
        <f t="shared" si="36"/>
        <v>200</v>
      </c>
      <c r="DH23" s="21">
        <f t="shared" si="37"/>
        <v>0</v>
      </c>
      <c r="DI23" s="18"/>
      <c r="DJ23" s="19">
        <v>0</v>
      </c>
      <c r="DK23" s="19">
        <v>0</v>
      </c>
      <c r="DL23" s="19">
        <f t="shared" si="65"/>
        <v>0</v>
      </c>
      <c r="DM23" s="21">
        <f t="shared" si="66"/>
        <v>0</v>
      </c>
      <c r="DN23" s="34"/>
      <c r="DO23" s="35">
        <v>3239.2</v>
      </c>
      <c r="DP23" s="35">
        <v>3239.2</v>
      </c>
      <c r="DQ23" s="35">
        <f t="shared" si="61"/>
        <v>3239.2</v>
      </c>
      <c r="DR23" s="36">
        <f t="shared" si="62"/>
        <v>0</v>
      </c>
      <c r="DS23" s="18"/>
      <c r="DT23" s="19">
        <v>0</v>
      </c>
      <c r="DU23" s="19">
        <v>0</v>
      </c>
      <c r="DV23" s="19">
        <f t="shared" si="38"/>
        <v>0</v>
      </c>
      <c r="DW23" s="21">
        <f t="shared" si="39"/>
        <v>0</v>
      </c>
      <c r="DX23" s="18"/>
      <c r="DY23" s="19"/>
      <c r="DZ23" s="19"/>
      <c r="EA23" s="19">
        <f t="shared" si="40"/>
        <v>0</v>
      </c>
      <c r="EB23" s="21">
        <f t="shared" si="41"/>
        <v>0</v>
      </c>
      <c r="EC23" s="18"/>
      <c r="ED23" s="19"/>
      <c r="EE23" s="19"/>
      <c r="EF23" s="19">
        <f t="shared" si="42"/>
        <v>0</v>
      </c>
      <c r="EG23" s="21">
        <f t="shared" si="43"/>
        <v>0</v>
      </c>
      <c r="EH23" s="18"/>
      <c r="EI23" s="19">
        <v>0</v>
      </c>
      <c r="EJ23" s="19">
        <v>0</v>
      </c>
      <c r="EK23" s="19">
        <f t="shared" si="44"/>
        <v>0</v>
      </c>
      <c r="EL23" s="21">
        <f t="shared" si="45"/>
        <v>0</v>
      </c>
      <c r="EM23" s="18"/>
      <c r="EN23" s="19"/>
      <c r="EO23" s="19"/>
      <c r="EP23" s="19">
        <f t="shared" si="46"/>
        <v>0</v>
      </c>
      <c r="EQ23" s="21">
        <f t="shared" si="47"/>
        <v>0</v>
      </c>
      <c r="ER23" s="19"/>
      <c r="ES23" s="19"/>
      <c r="ET23" s="19"/>
      <c r="EU23" s="19">
        <f t="shared" si="48"/>
        <v>0</v>
      </c>
      <c r="EV23" s="21">
        <f t="shared" si="49"/>
        <v>0</v>
      </c>
      <c r="EW23" s="18"/>
      <c r="EX23" s="19">
        <v>10222.299999999999</v>
      </c>
      <c r="EY23" s="19">
        <v>10222.299999999999</v>
      </c>
      <c r="EZ23" s="19">
        <f t="shared" si="50"/>
        <v>10222.299999999999</v>
      </c>
      <c r="FA23" s="21">
        <f t="shared" si="51"/>
        <v>0</v>
      </c>
      <c r="FB23" s="18"/>
      <c r="FC23" s="19">
        <v>6087.6</v>
      </c>
      <c r="FD23" s="19">
        <v>7330.2</v>
      </c>
      <c r="FE23" s="19">
        <f t="shared" si="52"/>
        <v>7330.2</v>
      </c>
      <c r="FF23" s="21">
        <f t="shared" si="53"/>
        <v>1242.5999999999995</v>
      </c>
    </row>
    <row r="24" spans="1:162" x14ac:dyDescent="0.25">
      <c r="A24" s="56">
        <v>18</v>
      </c>
      <c r="B24" s="3" t="s">
        <v>26</v>
      </c>
      <c r="C24" s="19">
        <f t="shared" si="54"/>
        <v>164160.79999999999</v>
      </c>
      <c r="D24" s="19">
        <f t="shared" si="55"/>
        <v>318241.66999999993</v>
      </c>
      <c r="E24" s="19">
        <f t="shared" si="56"/>
        <v>321282.19999999995</v>
      </c>
      <c r="F24" s="19">
        <f t="shared" si="57"/>
        <v>157121.39999999997</v>
      </c>
      <c r="G24" s="19">
        <f t="shared" si="58"/>
        <v>3040.5300000000279</v>
      </c>
      <c r="H24" s="18">
        <v>38032.5</v>
      </c>
      <c r="I24" s="19">
        <v>38032.5</v>
      </c>
      <c r="J24" s="19">
        <v>38032.5</v>
      </c>
      <c r="K24" s="19">
        <f t="shared" si="59"/>
        <v>0</v>
      </c>
      <c r="L24" s="19">
        <f t="shared" si="60"/>
        <v>0</v>
      </c>
      <c r="M24" s="18">
        <v>126128.3</v>
      </c>
      <c r="N24" s="19">
        <v>221054.5</v>
      </c>
      <c r="O24" s="19">
        <v>221054.5</v>
      </c>
      <c r="P24" s="19">
        <f t="shared" si="0"/>
        <v>94926.2</v>
      </c>
      <c r="Q24" s="19">
        <f t="shared" si="1"/>
        <v>0</v>
      </c>
      <c r="R24" s="18"/>
      <c r="S24" s="19">
        <v>0</v>
      </c>
      <c r="T24" s="19">
        <v>0</v>
      </c>
      <c r="U24" s="19">
        <f t="shared" si="2"/>
        <v>0</v>
      </c>
      <c r="V24" s="21">
        <f t="shared" si="3"/>
        <v>0</v>
      </c>
      <c r="W24" s="18"/>
      <c r="X24" s="19">
        <v>0</v>
      </c>
      <c r="Y24" s="19">
        <v>0</v>
      </c>
      <c r="Z24" s="19">
        <f t="shared" si="4"/>
        <v>0</v>
      </c>
      <c r="AA24" s="21">
        <f t="shared" si="5"/>
        <v>0</v>
      </c>
      <c r="AB24" s="18"/>
      <c r="AC24" s="19">
        <v>826.3</v>
      </c>
      <c r="AD24" s="19">
        <v>826.3</v>
      </c>
      <c r="AE24" s="19">
        <f t="shared" si="6"/>
        <v>826.3</v>
      </c>
      <c r="AF24" s="21">
        <f t="shared" si="7"/>
        <v>0</v>
      </c>
      <c r="AG24" s="18"/>
      <c r="AH24" s="19">
        <v>2094.1</v>
      </c>
      <c r="AI24" s="19">
        <v>2094.1</v>
      </c>
      <c r="AJ24" s="19">
        <f t="shared" si="8"/>
        <v>2094.1</v>
      </c>
      <c r="AK24" s="21">
        <f t="shared" si="9"/>
        <v>0</v>
      </c>
      <c r="AL24" s="18"/>
      <c r="AM24" s="19">
        <v>0</v>
      </c>
      <c r="AN24" s="19">
        <v>0</v>
      </c>
      <c r="AO24" s="19">
        <f t="shared" si="10"/>
        <v>0</v>
      </c>
      <c r="AP24" s="21">
        <f t="shared" si="11"/>
        <v>0</v>
      </c>
      <c r="AQ24" s="18"/>
      <c r="AR24" s="19">
        <v>0</v>
      </c>
      <c r="AS24" s="19">
        <v>0</v>
      </c>
      <c r="AT24" s="19">
        <f t="shared" si="12"/>
        <v>0</v>
      </c>
      <c r="AU24" s="21">
        <f t="shared" si="13"/>
        <v>0</v>
      </c>
      <c r="AV24" s="18"/>
      <c r="AW24" s="19">
        <v>0</v>
      </c>
      <c r="AX24" s="19">
        <v>0</v>
      </c>
      <c r="AY24" s="19">
        <f t="shared" si="14"/>
        <v>0</v>
      </c>
      <c r="AZ24" s="21">
        <f t="shared" si="15"/>
        <v>0</v>
      </c>
      <c r="BA24" s="18"/>
      <c r="BB24" s="19"/>
      <c r="BC24" s="19"/>
      <c r="BD24" s="19">
        <f t="shared" si="16"/>
        <v>0</v>
      </c>
      <c r="BE24" s="21">
        <f t="shared" si="17"/>
        <v>0</v>
      </c>
      <c r="BF24" s="18"/>
      <c r="BG24" s="19">
        <v>954.3</v>
      </c>
      <c r="BH24" s="19">
        <v>954.3</v>
      </c>
      <c r="BI24" s="19">
        <f t="shared" si="18"/>
        <v>954.3</v>
      </c>
      <c r="BJ24" s="21">
        <f t="shared" si="19"/>
        <v>0</v>
      </c>
      <c r="BK24" s="18"/>
      <c r="BL24" s="19">
        <v>16043.1</v>
      </c>
      <c r="BM24" s="19">
        <v>16043.1</v>
      </c>
      <c r="BN24" s="19">
        <f t="shared" si="20"/>
        <v>16043.1</v>
      </c>
      <c r="BO24" s="21">
        <f t="shared" si="21"/>
        <v>0</v>
      </c>
      <c r="BP24" s="18"/>
      <c r="BQ24" s="19">
        <v>972.37</v>
      </c>
      <c r="BR24" s="19">
        <v>972.4</v>
      </c>
      <c r="BS24" s="19">
        <f t="shared" si="22"/>
        <v>972.4</v>
      </c>
      <c r="BT24" s="21">
        <f t="shared" si="23"/>
        <v>2.9999999999972715E-2</v>
      </c>
      <c r="BU24" s="18"/>
      <c r="BV24" s="19"/>
      <c r="BW24" s="19"/>
      <c r="BX24" s="19">
        <f t="shared" si="24"/>
        <v>0</v>
      </c>
      <c r="BY24" s="21">
        <f t="shared" si="25"/>
        <v>0</v>
      </c>
      <c r="BZ24" s="18"/>
      <c r="CA24" s="19">
        <v>1700</v>
      </c>
      <c r="CB24" s="19">
        <v>1700</v>
      </c>
      <c r="CC24" s="19">
        <f t="shared" si="26"/>
        <v>1700</v>
      </c>
      <c r="CD24" s="19">
        <f t="shared" si="27"/>
        <v>0</v>
      </c>
      <c r="CE24" s="18"/>
      <c r="CF24" s="19"/>
      <c r="CG24" s="19"/>
      <c r="CH24" s="19">
        <f t="shared" si="28"/>
        <v>0</v>
      </c>
      <c r="CI24" s="21">
        <f t="shared" si="29"/>
        <v>0</v>
      </c>
      <c r="CJ24" s="18"/>
      <c r="CK24" s="19">
        <v>42.5</v>
      </c>
      <c r="CL24" s="19">
        <v>42.5</v>
      </c>
      <c r="CM24" s="19">
        <f t="shared" si="30"/>
        <v>42.5</v>
      </c>
      <c r="CN24" s="21">
        <f t="shared" si="31"/>
        <v>0</v>
      </c>
      <c r="CO24" s="18"/>
      <c r="CP24" s="19"/>
      <c r="CQ24" s="19"/>
      <c r="CR24" s="19">
        <f t="shared" si="63"/>
        <v>0</v>
      </c>
      <c r="CS24" s="21">
        <f t="shared" si="64"/>
        <v>0</v>
      </c>
      <c r="CT24" s="18"/>
      <c r="CU24" s="19"/>
      <c r="CV24" s="19"/>
      <c r="CW24" s="19">
        <f t="shared" si="32"/>
        <v>0</v>
      </c>
      <c r="CX24" s="21">
        <f t="shared" si="33"/>
        <v>0</v>
      </c>
      <c r="CY24" s="18"/>
      <c r="CZ24" s="19">
        <v>100</v>
      </c>
      <c r="DA24" s="19">
        <v>100</v>
      </c>
      <c r="DB24" s="19">
        <f t="shared" si="34"/>
        <v>100</v>
      </c>
      <c r="DC24" s="21">
        <f t="shared" si="35"/>
        <v>0</v>
      </c>
      <c r="DD24" s="18"/>
      <c r="DE24" s="19">
        <v>200</v>
      </c>
      <c r="DF24" s="19">
        <v>200</v>
      </c>
      <c r="DG24" s="19">
        <f t="shared" si="36"/>
        <v>200</v>
      </c>
      <c r="DH24" s="21">
        <f t="shared" si="37"/>
        <v>0</v>
      </c>
      <c r="DI24" s="18"/>
      <c r="DJ24" s="19">
        <v>0</v>
      </c>
      <c r="DK24" s="19">
        <v>0</v>
      </c>
      <c r="DL24" s="19">
        <f t="shared" si="65"/>
        <v>0</v>
      </c>
      <c r="DM24" s="21">
        <f t="shared" si="66"/>
        <v>0</v>
      </c>
      <c r="DN24" s="34"/>
      <c r="DO24" s="35">
        <v>445.5</v>
      </c>
      <c r="DP24" s="35">
        <v>2471.9</v>
      </c>
      <c r="DQ24" s="35">
        <f t="shared" si="61"/>
        <v>2471.9</v>
      </c>
      <c r="DR24" s="36">
        <f t="shared" si="62"/>
        <v>2026.4</v>
      </c>
      <c r="DS24" s="18"/>
      <c r="DT24" s="19">
        <v>0</v>
      </c>
      <c r="DU24" s="19">
        <v>0</v>
      </c>
      <c r="DV24" s="19">
        <f t="shared" si="38"/>
        <v>0</v>
      </c>
      <c r="DW24" s="21">
        <f t="shared" si="39"/>
        <v>0</v>
      </c>
      <c r="DX24" s="18"/>
      <c r="DY24" s="19"/>
      <c r="DZ24" s="19"/>
      <c r="EA24" s="19">
        <f t="shared" si="40"/>
        <v>0</v>
      </c>
      <c r="EB24" s="21">
        <f t="shared" si="41"/>
        <v>0</v>
      </c>
      <c r="EC24" s="18"/>
      <c r="ED24" s="19"/>
      <c r="EE24" s="19"/>
      <c r="EF24" s="19">
        <f t="shared" si="42"/>
        <v>0</v>
      </c>
      <c r="EG24" s="21">
        <f t="shared" si="43"/>
        <v>0</v>
      </c>
      <c r="EH24" s="18"/>
      <c r="EI24" s="19">
        <v>0</v>
      </c>
      <c r="EJ24" s="19">
        <v>0</v>
      </c>
      <c r="EK24" s="19">
        <f t="shared" si="44"/>
        <v>0</v>
      </c>
      <c r="EL24" s="21">
        <f t="shared" si="45"/>
        <v>0</v>
      </c>
      <c r="EM24" s="18"/>
      <c r="EN24" s="19"/>
      <c r="EO24" s="19"/>
      <c r="EP24" s="19">
        <f t="shared" si="46"/>
        <v>0</v>
      </c>
      <c r="EQ24" s="21">
        <f t="shared" si="47"/>
        <v>0</v>
      </c>
      <c r="ER24" s="19"/>
      <c r="ES24" s="19"/>
      <c r="ET24" s="19"/>
      <c r="EU24" s="19">
        <f t="shared" si="48"/>
        <v>0</v>
      </c>
      <c r="EV24" s="21">
        <f t="shared" si="49"/>
        <v>0</v>
      </c>
      <c r="EW24" s="18"/>
      <c r="EX24" s="19">
        <v>6037.8</v>
      </c>
      <c r="EY24" s="19">
        <v>6037.8</v>
      </c>
      <c r="EZ24" s="19">
        <f t="shared" si="50"/>
        <v>6037.8</v>
      </c>
      <c r="FA24" s="21">
        <f t="shared" si="51"/>
        <v>0</v>
      </c>
      <c r="FB24" s="18"/>
      <c r="FC24" s="19">
        <v>29738.7</v>
      </c>
      <c r="FD24" s="19">
        <v>30752.799999999999</v>
      </c>
      <c r="FE24" s="19">
        <f t="shared" si="52"/>
        <v>30752.799999999999</v>
      </c>
      <c r="FF24" s="21">
        <f t="shared" si="53"/>
        <v>1014.0999999999985</v>
      </c>
    </row>
    <row r="25" spans="1:162" x14ac:dyDescent="0.25">
      <c r="A25" s="56">
        <v>19</v>
      </c>
      <c r="B25" s="3" t="s">
        <v>27</v>
      </c>
      <c r="C25" s="19">
        <f t="shared" si="54"/>
        <v>279067.8</v>
      </c>
      <c r="D25" s="19">
        <f t="shared" si="55"/>
        <v>370509.47000000003</v>
      </c>
      <c r="E25" s="19">
        <f t="shared" si="56"/>
        <v>371898.10000000003</v>
      </c>
      <c r="F25" s="19">
        <f t="shared" si="57"/>
        <v>92830.300000000047</v>
      </c>
      <c r="G25" s="19">
        <f t="shared" si="58"/>
        <v>1388.6300000000047</v>
      </c>
      <c r="H25" s="18">
        <v>52029.2</v>
      </c>
      <c r="I25" s="19">
        <v>52029.2</v>
      </c>
      <c r="J25" s="19">
        <v>52029.2</v>
      </c>
      <c r="K25" s="19">
        <f t="shared" si="59"/>
        <v>0</v>
      </c>
      <c r="L25" s="19">
        <f t="shared" si="60"/>
        <v>0</v>
      </c>
      <c r="M25" s="18">
        <v>227038.6</v>
      </c>
      <c r="N25" s="19">
        <v>280113.90000000002</v>
      </c>
      <c r="O25" s="19">
        <v>280113.90000000002</v>
      </c>
      <c r="P25" s="19">
        <f t="shared" si="0"/>
        <v>53075.300000000017</v>
      </c>
      <c r="Q25" s="19">
        <f t="shared" si="1"/>
        <v>0</v>
      </c>
      <c r="R25" s="18"/>
      <c r="S25" s="19">
        <v>0</v>
      </c>
      <c r="T25" s="19">
        <v>0</v>
      </c>
      <c r="U25" s="19">
        <f t="shared" si="2"/>
        <v>0</v>
      </c>
      <c r="V25" s="21">
        <f t="shared" si="3"/>
        <v>0</v>
      </c>
      <c r="W25" s="18"/>
      <c r="X25" s="19">
        <v>0</v>
      </c>
      <c r="Y25" s="19">
        <v>0</v>
      </c>
      <c r="Z25" s="19">
        <f t="shared" si="4"/>
        <v>0</v>
      </c>
      <c r="AA25" s="21">
        <f t="shared" si="5"/>
        <v>0</v>
      </c>
      <c r="AB25" s="18"/>
      <c r="AC25" s="19">
        <v>0</v>
      </c>
      <c r="AD25" s="19">
        <v>0</v>
      </c>
      <c r="AE25" s="19">
        <f t="shared" si="6"/>
        <v>0</v>
      </c>
      <c r="AF25" s="21">
        <f t="shared" si="7"/>
        <v>0</v>
      </c>
      <c r="AG25" s="18"/>
      <c r="AH25" s="19">
        <v>4505.5</v>
      </c>
      <c r="AI25" s="19">
        <v>4505.5</v>
      </c>
      <c r="AJ25" s="19">
        <f t="shared" si="8"/>
        <v>4505.5</v>
      </c>
      <c r="AK25" s="21">
        <f t="shared" si="9"/>
        <v>0</v>
      </c>
      <c r="AL25" s="18"/>
      <c r="AM25" s="19">
        <v>0</v>
      </c>
      <c r="AN25" s="19">
        <v>0</v>
      </c>
      <c r="AO25" s="19">
        <f t="shared" si="10"/>
        <v>0</v>
      </c>
      <c r="AP25" s="21">
        <f t="shared" si="11"/>
        <v>0</v>
      </c>
      <c r="AQ25" s="18"/>
      <c r="AR25" s="19">
        <v>0</v>
      </c>
      <c r="AS25" s="19">
        <v>0</v>
      </c>
      <c r="AT25" s="19">
        <f t="shared" si="12"/>
        <v>0</v>
      </c>
      <c r="AU25" s="21">
        <f t="shared" si="13"/>
        <v>0</v>
      </c>
      <c r="AV25" s="18"/>
      <c r="AW25" s="19">
        <v>0</v>
      </c>
      <c r="AX25" s="19">
        <v>0</v>
      </c>
      <c r="AY25" s="19">
        <f t="shared" si="14"/>
        <v>0</v>
      </c>
      <c r="AZ25" s="21">
        <f t="shared" si="15"/>
        <v>0</v>
      </c>
      <c r="BA25" s="18"/>
      <c r="BB25" s="19"/>
      <c r="BC25" s="19"/>
      <c r="BD25" s="19">
        <f t="shared" si="16"/>
        <v>0</v>
      </c>
      <c r="BE25" s="21">
        <f t="shared" si="17"/>
        <v>0</v>
      </c>
      <c r="BF25" s="18"/>
      <c r="BG25" s="19">
        <v>1082.5999999999999</v>
      </c>
      <c r="BH25" s="19">
        <v>1082.5999999999999</v>
      </c>
      <c r="BI25" s="19">
        <f t="shared" si="18"/>
        <v>1082.5999999999999</v>
      </c>
      <c r="BJ25" s="21">
        <f t="shared" si="19"/>
        <v>0</v>
      </c>
      <c r="BK25" s="18"/>
      <c r="BL25" s="19">
        <v>10600.7</v>
      </c>
      <c r="BM25" s="19">
        <v>10600.7</v>
      </c>
      <c r="BN25" s="19">
        <f t="shared" si="20"/>
        <v>10600.7</v>
      </c>
      <c r="BO25" s="21">
        <f t="shared" si="21"/>
        <v>0</v>
      </c>
      <c r="BP25" s="18"/>
      <c r="BQ25" s="19">
        <v>915.27</v>
      </c>
      <c r="BR25" s="19">
        <v>915.3</v>
      </c>
      <c r="BS25" s="19">
        <f t="shared" si="22"/>
        <v>915.3</v>
      </c>
      <c r="BT25" s="21">
        <f t="shared" si="23"/>
        <v>2.9999999999972715E-2</v>
      </c>
      <c r="BU25" s="18"/>
      <c r="BV25" s="19"/>
      <c r="BW25" s="19"/>
      <c r="BX25" s="19">
        <f t="shared" si="24"/>
        <v>0</v>
      </c>
      <c r="BY25" s="21">
        <f t="shared" si="25"/>
        <v>0</v>
      </c>
      <c r="BZ25" s="18"/>
      <c r="CA25" s="19">
        <v>900</v>
      </c>
      <c r="CB25" s="19">
        <v>900</v>
      </c>
      <c r="CC25" s="19">
        <f t="shared" si="26"/>
        <v>900</v>
      </c>
      <c r="CD25" s="19">
        <f t="shared" si="27"/>
        <v>0</v>
      </c>
      <c r="CE25" s="18"/>
      <c r="CF25" s="19"/>
      <c r="CG25" s="19"/>
      <c r="CH25" s="19">
        <f t="shared" si="28"/>
        <v>0</v>
      </c>
      <c r="CI25" s="21">
        <f t="shared" si="29"/>
        <v>0</v>
      </c>
      <c r="CJ25" s="18"/>
      <c r="CK25" s="19">
        <v>27.4</v>
      </c>
      <c r="CL25" s="19">
        <v>27.4</v>
      </c>
      <c r="CM25" s="19">
        <f t="shared" si="30"/>
        <v>27.4</v>
      </c>
      <c r="CN25" s="21">
        <f t="shared" si="31"/>
        <v>0</v>
      </c>
      <c r="CO25" s="18"/>
      <c r="CP25" s="19"/>
      <c r="CQ25" s="19"/>
      <c r="CR25" s="19">
        <f t="shared" si="63"/>
        <v>0</v>
      </c>
      <c r="CS25" s="21">
        <f t="shared" si="64"/>
        <v>0</v>
      </c>
      <c r="CT25" s="18"/>
      <c r="CU25" s="19"/>
      <c r="CV25" s="19"/>
      <c r="CW25" s="19">
        <f t="shared" si="32"/>
        <v>0</v>
      </c>
      <c r="CX25" s="21">
        <f t="shared" si="33"/>
        <v>0</v>
      </c>
      <c r="CY25" s="18"/>
      <c r="CZ25" s="19">
        <v>50</v>
      </c>
      <c r="DA25" s="19">
        <v>50</v>
      </c>
      <c r="DB25" s="19">
        <f t="shared" si="34"/>
        <v>50</v>
      </c>
      <c r="DC25" s="21">
        <f t="shared" si="35"/>
        <v>0</v>
      </c>
      <c r="DD25" s="18"/>
      <c r="DE25" s="19">
        <v>100</v>
      </c>
      <c r="DF25" s="19">
        <v>100</v>
      </c>
      <c r="DG25" s="19">
        <f t="shared" si="36"/>
        <v>100</v>
      </c>
      <c r="DH25" s="21">
        <f t="shared" si="37"/>
        <v>0</v>
      </c>
      <c r="DI25" s="18"/>
      <c r="DJ25" s="19">
        <v>0</v>
      </c>
      <c r="DK25" s="19">
        <v>0</v>
      </c>
      <c r="DL25" s="19">
        <f t="shared" si="65"/>
        <v>0</v>
      </c>
      <c r="DM25" s="21">
        <f t="shared" si="66"/>
        <v>0</v>
      </c>
      <c r="DN25" s="34"/>
      <c r="DO25" s="35">
        <v>2878.3</v>
      </c>
      <c r="DP25" s="35">
        <v>2878.3</v>
      </c>
      <c r="DQ25" s="35">
        <f t="shared" si="61"/>
        <v>2878.3</v>
      </c>
      <c r="DR25" s="36">
        <f t="shared" si="62"/>
        <v>0</v>
      </c>
      <c r="DS25" s="18"/>
      <c r="DT25" s="19">
        <v>0</v>
      </c>
      <c r="DU25" s="19">
        <v>0</v>
      </c>
      <c r="DV25" s="19">
        <f t="shared" si="38"/>
        <v>0</v>
      </c>
      <c r="DW25" s="21">
        <f t="shared" si="39"/>
        <v>0</v>
      </c>
      <c r="DX25" s="18"/>
      <c r="DY25" s="19"/>
      <c r="DZ25" s="19"/>
      <c r="EA25" s="19">
        <f t="shared" si="40"/>
        <v>0</v>
      </c>
      <c r="EB25" s="21">
        <f t="shared" si="41"/>
        <v>0</v>
      </c>
      <c r="EC25" s="18"/>
      <c r="ED25" s="19"/>
      <c r="EE25" s="19"/>
      <c r="EF25" s="19">
        <f t="shared" si="42"/>
        <v>0</v>
      </c>
      <c r="EG25" s="21">
        <f t="shared" si="43"/>
        <v>0</v>
      </c>
      <c r="EH25" s="18"/>
      <c r="EI25" s="19">
        <v>330.9</v>
      </c>
      <c r="EJ25" s="19">
        <v>330.9</v>
      </c>
      <c r="EK25" s="19">
        <f t="shared" si="44"/>
        <v>330.9</v>
      </c>
      <c r="EL25" s="21">
        <f t="shared" si="45"/>
        <v>0</v>
      </c>
      <c r="EM25" s="18"/>
      <c r="EN25" s="19"/>
      <c r="EO25" s="19"/>
      <c r="EP25" s="19">
        <f t="shared" si="46"/>
        <v>0</v>
      </c>
      <c r="EQ25" s="21">
        <f t="shared" si="47"/>
        <v>0</v>
      </c>
      <c r="ER25" s="19"/>
      <c r="ES25" s="19"/>
      <c r="ET25" s="19"/>
      <c r="EU25" s="19">
        <f t="shared" si="48"/>
        <v>0</v>
      </c>
      <c r="EV25" s="21">
        <f t="shared" si="49"/>
        <v>0</v>
      </c>
      <c r="EW25" s="18"/>
      <c r="EX25" s="19">
        <v>5818.1</v>
      </c>
      <c r="EY25" s="19">
        <v>5818.1</v>
      </c>
      <c r="EZ25" s="19">
        <f t="shared" si="50"/>
        <v>5818.1</v>
      </c>
      <c r="FA25" s="21">
        <f t="shared" si="51"/>
        <v>0</v>
      </c>
      <c r="FB25" s="18"/>
      <c r="FC25" s="19">
        <v>11157.6</v>
      </c>
      <c r="FD25" s="19">
        <v>12546.2</v>
      </c>
      <c r="FE25" s="19">
        <f t="shared" si="52"/>
        <v>12546.2</v>
      </c>
      <c r="FF25" s="21">
        <f t="shared" si="53"/>
        <v>1388.6000000000004</v>
      </c>
    </row>
    <row r="26" spans="1:162" x14ac:dyDescent="0.25">
      <c r="A26" s="56">
        <v>20</v>
      </c>
      <c r="B26" s="3" t="s">
        <v>28</v>
      </c>
      <c r="C26" s="19">
        <f t="shared" si="54"/>
        <v>0</v>
      </c>
      <c r="D26" s="19">
        <f t="shared" si="55"/>
        <v>181591.75</v>
      </c>
      <c r="E26" s="19">
        <f t="shared" si="56"/>
        <v>184019.49999999997</v>
      </c>
      <c r="F26" s="19">
        <f t="shared" si="57"/>
        <v>184019.49999999997</v>
      </c>
      <c r="G26" s="19">
        <f t="shared" si="58"/>
        <v>2427.7499999999709</v>
      </c>
      <c r="H26" s="18">
        <v>0</v>
      </c>
      <c r="I26" s="19">
        <v>0</v>
      </c>
      <c r="J26" s="19">
        <v>0</v>
      </c>
      <c r="K26" s="19">
        <f t="shared" si="59"/>
        <v>0</v>
      </c>
      <c r="L26" s="19">
        <f t="shared" si="60"/>
        <v>0</v>
      </c>
      <c r="M26" s="18"/>
      <c r="N26" s="19">
        <v>0</v>
      </c>
      <c r="O26" s="19">
        <v>0</v>
      </c>
      <c r="P26" s="19">
        <f t="shared" si="0"/>
        <v>0</v>
      </c>
      <c r="Q26" s="19">
        <f t="shared" si="1"/>
        <v>0</v>
      </c>
      <c r="R26" s="18"/>
      <c r="S26" s="19">
        <v>3035.1</v>
      </c>
      <c r="T26" s="19">
        <v>3035.1</v>
      </c>
      <c r="U26" s="19">
        <f t="shared" si="2"/>
        <v>3035.1</v>
      </c>
      <c r="V26" s="21">
        <f t="shared" si="3"/>
        <v>0</v>
      </c>
      <c r="W26" s="18"/>
      <c r="X26" s="19">
        <v>0</v>
      </c>
      <c r="Y26" s="19">
        <v>0</v>
      </c>
      <c r="Z26" s="19">
        <f t="shared" si="4"/>
        <v>0</v>
      </c>
      <c r="AA26" s="21">
        <f t="shared" si="5"/>
        <v>0</v>
      </c>
      <c r="AB26" s="18"/>
      <c r="AC26" s="19">
        <v>0</v>
      </c>
      <c r="AD26" s="19">
        <v>0</v>
      </c>
      <c r="AE26" s="19">
        <f t="shared" si="6"/>
        <v>0</v>
      </c>
      <c r="AF26" s="21">
        <f t="shared" si="7"/>
        <v>0</v>
      </c>
      <c r="AG26" s="18"/>
      <c r="AH26" s="19">
        <v>33505.9</v>
      </c>
      <c r="AI26" s="19">
        <v>33505.9</v>
      </c>
      <c r="AJ26" s="19">
        <f t="shared" si="8"/>
        <v>33505.9</v>
      </c>
      <c r="AK26" s="21">
        <f t="shared" si="9"/>
        <v>0</v>
      </c>
      <c r="AL26" s="18"/>
      <c r="AM26" s="19">
        <v>0</v>
      </c>
      <c r="AN26" s="19">
        <v>0</v>
      </c>
      <c r="AO26" s="19">
        <f t="shared" si="10"/>
        <v>0</v>
      </c>
      <c r="AP26" s="21">
        <f t="shared" si="11"/>
        <v>0</v>
      </c>
      <c r="AQ26" s="18"/>
      <c r="AR26" s="19">
        <v>0</v>
      </c>
      <c r="AS26" s="19">
        <v>0</v>
      </c>
      <c r="AT26" s="19">
        <f t="shared" si="12"/>
        <v>0</v>
      </c>
      <c r="AU26" s="21">
        <f t="shared" si="13"/>
        <v>0</v>
      </c>
      <c r="AV26" s="18"/>
      <c r="AW26" s="19">
        <v>60</v>
      </c>
      <c r="AX26" s="19">
        <v>60</v>
      </c>
      <c r="AY26" s="19">
        <f t="shared" si="14"/>
        <v>60</v>
      </c>
      <c r="AZ26" s="21">
        <f t="shared" si="15"/>
        <v>0</v>
      </c>
      <c r="BA26" s="18"/>
      <c r="BB26" s="19"/>
      <c r="BC26" s="19"/>
      <c r="BD26" s="19">
        <f t="shared" si="16"/>
        <v>0</v>
      </c>
      <c r="BE26" s="21">
        <f t="shared" si="17"/>
        <v>0</v>
      </c>
      <c r="BF26" s="18"/>
      <c r="BG26" s="19">
        <v>2031.2</v>
      </c>
      <c r="BH26" s="19">
        <v>2031.2</v>
      </c>
      <c r="BI26" s="19">
        <f t="shared" si="18"/>
        <v>2031.2</v>
      </c>
      <c r="BJ26" s="21">
        <f t="shared" si="19"/>
        <v>0</v>
      </c>
      <c r="BK26" s="18"/>
      <c r="BL26" s="19">
        <v>27172.799999999999</v>
      </c>
      <c r="BM26" s="19">
        <v>27172.799999999999</v>
      </c>
      <c r="BN26" s="19">
        <f t="shared" si="20"/>
        <v>27172.799999999999</v>
      </c>
      <c r="BO26" s="21">
        <f t="shared" si="21"/>
        <v>0</v>
      </c>
      <c r="BP26" s="18"/>
      <c r="BQ26" s="19">
        <v>1464.35</v>
      </c>
      <c r="BR26" s="19">
        <v>1461.8</v>
      </c>
      <c r="BS26" s="19">
        <f t="shared" si="22"/>
        <v>1461.8</v>
      </c>
      <c r="BT26" s="21">
        <f t="shared" si="23"/>
        <v>-2.5499999999999545</v>
      </c>
      <c r="BU26" s="18"/>
      <c r="BV26" s="19"/>
      <c r="BW26" s="19"/>
      <c r="BX26" s="19">
        <f t="shared" si="24"/>
        <v>0</v>
      </c>
      <c r="BY26" s="21">
        <f t="shared" si="25"/>
        <v>0</v>
      </c>
      <c r="BZ26" s="18"/>
      <c r="CA26" s="19">
        <v>1562.4</v>
      </c>
      <c r="CB26" s="19">
        <v>1562.4</v>
      </c>
      <c r="CC26" s="19">
        <f t="shared" si="26"/>
        <v>1562.4</v>
      </c>
      <c r="CD26" s="19">
        <f t="shared" si="27"/>
        <v>0</v>
      </c>
      <c r="CE26" s="18"/>
      <c r="CF26" s="19">
        <v>2586.1999999999998</v>
      </c>
      <c r="CG26" s="19">
        <v>2586.1999999999998</v>
      </c>
      <c r="CH26" s="19">
        <f t="shared" si="28"/>
        <v>2586.1999999999998</v>
      </c>
      <c r="CI26" s="21">
        <f t="shared" si="29"/>
        <v>0</v>
      </c>
      <c r="CJ26" s="18"/>
      <c r="CK26" s="19">
        <v>81.7</v>
      </c>
      <c r="CL26" s="19">
        <v>81.7</v>
      </c>
      <c r="CM26" s="19">
        <f t="shared" si="30"/>
        <v>81.7</v>
      </c>
      <c r="CN26" s="21">
        <f t="shared" si="31"/>
        <v>0</v>
      </c>
      <c r="CO26" s="18"/>
      <c r="CP26" s="19"/>
      <c r="CQ26" s="19"/>
      <c r="CR26" s="19">
        <f t="shared" si="63"/>
        <v>0</v>
      </c>
      <c r="CS26" s="21">
        <f t="shared" si="64"/>
        <v>0</v>
      </c>
      <c r="CT26" s="18"/>
      <c r="CU26" s="19"/>
      <c r="CV26" s="19"/>
      <c r="CW26" s="19">
        <f t="shared" si="32"/>
        <v>0</v>
      </c>
      <c r="CX26" s="21">
        <f t="shared" si="33"/>
        <v>0</v>
      </c>
      <c r="CY26" s="18"/>
      <c r="CZ26" s="19">
        <v>150</v>
      </c>
      <c r="DA26" s="19">
        <v>150</v>
      </c>
      <c r="DB26" s="19">
        <f t="shared" si="34"/>
        <v>150</v>
      </c>
      <c r="DC26" s="21">
        <f t="shared" si="35"/>
        <v>0</v>
      </c>
      <c r="DD26" s="18"/>
      <c r="DE26" s="19">
        <v>200</v>
      </c>
      <c r="DF26" s="19">
        <v>200</v>
      </c>
      <c r="DG26" s="19">
        <f t="shared" si="36"/>
        <v>200</v>
      </c>
      <c r="DH26" s="21">
        <f t="shared" si="37"/>
        <v>0</v>
      </c>
      <c r="DI26" s="18"/>
      <c r="DJ26" s="19">
        <v>0</v>
      </c>
      <c r="DK26" s="19">
        <v>0</v>
      </c>
      <c r="DL26" s="19">
        <f t="shared" si="65"/>
        <v>0</v>
      </c>
      <c r="DM26" s="21">
        <f t="shared" si="66"/>
        <v>0</v>
      </c>
      <c r="DN26" s="34"/>
      <c r="DO26" s="35"/>
      <c r="DP26" s="35"/>
      <c r="DQ26" s="35">
        <f t="shared" si="61"/>
        <v>0</v>
      </c>
      <c r="DR26" s="36">
        <f t="shared" si="62"/>
        <v>0</v>
      </c>
      <c r="DS26" s="18"/>
      <c r="DT26" s="19">
        <v>0</v>
      </c>
      <c r="DU26" s="19">
        <v>0</v>
      </c>
      <c r="DV26" s="19">
        <f t="shared" si="38"/>
        <v>0</v>
      </c>
      <c r="DW26" s="21">
        <f t="shared" si="39"/>
        <v>0</v>
      </c>
      <c r="DX26" s="18"/>
      <c r="DY26" s="19"/>
      <c r="DZ26" s="19"/>
      <c r="EA26" s="19">
        <f t="shared" si="40"/>
        <v>0</v>
      </c>
      <c r="EB26" s="21">
        <f t="shared" si="41"/>
        <v>0</v>
      </c>
      <c r="EC26" s="18"/>
      <c r="ED26" s="19"/>
      <c r="EE26" s="19"/>
      <c r="EF26" s="19">
        <f t="shared" si="42"/>
        <v>0</v>
      </c>
      <c r="EG26" s="21">
        <f t="shared" si="43"/>
        <v>0</v>
      </c>
      <c r="EH26" s="18"/>
      <c r="EI26" s="19">
        <v>0</v>
      </c>
      <c r="EJ26" s="19">
        <v>0</v>
      </c>
      <c r="EK26" s="19">
        <f t="shared" si="44"/>
        <v>0</v>
      </c>
      <c r="EL26" s="21">
        <f t="shared" si="45"/>
        <v>0</v>
      </c>
      <c r="EM26" s="18"/>
      <c r="EN26" s="19"/>
      <c r="EO26" s="19"/>
      <c r="EP26" s="19">
        <f t="shared" si="46"/>
        <v>0</v>
      </c>
      <c r="EQ26" s="21">
        <f t="shared" si="47"/>
        <v>0</v>
      </c>
      <c r="ER26" s="19"/>
      <c r="ES26" s="19"/>
      <c r="ET26" s="19"/>
      <c r="EU26" s="19">
        <f t="shared" si="48"/>
        <v>0</v>
      </c>
      <c r="EV26" s="21">
        <f t="shared" si="49"/>
        <v>0</v>
      </c>
      <c r="EW26" s="18"/>
      <c r="EX26" s="19">
        <v>8229.2999999999993</v>
      </c>
      <c r="EY26" s="19">
        <v>9103.5</v>
      </c>
      <c r="EZ26" s="19">
        <f t="shared" si="50"/>
        <v>9103.5</v>
      </c>
      <c r="FA26" s="21">
        <f t="shared" si="51"/>
        <v>874.20000000000073</v>
      </c>
      <c r="FB26" s="18"/>
      <c r="FC26" s="19">
        <v>101512.8</v>
      </c>
      <c r="FD26" s="19">
        <v>103068.9</v>
      </c>
      <c r="FE26" s="19">
        <f t="shared" si="52"/>
        <v>103068.9</v>
      </c>
      <c r="FF26" s="21">
        <f t="shared" si="53"/>
        <v>1556.0999999999913</v>
      </c>
    </row>
    <row r="27" spans="1:162" x14ac:dyDescent="0.25">
      <c r="A27" s="56">
        <v>21</v>
      </c>
      <c r="B27" s="3" t="s">
        <v>29</v>
      </c>
      <c r="C27" s="19">
        <f t="shared" si="54"/>
        <v>145688.4</v>
      </c>
      <c r="D27" s="19">
        <f t="shared" si="55"/>
        <v>201427.8</v>
      </c>
      <c r="E27" s="19">
        <f t="shared" si="56"/>
        <v>202462.19999999998</v>
      </c>
      <c r="F27" s="19">
        <f t="shared" si="57"/>
        <v>56773.799999999988</v>
      </c>
      <c r="G27" s="19">
        <f t="shared" si="58"/>
        <v>1034.3999999999942</v>
      </c>
      <c r="H27" s="18">
        <v>20307.2</v>
      </c>
      <c r="I27" s="19">
        <v>20307.2</v>
      </c>
      <c r="J27" s="19">
        <v>20307.2</v>
      </c>
      <c r="K27" s="19">
        <f t="shared" si="59"/>
        <v>0</v>
      </c>
      <c r="L27" s="19">
        <f t="shared" si="60"/>
        <v>0</v>
      </c>
      <c r="M27" s="18">
        <v>125381.2</v>
      </c>
      <c r="N27" s="19">
        <v>145410.79999999999</v>
      </c>
      <c r="O27" s="19">
        <v>145410.79999999999</v>
      </c>
      <c r="P27" s="19">
        <f t="shared" si="0"/>
        <v>20029.599999999991</v>
      </c>
      <c r="Q27" s="19">
        <f t="shared" si="1"/>
        <v>0</v>
      </c>
      <c r="R27" s="18"/>
      <c r="S27" s="19">
        <v>0</v>
      </c>
      <c r="T27" s="19">
        <v>0</v>
      </c>
      <c r="U27" s="19">
        <f t="shared" si="2"/>
        <v>0</v>
      </c>
      <c r="V27" s="21">
        <f t="shared" si="3"/>
        <v>0</v>
      </c>
      <c r="W27" s="18"/>
      <c r="X27" s="19">
        <v>0</v>
      </c>
      <c r="Y27" s="19">
        <v>0</v>
      </c>
      <c r="Z27" s="19">
        <f t="shared" si="4"/>
        <v>0</v>
      </c>
      <c r="AA27" s="21">
        <f t="shared" si="5"/>
        <v>0</v>
      </c>
      <c r="AB27" s="18"/>
      <c r="AC27" s="19">
        <v>0</v>
      </c>
      <c r="AD27" s="19">
        <v>0</v>
      </c>
      <c r="AE27" s="19">
        <f t="shared" si="6"/>
        <v>0</v>
      </c>
      <c r="AF27" s="21">
        <f t="shared" si="7"/>
        <v>0</v>
      </c>
      <c r="AG27" s="18"/>
      <c r="AH27" s="19">
        <v>18847.099999999999</v>
      </c>
      <c r="AI27" s="19">
        <v>18847.099999999999</v>
      </c>
      <c r="AJ27" s="19">
        <f t="shared" si="8"/>
        <v>18847.099999999999</v>
      </c>
      <c r="AK27" s="21">
        <f t="shared" si="9"/>
        <v>0</v>
      </c>
      <c r="AL27" s="18"/>
      <c r="AM27" s="19">
        <v>0</v>
      </c>
      <c r="AN27" s="19">
        <v>0</v>
      </c>
      <c r="AO27" s="19">
        <f t="shared" si="10"/>
        <v>0</v>
      </c>
      <c r="AP27" s="21">
        <f t="shared" si="11"/>
        <v>0</v>
      </c>
      <c r="AQ27" s="18"/>
      <c r="AR27" s="19">
        <v>0</v>
      </c>
      <c r="AS27" s="19">
        <v>0</v>
      </c>
      <c r="AT27" s="19">
        <f t="shared" si="12"/>
        <v>0</v>
      </c>
      <c r="AU27" s="21">
        <f t="shared" si="13"/>
        <v>0</v>
      </c>
      <c r="AV27" s="18"/>
      <c r="AW27" s="19">
        <v>0</v>
      </c>
      <c r="AX27" s="19">
        <v>0</v>
      </c>
      <c r="AY27" s="19">
        <f t="shared" si="14"/>
        <v>0</v>
      </c>
      <c r="AZ27" s="21">
        <f t="shared" si="15"/>
        <v>0</v>
      </c>
      <c r="BA27" s="18"/>
      <c r="BB27" s="19"/>
      <c r="BC27" s="19"/>
      <c r="BD27" s="19">
        <f t="shared" si="16"/>
        <v>0</v>
      </c>
      <c r="BE27" s="21">
        <f t="shared" si="17"/>
        <v>0</v>
      </c>
      <c r="BF27" s="18"/>
      <c r="BG27" s="19">
        <v>0</v>
      </c>
      <c r="BH27" s="19">
        <v>0</v>
      </c>
      <c r="BI27" s="19">
        <f t="shared" si="18"/>
        <v>0</v>
      </c>
      <c r="BJ27" s="21">
        <f t="shared" si="19"/>
        <v>0</v>
      </c>
      <c r="BK27" s="18"/>
      <c r="BL27" s="19">
        <v>2113.9</v>
      </c>
      <c r="BM27" s="19">
        <v>2113.9</v>
      </c>
      <c r="BN27" s="19">
        <f t="shared" si="20"/>
        <v>2113.9</v>
      </c>
      <c r="BO27" s="21">
        <f t="shared" si="21"/>
        <v>0</v>
      </c>
      <c r="BP27" s="18"/>
      <c r="BQ27" s="19">
        <v>111.3</v>
      </c>
      <c r="BR27" s="19">
        <v>111.3</v>
      </c>
      <c r="BS27" s="19">
        <f t="shared" si="22"/>
        <v>111.3</v>
      </c>
      <c r="BT27" s="21">
        <f t="shared" si="23"/>
        <v>0</v>
      </c>
      <c r="BU27" s="18"/>
      <c r="BV27" s="19"/>
      <c r="BW27" s="19"/>
      <c r="BX27" s="19">
        <f t="shared" si="24"/>
        <v>0</v>
      </c>
      <c r="BY27" s="21">
        <f t="shared" si="25"/>
        <v>0</v>
      </c>
      <c r="BZ27" s="18"/>
      <c r="CA27" s="19"/>
      <c r="CB27" s="19"/>
      <c r="CC27" s="19">
        <f t="shared" si="26"/>
        <v>0</v>
      </c>
      <c r="CD27" s="19">
        <f t="shared" si="27"/>
        <v>0</v>
      </c>
      <c r="CE27" s="18"/>
      <c r="CF27" s="19"/>
      <c r="CG27" s="19"/>
      <c r="CH27" s="19">
        <f t="shared" si="28"/>
        <v>0</v>
      </c>
      <c r="CI27" s="21">
        <f t="shared" si="29"/>
        <v>0</v>
      </c>
      <c r="CJ27" s="18"/>
      <c r="CK27" s="19">
        <v>8.6</v>
      </c>
      <c r="CL27" s="19">
        <v>8.6</v>
      </c>
      <c r="CM27" s="19">
        <f t="shared" si="30"/>
        <v>8.6</v>
      </c>
      <c r="CN27" s="21">
        <f t="shared" si="31"/>
        <v>0</v>
      </c>
      <c r="CO27" s="18"/>
      <c r="CP27" s="19"/>
      <c r="CQ27" s="19"/>
      <c r="CR27" s="19">
        <f t="shared" si="63"/>
        <v>0</v>
      </c>
      <c r="CS27" s="21">
        <f t="shared" si="64"/>
        <v>0</v>
      </c>
      <c r="CT27" s="18"/>
      <c r="CU27" s="19"/>
      <c r="CV27" s="19"/>
      <c r="CW27" s="19">
        <f t="shared" si="32"/>
        <v>0</v>
      </c>
      <c r="CX27" s="21">
        <f t="shared" si="33"/>
        <v>0</v>
      </c>
      <c r="CY27" s="18"/>
      <c r="CZ27" s="19">
        <v>100</v>
      </c>
      <c r="DA27" s="19">
        <v>100</v>
      </c>
      <c r="DB27" s="19">
        <f t="shared" si="34"/>
        <v>100</v>
      </c>
      <c r="DC27" s="21">
        <f t="shared" si="35"/>
        <v>0</v>
      </c>
      <c r="DD27" s="18"/>
      <c r="DE27" s="19">
        <v>100</v>
      </c>
      <c r="DF27" s="19">
        <v>100</v>
      </c>
      <c r="DG27" s="19">
        <f t="shared" si="36"/>
        <v>100</v>
      </c>
      <c r="DH27" s="21">
        <f t="shared" si="37"/>
        <v>0</v>
      </c>
      <c r="DI27" s="18"/>
      <c r="DJ27" s="19">
        <v>0</v>
      </c>
      <c r="DK27" s="19">
        <v>0</v>
      </c>
      <c r="DL27" s="19">
        <f t="shared" si="65"/>
        <v>0</v>
      </c>
      <c r="DM27" s="21">
        <f t="shared" si="66"/>
        <v>0</v>
      </c>
      <c r="DN27" s="34"/>
      <c r="DO27" s="35">
        <v>7872.8</v>
      </c>
      <c r="DP27" s="35">
        <v>7872.8</v>
      </c>
      <c r="DQ27" s="35">
        <f t="shared" si="61"/>
        <v>7872.8</v>
      </c>
      <c r="DR27" s="36">
        <f t="shared" si="62"/>
        <v>0</v>
      </c>
      <c r="DS27" s="18"/>
      <c r="DT27" s="19">
        <v>0</v>
      </c>
      <c r="DU27" s="19">
        <v>0</v>
      </c>
      <c r="DV27" s="19">
        <f t="shared" si="38"/>
        <v>0</v>
      </c>
      <c r="DW27" s="21">
        <f t="shared" si="39"/>
        <v>0</v>
      </c>
      <c r="DX27" s="18"/>
      <c r="DY27" s="19"/>
      <c r="DZ27" s="19"/>
      <c r="EA27" s="19">
        <f t="shared" si="40"/>
        <v>0</v>
      </c>
      <c r="EB27" s="21">
        <f t="shared" si="41"/>
        <v>0</v>
      </c>
      <c r="EC27" s="18"/>
      <c r="ED27" s="19"/>
      <c r="EE27" s="19"/>
      <c r="EF27" s="19">
        <f t="shared" si="42"/>
        <v>0</v>
      </c>
      <c r="EG27" s="21">
        <f t="shared" si="43"/>
        <v>0</v>
      </c>
      <c r="EH27" s="18"/>
      <c r="EI27" s="19">
        <v>0</v>
      </c>
      <c r="EJ27" s="19">
        <v>0</v>
      </c>
      <c r="EK27" s="19">
        <f t="shared" si="44"/>
        <v>0</v>
      </c>
      <c r="EL27" s="21">
        <f t="shared" si="45"/>
        <v>0</v>
      </c>
      <c r="EM27" s="18"/>
      <c r="EN27" s="19"/>
      <c r="EO27" s="19"/>
      <c r="EP27" s="19">
        <f t="shared" si="46"/>
        <v>0</v>
      </c>
      <c r="EQ27" s="21">
        <f t="shared" si="47"/>
        <v>0</v>
      </c>
      <c r="ER27" s="19"/>
      <c r="ES27" s="19"/>
      <c r="ET27" s="19"/>
      <c r="EU27" s="19">
        <f t="shared" si="48"/>
        <v>0</v>
      </c>
      <c r="EV27" s="21">
        <f t="shared" si="49"/>
        <v>0</v>
      </c>
      <c r="EW27" s="18"/>
      <c r="EX27" s="19">
        <v>241.4</v>
      </c>
      <c r="EY27" s="19">
        <v>241.4</v>
      </c>
      <c r="EZ27" s="19">
        <f t="shared" si="50"/>
        <v>241.4</v>
      </c>
      <c r="FA27" s="21">
        <f t="shared" si="51"/>
        <v>0</v>
      </c>
      <c r="FB27" s="18"/>
      <c r="FC27" s="19">
        <v>6314.7</v>
      </c>
      <c r="FD27" s="19">
        <v>7349.1</v>
      </c>
      <c r="FE27" s="19">
        <f t="shared" si="52"/>
        <v>7349.1</v>
      </c>
      <c r="FF27" s="21">
        <f t="shared" si="53"/>
        <v>1034.4000000000005</v>
      </c>
    </row>
    <row r="28" spans="1:162" x14ac:dyDescent="0.25">
      <c r="A28" s="56">
        <v>22</v>
      </c>
      <c r="B28" s="3" t="s">
        <v>30</v>
      </c>
      <c r="C28" s="19">
        <f t="shared" si="54"/>
        <v>180887.80000000002</v>
      </c>
      <c r="D28" s="19">
        <f t="shared" si="55"/>
        <v>245591.79</v>
      </c>
      <c r="E28" s="19">
        <f t="shared" si="56"/>
        <v>246778.8</v>
      </c>
      <c r="F28" s="19">
        <f t="shared" si="57"/>
        <v>65890.999999999971</v>
      </c>
      <c r="G28" s="19">
        <f t="shared" si="58"/>
        <v>1187.0099999999802</v>
      </c>
      <c r="H28" s="18">
        <v>22148.6</v>
      </c>
      <c r="I28" s="19">
        <v>22148.6</v>
      </c>
      <c r="J28" s="19">
        <v>22148.6</v>
      </c>
      <c r="K28" s="19">
        <f t="shared" si="59"/>
        <v>0</v>
      </c>
      <c r="L28" s="19">
        <f t="shared" si="60"/>
        <v>0</v>
      </c>
      <c r="M28" s="18">
        <v>158739.20000000001</v>
      </c>
      <c r="N28" s="19">
        <v>177941.1</v>
      </c>
      <c r="O28" s="19">
        <v>177941.1</v>
      </c>
      <c r="P28" s="19">
        <f t="shared" si="0"/>
        <v>19201.899999999994</v>
      </c>
      <c r="Q28" s="19">
        <f t="shared" si="1"/>
        <v>0</v>
      </c>
      <c r="R28" s="18"/>
      <c r="S28" s="19">
        <v>2800.8</v>
      </c>
      <c r="T28" s="19">
        <v>2800.3</v>
      </c>
      <c r="U28" s="19">
        <f t="shared" si="2"/>
        <v>2800.3</v>
      </c>
      <c r="V28" s="21">
        <f t="shared" si="3"/>
        <v>-0.5</v>
      </c>
      <c r="W28" s="18"/>
      <c r="X28" s="19">
        <v>0</v>
      </c>
      <c r="Y28" s="19">
        <v>0</v>
      </c>
      <c r="Z28" s="19">
        <f t="shared" si="4"/>
        <v>0</v>
      </c>
      <c r="AA28" s="21">
        <f t="shared" si="5"/>
        <v>0</v>
      </c>
      <c r="AB28" s="18"/>
      <c r="AC28" s="19">
        <v>0</v>
      </c>
      <c r="AD28" s="19">
        <v>0</v>
      </c>
      <c r="AE28" s="19">
        <f t="shared" si="6"/>
        <v>0</v>
      </c>
      <c r="AF28" s="21">
        <f t="shared" si="7"/>
        <v>0</v>
      </c>
      <c r="AG28" s="18"/>
      <c r="AH28" s="19">
        <v>24082.400000000001</v>
      </c>
      <c r="AI28" s="19">
        <v>24082.400000000001</v>
      </c>
      <c r="AJ28" s="19">
        <f t="shared" si="8"/>
        <v>24082.400000000001</v>
      </c>
      <c r="AK28" s="21">
        <f t="shared" si="9"/>
        <v>0</v>
      </c>
      <c r="AL28" s="18"/>
      <c r="AM28" s="19">
        <v>0</v>
      </c>
      <c r="AN28" s="19">
        <v>0</v>
      </c>
      <c r="AO28" s="19">
        <f t="shared" si="10"/>
        <v>0</v>
      </c>
      <c r="AP28" s="21">
        <f t="shared" si="11"/>
        <v>0</v>
      </c>
      <c r="AQ28" s="18"/>
      <c r="AR28" s="19">
        <v>463</v>
      </c>
      <c r="AS28" s="19">
        <v>463</v>
      </c>
      <c r="AT28" s="19">
        <f t="shared" si="12"/>
        <v>463</v>
      </c>
      <c r="AU28" s="21">
        <f t="shared" si="13"/>
        <v>0</v>
      </c>
      <c r="AV28" s="18"/>
      <c r="AW28" s="19">
        <v>0</v>
      </c>
      <c r="AX28" s="19">
        <v>0</v>
      </c>
      <c r="AY28" s="19">
        <f t="shared" si="14"/>
        <v>0</v>
      </c>
      <c r="AZ28" s="21">
        <f t="shared" si="15"/>
        <v>0</v>
      </c>
      <c r="BA28" s="18"/>
      <c r="BB28" s="19"/>
      <c r="BC28" s="19"/>
      <c r="BD28" s="19">
        <f t="shared" si="16"/>
        <v>0</v>
      </c>
      <c r="BE28" s="21">
        <f t="shared" si="17"/>
        <v>0</v>
      </c>
      <c r="BF28" s="18"/>
      <c r="BG28" s="19">
        <v>41.7</v>
      </c>
      <c r="BH28" s="19">
        <v>41.7</v>
      </c>
      <c r="BI28" s="19">
        <f t="shared" si="18"/>
        <v>41.7</v>
      </c>
      <c r="BJ28" s="21">
        <f t="shared" si="19"/>
        <v>0</v>
      </c>
      <c r="BK28" s="18"/>
      <c r="BL28" s="19">
        <v>2130.6999999999998</v>
      </c>
      <c r="BM28" s="19">
        <v>2023.9</v>
      </c>
      <c r="BN28" s="19">
        <f t="shared" si="20"/>
        <v>2023.9</v>
      </c>
      <c r="BO28" s="21">
        <f t="shared" si="21"/>
        <v>-106.79999999999973</v>
      </c>
      <c r="BP28" s="18"/>
      <c r="BQ28" s="19">
        <v>172.29</v>
      </c>
      <c r="BR28" s="19">
        <v>172.3</v>
      </c>
      <c r="BS28" s="19">
        <f t="shared" si="22"/>
        <v>172.3</v>
      </c>
      <c r="BT28" s="21">
        <f t="shared" si="23"/>
        <v>1.0000000000019327E-2</v>
      </c>
      <c r="BU28" s="18"/>
      <c r="BV28" s="19"/>
      <c r="BW28" s="19"/>
      <c r="BX28" s="19">
        <f t="shared" si="24"/>
        <v>0</v>
      </c>
      <c r="BY28" s="21">
        <f t="shared" si="25"/>
        <v>0</v>
      </c>
      <c r="BZ28" s="18"/>
      <c r="CA28" s="19">
        <v>450</v>
      </c>
      <c r="CB28" s="19">
        <v>450</v>
      </c>
      <c r="CC28" s="19">
        <f t="shared" si="26"/>
        <v>450</v>
      </c>
      <c r="CD28" s="19">
        <f t="shared" si="27"/>
        <v>0</v>
      </c>
      <c r="CE28" s="18"/>
      <c r="CF28" s="19"/>
      <c r="CG28" s="19"/>
      <c r="CH28" s="19">
        <f t="shared" si="28"/>
        <v>0</v>
      </c>
      <c r="CI28" s="21">
        <f t="shared" si="29"/>
        <v>0</v>
      </c>
      <c r="CJ28" s="18"/>
      <c r="CK28" s="19">
        <v>9.3000000000000007</v>
      </c>
      <c r="CL28" s="19">
        <v>9.3000000000000007</v>
      </c>
      <c r="CM28" s="19">
        <f t="shared" si="30"/>
        <v>9.3000000000000007</v>
      </c>
      <c r="CN28" s="21">
        <f t="shared" si="31"/>
        <v>0</v>
      </c>
      <c r="CO28" s="18"/>
      <c r="CP28" s="19"/>
      <c r="CQ28" s="19"/>
      <c r="CR28" s="19">
        <f t="shared" si="63"/>
        <v>0</v>
      </c>
      <c r="CS28" s="21">
        <f t="shared" si="64"/>
        <v>0</v>
      </c>
      <c r="CT28" s="18"/>
      <c r="CU28" s="19"/>
      <c r="CV28" s="19"/>
      <c r="CW28" s="19">
        <f t="shared" si="32"/>
        <v>0</v>
      </c>
      <c r="CX28" s="21">
        <f t="shared" si="33"/>
        <v>0</v>
      </c>
      <c r="CY28" s="18"/>
      <c r="CZ28" s="19">
        <v>0</v>
      </c>
      <c r="DA28" s="19">
        <v>0</v>
      </c>
      <c r="DB28" s="19">
        <f t="shared" si="34"/>
        <v>0</v>
      </c>
      <c r="DC28" s="21">
        <f t="shared" si="35"/>
        <v>0</v>
      </c>
      <c r="DD28" s="18"/>
      <c r="DE28" s="19">
        <v>100</v>
      </c>
      <c r="DF28" s="19">
        <v>100</v>
      </c>
      <c r="DG28" s="19">
        <f t="shared" si="36"/>
        <v>100</v>
      </c>
      <c r="DH28" s="21">
        <f t="shared" si="37"/>
        <v>0</v>
      </c>
      <c r="DI28" s="18"/>
      <c r="DJ28" s="19">
        <v>0</v>
      </c>
      <c r="DK28" s="19">
        <v>0</v>
      </c>
      <c r="DL28" s="19">
        <f t="shared" si="65"/>
        <v>0</v>
      </c>
      <c r="DM28" s="21">
        <f t="shared" si="66"/>
        <v>0</v>
      </c>
      <c r="DN28" s="34"/>
      <c r="DO28" s="35"/>
      <c r="DP28" s="35"/>
      <c r="DQ28" s="35">
        <f t="shared" si="61"/>
        <v>0</v>
      </c>
      <c r="DR28" s="36">
        <f t="shared" si="62"/>
        <v>0</v>
      </c>
      <c r="DS28" s="18"/>
      <c r="DT28" s="19">
        <v>0</v>
      </c>
      <c r="DU28" s="19">
        <v>0</v>
      </c>
      <c r="DV28" s="19">
        <f t="shared" si="38"/>
        <v>0</v>
      </c>
      <c r="DW28" s="21">
        <f t="shared" si="39"/>
        <v>0</v>
      </c>
      <c r="DX28" s="18"/>
      <c r="DY28" s="19"/>
      <c r="DZ28" s="19"/>
      <c r="EA28" s="19">
        <f t="shared" si="40"/>
        <v>0</v>
      </c>
      <c r="EB28" s="21">
        <f t="shared" si="41"/>
        <v>0</v>
      </c>
      <c r="EC28" s="18"/>
      <c r="ED28" s="19"/>
      <c r="EE28" s="19"/>
      <c r="EF28" s="19">
        <f t="shared" si="42"/>
        <v>0</v>
      </c>
      <c r="EG28" s="21">
        <f t="shared" si="43"/>
        <v>0</v>
      </c>
      <c r="EH28" s="18"/>
      <c r="EI28" s="19">
        <v>0</v>
      </c>
      <c r="EJ28" s="19">
        <v>0</v>
      </c>
      <c r="EK28" s="19">
        <f t="shared" si="44"/>
        <v>0</v>
      </c>
      <c r="EL28" s="21">
        <f t="shared" si="45"/>
        <v>0</v>
      </c>
      <c r="EM28" s="18"/>
      <c r="EN28" s="19"/>
      <c r="EO28" s="19"/>
      <c r="EP28" s="19">
        <f t="shared" si="46"/>
        <v>0</v>
      </c>
      <c r="EQ28" s="21">
        <f t="shared" si="47"/>
        <v>0</v>
      </c>
      <c r="ER28" s="19"/>
      <c r="ES28" s="19"/>
      <c r="ET28" s="19"/>
      <c r="EU28" s="19">
        <f t="shared" si="48"/>
        <v>0</v>
      </c>
      <c r="EV28" s="21">
        <f t="shared" si="49"/>
        <v>0</v>
      </c>
      <c r="EW28" s="18"/>
      <c r="EX28" s="19">
        <v>1979</v>
      </c>
      <c r="EY28" s="19">
        <v>1979</v>
      </c>
      <c r="EZ28" s="19">
        <f t="shared" si="50"/>
        <v>1979</v>
      </c>
      <c r="FA28" s="21">
        <f t="shared" si="51"/>
        <v>0</v>
      </c>
      <c r="FB28" s="18"/>
      <c r="FC28" s="19">
        <v>13272.9</v>
      </c>
      <c r="FD28" s="19">
        <v>14567.2</v>
      </c>
      <c r="FE28" s="19">
        <f t="shared" si="52"/>
        <v>14567.2</v>
      </c>
      <c r="FF28" s="21">
        <f t="shared" si="53"/>
        <v>1294.3000000000011</v>
      </c>
    </row>
    <row r="29" spans="1:162" x14ac:dyDescent="0.25">
      <c r="A29" s="56">
        <v>23</v>
      </c>
      <c r="B29" s="3" t="s">
        <v>31</v>
      </c>
      <c r="C29" s="19">
        <f t="shared" si="54"/>
        <v>351068.89999999997</v>
      </c>
      <c r="D29" s="19">
        <f t="shared" si="55"/>
        <v>501514.72000000003</v>
      </c>
      <c r="E29" s="19">
        <f t="shared" si="56"/>
        <v>491249.2</v>
      </c>
      <c r="F29" s="19">
        <f t="shared" si="57"/>
        <v>140180.30000000005</v>
      </c>
      <c r="G29" s="19">
        <f t="shared" si="58"/>
        <v>-10265.520000000019</v>
      </c>
      <c r="H29" s="18">
        <v>26474.6</v>
      </c>
      <c r="I29" s="19">
        <v>26474.6</v>
      </c>
      <c r="J29" s="19">
        <v>26474.6</v>
      </c>
      <c r="K29" s="19">
        <f t="shared" si="59"/>
        <v>0</v>
      </c>
      <c r="L29" s="19">
        <f t="shared" si="60"/>
        <v>0</v>
      </c>
      <c r="M29" s="18">
        <v>324594.3</v>
      </c>
      <c r="N29" s="19">
        <v>400561.6</v>
      </c>
      <c r="O29" s="19">
        <v>400561.6</v>
      </c>
      <c r="P29" s="19">
        <f t="shared" si="0"/>
        <v>75967.299999999988</v>
      </c>
      <c r="Q29" s="19">
        <f t="shared" si="1"/>
        <v>0</v>
      </c>
      <c r="R29" s="18"/>
      <c r="S29" s="19">
        <v>0</v>
      </c>
      <c r="T29" s="19">
        <v>0</v>
      </c>
      <c r="U29" s="19">
        <f t="shared" si="2"/>
        <v>0</v>
      </c>
      <c r="V29" s="21">
        <f t="shared" si="3"/>
        <v>0</v>
      </c>
      <c r="W29" s="18"/>
      <c r="X29" s="19">
        <v>0</v>
      </c>
      <c r="Y29" s="19">
        <v>0</v>
      </c>
      <c r="Z29" s="19">
        <f t="shared" si="4"/>
        <v>0</v>
      </c>
      <c r="AA29" s="21">
        <f t="shared" si="5"/>
        <v>0</v>
      </c>
      <c r="AB29" s="18"/>
      <c r="AC29" s="19">
        <v>0</v>
      </c>
      <c r="AD29" s="19">
        <v>0</v>
      </c>
      <c r="AE29" s="19">
        <f t="shared" si="6"/>
        <v>0</v>
      </c>
      <c r="AF29" s="21">
        <f t="shared" si="7"/>
        <v>0</v>
      </c>
      <c r="AG29" s="18"/>
      <c r="AH29" s="19">
        <v>24082.400000000001</v>
      </c>
      <c r="AI29" s="19">
        <v>24082.400000000001</v>
      </c>
      <c r="AJ29" s="19">
        <f t="shared" si="8"/>
        <v>24082.400000000001</v>
      </c>
      <c r="AK29" s="21">
        <f t="shared" si="9"/>
        <v>0</v>
      </c>
      <c r="AL29" s="18"/>
      <c r="AM29" s="19">
        <v>0</v>
      </c>
      <c r="AN29" s="19">
        <v>0</v>
      </c>
      <c r="AO29" s="19">
        <f t="shared" si="10"/>
        <v>0</v>
      </c>
      <c r="AP29" s="21">
        <f t="shared" si="11"/>
        <v>0</v>
      </c>
      <c r="AQ29" s="18"/>
      <c r="AR29" s="19">
        <v>0</v>
      </c>
      <c r="AS29" s="19">
        <v>0</v>
      </c>
      <c r="AT29" s="19">
        <f t="shared" si="12"/>
        <v>0</v>
      </c>
      <c r="AU29" s="21">
        <f t="shared" si="13"/>
        <v>0</v>
      </c>
      <c r="AV29" s="18"/>
      <c r="AW29" s="19">
        <v>0</v>
      </c>
      <c r="AX29" s="19">
        <v>0</v>
      </c>
      <c r="AY29" s="19">
        <f t="shared" si="14"/>
        <v>0</v>
      </c>
      <c r="AZ29" s="21">
        <f t="shared" si="15"/>
        <v>0</v>
      </c>
      <c r="BA29" s="18"/>
      <c r="BB29" s="19"/>
      <c r="BC29" s="19"/>
      <c r="BD29" s="19">
        <f t="shared" si="16"/>
        <v>0</v>
      </c>
      <c r="BE29" s="21">
        <f t="shared" si="17"/>
        <v>0</v>
      </c>
      <c r="BF29" s="18"/>
      <c r="BG29" s="19">
        <v>232.3</v>
      </c>
      <c r="BH29" s="19">
        <v>232.3</v>
      </c>
      <c r="BI29" s="19">
        <f t="shared" si="18"/>
        <v>232.3</v>
      </c>
      <c r="BJ29" s="21">
        <f t="shared" si="19"/>
        <v>0</v>
      </c>
      <c r="BK29" s="18"/>
      <c r="BL29" s="19">
        <v>7275.2</v>
      </c>
      <c r="BM29" s="19">
        <v>7275.2</v>
      </c>
      <c r="BN29" s="19">
        <f t="shared" si="20"/>
        <v>7275.2</v>
      </c>
      <c r="BO29" s="21">
        <f t="shared" si="21"/>
        <v>0</v>
      </c>
      <c r="BP29" s="18"/>
      <c r="BQ29" s="19">
        <v>612.02</v>
      </c>
      <c r="BR29" s="19">
        <v>612</v>
      </c>
      <c r="BS29" s="19">
        <f t="shared" si="22"/>
        <v>612</v>
      </c>
      <c r="BT29" s="21">
        <f t="shared" si="23"/>
        <v>-1.999999999998181E-2</v>
      </c>
      <c r="BU29" s="18"/>
      <c r="BV29" s="19"/>
      <c r="BW29" s="19"/>
      <c r="BX29" s="19">
        <f t="shared" si="24"/>
        <v>0</v>
      </c>
      <c r="BY29" s="21">
        <f t="shared" si="25"/>
        <v>0</v>
      </c>
      <c r="BZ29" s="18"/>
      <c r="CA29" s="19">
        <v>600</v>
      </c>
      <c r="CB29" s="19">
        <v>600</v>
      </c>
      <c r="CC29" s="19">
        <f t="shared" si="26"/>
        <v>600</v>
      </c>
      <c r="CD29" s="19">
        <f t="shared" si="27"/>
        <v>0</v>
      </c>
      <c r="CE29" s="18"/>
      <c r="CF29" s="19"/>
      <c r="CG29" s="19"/>
      <c r="CH29" s="19">
        <f t="shared" si="28"/>
        <v>0</v>
      </c>
      <c r="CI29" s="21">
        <f t="shared" si="29"/>
        <v>0</v>
      </c>
      <c r="CJ29" s="18"/>
      <c r="CK29" s="19">
        <v>25.2</v>
      </c>
      <c r="CL29" s="19">
        <v>25.2</v>
      </c>
      <c r="CM29" s="19">
        <f t="shared" si="30"/>
        <v>25.2</v>
      </c>
      <c r="CN29" s="21">
        <f t="shared" si="31"/>
        <v>0</v>
      </c>
      <c r="CO29" s="18"/>
      <c r="CP29" s="19"/>
      <c r="CQ29" s="19"/>
      <c r="CR29" s="19">
        <f t="shared" si="63"/>
        <v>0</v>
      </c>
      <c r="CS29" s="21">
        <f t="shared" si="64"/>
        <v>0</v>
      </c>
      <c r="CT29" s="18"/>
      <c r="CU29" s="19"/>
      <c r="CV29" s="19"/>
      <c r="CW29" s="19">
        <f t="shared" si="32"/>
        <v>0</v>
      </c>
      <c r="CX29" s="21">
        <f t="shared" si="33"/>
        <v>0</v>
      </c>
      <c r="CY29" s="18"/>
      <c r="CZ29" s="19">
        <v>50</v>
      </c>
      <c r="DA29" s="19">
        <v>50</v>
      </c>
      <c r="DB29" s="19">
        <f t="shared" si="34"/>
        <v>50</v>
      </c>
      <c r="DC29" s="21">
        <f t="shared" si="35"/>
        <v>0</v>
      </c>
      <c r="DD29" s="18"/>
      <c r="DE29" s="19">
        <v>200</v>
      </c>
      <c r="DF29" s="19">
        <v>200</v>
      </c>
      <c r="DG29" s="19">
        <f t="shared" si="36"/>
        <v>200</v>
      </c>
      <c r="DH29" s="21">
        <f t="shared" si="37"/>
        <v>0</v>
      </c>
      <c r="DI29" s="18"/>
      <c r="DJ29" s="19">
        <v>0</v>
      </c>
      <c r="DK29" s="19">
        <v>0</v>
      </c>
      <c r="DL29" s="19">
        <f t="shared" si="65"/>
        <v>0</v>
      </c>
      <c r="DM29" s="21">
        <f t="shared" si="66"/>
        <v>0</v>
      </c>
      <c r="DN29" s="34"/>
      <c r="DO29" s="35">
        <v>8765.7999999999993</v>
      </c>
      <c r="DP29" s="35">
        <v>7719.9</v>
      </c>
      <c r="DQ29" s="35">
        <f t="shared" si="61"/>
        <v>7719.9</v>
      </c>
      <c r="DR29" s="36">
        <f t="shared" si="62"/>
        <v>-1045.8999999999996</v>
      </c>
      <c r="DS29" s="18"/>
      <c r="DT29" s="19">
        <v>0</v>
      </c>
      <c r="DU29" s="19">
        <v>0</v>
      </c>
      <c r="DV29" s="19">
        <f t="shared" si="38"/>
        <v>0</v>
      </c>
      <c r="DW29" s="21">
        <f t="shared" si="39"/>
        <v>0</v>
      </c>
      <c r="DX29" s="18"/>
      <c r="DY29" s="19"/>
      <c r="DZ29" s="19"/>
      <c r="EA29" s="19">
        <f t="shared" si="40"/>
        <v>0</v>
      </c>
      <c r="EB29" s="21">
        <f t="shared" si="41"/>
        <v>0</v>
      </c>
      <c r="EC29" s="18"/>
      <c r="ED29" s="19"/>
      <c r="EE29" s="19"/>
      <c r="EF29" s="19">
        <f t="shared" si="42"/>
        <v>0</v>
      </c>
      <c r="EG29" s="21">
        <f t="shared" si="43"/>
        <v>0</v>
      </c>
      <c r="EH29" s="18"/>
      <c r="EI29" s="19">
        <v>0</v>
      </c>
      <c r="EJ29" s="19">
        <v>0</v>
      </c>
      <c r="EK29" s="19">
        <f t="shared" si="44"/>
        <v>0</v>
      </c>
      <c r="EL29" s="21">
        <f t="shared" si="45"/>
        <v>0</v>
      </c>
      <c r="EM29" s="18"/>
      <c r="EN29" s="19"/>
      <c r="EO29" s="19"/>
      <c r="EP29" s="19">
        <f t="shared" si="46"/>
        <v>0</v>
      </c>
      <c r="EQ29" s="21">
        <f t="shared" si="47"/>
        <v>0</v>
      </c>
      <c r="ER29" s="19"/>
      <c r="ES29" s="19"/>
      <c r="ET29" s="19"/>
      <c r="EU29" s="19">
        <f t="shared" si="48"/>
        <v>0</v>
      </c>
      <c r="EV29" s="21">
        <f t="shared" si="49"/>
        <v>0</v>
      </c>
      <c r="EW29" s="18"/>
      <c r="EX29" s="19">
        <v>2939.2</v>
      </c>
      <c r="EY29" s="19">
        <v>2939.2</v>
      </c>
      <c r="EZ29" s="19">
        <f t="shared" si="50"/>
        <v>2939.2</v>
      </c>
      <c r="FA29" s="21">
        <f t="shared" si="51"/>
        <v>0</v>
      </c>
      <c r="FB29" s="18"/>
      <c r="FC29" s="19">
        <v>29696.400000000001</v>
      </c>
      <c r="FD29" s="19">
        <v>20476.8</v>
      </c>
      <c r="FE29" s="19">
        <f t="shared" si="52"/>
        <v>20476.8</v>
      </c>
      <c r="FF29" s="21">
        <f t="shared" si="53"/>
        <v>-9219.6000000000022</v>
      </c>
    </row>
    <row r="30" spans="1:162" x14ac:dyDescent="0.25">
      <c r="A30" s="56">
        <v>24</v>
      </c>
      <c r="B30" s="3" t="s">
        <v>32</v>
      </c>
      <c r="C30" s="19">
        <f t="shared" si="54"/>
        <v>24655.5</v>
      </c>
      <c r="D30" s="19">
        <f t="shared" si="55"/>
        <v>145553.4</v>
      </c>
      <c r="E30" s="19">
        <f t="shared" si="56"/>
        <v>146087.20000000001</v>
      </c>
      <c r="F30" s="19">
        <f t="shared" si="57"/>
        <v>121431.70000000001</v>
      </c>
      <c r="G30" s="19">
        <f t="shared" si="58"/>
        <v>533.80000000001746</v>
      </c>
      <c r="H30" s="18">
        <v>15101.4</v>
      </c>
      <c r="I30" s="19">
        <v>15101.4</v>
      </c>
      <c r="J30" s="19">
        <v>15101.4</v>
      </c>
      <c r="K30" s="19">
        <f t="shared" si="59"/>
        <v>0</v>
      </c>
      <c r="L30" s="19">
        <f t="shared" si="60"/>
        <v>0</v>
      </c>
      <c r="M30" s="18">
        <v>9554.1</v>
      </c>
      <c r="N30" s="19">
        <v>49957.7</v>
      </c>
      <c r="O30" s="19">
        <v>49957.7</v>
      </c>
      <c r="P30" s="19">
        <f t="shared" si="0"/>
        <v>40403.599999999999</v>
      </c>
      <c r="Q30" s="19">
        <f t="shared" si="1"/>
        <v>0</v>
      </c>
      <c r="R30" s="18"/>
      <c r="S30" s="19">
        <v>0</v>
      </c>
      <c r="T30" s="19">
        <v>0</v>
      </c>
      <c r="U30" s="19">
        <f t="shared" si="2"/>
        <v>0</v>
      </c>
      <c r="V30" s="21">
        <f t="shared" si="3"/>
        <v>0</v>
      </c>
      <c r="W30" s="18"/>
      <c r="X30" s="19">
        <v>0</v>
      </c>
      <c r="Y30" s="19">
        <v>0</v>
      </c>
      <c r="Z30" s="19">
        <f t="shared" si="4"/>
        <v>0</v>
      </c>
      <c r="AA30" s="21">
        <f t="shared" si="5"/>
        <v>0</v>
      </c>
      <c r="AB30" s="18"/>
      <c r="AC30" s="19">
        <v>0</v>
      </c>
      <c r="AD30" s="19">
        <v>0</v>
      </c>
      <c r="AE30" s="19">
        <f t="shared" si="6"/>
        <v>0</v>
      </c>
      <c r="AF30" s="21">
        <f t="shared" si="7"/>
        <v>0</v>
      </c>
      <c r="AG30" s="18"/>
      <c r="AH30" s="19">
        <v>25129.4</v>
      </c>
      <c r="AI30" s="19">
        <v>25129.4</v>
      </c>
      <c r="AJ30" s="19">
        <f t="shared" si="8"/>
        <v>25129.4</v>
      </c>
      <c r="AK30" s="21">
        <f t="shared" si="9"/>
        <v>0</v>
      </c>
      <c r="AL30" s="18"/>
      <c r="AM30" s="19">
        <v>0</v>
      </c>
      <c r="AN30" s="19">
        <v>0</v>
      </c>
      <c r="AO30" s="19">
        <f t="shared" si="10"/>
        <v>0</v>
      </c>
      <c r="AP30" s="21">
        <f t="shared" si="11"/>
        <v>0</v>
      </c>
      <c r="AQ30" s="18"/>
      <c r="AR30" s="19">
        <v>0</v>
      </c>
      <c r="AS30" s="19">
        <v>0</v>
      </c>
      <c r="AT30" s="19">
        <f t="shared" si="12"/>
        <v>0</v>
      </c>
      <c r="AU30" s="21">
        <f t="shared" si="13"/>
        <v>0</v>
      </c>
      <c r="AV30" s="18"/>
      <c r="AW30" s="19">
        <v>0</v>
      </c>
      <c r="AX30" s="19">
        <v>0</v>
      </c>
      <c r="AY30" s="19">
        <f t="shared" si="14"/>
        <v>0</v>
      </c>
      <c r="AZ30" s="21">
        <f t="shared" si="15"/>
        <v>0</v>
      </c>
      <c r="BA30" s="18"/>
      <c r="BB30" s="19"/>
      <c r="BC30" s="19"/>
      <c r="BD30" s="19">
        <f t="shared" si="16"/>
        <v>0</v>
      </c>
      <c r="BE30" s="21">
        <f t="shared" si="17"/>
        <v>0</v>
      </c>
      <c r="BF30" s="18"/>
      <c r="BG30" s="19">
        <v>164.7</v>
      </c>
      <c r="BH30" s="19">
        <v>164.7</v>
      </c>
      <c r="BI30" s="19">
        <f t="shared" si="18"/>
        <v>164.7</v>
      </c>
      <c r="BJ30" s="21">
        <f t="shared" si="19"/>
        <v>0</v>
      </c>
      <c r="BK30" s="18"/>
      <c r="BL30" s="19">
        <v>6285</v>
      </c>
      <c r="BM30" s="19">
        <v>6285</v>
      </c>
      <c r="BN30" s="19">
        <f t="shared" si="20"/>
        <v>6285</v>
      </c>
      <c r="BO30" s="21">
        <f t="shared" si="21"/>
        <v>0</v>
      </c>
      <c r="BP30" s="18"/>
      <c r="BQ30" s="19">
        <v>184.8</v>
      </c>
      <c r="BR30" s="19">
        <v>184.8</v>
      </c>
      <c r="BS30" s="19">
        <f t="shared" si="22"/>
        <v>184.8</v>
      </c>
      <c r="BT30" s="21">
        <f t="shared" si="23"/>
        <v>0</v>
      </c>
      <c r="BU30" s="18"/>
      <c r="BV30" s="19"/>
      <c r="BW30" s="19"/>
      <c r="BX30" s="19">
        <f t="shared" si="24"/>
        <v>0</v>
      </c>
      <c r="BY30" s="21">
        <f t="shared" si="25"/>
        <v>0</v>
      </c>
      <c r="BZ30" s="18"/>
      <c r="CA30" s="19">
        <v>1500</v>
      </c>
      <c r="CB30" s="19">
        <v>1500</v>
      </c>
      <c r="CC30" s="19">
        <f t="shared" si="26"/>
        <v>1500</v>
      </c>
      <c r="CD30" s="19">
        <f t="shared" si="27"/>
        <v>0</v>
      </c>
      <c r="CE30" s="18"/>
      <c r="CF30" s="19"/>
      <c r="CG30" s="19"/>
      <c r="CH30" s="19">
        <f t="shared" si="28"/>
        <v>0</v>
      </c>
      <c r="CI30" s="21">
        <f t="shared" si="29"/>
        <v>0</v>
      </c>
      <c r="CJ30" s="18"/>
      <c r="CK30" s="19">
        <v>24.6</v>
      </c>
      <c r="CL30" s="19">
        <v>24.6</v>
      </c>
      <c r="CM30" s="19">
        <f t="shared" si="30"/>
        <v>24.6</v>
      </c>
      <c r="CN30" s="21">
        <f t="shared" si="31"/>
        <v>0</v>
      </c>
      <c r="CO30" s="18"/>
      <c r="CP30" s="19"/>
      <c r="CQ30" s="19"/>
      <c r="CR30" s="19">
        <f t="shared" si="63"/>
        <v>0</v>
      </c>
      <c r="CS30" s="21">
        <f t="shared" si="64"/>
        <v>0</v>
      </c>
      <c r="CT30" s="18"/>
      <c r="CU30" s="19"/>
      <c r="CV30" s="19"/>
      <c r="CW30" s="19">
        <f t="shared" si="32"/>
        <v>0</v>
      </c>
      <c r="CX30" s="21">
        <f t="shared" si="33"/>
        <v>0</v>
      </c>
      <c r="CY30" s="18"/>
      <c r="CZ30" s="19">
        <v>50</v>
      </c>
      <c r="DA30" s="19">
        <v>50</v>
      </c>
      <c r="DB30" s="19">
        <f t="shared" si="34"/>
        <v>50</v>
      </c>
      <c r="DC30" s="21">
        <f t="shared" si="35"/>
        <v>0</v>
      </c>
      <c r="DD30" s="18"/>
      <c r="DE30" s="19">
        <v>200</v>
      </c>
      <c r="DF30" s="19">
        <v>200</v>
      </c>
      <c r="DG30" s="19">
        <f t="shared" si="36"/>
        <v>200</v>
      </c>
      <c r="DH30" s="21">
        <f t="shared" si="37"/>
        <v>0</v>
      </c>
      <c r="DI30" s="18"/>
      <c r="DJ30" s="19">
        <v>0</v>
      </c>
      <c r="DK30" s="19">
        <v>0</v>
      </c>
      <c r="DL30" s="19">
        <f t="shared" si="65"/>
        <v>0</v>
      </c>
      <c r="DM30" s="21">
        <f t="shared" si="66"/>
        <v>0</v>
      </c>
      <c r="DN30" s="34"/>
      <c r="DO30" s="35">
        <v>4860.3999999999996</v>
      </c>
      <c r="DP30" s="35">
        <v>4860.3999999999996</v>
      </c>
      <c r="DQ30" s="35">
        <f t="shared" si="61"/>
        <v>4860.3999999999996</v>
      </c>
      <c r="DR30" s="36">
        <f t="shared" si="62"/>
        <v>0</v>
      </c>
      <c r="DS30" s="18"/>
      <c r="DT30" s="19">
        <v>0</v>
      </c>
      <c r="DU30" s="19">
        <v>0</v>
      </c>
      <c r="DV30" s="19">
        <f t="shared" si="38"/>
        <v>0</v>
      </c>
      <c r="DW30" s="21">
        <f t="shared" si="39"/>
        <v>0</v>
      </c>
      <c r="DX30" s="18"/>
      <c r="DY30" s="19"/>
      <c r="DZ30" s="19"/>
      <c r="EA30" s="19">
        <f t="shared" si="40"/>
        <v>0</v>
      </c>
      <c r="EB30" s="21">
        <f t="shared" si="41"/>
        <v>0</v>
      </c>
      <c r="EC30" s="18"/>
      <c r="ED30" s="19"/>
      <c r="EE30" s="19"/>
      <c r="EF30" s="19">
        <f t="shared" si="42"/>
        <v>0</v>
      </c>
      <c r="EG30" s="21">
        <f t="shared" si="43"/>
        <v>0</v>
      </c>
      <c r="EH30" s="18"/>
      <c r="EI30" s="19">
        <v>10937.9</v>
      </c>
      <c r="EJ30" s="19">
        <v>10842.9</v>
      </c>
      <c r="EK30" s="19">
        <f t="shared" si="44"/>
        <v>10842.9</v>
      </c>
      <c r="EL30" s="21">
        <f t="shared" si="45"/>
        <v>-95</v>
      </c>
      <c r="EM30" s="18"/>
      <c r="EN30" s="19"/>
      <c r="EO30" s="19"/>
      <c r="EP30" s="19">
        <f t="shared" si="46"/>
        <v>0</v>
      </c>
      <c r="EQ30" s="21">
        <f t="shared" si="47"/>
        <v>0</v>
      </c>
      <c r="ER30" s="19"/>
      <c r="ES30" s="19"/>
      <c r="ET30" s="19"/>
      <c r="EU30" s="19">
        <f t="shared" si="48"/>
        <v>0</v>
      </c>
      <c r="EV30" s="21">
        <f t="shared" si="49"/>
        <v>0</v>
      </c>
      <c r="EW30" s="18"/>
      <c r="EX30" s="19">
        <v>15017.2</v>
      </c>
      <c r="EY30" s="19">
        <v>15017.2</v>
      </c>
      <c r="EZ30" s="19">
        <f t="shared" si="50"/>
        <v>15017.2</v>
      </c>
      <c r="FA30" s="21">
        <f t="shared" si="51"/>
        <v>0</v>
      </c>
      <c r="FB30" s="18"/>
      <c r="FC30" s="19">
        <v>16140.3</v>
      </c>
      <c r="FD30" s="19">
        <v>16769.099999999999</v>
      </c>
      <c r="FE30" s="19">
        <f t="shared" si="52"/>
        <v>16769.099999999999</v>
      </c>
      <c r="FF30" s="21">
        <f t="shared" si="53"/>
        <v>628.79999999999927</v>
      </c>
    </row>
    <row r="31" spans="1:162" x14ac:dyDescent="0.25">
      <c r="A31" s="56">
        <v>25</v>
      </c>
      <c r="B31" s="3" t="s">
        <v>33</v>
      </c>
      <c r="C31" s="19">
        <f t="shared" si="54"/>
        <v>56235</v>
      </c>
      <c r="D31" s="19">
        <f t="shared" si="55"/>
        <v>190734.17999999996</v>
      </c>
      <c r="E31" s="19">
        <f t="shared" si="56"/>
        <v>191679.99999999994</v>
      </c>
      <c r="F31" s="19">
        <f t="shared" si="57"/>
        <v>135444.99999999994</v>
      </c>
      <c r="G31" s="19">
        <f t="shared" si="58"/>
        <v>945.81999999997788</v>
      </c>
      <c r="H31" s="18">
        <v>25399.200000000001</v>
      </c>
      <c r="I31" s="19">
        <v>25399.200000000001</v>
      </c>
      <c r="J31" s="19">
        <v>25399.200000000001</v>
      </c>
      <c r="K31" s="19">
        <f t="shared" si="59"/>
        <v>0</v>
      </c>
      <c r="L31" s="19">
        <f t="shared" si="60"/>
        <v>0</v>
      </c>
      <c r="M31" s="18">
        <v>30835.8</v>
      </c>
      <c r="N31" s="19">
        <v>108352.3</v>
      </c>
      <c r="O31" s="19">
        <v>108352.3</v>
      </c>
      <c r="P31" s="19">
        <f t="shared" si="0"/>
        <v>77516.5</v>
      </c>
      <c r="Q31" s="19">
        <f t="shared" si="1"/>
        <v>0</v>
      </c>
      <c r="R31" s="18"/>
      <c r="S31" s="19">
        <v>2303.8000000000002</v>
      </c>
      <c r="T31" s="19">
        <v>2303.7999999999997</v>
      </c>
      <c r="U31" s="19">
        <f t="shared" si="2"/>
        <v>2303.7999999999997</v>
      </c>
      <c r="V31" s="21">
        <f t="shared" si="3"/>
        <v>0</v>
      </c>
      <c r="W31" s="18"/>
      <c r="X31" s="19">
        <v>0</v>
      </c>
      <c r="Y31" s="19">
        <v>0</v>
      </c>
      <c r="Z31" s="19">
        <f t="shared" si="4"/>
        <v>0</v>
      </c>
      <c r="AA31" s="21">
        <f t="shared" si="5"/>
        <v>0</v>
      </c>
      <c r="AB31" s="18"/>
      <c r="AC31" s="19">
        <v>0</v>
      </c>
      <c r="AD31" s="19">
        <v>0</v>
      </c>
      <c r="AE31" s="19">
        <f t="shared" si="6"/>
        <v>0</v>
      </c>
      <c r="AF31" s="21">
        <f t="shared" si="7"/>
        <v>0</v>
      </c>
      <c r="AG31" s="18"/>
      <c r="AH31" s="19">
        <v>5235.3</v>
      </c>
      <c r="AI31" s="19">
        <v>5235.3</v>
      </c>
      <c r="AJ31" s="19">
        <f t="shared" si="8"/>
        <v>5235.3</v>
      </c>
      <c r="AK31" s="21">
        <f t="shared" si="9"/>
        <v>0</v>
      </c>
      <c r="AL31" s="18"/>
      <c r="AM31" s="19">
        <v>0</v>
      </c>
      <c r="AN31" s="19">
        <v>0</v>
      </c>
      <c r="AO31" s="19">
        <f t="shared" si="10"/>
        <v>0</v>
      </c>
      <c r="AP31" s="21">
        <f t="shared" si="11"/>
        <v>0</v>
      </c>
      <c r="AQ31" s="18"/>
      <c r="AR31" s="19">
        <v>0</v>
      </c>
      <c r="AS31" s="19">
        <v>0</v>
      </c>
      <c r="AT31" s="19">
        <f t="shared" si="12"/>
        <v>0</v>
      </c>
      <c r="AU31" s="21">
        <f t="shared" si="13"/>
        <v>0</v>
      </c>
      <c r="AV31" s="18"/>
      <c r="AW31" s="19">
        <v>0</v>
      </c>
      <c r="AX31" s="19">
        <v>0</v>
      </c>
      <c r="AY31" s="19">
        <f t="shared" si="14"/>
        <v>0</v>
      </c>
      <c r="AZ31" s="21">
        <f t="shared" si="15"/>
        <v>0</v>
      </c>
      <c r="BA31" s="18"/>
      <c r="BB31" s="19"/>
      <c r="BC31" s="19"/>
      <c r="BD31" s="19">
        <f t="shared" si="16"/>
        <v>0</v>
      </c>
      <c r="BE31" s="21">
        <f t="shared" si="17"/>
        <v>0</v>
      </c>
      <c r="BF31" s="18"/>
      <c r="BG31" s="19">
        <v>260.8</v>
      </c>
      <c r="BH31" s="19">
        <v>260.8</v>
      </c>
      <c r="BI31" s="19">
        <f t="shared" si="18"/>
        <v>260.8</v>
      </c>
      <c r="BJ31" s="21">
        <f t="shared" si="19"/>
        <v>0</v>
      </c>
      <c r="BK31" s="18"/>
      <c r="BL31" s="19">
        <v>15894</v>
      </c>
      <c r="BM31" s="19">
        <v>15894</v>
      </c>
      <c r="BN31" s="19">
        <f t="shared" si="20"/>
        <v>15894</v>
      </c>
      <c r="BO31" s="21">
        <f t="shared" si="21"/>
        <v>0</v>
      </c>
      <c r="BP31" s="18"/>
      <c r="BQ31" s="19">
        <v>954.38</v>
      </c>
      <c r="BR31" s="19">
        <v>954.4</v>
      </c>
      <c r="BS31" s="19">
        <f t="shared" si="22"/>
        <v>954.4</v>
      </c>
      <c r="BT31" s="21">
        <f t="shared" si="23"/>
        <v>1.999999999998181E-2</v>
      </c>
      <c r="BU31" s="18"/>
      <c r="BV31" s="19"/>
      <c r="BW31" s="19"/>
      <c r="BX31" s="19">
        <f t="shared" si="24"/>
        <v>0</v>
      </c>
      <c r="BY31" s="21">
        <f t="shared" si="25"/>
        <v>0</v>
      </c>
      <c r="BZ31" s="18"/>
      <c r="CA31" s="19">
        <v>2538.9</v>
      </c>
      <c r="CB31" s="19">
        <v>2538.9</v>
      </c>
      <c r="CC31" s="19">
        <f t="shared" si="26"/>
        <v>2538.9</v>
      </c>
      <c r="CD31" s="19">
        <f t="shared" si="27"/>
        <v>0</v>
      </c>
      <c r="CE31" s="18"/>
      <c r="CF31" s="19"/>
      <c r="CG31" s="19"/>
      <c r="CH31" s="19">
        <f t="shared" si="28"/>
        <v>0</v>
      </c>
      <c r="CI31" s="21">
        <f t="shared" si="29"/>
        <v>0</v>
      </c>
      <c r="CJ31" s="18"/>
      <c r="CK31" s="19">
        <v>40.4</v>
      </c>
      <c r="CL31" s="19">
        <v>40.4</v>
      </c>
      <c r="CM31" s="19">
        <f t="shared" si="30"/>
        <v>40.4</v>
      </c>
      <c r="CN31" s="21">
        <f t="shared" si="31"/>
        <v>0</v>
      </c>
      <c r="CO31" s="18"/>
      <c r="CP31" s="19"/>
      <c r="CQ31" s="19"/>
      <c r="CR31" s="19">
        <f t="shared" si="63"/>
        <v>0</v>
      </c>
      <c r="CS31" s="21">
        <f t="shared" si="64"/>
        <v>0</v>
      </c>
      <c r="CT31" s="18"/>
      <c r="CU31" s="19"/>
      <c r="CV31" s="19"/>
      <c r="CW31" s="19">
        <f t="shared" si="32"/>
        <v>0</v>
      </c>
      <c r="CX31" s="21">
        <f t="shared" si="33"/>
        <v>0</v>
      </c>
      <c r="CY31" s="18"/>
      <c r="CZ31" s="19">
        <v>0</v>
      </c>
      <c r="DA31" s="19">
        <v>0</v>
      </c>
      <c r="DB31" s="19">
        <f t="shared" si="34"/>
        <v>0</v>
      </c>
      <c r="DC31" s="21">
        <f t="shared" si="35"/>
        <v>0</v>
      </c>
      <c r="DD31" s="18"/>
      <c r="DE31" s="19">
        <v>200</v>
      </c>
      <c r="DF31" s="19">
        <v>200</v>
      </c>
      <c r="DG31" s="19">
        <f t="shared" si="36"/>
        <v>200</v>
      </c>
      <c r="DH31" s="21">
        <f t="shared" si="37"/>
        <v>0</v>
      </c>
      <c r="DI31" s="18"/>
      <c r="DJ31" s="19">
        <v>0</v>
      </c>
      <c r="DK31" s="19">
        <v>0</v>
      </c>
      <c r="DL31" s="19">
        <f t="shared" si="65"/>
        <v>0</v>
      </c>
      <c r="DM31" s="21">
        <f t="shared" si="66"/>
        <v>0</v>
      </c>
      <c r="DN31" s="34"/>
      <c r="DO31" s="35"/>
      <c r="DP31" s="35"/>
      <c r="DQ31" s="35">
        <f t="shared" si="61"/>
        <v>0</v>
      </c>
      <c r="DR31" s="36">
        <f t="shared" si="62"/>
        <v>0</v>
      </c>
      <c r="DS31" s="18"/>
      <c r="DT31" s="19">
        <v>0</v>
      </c>
      <c r="DU31" s="19">
        <v>0</v>
      </c>
      <c r="DV31" s="19">
        <f t="shared" si="38"/>
        <v>0</v>
      </c>
      <c r="DW31" s="21">
        <f t="shared" si="39"/>
        <v>0</v>
      </c>
      <c r="DX31" s="18"/>
      <c r="DY31" s="19"/>
      <c r="DZ31" s="19"/>
      <c r="EA31" s="19">
        <f t="shared" si="40"/>
        <v>0</v>
      </c>
      <c r="EB31" s="21">
        <f t="shared" si="41"/>
        <v>0</v>
      </c>
      <c r="EC31" s="18"/>
      <c r="ED31" s="19"/>
      <c r="EE31" s="19"/>
      <c r="EF31" s="19">
        <f t="shared" si="42"/>
        <v>0</v>
      </c>
      <c r="EG31" s="21">
        <f t="shared" si="43"/>
        <v>0</v>
      </c>
      <c r="EH31" s="18"/>
      <c r="EI31" s="19">
        <v>2991.5</v>
      </c>
      <c r="EJ31" s="19">
        <v>2991.5</v>
      </c>
      <c r="EK31" s="19">
        <f t="shared" si="44"/>
        <v>2991.5</v>
      </c>
      <c r="EL31" s="21">
        <f t="shared" si="45"/>
        <v>0</v>
      </c>
      <c r="EM31" s="18"/>
      <c r="EN31" s="19"/>
      <c r="EO31" s="19"/>
      <c r="EP31" s="19">
        <f t="shared" si="46"/>
        <v>0</v>
      </c>
      <c r="EQ31" s="21">
        <f t="shared" si="47"/>
        <v>0</v>
      </c>
      <c r="ER31" s="19"/>
      <c r="ES31" s="19"/>
      <c r="ET31" s="19"/>
      <c r="EU31" s="19">
        <f t="shared" si="48"/>
        <v>0</v>
      </c>
      <c r="EV31" s="21">
        <f t="shared" si="49"/>
        <v>0</v>
      </c>
      <c r="EW31" s="18"/>
      <c r="EX31" s="19">
        <v>650.6</v>
      </c>
      <c r="EY31" s="19">
        <v>650.6</v>
      </c>
      <c r="EZ31" s="19">
        <f t="shared" si="50"/>
        <v>650.6</v>
      </c>
      <c r="FA31" s="21">
        <f t="shared" si="51"/>
        <v>0</v>
      </c>
      <c r="FB31" s="18"/>
      <c r="FC31" s="19">
        <v>25913</v>
      </c>
      <c r="FD31" s="19">
        <v>26858.799999999999</v>
      </c>
      <c r="FE31" s="19">
        <f t="shared" si="52"/>
        <v>26858.799999999999</v>
      </c>
      <c r="FF31" s="21">
        <f t="shared" si="53"/>
        <v>945.79999999999927</v>
      </c>
    </row>
    <row r="32" spans="1:162" x14ac:dyDescent="0.25">
      <c r="A32" s="56">
        <v>26</v>
      </c>
      <c r="B32" s="3" t="s">
        <v>34</v>
      </c>
      <c r="C32" s="19">
        <f t="shared" si="54"/>
        <v>376590.1</v>
      </c>
      <c r="D32" s="19">
        <f t="shared" si="55"/>
        <v>508011.33</v>
      </c>
      <c r="E32" s="19">
        <f t="shared" si="56"/>
        <v>509548.6</v>
      </c>
      <c r="F32" s="19">
        <f t="shared" si="57"/>
        <v>132958.5</v>
      </c>
      <c r="G32" s="19">
        <f t="shared" si="58"/>
        <v>1537.2699999999604</v>
      </c>
      <c r="H32" s="18">
        <v>85255.9</v>
      </c>
      <c r="I32" s="19">
        <v>85255.9</v>
      </c>
      <c r="J32" s="19">
        <v>85255.9</v>
      </c>
      <c r="K32" s="19">
        <f t="shared" si="59"/>
        <v>0</v>
      </c>
      <c r="L32" s="19">
        <f t="shared" si="60"/>
        <v>0</v>
      </c>
      <c r="M32" s="18">
        <v>291334.2</v>
      </c>
      <c r="N32" s="19">
        <v>355813.8</v>
      </c>
      <c r="O32" s="19">
        <v>355813.8</v>
      </c>
      <c r="P32" s="19">
        <f t="shared" si="0"/>
        <v>64479.599999999977</v>
      </c>
      <c r="Q32" s="19">
        <f t="shared" si="1"/>
        <v>0</v>
      </c>
      <c r="R32" s="18"/>
      <c r="S32" s="19">
        <v>0</v>
      </c>
      <c r="T32" s="19">
        <v>0</v>
      </c>
      <c r="U32" s="19">
        <f t="shared" si="2"/>
        <v>0</v>
      </c>
      <c r="V32" s="21">
        <f t="shared" si="3"/>
        <v>0</v>
      </c>
      <c r="W32" s="18"/>
      <c r="X32" s="19">
        <v>0</v>
      </c>
      <c r="Y32" s="19">
        <v>0</v>
      </c>
      <c r="Z32" s="19">
        <f t="shared" si="4"/>
        <v>0</v>
      </c>
      <c r="AA32" s="21">
        <f t="shared" si="5"/>
        <v>0</v>
      </c>
      <c r="AB32" s="18"/>
      <c r="AC32" s="19">
        <v>0</v>
      </c>
      <c r="AD32" s="19">
        <v>0</v>
      </c>
      <c r="AE32" s="19">
        <f t="shared" si="6"/>
        <v>0</v>
      </c>
      <c r="AF32" s="21">
        <f t="shared" si="7"/>
        <v>0</v>
      </c>
      <c r="AG32" s="18"/>
      <c r="AH32" s="19">
        <v>32889.9</v>
      </c>
      <c r="AI32" s="19">
        <v>32889.9</v>
      </c>
      <c r="AJ32" s="19">
        <f t="shared" si="8"/>
        <v>32889.9</v>
      </c>
      <c r="AK32" s="21">
        <f t="shared" si="9"/>
        <v>0</v>
      </c>
      <c r="AL32" s="18"/>
      <c r="AM32" s="19">
        <v>0</v>
      </c>
      <c r="AN32" s="19">
        <v>0</v>
      </c>
      <c r="AO32" s="19">
        <f t="shared" si="10"/>
        <v>0</v>
      </c>
      <c r="AP32" s="21">
        <f t="shared" si="11"/>
        <v>0</v>
      </c>
      <c r="AQ32" s="18"/>
      <c r="AR32" s="19">
        <v>0</v>
      </c>
      <c r="AS32" s="19">
        <v>0</v>
      </c>
      <c r="AT32" s="19">
        <f t="shared" si="12"/>
        <v>0</v>
      </c>
      <c r="AU32" s="21">
        <f t="shared" si="13"/>
        <v>0</v>
      </c>
      <c r="AV32" s="18"/>
      <c r="AW32" s="19">
        <v>0</v>
      </c>
      <c r="AX32" s="19">
        <v>0</v>
      </c>
      <c r="AY32" s="19">
        <f t="shared" si="14"/>
        <v>0</v>
      </c>
      <c r="AZ32" s="21">
        <f t="shared" si="15"/>
        <v>0</v>
      </c>
      <c r="BA32" s="18"/>
      <c r="BB32" s="19"/>
      <c r="BC32" s="19"/>
      <c r="BD32" s="19">
        <f t="shared" si="16"/>
        <v>0</v>
      </c>
      <c r="BE32" s="21">
        <f t="shared" si="17"/>
        <v>0</v>
      </c>
      <c r="BF32" s="18"/>
      <c r="BG32" s="19">
        <v>33.299999999999997</v>
      </c>
      <c r="BH32" s="19">
        <v>33.299999999999997</v>
      </c>
      <c r="BI32" s="19">
        <f t="shared" si="18"/>
        <v>33.299999999999997</v>
      </c>
      <c r="BJ32" s="21">
        <f t="shared" si="19"/>
        <v>0</v>
      </c>
      <c r="BK32" s="18"/>
      <c r="BL32" s="19">
        <v>11540</v>
      </c>
      <c r="BM32" s="19">
        <v>11540</v>
      </c>
      <c r="BN32" s="19">
        <f t="shared" si="20"/>
        <v>11540</v>
      </c>
      <c r="BO32" s="21">
        <f t="shared" si="21"/>
        <v>0</v>
      </c>
      <c r="BP32" s="18"/>
      <c r="BQ32" s="19">
        <v>902.53</v>
      </c>
      <c r="BR32" s="19">
        <v>902.5</v>
      </c>
      <c r="BS32" s="19">
        <f t="shared" si="22"/>
        <v>902.5</v>
      </c>
      <c r="BT32" s="21">
        <f t="shared" si="23"/>
        <v>-2.9999999999972715E-2</v>
      </c>
      <c r="BU32" s="18"/>
      <c r="BV32" s="19"/>
      <c r="BW32" s="19"/>
      <c r="BX32" s="19">
        <f t="shared" si="24"/>
        <v>0</v>
      </c>
      <c r="BY32" s="21">
        <f t="shared" si="25"/>
        <v>0</v>
      </c>
      <c r="BZ32" s="18"/>
      <c r="CA32" s="19">
        <v>1350</v>
      </c>
      <c r="CB32" s="19">
        <v>1350</v>
      </c>
      <c r="CC32" s="19">
        <f t="shared" si="26"/>
        <v>1350</v>
      </c>
      <c r="CD32" s="19">
        <f t="shared" si="27"/>
        <v>0</v>
      </c>
      <c r="CE32" s="18"/>
      <c r="CF32" s="19"/>
      <c r="CG32" s="19"/>
      <c r="CH32" s="19">
        <f t="shared" si="28"/>
        <v>0</v>
      </c>
      <c r="CI32" s="21">
        <f t="shared" si="29"/>
        <v>0</v>
      </c>
      <c r="CJ32" s="18"/>
      <c r="CK32" s="19">
        <v>23.4</v>
      </c>
      <c r="CL32" s="19">
        <v>23.4</v>
      </c>
      <c r="CM32" s="19">
        <f t="shared" si="30"/>
        <v>23.4</v>
      </c>
      <c r="CN32" s="21">
        <f t="shared" si="31"/>
        <v>0</v>
      </c>
      <c r="CO32" s="18"/>
      <c r="CP32" s="19"/>
      <c r="CQ32" s="19"/>
      <c r="CR32" s="19">
        <f t="shared" si="63"/>
        <v>0</v>
      </c>
      <c r="CS32" s="21">
        <f t="shared" si="64"/>
        <v>0</v>
      </c>
      <c r="CT32" s="18"/>
      <c r="CU32" s="19"/>
      <c r="CV32" s="19"/>
      <c r="CW32" s="19">
        <f t="shared" si="32"/>
        <v>0</v>
      </c>
      <c r="CX32" s="21">
        <f t="shared" si="33"/>
        <v>0</v>
      </c>
      <c r="CY32" s="18"/>
      <c r="CZ32" s="19">
        <v>100</v>
      </c>
      <c r="DA32" s="19">
        <v>100</v>
      </c>
      <c r="DB32" s="19">
        <f t="shared" si="34"/>
        <v>100</v>
      </c>
      <c r="DC32" s="21">
        <f t="shared" si="35"/>
        <v>0</v>
      </c>
      <c r="DD32" s="18"/>
      <c r="DE32" s="19">
        <v>200</v>
      </c>
      <c r="DF32" s="19">
        <v>200</v>
      </c>
      <c r="DG32" s="19">
        <f t="shared" si="36"/>
        <v>200</v>
      </c>
      <c r="DH32" s="21">
        <f t="shared" si="37"/>
        <v>0</v>
      </c>
      <c r="DI32" s="18"/>
      <c r="DJ32" s="19">
        <v>0</v>
      </c>
      <c r="DK32" s="19">
        <v>0</v>
      </c>
      <c r="DL32" s="19">
        <f t="shared" si="65"/>
        <v>0</v>
      </c>
      <c r="DM32" s="21">
        <f t="shared" si="66"/>
        <v>0</v>
      </c>
      <c r="DN32" s="34"/>
      <c r="DO32" s="35"/>
      <c r="DP32" s="35"/>
      <c r="DQ32" s="35">
        <f t="shared" si="61"/>
        <v>0</v>
      </c>
      <c r="DR32" s="36">
        <f t="shared" si="62"/>
        <v>0</v>
      </c>
      <c r="DS32" s="18"/>
      <c r="DT32" s="19">
        <v>0</v>
      </c>
      <c r="DU32" s="19">
        <v>0</v>
      </c>
      <c r="DV32" s="19">
        <f t="shared" si="38"/>
        <v>0</v>
      </c>
      <c r="DW32" s="21">
        <f t="shared" si="39"/>
        <v>0</v>
      </c>
      <c r="DX32" s="18"/>
      <c r="DY32" s="19"/>
      <c r="DZ32" s="19"/>
      <c r="EA32" s="19">
        <f t="shared" si="40"/>
        <v>0</v>
      </c>
      <c r="EB32" s="21">
        <f t="shared" si="41"/>
        <v>0</v>
      </c>
      <c r="EC32" s="18"/>
      <c r="ED32" s="19"/>
      <c r="EE32" s="19"/>
      <c r="EF32" s="19">
        <f t="shared" si="42"/>
        <v>0</v>
      </c>
      <c r="EG32" s="21">
        <f t="shared" si="43"/>
        <v>0</v>
      </c>
      <c r="EH32" s="18"/>
      <c r="EI32" s="19">
        <v>0</v>
      </c>
      <c r="EJ32" s="19">
        <v>0</v>
      </c>
      <c r="EK32" s="19">
        <f t="shared" si="44"/>
        <v>0</v>
      </c>
      <c r="EL32" s="21">
        <f t="shared" si="45"/>
        <v>0</v>
      </c>
      <c r="EM32" s="18"/>
      <c r="EN32" s="19"/>
      <c r="EO32" s="19"/>
      <c r="EP32" s="19">
        <f t="shared" si="46"/>
        <v>0</v>
      </c>
      <c r="EQ32" s="21">
        <f t="shared" si="47"/>
        <v>0</v>
      </c>
      <c r="ER32" s="19"/>
      <c r="ES32" s="19"/>
      <c r="ET32" s="19"/>
      <c r="EU32" s="19">
        <f t="shared" si="48"/>
        <v>0</v>
      </c>
      <c r="EV32" s="21">
        <f t="shared" si="49"/>
        <v>0</v>
      </c>
      <c r="EW32" s="18"/>
      <c r="EX32" s="19">
        <v>7643.3</v>
      </c>
      <c r="EY32" s="19">
        <v>7643.3</v>
      </c>
      <c r="EZ32" s="19">
        <f t="shared" si="50"/>
        <v>7643.3</v>
      </c>
      <c r="FA32" s="21">
        <f t="shared" si="51"/>
        <v>0</v>
      </c>
      <c r="FB32" s="18"/>
      <c r="FC32" s="19">
        <v>12259.2</v>
      </c>
      <c r="FD32" s="19">
        <v>13796.5</v>
      </c>
      <c r="FE32" s="19">
        <f t="shared" si="52"/>
        <v>13796.5</v>
      </c>
      <c r="FF32" s="21">
        <f t="shared" si="53"/>
        <v>1537.2999999999993</v>
      </c>
    </row>
    <row r="33" spans="1:162" x14ac:dyDescent="0.25">
      <c r="A33" s="56">
        <v>27</v>
      </c>
      <c r="B33" s="3" t="s">
        <v>35</v>
      </c>
      <c r="C33" s="19">
        <f t="shared" si="54"/>
        <v>106238.70000000001</v>
      </c>
      <c r="D33" s="19">
        <f t="shared" si="55"/>
        <v>158966.49</v>
      </c>
      <c r="E33" s="19">
        <f t="shared" si="56"/>
        <v>159930.19999999998</v>
      </c>
      <c r="F33" s="19">
        <f t="shared" si="57"/>
        <v>53691.499999999971</v>
      </c>
      <c r="G33" s="19">
        <f t="shared" si="58"/>
        <v>963.70999999999185</v>
      </c>
      <c r="H33" s="18">
        <v>6996.6</v>
      </c>
      <c r="I33" s="19">
        <v>6996.6</v>
      </c>
      <c r="J33" s="19">
        <v>6996.6</v>
      </c>
      <c r="K33" s="19">
        <f t="shared" si="59"/>
        <v>0</v>
      </c>
      <c r="L33" s="19">
        <f t="shared" si="60"/>
        <v>0</v>
      </c>
      <c r="M33" s="18">
        <v>99242.1</v>
      </c>
      <c r="N33" s="19">
        <v>130338.8</v>
      </c>
      <c r="O33" s="19">
        <v>130338.8</v>
      </c>
      <c r="P33" s="19">
        <f t="shared" si="0"/>
        <v>31096.699999999997</v>
      </c>
      <c r="Q33" s="19">
        <f t="shared" si="1"/>
        <v>0</v>
      </c>
      <c r="R33" s="18"/>
      <c r="S33" s="19">
        <v>0</v>
      </c>
      <c r="T33" s="19">
        <v>0</v>
      </c>
      <c r="U33" s="19">
        <f t="shared" si="2"/>
        <v>0</v>
      </c>
      <c r="V33" s="21">
        <f t="shared" si="3"/>
        <v>0</v>
      </c>
      <c r="W33" s="18"/>
      <c r="X33" s="19">
        <v>0</v>
      </c>
      <c r="Y33" s="19">
        <v>0</v>
      </c>
      <c r="Z33" s="19">
        <f t="shared" si="4"/>
        <v>0</v>
      </c>
      <c r="AA33" s="21">
        <f t="shared" si="5"/>
        <v>0</v>
      </c>
      <c r="AB33" s="18"/>
      <c r="AC33" s="19">
        <v>0</v>
      </c>
      <c r="AD33" s="19">
        <v>0</v>
      </c>
      <c r="AE33" s="19">
        <f t="shared" si="6"/>
        <v>0</v>
      </c>
      <c r="AF33" s="21">
        <f t="shared" si="7"/>
        <v>0</v>
      </c>
      <c r="AG33" s="18"/>
      <c r="AH33" s="19">
        <v>7094.1</v>
      </c>
      <c r="AI33" s="19">
        <v>7019.7999999999993</v>
      </c>
      <c r="AJ33" s="19">
        <f t="shared" si="8"/>
        <v>7019.7999999999993</v>
      </c>
      <c r="AK33" s="21">
        <f t="shared" si="9"/>
        <v>-74.300000000001091</v>
      </c>
      <c r="AL33" s="18"/>
      <c r="AM33" s="19">
        <v>0</v>
      </c>
      <c r="AN33" s="19">
        <v>0</v>
      </c>
      <c r="AO33" s="19">
        <f t="shared" si="10"/>
        <v>0</v>
      </c>
      <c r="AP33" s="21">
        <f t="shared" si="11"/>
        <v>0</v>
      </c>
      <c r="AQ33" s="18"/>
      <c r="AR33" s="19">
        <v>0</v>
      </c>
      <c r="AS33" s="19">
        <v>0</v>
      </c>
      <c r="AT33" s="19">
        <f t="shared" si="12"/>
        <v>0</v>
      </c>
      <c r="AU33" s="21">
        <f t="shared" si="13"/>
        <v>0</v>
      </c>
      <c r="AV33" s="18"/>
      <c r="AW33" s="19">
        <v>0</v>
      </c>
      <c r="AX33" s="19">
        <v>0</v>
      </c>
      <c r="AY33" s="19">
        <f t="shared" si="14"/>
        <v>0</v>
      </c>
      <c r="AZ33" s="21">
        <f t="shared" si="15"/>
        <v>0</v>
      </c>
      <c r="BA33" s="18"/>
      <c r="BB33" s="19"/>
      <c r="BC33" s="19"/>
      <c r="BD33" s="19">
        <f t="shared" si="16"/>
        <v>0</v>
      </c>
      <c r="BE33" s="21">
        <f t="shared" si="17"/>
        <v>0</v>
      </c>
      <c r="BF33" s="18"/>
      <c r="BG33" s="19">
        <v>350.6</v>
      </c>
      <c r="BH33" s="19">
        <v>350.6</v>
      </c>
      <c r="BI33" s="19">
        <f t="shared" si="18"/>
        <v>350.6</v>
      </c>
      <c r="BJ33" s="21">
        <f t="shared" si="19"/>
        <v>0</v>
      </c>
      <c r="BK33" s="18"/>
      <c r="BL33" s="19">
        <v>5237.1000000000004</v>
      </c>
      <c r="BM33" s="19">
        <v>5237.1000000000004</v>
      </c>
      <c r="BN33" s="19">
        <f t="shared" si="20"/>
        <v>5237.1000000000004</v>
      </c>
      <c r="BO33" s="21">
        <f t="shared" si="21"/>
        <v>0</v>
      </c>
      <c r="BP33" s="18"/>
      <c r="BQ33" s="19">
        <v>350.99</v>
      </c>
      <c r="BR33" s="19">
        <v>351</v>
      </c>
      <c r="BS33" s="19">
        <f t="shared" si="22"/>
        <v>351</v>
      </c>
      <c r="BT33" s="21">
        <f t="shared" si="23"/>
        <v>9.9999999999909051E-3</v>
      </c>
      <c r="BU33" s="18"/>
      <c r="BV33" s="19"/>
      <c r="BW33" s="19"/>
      <c r="BX33" s="19">
        <f t="shared" si="24"/>
        <v>0</v>
      </c>
      <c r="BY33" s="21">
        <f t="shared" si="25"/>
        <v>0</v>
      </c>
      <c r="BZ33" s="18"/>
      <c r="CA33" s="19">
        <v>750</v>
      </c>
      <c r="CB33" s="19">
        <v>750</v>
      </c>
      <c r="CC33" s="19">
        <f t="shared" si="26"/>
        <v>750</v>
      </c>
      <c r="CD33" s="19">
        <f t="shared" si="27"/>
        <v>0</v>
      </c>
      <c r="CE33" s="18"/>
      <c r="CF33" s="19"/>
      <c r="CG33" s="19"/>
      <c r="CH33" s="19">
        <f t="shared" si="28"/>
        <v>0</v>
      </c>
      <c r="CI33" s="21">
        <f t="shared" si="29"/>
        <v>0</v>
      </c>
      <c r="CJ33" s="18"/>
      <c r="CK33" s="19">
        <v>16.899999999999999</v>
      </c>
      <c r="CL33" s="19">
        <v>16.899999999999999</v>
      </c>
      <c r="CM33" s="19">
        <f t="shared" si="30"/>
        <v>16.899999999999999</v>
      </c>
      <c r="CN33" s="21">
        <f t="shared" si="31"/>
        <v>0</v>
      </c>
      <c r="CO33" s="18"/>
      <c r="CP33" s="19"/>
      <c r="CQ33" s="19"/>
      <c r="CR33" s="19">
        <f t="shared" si="63"/>
        <v>0</v>
      </c>
      <c r="CS33" s="21">
        <f t="shared" si="64"/>
        <v>0</v>
      </c>
      <c r="CT33" s="18"/>
      <c r="CU33" s="19"/>
      <c r="CV33" s="19"/>
      <c r="CW33" s="19">
        <f t="shared" si="32"/>
        <v>0</v>
      </c>
      <c r="CX33" s="21">
        <f t="shared" si="33"/>
        <v>0</v>
      </c>
      <c r="CY33" s="18"/>
      <c r="CZ33" s="19">
        <v>100</v>
      </c>
      <c r="DA33" s="19">
        <v>100</v>
      </c>
      <c r="DB33" s="19">
        <f t="shared" si="34"/>
        <v>100</v>
      </c>
      <c r="DC33" s="21">
        <f t="shared" si="35"/>
        <v>0</v>
      </c>
      <c r="DD33" s="18"/>
      <c r="DE33" s="19">
        <v>200</v>
      </c>
      <c r="DF33" s="19">
        <v>200</v>
      </c>
      <c r="DG33" s="19">
        <f t="shared" si="36"/>
        <v>200</v>
      </c>
      <c r="DH33" s="21">
        <f t="shared" si="37"/>
        <v>0</v>
      </c>
      <c r="DI33" s="18"/>
      <c r="DJ33" s="19">
        <v>0</v>
      </c>
      <c r="DK33" s="19">
        <v>0</v>
      </c>
      <c r="DL33" s="19">
        <f t="shared" si="65"/>
        <v>0</v>
      </c>
      <c r="DM33" s="21">
        <f t="shared" si="66"/>
        <v>0</v>
      </c>
      <c r="DN33" s="34"/>
      <c r="DO33" s="35"/>
      <c r="DP33" s="35"/>
      <c r="DQ33" s="35">
        <f t="shared" si="61"/>
        <v>0</v>
      </c>
      <c r="DR33" s="36">
        <f t="shared" si="62"/>
        <v>0</v>
      </c>
      <c r="DS33" s="18"/>
      <c r="DT33" s="19">
        <v>0</v>
      </c>
      <c r="DU33" s="19">
        <v>0</v>
      </c>
      <c r="DV33" s="19">
        <f t="shared" si="38"/>
        <v>0</v>
      </c>
      <c r="DW33" s="21">
        <f t="shared" si="39"/>
        <v>0</v>
      </c>
      <c r="DX33" s="18"/>
      <c r="DY33" s="19"/>
      <c r="DZ33" s="19"/>
      <c r="EA33" s="19">
        <f t="shared" si="40"/>
        <v>0</v>
      </c>
      <c r="EB33" s="21">
        <f t="shared" si="41"/>
        <v>0</v>
      </c>
      <c r="EC33" s="18"/>
      <c r="ED33" s="19"/>
      <c r="EE33" s="19"/>
      <c r="EF33" s="19">
        <f t="shared" si="42"/>
        <v>0</v>
      </c>
      <c r="EG33" s="21">
        <f t="shared" si="43"/>
        <v>0</v>
      </c>
      <c r="EH33" s="18"/>
      <c r="EI33" s="19">
        <v>150.6</v>
      </c>
      <c r="EJ33" s="19">
        <v>150.6</v>
      </c>
      <c r="EK33" s="19">
        <f t="shared" si="44"/>
        <v>150.6</v>
      </c>
      <c r="EL33" s="21">
        <f t="shared" si="45"/>
        <v>0</v>
      </c>
      <c r="EM33" s="18"/>
      <c r="EN33" s="19"/>
      <c r="EO33" s="19"/>
      <c r="EP33" s="19">
        <f t="shared" si="46"/>
        <v>0</v>
      </c>
      <c r="EQ33" s="21">
        <f t="shared" si="47"/>
        <v>0</v>
      </c>
      <c r="ER33" s="19"/>
      <c r="ES33" s="19"/>
      <c r="ET33" s="19"/>
      <c r="EU33" s="19">
        <f t="shared" si="48"/>
        <v>0</v>
      </c>
      <c r="EV33" s="21">
        <f t="shared" si="49"/>
        <v>0</v>
      </c>
      <c r="EW33" s="18"/>
      <c r="EX33" s="19">
        <v>688.5</v>
      </c>
      <c r="EY33" s="19">
        <v>688.5</v>
      </c>
      <c r="EZ33" s="19">
        <f t="shared" si="50"/>
        <v>688.5</v>
      </c>
      <c r="FA33" s="21">
        <f t="shared" si="51"/>
        <v>0</v>
      </c>
      <c r="FB33" s="18"/>
      <c r="FC33" s="19">
        <f>6692.2+0.1</f>
        <v>6692.3</v>
      </c>
      <c r="FD33" s="19">
        <v>7730.3</v>
      </c>
      <c r="FE33" s="19">
        <f t="shared" si="52"/>
        <v>7730.3</v>
      </c>
      <c r="FF33" s="21">
        <f t="shared" si="53"/>
        <v>1038</v>
      </c>
    </row>
    <row r="34" spans="1:162" x14ac:dyDescent="0.25">
      <c r="A34" s="56">
        <v>28</v>
      </c>
      <c r="B34" s="3" t="s">
        <v>36</v>
      </c>
      <c r="C34" s="19">
        <f t="shared" si="54"/>
        <v>299145.89999999997</v>
      </c>
      <c r="D34" s="19">
        <f t="shared" si="55"/>
        <v>419397.97999999986</v>
      </c>
      <c r="E34" s="19">
        <f t="shared" si="56"/>
        <v>420977.74999999988</v>
      </c>
      <c r="F34" s="19">
        <f t="shared" si="57"/>
        <v>121831.84999999992</v>
      </c>
      <c r="G34" s="19">
        <f t="shared" si="58"/>
        <v>1579.7700000000186</v>
      </c>
      <c r="H34" s="18">
        <v>60453.1</v>
      </c>
      <c r="I34" s="19">
        <v>60453.1</v>
      </c>
      <c r="J34" s="19">
        <v>60453.1</v>
      </c>
      <c r="K34" s="19">
        <f t="shared" si="59"/>
        <v>0</v>
      </c>
      <c r="L34" s="19">
        <f t="shared" si="60"/>
        <v>0</v>
      </c>
      <c r="M34" s="18">
        <v>238692.8</v>
      </c>
      <c r="N34" s="19">
        <v>276607.09999999998</v>
      </c>
      <c r="O34" s="19">
        <v>276607.09999999998</v>
      </c>
      <c r="P34" s="19">
        <f t="shared" si="0"/>
        <v>37914.299999999988</v>
      </c>
      <c r="Q34" s="19">
        <f t="shared" si="1"/>
        <v>0</v>
      </c>
      <c r="R34" s="18"/>
      <c r="S34" s="19">
        <v>0</v>
      </c>
      <c r="T34" s="19">
        <v>0</v>
      </c>
      <c r="U34" s="19">
        <f t="shared" si="2"/>
        <v>0</v>
      </c>
      <c r="V34" s="21">
        <f t="shared" si="3"/>
        <v>0</v>
      </c>
      <c r="W34" s="18"/>
      <c r="X34" s="19">
        <v>0</v>
      </c>
      <c r="Y34" s="19">
        <v>0</v>
      </c>
      <c r="Z34" s="19">
        <f t="shared" si="4"/>
        <v>0</v>
      </c>
      <c r="AA34" s="21">
        <f t="shared" si="5"/>
        <v>0</v>
      </c>
      <c r="AB34" s="18"/>
      <c r="AC34" s="19">
        <v>0</v>
      </c>
      <c r="AD34" s="19">
        <v>0</v>
      </c>
      <c r="AE34" s="19">
        <f t="shared" si="6"/>
        <v>0</v>
      </c>
      <c r="AF34" s="21">
        <f t="shared" si="7"/>
        <v>0</v>
      </c>
      <c r="AG34" s="18"/>
      <c r="AH34" s="19">
        <v>4076.1</v>
      </c>
      <c r="AI34" s="19">
        <v>4076.1</v>
      </c>
      <c r="AJ34" s="19">
        <f t="shared" si="8"/>
        <v>4076.1</v>
      </c>
      <c r="AK34" s="21">
        <f t="shared" si="9"/>
        <v>0</v>
      </c>
      <c r="AL34" s="18"/>
      <c r="AM34" s="23">
        <v>709.05</v>
      </c>
      <c r="AN34" s="23">
        <v>709.05</v>
      </c>
      <c r="AO34" s="23">
        <f t="shared" si="10"/>
        <v>709.05</v>
      </c>
      <c r="AP34" s="49">
        <f t="shared" si="11"/>
        <v>0</v>
      </c>
      <c r="AQ34" s="18"/>
      <c r="AR34" s="19">
        <v>0</v>
      </c>
      <c r="AS34" s="19">
        <v>0</v>
      </c>
      <c r="AT34" s="19">
        <f t="shared" si="12"/>
        <v>0</v>
      </c>
      <c r="AU34" s="21">
        <f t="shared" si="13"/>
        <v>0</v>
      </c>
      <c r="AV34" s="18"/>
      <c r="AW34" s="19">
        <v>0</v>
      </c>
      <c r="AX34" s="19">
        <v>0</v>
      </c>
      <c r="AY34" s="19">
        <f t="shared" si="14"/>
        <v>0</v>
      </c>
      <c r="AZ34" s="21">
        <f t="shared" si="15"/>
        <v>0</v>
      </c>
      <c r="BA34" s="18"/>
      <c r="BB34" s="19"/>
      <c r="BC34" s="19"/>
      <c r="BD34" s="19">
        <f t="shared" si="16"/>
        <v>0</v>
      </c>
      <c r="BE34" s="21">
        <f t="shared" si="17"/>
        <v>0</v>
      </c>
      <c r="BF34" s="18"/>
      <c r="BG34" s="19">
        <v>0</v>
      </c>
      <c r="BH34" s="19">
        <v>0</v>
      </c>
      <c r="BI34" s="19">
        <f t="shared" si="18"/>
        <v>0</v>
      </c>
      <c r="BJ34" s="21">
        <f t="shared" si="19"/>
        <v>0</v>
      </c>
      <c r="BK34" s="18"/>
      <c r="BL34" s="19">
        <v>8616</v>
      </c>
      <c r="BM34" s="19">
        <v>8616</v>
      </c>
      <c r="BN34" s="19">
        <f t="shared" si="20"/>
        <v>8616</v>
      </c>
      <c r="BO34" s="21">
        <f t="shared" si="21"/>
        <v>0</v>
      </c>
      <c r="BP34" s="18"/>
      <c r="BQ34" s="19">
        <v>657.03</v>
      </c>
      <c r="BR34" s="19">
        <v>657</v>
      </c>
      <c r="BS34" s="19">
        <f t="shared" si="22"/>
        <v>657</v>
      </c>
      <c r="BT34" s="21">
        <f t="shared" si="23"/>
        <v>-2.9999999999972715E-2</v>
      </c>
      <c r="BU34" s="18"/>
      <c r="BV34" s="19"/>
      <c r="BW34" s="19"/>
      <c r="BX34" s="19">
        <f t="shared" si="24"/>
        <v>0</v>
      </c>
      <c r="BY34" s="21">
        <f t="shared" si="25"/>
        <v>0</v>
      </c>
      <c r="BZ34" s="18"/>
      <c r="CA34" s="19">
        <v>750</v>
      </c>
      <c r="CB34" s="19">
        <v>750</v>
      </c>
      <c r="CC34" s="19">
        <f t="shared" si="26"/>
        <v>750</v>
      </c>
      <c r="CD34" s="19">
        <f t="shared" si="27"/>
        <v>0</v>
      </c>
      <c r="CE34" s="18"/>
      <c r="CF34" s="19"/>
      <c r="CG34" s="19"/>
      <c r="CH34" s="19">
        <f t="shared" si="28"/>
        <v>0</v>
      </c>
      <c r="CI34" s="21">
        <f t="shared" si="29"/>
        <v>0</v>
      </c>
      <c r="CJ34" s="18"/>
      <c r="CK34" s="19">
        <v>15.8</v>
      </c>
      <c r="CL34" s="19">
        <v>15.8</v>
      </c>
      <c r="CM34" s="19">
        <f t="shared" si="30"/>
        <v>15.8</v>
      </c>
      <c r="CN34" s="21">
        <f t="shared" si="31"/>
        <v>0</v>
      </c>
      <c r="CO34" s="18"/>
      <c r="CP34" s="19"/>
      <c r="CQ34" s="19"/>
      <c r="CR34" s="19">
        <f t="shared" si="63"/>
        <v>0</v>
      </c>
      <c r="CS34" s="21">
        <f t="shared" si="64"/>
        <v>0</v>
      </c>
      <c r="CT34" s="18"/>
      <c r="CU34" s="19"/>
      <c r="CV34" s="19"/>
      <c r="CW34" s="19">
        <f t="shared" si="32"/>
        <v>0</v>
      </c>
      <c r="CX34" s="21">
        <f t="shared" si="33"/>
        <v>0</v>
      </c>
      <c r="CY34" s="18"/>
      <c r="CZ34" s="19">
        <v>50</v>
      </c>
      <c r="DA34" s="19">
        <v>50</v>
      </c>
      <c r="DB34" s="19">
        <f t="shared" si="34"/>
        <v>50</v>
      </c>
      <c r="DC34" s="21">
        <f t="shared" si="35"/>
        <v>0</v>
      </c>
      <c r="DD34" s="18"/>
      <c r="DE34" s="19">
        <v>100</v>
      </c>
      <c r="DF34" s="19">
        <v>100</v>
      </c>
      <c r="DG34" s="19">
        <f t="shared" si="36"/>
        <v>100</v>
      </c>
      <c r="DH34" s="21">
        <f t="shared" si="37"/>
        <v>0</v>
      </c>
      <c r="DI34" s="18"/>
      <c r="DJ34" s="19">
        <v>14028.1</v>
      </c>
      <c r="DK34" s="19">
        <v>14028.1</v>
      </c>
      <c r="DL34" s="19">
        <f t="shared" si="65"/>
        <v>14028.1</v>
      </c>
      <c r="DM34" s="21">
        <f t="shared" si="66"/>
        <v>0</v>
      </c>
      <c r="DN34" s="34"/>
      <c r="DO34" s="35">
        <v>37444.6</v>
      </c>
      <c r="DP34" s="35">
        <v>37444.6</v>
      </c>
      <c r="DQ34" s="35">
        <f t="shared" si="61"/>
        <v>37444.6</v>
      </c>
      <c r="DR34" s="36">
        <f t="shared" si="62"/>
        <v>0</v>
      </c>
      <c r="DS34" s="18"/>
      <c r="DT34" s="19">
        <v>0</v>
      </c>
      <c r="DU34" s="19">
        <v>0</v>
      </c>
      <c r="DV34" s="19">
        <f t="shared" si="38"/>
        <v>0</v>
      </c>
      <c r="DW34" s="21">
        <f t="shared" si="39"/>
        <v>0</v>
      </c>
      <c r="DX34" s="18"/>
      <c r="DY34" s="19"/>
      <c r="DZ34" s="19"/>
      <c r="EA34" s="19">
        <f t="shared" si="40"/>
        <v>0</v>
      </c>
      <c r="EB34" s="21">
        <f t="shared" si="41"/>
        <v>0</v>
      </c>
      <c r="EC34" s="18"/>
      <c r="ED34" s="19"/>
      <c r="EE34" s="19"/>
      <c r="EF34" s="19">
        <f t="shared" si="42"/>
        <v>0</v>
      </c>
      <c r="EG34" s="21">
        <f t="shared" si="43"/>
        <v>0</v>
      </c>
      <c r="EH34" s="18"/>
      <c r="EI34" s="19">
        <v>308.7</v>
      </c>
      <c r="EJ34" s="19">
        <v>308.7</v>
      </c>
      <c r="EK34" s="19">
        <f t="shared" si="44"/>
        <v>308.7</v>
      </c>
      <c r="EL34" s="21">
        <f t="shared" si="45"/>
        <v>0</v>
      </c>
      <c r="EM34" s="18"/>
      <c r="EN34" s="19"/>
      <c r="EO34" s="19"/>
      <c r="EP34" s="19">
        <f t="shared" si="46"/>
        <v>0</v>
      </c>
      <c r="EQ34" s="21">
        <f t="shared" si="47"/>
        <v>0</v>
      </c>
      <c r="ER34" s="19"/>
      <c r="ES34" s="19"/>
      <c r="ET34" s="19"/>
      <c r="EU34" s="19">
        <f t="shared" si="48"/>
        <v>0</v>
      </c>
      <c r="EV34" s="21">
        <f t="shared" si="49"/>
        <v>0</v>
      </c>
      <c r="EW34" s="18"/>
      <c r="EX34" s="19">
        <v>1474.3</v>
      </c>
      <c r="EY34" s="19">
        <v>1970</v>
      </c>
      <c r="EZ34" s="19">
        <f t="shared" si="50"/>
        <v>1970</v>
      </c>
      <c r="FA34" s="21">
        <f t="shared" si="51"/>
        <v>495.70000000000005</v>
      </c>
      <c r="FB34" s="18"/>
      <c r="FC34" s="19">
        <v>14108.1</v>
      </c>
      <c r="FD34" s="19">
        <v>15192.2</v>
      </c>
      <c r="FE34" s="19">
        <f t="shared" si="52"/>
        <v>15192.2</v>
      </c>
      <c r="FF34" s="21">
        <f t="shared" si="53"/>
        <v>1084.1000000000004</v>
      </c>
    </row>
    <row r="35" spans="1:162" x14ac:dyDescent="0.25">
      <c r="A35" s="56">
        <v>29</v>
      </c>
      <c r="B35" s="3" t="s">
        <v>37</v>
      </c>
      <c r="C35" s="19">
        <f t="shared" si="54"/>
        <v>209794.59999999998</v>
      </c>
      <c r="D35" s="19">
        <f t="shared" si="55"/>
        <v>283436.38000000006</v>
      </c>
      <c r="E35" s="19">
        <f t="shared" si="56"/>
        <v>284594.30000000005</v>
      </c>
      <c r="F35" s="19">
        <f t="shared" si="57"/>
        <v>74799.70000000007</v>
      </c>
      <c r="G35" s="19">
        <f t="shared" si="58"/>
        <v>1157.9199999999837</v>
      </c>
      <c r="H35" s="18">
        <v>39148.699999999997</v>
      </c>
      <c r="I35" s="19">
        <v>39148.699999999997</v>
      </c>
      <c r="J35" s="19">
        <v>39148.699999999997</v>
      </c>
      <c r="K35" s="19">
        <f t="shared" si="59"/>
        <v>0</v>
      </c>
      <c r="L35" s="19">
        <f t="shared" si="60"/>
        <v>0</v>
      </c>
      <c r="M35" s="18">
        <v>170645.9</v>
      </c>
      <c r="N35" s="19">
        <v>202558</v>
      </c>
      <c r="O35" s="19">
        <v>202558</v>
      </c>
      <c r="P35" s="19">
        <f t="shared" si="0"/>
        <v>31912.100000000006</v>
      </c>
      <c r="Q35" s="19">
        <f t="shared" si="1"/>
        <v>0</v>
      </c>
      <c r="R35" s="18"/>
      <c r="S35" s="19">
        <v>0</v>
      </c>
      <c r="T35" s="19">
        <v>0</v>
      </c>
      <c r="U35" s="19">
        <f t="shared" si="2"/>
        <v>0</v>
      </c>
      <c r="V35" s="21">
        <f t="shared" si="3"/>
        <v>0</v>
      </c>
      <c r="W35" s="18"/>
      <c r="X35" s="19">
        <v>0</v>
      </c>
      <c r="Y35" s="19">
        <v>0</v>
      </c>
      <c r="Z35" s="19">
        <f t="shared" si="4"/>
        <v>0</v>
      </c>
      <c r="AA35" s="21">
        <f t="shared" si="5"/>
        <v>0</v>
      </c>
      <c r="AB35" s="18"/>
      <c r="AC35" s="19">
        <v>0</v>
      </c>
      <c r="AD35" s="19">
        <v>0</v>
      </c>
      <c r="AE35" s="19">
        <f t="shared" si="6"/>
        <v>0</v>
      </c>
      <c r="AF35" s="21">
        <f t="shared" si="7"/>
        <v>0</v>
      </c>
      <c r="AG35" s="18"/>
      <c r="AH35" s="19">
        <v>25129.4</v>
      </c>
      <c r="AI35" s="19">
        <v>25129.4</v>
      </c>
      <c r="AJ35" s="19">
        <f t="shared" si="8"/>
        <v>25129.4</v>
      </c>
      <c r="AK35" s="21">
        <f t="shared" si="9"/>
        <v>0</v>
      </c>
      <c r="AL35" s="18"/>
      <c r="AM35" s="19">
        <v>0</v>
      </c>
      <c r="AN35" s="19">
        <v>0</v>
      </c>
      <c r="AO35" s="19">
        <f t="shared" si="10"/>
        <v>0</v>
      </c>
      <c r="AP35" s="21">
        <f t="shared" si="11"/>
        <v>0</v>
      </c>
      <c r="AQ35" s="18"/>
      <c r="AR35" s="19">
        <v>0</v>
      </c>
      <c r="AS35" s="19">
        <v>0</v>
      </c>
      <c r="AT35" s="19">
        <f t="shared" si="12"/>
        <v>0</v>
      </c>
      <c r="AU35" s="21">
        <f t="shared" si="13"/>
        <v>0</v>
      </c>
      <c r="AV35" s="18"/>
      <c r="AW35" s="19">
        <v>0</v>
      </c>
      <c r="AX35" s="19">
        <v>0</v>
      </c>
      <c r="AY35" s="19">
        <f t="shared" si="14"/>
        <v>0</v>
      </c>
      <c r="AZ35" s="21">
        <f t="shared" si="15"/>
        <v>0</v>
      </c>
      <c r="BA35" s="18"/>
      <c r="BB35" s="19"/>
      <c r="BC35" s="19"/>
      <c r="BD35" s="19">
        <f t="shared" si="16"/>
        <v>0</v>
      </c>
      <c r="BE35" s="21">
        <f t="shared" si="17"/>
        <v>0</v>
      </c>
      <c r="BF35" s="18"/>
      <c r="BG35" s="19">
        <v>173.7</v>
      </c>
      <c r="BH35" s="19">
        <v>173.7</v>
      </c>
      <c r="BI35" s="19">
        <f t="shared" si="18"/>
        <v>173.7</v>
      </c>
      <c r="BJ35" s="21">
        <f t="shared" si="19"/>
        <v>0</v>
      </c>
      <c r="BK35" s="18"/>
      <c r="BL35" s="19">
        <v>3663.8</v>
      </c>
      <c r="BM35" s="19">
        <v>3663.8</v>
      </c>
      <c r="BN35" s="19">
        <f t="shared" si="20"/>
        <v>3663.8</v>
      </c>
      <c r="BO35" s="21">
        <f t="shared" si="21"/>
        <v>0</v>
      </c>
      <c r="BP35" s="18"/>
      <c r="BQ35" s="19">
        <v>163.78</v>
      </c>
      <c r="BR35" s="19">
        <v>163.80000000000001</v>
      </c>
      <c r="BS35" s="19">
        <f t="shared" si="22"/>
        <v>163.80000000000001</v>
      </c>
      <c r="BT35" s="21">
        <f t="shared" si="23"/>
        <v>2.0000000000010232E-2</v>
      </c>
      <c r="BU35" s="18"/>
      <c r="BV35" s="19"/>
      <c r="BW35" s="19"/>
      <c r="BX35" s="19">
        <f t="shared" si="24"/>
        <v>0</v>
      </c>
      <c r="BY35" s="21">
        <f t="shared" si="25"/>
        <v>0</v>
      </c>
      <c r="BZ35" s="18"/>
      <c r="CA35" s="19"/>
      <c r="CB35" s="19"/>
      <c r="CC35" s="19">
        <f t="shared" si="26"/>
        <v>0</v>
      </c>
      <c r="CD35" s="19">
        <f t="shared" si="27"/>
        <v>0</v>
      </c>
      <c r="CE35" s="18"/>
      <c r="CF35" s="19"/>
      <c r="CG35" s="19"/>
      <c r="CH35" s="19">
        <f t="shared" si="28"/>
        <v>0</v>
      </c>
      <c r="CI35" s="21">
        <f t="shared" si="29"/>
        <v>0</v>
      </c>
      <c r="CJ35" s="18"/>
      <c r="CK35" s="19">
        <v>12.2</v>
      </c>
      <c r="CL35" s="19">
        <v>12.2</v>
      </c>
      <c r="CM35" s="19">
        <f t="shared" si="30"/>
        <v>12.2</v>
      </c>
      <c r="CN35" s="21">
        <f t="shared" si="31"/>
        <v>0</v>
      </c>
      <c r="CO35" s="18"/>
      <c r="CP35" s="19"/>
      <c r="CQ35" s="19"/>
      <c r="CR35" s="19">
        <f t="shared" si="63"/>
        <v>0</v>
      </c>
      <c r="CS35" s="21">
        <f t="shared" si="64"/>
        <v>0</v>
      </c>
      <c r="CT35" s="18"/>
      <c r="CU35" s="19"/>
      <c r="CV35" s="19"/>
      <c r="CW35" s="19">
        <f t="shared" si="32"/>
        <v>0</v>
      </c>
      <c r="CX35" s="21">
        <f t="shared" si="33"/>
        <v>0</v>
      </c>
      <c r="CY35" s="18"/>
      <c r="CZ35" s="19">
        <v>150</v>
      </c>
      <c r="DA35" s="19">
        <v>150</v>
      </c>
      <c r="DB35" s="19">
        <f t="shared" si="34"/>
        <v>150</v>
      </c>
      <c r="DC35" s="21">
        <f t="shared" si="35"/>
        <v>0</v>
      </c>
      <c r="DD35" s="18"/>
      <c r="DE35" s="19">
        <v>300</v>
      </c>
      <c r="DF35" s="19">
        <v>300</v>
      </c>
      <c r="DG35" s="19">
        <f t="shared" si="36"/>
        <v>300</v>
      </c>
      <c r="DH35" s="21">
        <f t="shared" si="37"/>
        <v>0</v>
      </c>
      <c r="DI35" s="18"/>
      <c r="DJ35" s="19">
        <v>0</v>
      </c>
      <c r="DK35" s="19">
        <v>0</v>
      </c>
      <c r="DL35" s="19">
        <f t="shared" si="65"/>
        <v>0</v>
      </c>
      <c r="DM35" s="21">
        <f t="shared" si="66"/>
        <v>0</v>
      </c>
      <c r="DN35" s="34"/>
      <c r="DO35" s="35">
        <v>815.3</v>
      </c>
      <c r="DP35" s="35">
        <v>814.5</v>
      </c>
      <c r="DQ35" s="35">
        <f t="shared" si="61"/>
        <v>814.5</v>
      </c>
      <c r="DR35" s="36">
        <f t="shared" si="62"/>
        <v>-0.79999999999995453</v>
      </c>
      <c r="DS35" s="18"/>
      <c r="DT35" s="19">
        <v>0</v>
      </c>
      <c r="DU35" s="19">
        <v>0</v>
      </c>
      <c r="DV35" s="19">
        <f t="shared" si="38"/>
        <v>0</v>
      </c>
      <c r="DW35" s="21">
        <f t="shared" si="39"/>
        <v>0</v>
      </c>
      <c r="DX35" s="18"/>
      <c r="DY35" s="19"/>
      <c r="DZ35" s="19"/>
      <c r="EA35" s="19">
        <f t="shared" si="40"/>
        <v>0</v>
      </c>
      <c r="EB35" s="21">
        <f t="shared" si="41"/>
        <v>0</v>
      </c>
      <c r="EC35" s="18"/>
      <c r="ED35" s="19"/>
      <c r="EE35" s="19"/>
      <c r="EF35" s="19">
        <f t="shared" si="42"/>
        <v>0</v>
      </c>
      <c r="EG35" s="21">
        <f t="shared" si="43"/>
        <v>0</v>
      </c>
      <c r="EH35" s="18"/>
      <c r="EI35" s="19">
        <v>0</v>
      </c>
      <c r="EJ35" s="19">
        <v>0</v>
      </c>
      <c r="EK35" s="19">
        <f t="shared" si="44"/>
        <v>0</v>
      </c>
      <c r="EL35" s="21">
        <f t="shared" si="45"/>
        <v>0</v>
      </c>
      <c r="EM35" s="18"/>
      <c r="EN35" s="19"/>
      <c r="EO35" s="19"/>
      <c r="EP35" s="19">
        <f t="shared" si="46"/>
        <v>0</v>
      </c>
      <c r="EQ35" s="21">
        <f t="shared" si="47"/>
        <v>0</v>
      </c>
      <c r="ER35" s="19"/>
      <c r="ES35" s="19"/>
      <c r="ET35" s="19"/>
      <c r="EU35" s="19">
        <f t="shared" si="48"/>
        <v>0</v>
      </c>
      <c r="EV35" s="21">
        <f t="shared" si="49"/>
        <v>0</v>
      </c>
      <c r="EW35" s="18"/>
      <c r="EX35" s="19">
        <v>5333.3</v>
      </c>
      <c r="EY35" s="19">
        <v>5333.3</v>
      </c>
      <c r="EZ35" s="19">
        <f t="shared" si="50"/>
        <v>5333.3</v>
      </c>
      <c r="FA35" s="21">
        <f t="shared" si="51"/>
        <v>0</v>
      </c>
      <c r="FB35" s="18"/>
      <c r="FC35" s="19">
        <v>5988.2</v>
      </c>
      <c r="FD35" s="19">
        <v>7146.9</v>
      </c>
      <c r="FE35" s="19">
        <f t="shared" si="52"/>
        <v>7146.9</v>
      </c>
      <c r="FF35" s="21">
        <f t="shared" si="53"/>
        <v>1158.6999999999998</v>
      </c>
    </row>
    <row r="36" spans="1:162" x14ac:dyDescent="0.25">
      <c r="A36" s="56">
        <v>30</v>
      </c>
      <c r="B36" s="3" t="s">
        <v>38</v>
      </c>
      <c r="C36" s="19">
        <f t="shared" si="54"/>
        <v>213577.2</v>
      </c>
      <c r="D36" s="19">
        <f t="shared" si="55"/>
        <v>692476.57</v>
      </c>
      <c r="E36" s="19">
        <f t="shared" si="56"/>
        <v>721315</v>
      </c>
      <c r="F36" s="19">
        <f t="shared" si="57"/>
        <v>507737.8</v>
      </c>
      <c r="G36" s="19">
        <f t="shared" si="58"/>
        <v>28838.430000000051</v>
      </c>
      <c r="H36" s="18">
        <v>100166.8</v>
      </c>
      <c r="I36" s="19">
        <v>100166.8</v>
      </c>
      <c r="J36" s="19">
        <v>100166.8</v>
      </c>
      <c r="K36" s="19">
        <f t="shared" si="59"/>
        <v>0</v>
      </c>
      <c r="L36" s="19">
        <f t="shared" si="60"/>
        <v>0</v>
      </c>
      <c r="M36" s="18">
        <v>113410.4</v>
      </c>
      <c r="N36" s="19">
        <v>360842</v>
      </c>
      <c r="O36" s="19">
        <v>360842</v>
      </c>
      <c r="P36" s="19">
        <f t="shared" si="0"/>
        <v>247431.6</v>
      </c>
      <c r="Q36" s="19">
        <f t="shared" si="1"/>
        <v>0</v>
      </c>
      <c r="R36" s="18"/>
      <c r="S36" s="19">
        <v>5166.5</v>
      </c>
      <c r="T36" s="19">
        <v>5157.8</v>
      </c>
      <c r="U36" s="19">
        <f t="shared" si="2"/>
        <v>5157.8</v>
      </c>
      <c r="V36" s="21">
        <f t="shared" si="3"/>
        <v>-8.6999999999998181</v>
      </c>
      <c r="W36" s="18"/>
      <c r="X36" s="19">
        <v>0</v>
      </c>
      <c r="Y36" s="19">
        <v>0</v>
      </c>
      <c r="Z36" s="19">
        <f t="shared" si="4"/>
        <v>0</v>
      </c>
      <c r="AA36" s="21">
        <f t="shared" si="5"/>
        <v>0</v>
      </c>
      <c r="AB36" s="18"/>
      <c r="AC36" s="19">
        <v>9089.7999999999993</v>
      </c>
      <c r="AD36" s="19">
        <v>9089.7999999999993</v>
      </c>
      <c r="AE36" s="19">
        <f t="shared" si="6"/>
        <v>9089.7999999999993</v>
      </c>
      <c r="AF36" s="21">
        <f t="shared" si="7"/>
        <v>0</v>
      </c>
      <c r="AG36" s="18"/>
      <c r="AH36" s="19">
        <v>2094.1</v>
      </c>
      <c r="AI36" s="19">
        <v>2094.1</v>
      </c>
      <c r="AJ36" s="19">
        <f t="shared" si="8"/>
        <v>2094.1</v>
      </c>
      <c r="AK36" s="21">
        <f t="shared" si="9"/>
        <v>0</v>
      </c>
      <c r="AL36" s="18"/>
      <c r="AM36" s="19">
        <v>0</v>
      </c>
      <c r="AN36" s="19">
        <v>0</v>
      </c>
      <c r="AO36" s="19">
        <f t="shared" si="10"/>
        <v>0</v>
      </c>
      <c r="AP36" s="21">
        <f t="shared" si="11"/>
        <v>0</v>
      </c>
      <c r="AQ36" s="18"/>
      <c r="AR36" s="19">
        <v>0</v>
      </c>
      <c r="AS36" s="19">
        <v>0</v>
      </c>
      <c r="AT36" s="19">
        <f t="shared" si="12"/>
        <v>0</v>
      </c>
      <c r="AU36" s="21">
        <f t="shared" si="13"/>
        <v>0</v>
      </c>
      <c r="AV36" s="18"/>
      <c r="AW36" s="19">
        <v>0</v>
      </c>
      <c r="AX36" s="19">
        <v>0</v>
      </c>
      <c r="AY36" s="19">
        <f t="shared" si="14"/>
        <v>0</v>
      </c>
      <c r="AZ36" s="21">
        <f t="shared" si="15"/>
        <v>0</v>
      </c>
      <c r="BA36" s="18"/>
      <c r="BB36" s="19"/>
      <c r="BC36" s="19"/>
      <c r="BD36" s="19">
        <f t="shared" si="16"/>
        <v>0</v>
      </c>
      <c r="BE36" s="21">
        <f t="shared" si="17"/>
        <v>0</v>
      </c>
      <c r="BF36" s="18"/>
      <c r="BG36" s="19">
        <v>2064.4</v>
      </c>
      <c r="BH36" s="19">
        <v>2064.4</v>
      </c>
      <c r="BI36" s="19">
        <f t="shared" si="18"/>
        <v>2064.4</v>
      </c>
      <c r="BJ36" s="21">
        <f t="shared" si="19"/>
        <v>0</v>
      </c>
      <c r="BK36" s="18"/>
      <c r="BL36" s="19">
        <v>64329.7</v>
      </c>
      <c r="BM36" s="19">
        <v>64329.7</v>
      </c>
      <c r="BN36" s="19">
        <f t="shared" si="20"/>
        <v>64329.7</v>
      </c>
      <c r="BO36" s="21">
        <f t="shared" si="21"/>
        <v>0</v>
      </c>
      <c r="BP36" s="18"/>
      <c r="BQ36" s="19">
        <v>2124.37</v>
      </c>
      <c r="BR36" s="19">
        <v>2000</v>
      </c>
      <c r="BS36" s="19">
        <f t="shared" si="22"/>
        <v>2000</v>
      </c>
      <c r="BT36" s="21">
        <f t="shared" si="23"/>
        <v>-124.36999999999989</v>
      </c>
      <c r="BU36" s="18"/>
      <c r="BV36" s="19"/>
      <c r="BW36" s="19"/>
      <c r="BX36" s="19">
        <f t="shared" si="24"/>
        <v>0</v>
      </c>
      <c r="BY36" s="21">
        <f t="shared" si="25"/>
        <v>0</v>
      </c>
      <c r="BZ36" s="18"/>
      <c r="CA36" s="19">
        <v>4200</v>
      </c>
      <c r="CB36" s="19">
        <v>4200</v>
      </c>
      <c r="CC36" s="19">
        <f t="shared" si="26"/>
        <v>4200</v>
      </c>
      <c r="CD36" s="19">
        <f t="shared" si="27"/>
        <v>0</v>
      </c>
      <c r="CE36" s="18"/>
      <c r="CF36" s="19">
        <v>2586.1999999999998</v>
      </c>
      <c r="CG36" s="19">
        <v>2586.1999999999998</v>
      </c>
      <c r="CH36" s="19">
        <f t="shared" si="28"/>
        <v>2586.1999999999998</v>
      </c>
      <c r="CI36" s="21">
        <f t="shared" si="29"/>
        <v>0</v>
      </c>
      <c r="CJ36" s="18"/>
      <c r="CK36" s="19">
        <v>136</v>
      </c>
      <c r="CL36" s="19">
        <v>136</v>
      </c>
      <c r="CM36" s="19">
        <f t="shared" si="30"/>
        <v>136</v>
      </c>
      <c r="CN36" s="21">
        <f t="shared" si="31"/>
        <v>0</v>
      </c>
      <c r="CO36" s="18"/>
      <c r="CP36" s="19"/>
      <c r="CQ36" s="19"/>
      <c r="CR36" s="19">
        <f t="shared" si="63"/>
        <v>0</v>
      </c>
      <c r="CS36" s="21">
        <f t="shared" si="64"/>
        <v>0</v>
      </c>
      <c r="CT36" s="18"/>
      <c r="CU36" s="19"/>
      <c r="CV36" s="19"/>
      <c r="CW36" s="19">
        <f t="shared" si="32"/>
        <v>0</v>
      </c>
      <c r="CX36" s="21">
        <f t="shared" si="33"/>
        <v>0</v>
      </c>
      <c r="CY36" s="18"/>
      <c r="CZ36" s="19">
        <v>100</v>
      </c>
      <c r="DA36" s="19">
        <v>100</v>
      </c>
      <c r="DB36" s="19">
        <f t="shared" si="34"/>
        <v>100</v>
      </c>
      <c r="DC36" s="21">
        <f t="shared" si="35"/>
        <v>0</v>
      </c>
      <c r="DD36" s="18"/>
      <c r="DE36" s="19">
        <v>200</v>
      </c>
      <c r="DF36" s="19">
        <v>200</v>
      </c>
      <c r="DG36" s="19">
        <f t="shared" si="36"/>
        <v>200</v>
      </c>
      <c r="DH36" s="21">
        <f t="shared" si="37"/>
        <v>0</v>
      </c>
      <c r="DI36" s="18"/>
      <c r="DJ36" s="19">
        <v>0</v>
      </c>
      <c r="DK36" s="19">
        <v>0</v>
      </c>
      <c r="DL36" s="19">
        <f t="shared" si="65"/>
        <v>0</v>
      </c>
      <c r="DM36" s="21">
        <f t="shared" si="66"/>
        <v>0</v>
      </c>
      <c r="DN36" s="34"/>
      <c r="DO36" s="35">
        <v>429.5</v>
      </c>
      <c r="DP36" s="35">
        <v>429.5</v>
      </c>
      <c r="DQ36" s="35">
        <f t="shared" si="61"/>
        <v>429.5</v>
      </c>
      <c r="DR36" s="36">
        <f t="shared" si="62"/>
        <v>0</v>
      </c>
      <c r="DS36" s="18"/>
      <c r="DT36" s="19">
        <v>0</v>
      </c>
      <c r="DU36" s="19">
        <v>0</v>
      </c>
      <c r="DV36" s="19">
        <f t="shared" si="38"/>
        <v>0</v>
      </c>
      <c r="DW36" s="21">
        <f t="shared" si="39"/>
        <v>0</v>
      </c>
      <c r="DX36" s="18"/>
      <c r="DY36" s="19"/>
      <c r="DZ36" s="19"/>
      <c r="EA36" s="19">
        <f t="shared" si="40"/>
        <v>0</v>
      </c>
      <c r="EB36" s="21">
        <f t="shared" si="41"/>
        <v>0</v>
      </c>
      <c r="EC36" s="18"/>
      <c r="ED36" s="19"/>
      <c r="EE36" s="19"/>
      <c r="EF36" s="19">
        <f t="shared" si="42"/>
        <v>0</v>
      </c>
      <c r="EG36" s="21">
        <f t="shared" si="43"/>
        <v>0</v>
      </c>
      <c r="EH36" s="18"/>
      <c r="EI36" s="19">
        <v>1623.4</v>
      </c>
      <c r="EJ36" s="19">
        <v>1623.4</v>
      </c>
      <c r="EK36" s="19">
        <f t="shared" si="44"/>
        <v>1623.4</v>
      </c>
      <c r="EL36" s="21">
        <f t="shared" si="45"/>
        <v>0</v>
      </c>
      <c r="EM36" s="18"/>
      <c r="EN36" s="19"/>
      <c r="EO36" s="19"/>
      <c r="EP36" s="19">
        <f t="shared" si="46"/>
        <v>0</v>
      </c>
      <c r="EQ36" s="21">
        <f t="shared" si="47"/>
        <v>0</v>
      </c>
      <c r="ER36" s="19"/>
      <c r="ES36" s="19"/>
      <c r="ET36" s="19"/>
      <c r="EU36" s="19">
        <f t="shared" si="48"/>
        <v>0</v>
      </c>
      <c r="EV36" s="21">
        <f t="shared" si="49"/>
        <v>0</v>
      </c>
      <c r="EW36" s="18"/>
      <c r="EX36" s="19">
        <v>108893.7</v>
      </c>
      <c r="EY36" s="19">
        <v>108893.7</v>
      </c>
      <c r="EZ36" s="19">
        <f t="shared" si="50"/>
        <v>108893.7</v>
      </c>
      <c r="FA36" s="21">
        <f t="shared" si="51"/>
        <v>0</v>
      </c>
      <c r="FB36" s="18"/>
      <c r="FC36" s="19">
        <v>28430.1</v>
      </c>
      <c r="FD36" s="19">
        <v>57401.599999999999</v>
      </c>
      <c r="FE36" s="19">
        <f t="shared" si="52"/>
        <v>57401.599999999999</v>
      </c>
      <c r="FF36" s="21">
        <f t="shared" si="53"/>
        <v>28971.5</v>
      </c>
    </row>
    <row r="37" spans="1:162" x14ac:dyDescent="0.25">
      <c r="A37" s="56">
        <v>31</v>
      </c>
      <c r="B37" s="3" t="s">
        <v>39</v>
      </c>
      <c r="C37" s="19">
        <f t="shared" si="54"/>
        <v>229670.80000000002</v>
      </c>
      <c r="D37" s="19">
        <f t="shared" si="55"/>
        <v>274011.99999999994</v>
      </c>
      <c r="E37" s="19">
        <f t="shared" si="56"/>
        <v>274960.1999999999</v>
      </c>
      <c r="F37" s="19">
        <f t="shared" si="57"/>
        <v>45289.399999999878</v>
      </c>
      <c r="G37" s="19">
        <f t="shared" si="58"/>
        <v>948.19999999995343</v>
      </c>
      <c r="H37" s="18">
        <v>12545.1</v>
      </c>
      <c r="I37" s="19">
        <v>12545.1</v>
      </c>
      <c r="J37" s="19">
        <v>12545.1</v>
      </c>
      <c r="K37" s="19">
        <f t="shared" si="59"/>
        <v>0</v>
      </c>
      <c r="L37" s="19">
        <f t="shared" si="60"/>
        <v>0</v>
      </c>
      <c r="M37" s="18">
        <v>217125.7</v>
      </c>
      <c r="N37" s="19">
        <v>241875</v>
      </c>
      <c r="O37" s="19">
        <v>241875</v>
      </c>
      <c r="P37" s="19">
        <f t="shared" si="0"/>
        <v>24749.299999999988</v>
      </c>
      <c r="Q37" s="19">
        <f t="shared" si="1"/>
        <v>0</v>
      </c>
      <c r="R37" s="18"/>
      <c r="S37" s="19">
        <v>0</v>
      </c>
      <c r="T37" s="19">
        <v>0</v>
      </c>
      <c r="U37" s="19">
        <f t="shared" si="2"/>
        <v>0</v>
      </c>
      <c r="V37" s="21">
        <f t="shared" si="3"/>
        <v>0</v>
      </c>
      <c r="W37" s="18"/>
      <c r="X37" s="19">
        <v>0</v>
      </c>
      <c r="Y37" s="19">
        <v>0</v>
      </c>
      <c r="Z37" s="19">
        <f t="shared" si="4"/>
        <v>0</v>
      </c>
      <c r="AA37" s="21">
        <f t="shared" si="5"/>
        <v>0</v>
      </c>
      <c r="AB37" s="18"/>
      <c r="AC37" s="19">
        <v>0</v>
      </c>
      <c r="AD37" s="19">
        <v>0</v>
      </c>
      <c r="AE37" s="19">
        <f t="shared" si="6"/>
        <v>0</v>
      </c>
      <c r="AF37" s="21">
        <f t="shared" si="7"/>
        <v>0</v>
      </c>
      <c r="AG37" s="18"/>
      <c r="AH37" s="19">
        <v>8376.5</v>
      </c>
      <c r="AI37" s="19">
        <v>8376.5</v>
      </c>
      <c r="AJ37" s="19">
        <f t="shared" si="8"/>
        <v>8376.5</v>
      </c>
      <c r="AK37" s="21">
        <f t="shared" si="9"/>
        <v>0</v>
      </c>
      <c r="AL37" s="18"/>
      <c r="AM37" s="19">
        <v>0</v>
      </c>
      <c r="AN37" s="19">
        <v>0</v>
      </c>
      <c r="AO37" s="19">
        <f t="shared" si="10"/>
        <v>0</v>
      </c>
      <c r="AP37" s="21">
        <f t="shared" si="11"/>
        <v>0</v>
      </c>
      <c r="AQ37" s="18"/>
      <c r="AR37" s="19">
        <v>0</v>
      </c>
      <c r="AS37" s="19">
        <v>0</v>
      </c>
      <c r="AT37" s="19">
        <f t="shared" si="12"/>
        <v>0</v>
      </c>
      <c r="AU37" s="21">
        <f t="shared" si="13"/>
        <v>0</v>
      </c>
      <c r="AV37" s="18"/>
      <c r="AW37" s="19">
        <v>0</v>
      </c>
      <c r="AX37" s="19">
        <v>0</v>
      </c>
      <c r="AY37" s="19">
        <f t="shared" si="14"/>
        <v>0</v>
      </c>
      <c r="AZ37" s="21">
        <f t="shared" si="15"/>
        <v>0</v>
      </c>
      <c r="BA37" s="18"/>
      <c r="BB37" s="19"/>
      <c r="BC37" s="19"/>
      <c r="BD37" s="19">
        <f t="shared" si="16"/>
        <v>0</v>
      </c>
      <c r="BE37" s="21">
        <f t="shared" si="17"/>
        <v>0</v>
      </c>
      <c r="BF37" s="18"/>
      <c r="BG37" s="19">
        <v>20.5</v>
      </c>
      <c r="BH37" s="19">
        <v>20.5</v>
      </c>
      <c r="BI37" s="19">
        <f t="shared" si="18"/>
        <v>20.5</v>
      </c>
      <c r="BJ37" s="21">
        <f t="shared" si="19"/>
        <v>0</v>
      </c>
      <c r="BK37" s="18"/>
      <c r="BL37" s="19">
        <v>4101.6000000000004</v>
      </c>
      <c r="BM37" s="19">
        <v>4101.6000000000004</v>
      </c>
      <c r="BN37" s="19">
        <f t="shared" si="20"/>
        <v>4101.6000000000004</v>
      </c>
      <c r="BO37" s="21">
        <f t="shared" si="21"/>
        <v>0</v>
      </c>
      <c r="BP37" s="18"/>
      <c r="BQ37" s="19">
        <v>129.4</v>
      </c>
      <c r="BR37" s="19">
        <v>129.4</v>
      </c>
      <c r="BS37" s="19">
        <f t="shared" si="22"/>
        <v>129.4</v>
      </c>
      <c r="BT37" s="21">
        <f t="shared" si="23"/>
        <v>0</v>
      </c>
      <c r="BU37" s="18"/>
      <c r="BV37" s="19">
        <v>643.1</v>
      </c>
      <c r="BW37" s="19">
        <v>643.1</v>
      </c>
      <c r="BX37" s="19">
        <f t="shared" si="24"/>
        <v>643.1</v>
      </c>
      <c r="BY37" s="21">
        <f t="shared" si="25"/>
        <v>0</v>
      </c>
      <c r="BZ37" s="18"/>
      <c r="CA37" s="19"/>
      <c r="CB37" s="19"/>
      <c r="CC37" s="19">
        <f t="shared" si="26"/>
        <v>0</v>
      </c>
      <c r="CD37" s="19">
        <f t="shared" si="27"/>
        <v>0</v>
      </c>
      <c r="CE37" s="18"/>
      <c r="CF37" s="19"/>
      <c r="CG37" s="19"/>
      <c r="CH37" s="19">
        <f t="shared" si="28"/>
        <v>0</v>
      </c>
      <c r="CI37" s="21">
        <f t="shared" si="29"/>
        <v>0</v>
      </c>
      <c r="CJ37" s="18"/>
      <c r="CK37" s="19">
        <v>8.1999999999999993</v>
      </c>
      <c r="CL37" s="19">
        <v>8.1999999999999993</v>
      </c>
      <c r="CM37" s="19">
        <f t="shared" si="30"/>
        <v>8.1999999999999993</v>
      </c>
      <c r="CN37" s="21">
        <f t="shared" si="31"/>
        <v>0</v>
      </c>
      <c r="CO37" s="18"/>
      <c r="CP37" s="19"/>
      <c r="CQ37" s="19"/>
      <c r="CR37" s="19">
        <f t="shared" si="63"/>
        <v>0</v>
      </c>
      <c r="CS37" s="21">
        <f t="shared" si="64"/>
        <v>0</v>
      </c>
      <c r="CT37" s="18"/>
      <c r="CU37" s="19"/>
      <c r="CV37" s="19"/>
      <c r="CW37" s="19">
        <f t="shared" si="32"/>
        <v>0</v>
      </c>
      <c r="CX37" s="21">
        <f t="shared" si="33"/>
        <v>0</v>
      </c>
      <c r="CY37" s="18"/>
      <c r="CZ37" s="19">
        <v>50</v>
      </c>
      <c r="DA37" s="19">
        <v>50</v>
      </c>
      <c r="DB37" s="19">
        <f t="shared" si="34"/>
        <v>50</v>
      </c>
      <c r="DC37" s="21">
        <f t="shared" si="35"/>
        <v>0</v>
      </c>
      <c r="DD37" s="18"/>
      <c r="DE37" s="19">
        <v>100</v>
      </c>
      <c r="DF37" s="19">
        <v>100</v>
      </c>
      <c r="DG37" s="19">
        <f t="shared" si="36"/>
        <v>100</v>
      </c>
      <c r="DH37" s="21">
        <f t="shared" si="37"/>
        <v>0</v>
      </c>
      <c r="DI37" s="18"/>
      <c r="DJ37" s="19">
        <v>0</v>
      </c>
      <c r="DK37" s="19">
        <v>0</v>
      </c>
      <c r="DL37" s="19">
        <f t="shared" si="65"/>
        <v>0</v>
      </c>
      <c r="DM37" s="21">
        <f t="shared" si="66"/>
        <v>0</v>
      </c>
      <c r="DN37" s="34"/>
      <c r="DO37" s="35">
        <v>588.1</v>
      </c>
      <c r="DP37" s="35">
        <v>588.1</v>
      </c>
      <c r="DQ37" s="35">
        <f t="shared" si="61"/>
        <v>588.1</v>
      </c>
      <c r="DR37" s="36">
        <f t="shared" si="62"/>
        <v>0</v>
      </c>
      <c r="DS37" s="18"/>
      <c r="DT37" s="19">
        <v>0</v>
      </c>
      <c r="DU37" s="19">
        <v>0</v>
      </c>
      <c r="DV37" s="19">
        <f t="shared" si="38"/>
        <v>0</v>
      </c>
      <c r="DW37" s="21">
        <f t="shared" si="39"/>
        <v>0</v>
      </c>
      <c r="DX37" s="18"/>
      <c r="DY37" s="19"/>
      <c r="DZ37" s="19"/>
      <c r="EA37" s="19">
        <f t="shared" si="40"/>
        <v>0</v>
      </c>
      <c r="EB37" s="21">
        <f t="shared" si="41"/>
        <v>0</v>
      </c>
      <c r="EC37" s="18"/>
      <c r="ED37" s="19"/>
      <c r="EE37" s="19"/>
      <c r="EF37" s="19">
        <f t="shared" si="42"/>
        <v>0</v>
      </c>
      <c r="EG37" s="21">
        <f t="shared" si="43"/>
        <v>0</v>
      </c>
      <c r="EH37" s="18"/>
      <c r="EI37" s="19">
        <v>0</v>
      </c>
      <c r="EJ37" s="19">
        <v>0</v>
      </c>
      <c r="EK37" s="19">
        <f t="shared" si="44"/>
        <v>0</v>
      </c>
      <c r="EL37" s="21">
        <f t="shared" si="45"/>
        <v>0</v>
      </c>
      <c r="EM37" s="18"/>
      <c r="EN37" s="19"/>
      <c r="EO37" s="19"/>
      <c r="EP37" s="19">
        <f t="shared" si="46"/>
        <v>0</v>
      </c>
      <c r="EQ37" s="21">
        <f t="shared" si="47"/>
        <v>0</v>
      </c>
      <c r="ER37" s="19"/>
      <c r="ES37" s="19"/>
      <c r="ET37" s="19"/>
      <c r="EU37" s="19">
        <f t="shared" si="48"/>
        <v>0</v>
      </c>
      <c r="EV37" s="21">
        <f t="shared" si="49"/>
        <v>0</v>
      </c>
      <c r="EW37" s="18"/>
      <c r="EX37" s="19">
        <v>415.1</v>
      </c>
      <c r="EY37" s="19">
        <v>415.1</v>
      </c>
      <c r="EZ37" s="19">
        <f t="shared" si="50"/>
        <v>415.1</v>
      </c>
      <c r="FA37" s="21">
        <f t="shared" si="51"/>
        <v>0</v>
      </c>
      <c r="FB37" s="18"/>
      <c r="FC37" s="19">
        <v>5159.3999999999996</v>
      </c>
      <c r="FD37" s="19">
        <v>6107.6</v>
      </c>
      <c r="FE37" s="19">
        <f t="shared" si="52"/>
        <v>6107.6</v>
      </c>
      <c r="FF37" s="21">
        <f t="shared" si="53"/>
        <v>948.20000000000073</v>
      </c>
    </row>
    <row r="38" spans="1:162" x14ac:dyDescent="0.25">
      <c r="A38" s="56">
        <v>32</v>
      </c>
      <c r="B38" s="3" t="s">
        <v>40</v>
      </c>
      <c r="C38" s="19">
        <f t="shared" si="54"/>
        <v>167037.70000000001</v>
      </c>
      <c r="D38" s="19">
        <f t="shared" si="55"/>
        <v>253103.18000000002</v>
      </c>
      <c r="E38" s="19">
        <f t="shared" si="56"/>
        <v>254664.10000000003</v>
      </c>
      <c r="F38" s="19">
        <f t="shared" si="57"/>
        <v>87626.400000000023</v>
      </c>
      <c r="G38" s="19">
        <f t="shared" si="58"/>
        <v>1560.9200000000128</v>
      </c>
      <c r="H38" s="18">
        <v>13058.1</v>
      </c>
      <c r="I38" s="19">
        <v>13058.1</v>
      </c>
      <c r="J38" s="19">
        <v>13058.1</v>
      </c>
      <c r="K38" s="19">
        <f t="shared" si="59"/>
        <v>0</v>
      </c>
      <c r="L38" s="19">
        <f t="shared" si="60"/>
        <v>0</v>
      </c>
      <c r="M38" s="18">
        <v>153979.6</v>
      </c>
      <c r="N38" s="19">
        <v>212974.7</v>
      </c>
      <c r="O38" s="19">
        <v>212974.7</v>
      </c>
      <c r="P38" s="19">
        <f t="shared" si="0"/>
        <v>58995.100000000006</v>
      </c>
      <c r="Q38" s="19">
        <f t="shared" si="1"/>
        <v>0</v>
      </c>
      <c r="R38" s="18"/>
      <c r="S38" s="19">
        <v>0</v>
      </c>
      <c r="T38" s="19">
        <v>0</v>
      </c>
      <c r="U38" s="19">
        <f t="shared" si="2"/>
        <v>0</v>
      </c>
      <c r="V38" s="21">
        <f t="shared" si="3"/>
        <v>0</v>
      </c>
      <c r="W38" s="18"/>
      <c r="X38" s="19">
        <v>0</v>
      </c>
      <c r="Y38" s="19">
        <v>0</v>
      </c>
      <c r="Z38" s="19">
        <f t="shared" si="4"/>
        <v>0</v>
      </c>
      <c r="AA38" s="21">
        <f t="shared" si="5"/>
        <v>0</v>
      </c>
      <c r="AB38" s="18"/>
      <c r="AC38" s="19">
        <v>0</v>
      </c>
      <c r="AD38" s="19">
        <v>0</v>
      </c>
      <c r="AE38" s="19">
        <f t="shared" si="6"/>
        <v>0</v>
      </c>
      <c r="AF38" s="21">
        <f t="shared" si="7"/>
        <v>0</v>
      </c>
      <c r="AG38" s="18"/>
      <c r="AH38" s="19">
        <v>4188.2</v>
      </c>
      <c r="AI38" s="19">
        <v>4188.2</v>
      </c>
      <c r="AJ38" s="19">
        <f t="shared" si="8"/>
        <v>4188.2</v>
      </c>
      <c r="AK38" s="21">
        <f t="shared" si="9"/>
        <v>0</v>
      </c>
      <c r="AL38" s="18"/>
      <c r="AM38" s="19">
        <v>0</v>
      </c>
      <c r="AN38" s="19">
        <v>0</v>
      </c>
      <c r="AO38" s="19">
        <f t="shared" si="10"/>
        <v>0</v>
      </c>
      <c r="AP38" s="21">
        <f t="shared" si="11"/>
        <v>0</v>
      </c>
      <c r="AQ38" s="18"/>
      <c r="AR38" s="19">
        <v>0</v>
      </c>
      <c r="AS38" s="19">
        <v>0</v>
      </c>
      <c r="AT38" s="19">
        <f t="shared" si="12"/>
        <v>0</v>
      </c>
      <c r="AU38" s="21">
        <f t="shared" si="13"/>
        <v>0</v>
      </c>
      <c r="AV38" s="18"/>
      <c r="AW38" s="19">
        <v>0</v>
      </c>
      <c r="AX38" s="19">
        <v>0</v>
      </c>
      <c r="AY38" s="19">
        <f t="shared" si="14"/>
        <v>0</v>
      </c>
      <c r="AZ38" s="21">
        <f t="shared" si="15"/>
        <v>0</v>
      </c>
      <c r="BA38" s="18"/>
      <c r="BB38" s="19"/>
      <c r="BC38" s="19"/>
      <c r="BD38" s="19">
        <f t="shared" si="16"/>
        <v>0</v>
      </c>
      <c r="BE38" s="21">
        <f t="shared" si="17"/>
        <v>0</v>
      </c>
      <c r="BF38" s="18"/>
      <c r="BG38" s="19">
        <v>217.2</v>
      </c>
      <c r="BH38" s="19">
        <v>217.2</v>
      </c>
      <c r="BI38" s="19">
        <f t="shared" si="18"/>
        <v>217.2</v>
      </c>
      <c r="BJ38" s="21">
        <f t="shared" si="19"/>
        <v>0</v>
      </c>
      <c r="BK38" s="18"/>
      <c r="BL38" s="19">
        <v>9284.9</v>
      </c>
      <c r="BM38" s="19">
        <v>9284.9</v>
      </c>
      <c r="BN38" s="19">
        <f t="shared" si="20"/>
        <v>9284.9</v>
      </c>
      <c r="BO38" s="21">
        <f t="shared" si="21"/>
        <v>0</v>
      </c>
      <c r="BP38" s="18"/>
      <c r="BQ38" s="19">
        <v>732.18</v>
      </c>
      <c r="BR38" s="19">
        <v>732.2</v>
      </c>
      <c r="BS38" s="19">
        <f t="shared" si="22"/>
        <v>732.2</v>
      </c>
      <c r="BT38" s="21">
        <f t="shared" si="23"/>
        <v>2.0000000000095497E-2</v>
      </c>
      <c r="BU38" s="18"/>
      <c r="BV38" s="19"/>
      <c r="BW38" s="19"/>
      <c r="BX38" s="19">
        <f t="shared" si="24"/>
        <v>0</v>
      </c>
      <c r="BY38" s="21">
        <f t="shared" si="25"/>
        <v>0</v>
      </c>
      <c r="BZ38" s="18"/>
      <c r="CA38" s="19">
        <v>1350</v>
      </c>
      <c r="CB38" s="19">
        <v>1350</v>
      </c>
      <c r="CC38" s="19">
        <f t="shared" si="26"/>
        <v>1350</v>
      </c>
      <c r="CD38" s="19">
        <f t="shared" si="27"/>
        <v>0</v>
      </c>
      <c r="CE38" s="18"/>
      <c r="CF38" s="19">
        <v>0</v>
      </c>
      <c r="CG38" s="19">
        <v>0</v>
      </c>
      <c r="CH38" s="19">
        <f t="shared" si="28"/>
        <v>0</v>
      </c>
      <c r="CI38" s="21">
        <f t="shared" si="29"/>
        <v>0</v>
      </c>
      <c r="CJ38" s="18"/>
      <c r="CK38" s="19">
        <v>27.9</v>
      </c>
      <c r="CL38" s="19">
        <v>27.9</v>
      </c>
      <c r="CM38" s="19">
        <f t="shared" si="30"/>
        <v>27.9</v>
      </c>
      <c r="CN38" s="21">
        <f t="shared" si="31"/>
        <v>0</v>
      </c>
      <c r="CO38" s="18"/>
      <c r="CP38" s="19"/>
      <c r="CQ38" s="19"/>
      <c r="CR38" s="19">
        <f t="shared" si="63"/>
        <v>0</v>
      </c>
      <c r="CS38" s="21">
        <f t="shared" si="64"/>
        <v>0</v>
      </c>
      <c r="CT38" s="18"/>
      <c r="CU38" s="19"/>
      <c r="CV38" s="19"/>
      <c r="CW38" s="19">
        <f t="shared" si="32"/>
        <v>0</v>
      </c>
      <c r="CX38" s="21">
        <f t="shared" si="33"/>
        <v>0</v>
      </c>
      <c r="CY38" s="18"/>
      <c r="CZ38" s="19">
        <v>0</v>
      </c>
      <c r="DA38" s="19">
        <v>0</v>
      </c>
      <c r="DB38" s="19">
        <f t="shared" si="34"/>
        <v>0</v>
      </c>
      <c r="DC38" s="21">
        <f t="shared" si="35"/>
        <v>0</v>
      </c>
      <c r="DD38" s="18"/>
      <c r="DE38" s="19">
        <v>100</v>
      </c>
      <c r="DF38" s="19">
        <v>100</v>
      </c>
      <c r="DG38" s="19">
        <f t="shared" si="36"/>
        <v>100</v>
      </c>
      <c r="DH38" s="21">
        <f t="shared" si="37"/>
        <v>0</v>
      </c>
      <c r="DI38" s="18"/>
      <c r="DJ38" s="19">
        <v>0</v>
      </c>
      <c r="DK38" s="19">
        <v>0</v>
      </c>
      <c r="DL38" s="19">
        <f t="shared" si="65"/>
        <v>0</v>
      </c>
      <c r="DM38" s="21">
        <f t="shared" si="66"/>
        <v>0</v>
      </c>
      <c r="DN38" s="34"/>
      <c r="DO38" s="35"/>
      <c r="DP38" s="35"/>
      <c r="DQ38" s="35">
        <f t="shared" si="61"/>
        <v>0</v>
      </c>
      <c r="DR38" s="36">
        <f t="shared" si="62"/>
        <v>0</v>
      </c>
      <c r="DS38" s="18"/>
      <c r="DT38" s="19">
        <v>0</v>
      </c>
      <c r="DU38" s="19">
        <v>0</v>
      </c>
      <c r="DV38" s="19">
        <f t="shared" si="38"/>
        <v>0</v>
      </c>
      <c r="DW38" s="21">
        <f t="shared" si="39"/>
        <v>0</v>
      </c>
      <c r="DX38" s="18"/>
      <c r="DY38" s="19"/>
      <c r="DZ38" s="19"/>
      <c r="EA38" s="19">
        <f t="shared" si="40"/>
        <v>0</v>
      </c>
      <c r="EB38" s="21">
        <f t="shared" si="41"/>
        <v>0</v>
      </c>
      <c r="EC38" s="18"/>
      <c r="ED38" s="19"/>
      <c r="EE38" s="19"/>
      <c r="EF38" s="19">
        <f t="shared" si="42"/>
        <v>0</v>
      </c>
      <c r="EG38" s="21">
        <f t="shared" si="43"/>
        <v>0</v>
      </c>
      <c r="EH38" s="18"/>
      <c r="EI38" s="19">
        <v>0</v>
      </c>
      <c r="EJ38" s="19">
        <v>0</v>
      </c>
      <c r="EK38" s="19">
        <f t="shared" si="44"/>
        <v>0</v>
      </c>
      <c r="EL38" s="21">
        <f t="shared" si="45"/>
        <v>0</v>
      </c>
      <c r="EM38" s="18"/>
      <c r="EN38" s="19"/>
      <c r="EO38" s="19"/>
      <c r="EP38" s="19">
        <f t="shared" si="46"/>
        <v>0</v>
      </c>
      <c r="EQ38" s="21">
        <f t="shared" si="47"/>
        <v>0</v>
      </c>
      <c r="ER38" s="19"/>
      <c r="ES38" s="19"/>
      <c r="ET38" s="19"/>
      <c r="EU38" s="19">
        <f t="shared" si="48"/>
        <v>0</v>
      </c>
      <c r="EV38" s="21">
        <f t="shared" si="49"/>
        <v>0</v>
      </c>
      <c r="EW38" s="18"/>
      <c r="EX38" s="19">
        <v>1372.3</v>
      </c>
      <c r="EY38" s="19">
        <v>1372.3</v>
      </c>
      <c r="EZ38" s="19">
        <f t="shared" si="50"/>
        <v>1372.3</v>
      </c>
      <c r="FA38" s="21">
        <f t="shared" si="51"/>
        <v>0</v>
      </c>
      <c r="FB38" s="18"/>
      <c r="FC38" s="19">
        <v>9797.7000000000007</v>
      </c>
      <c r="FD38" s="19">
        <v>11358.6</v>
      </c>
      <c r="FE38" s="19">
        <f t="shared" si="52"/>
        <v>11358.6</v>
      </c>
      <c r="FF38" s="21">
        <f t="shared" si="53"/>
        <v>1560.8999999999996</v>
      </c>
    </row>
    <row r="39" spans="1:162" x14ac:dyDescent="0.25">
      <c r="A39" s="56">
        <v>33</v>
      </c>
      <c r="B39" s="3" t="s">
        <v>41</v>
      </c>
      <c r="C39" s="19">
        <f t="shared" si="54"/>
        <v>93988.800000000003</v>
      </c>
      <c r="D39" s="19">
        <f t="shared" si="55"/>
        <v>177461.14</v>
      </c>
      <c r="E39" s="19">
        <f t="shared" si="56"/>
        <v>180438.45</v>
      </c>
      <c r="F39" s="19">
        <f t="shared" si="57"/>
        <v>86449.650000000009</v>
      </c>
      <c r="G39" s="19">
        <f t="shared" si="58"/>
        <v>2977.3099999999977</v>
      </c>
      <c r="H39" s="18">
        <v>19825.3</v>
      </c>
      <c r="I39" s="19">
        <v>19825.3</v>
      </c>
      <c r="J39" s="19">
        <v>19825.3</v>
      </c>
      <c r="K39" s="19">
        <f t="shared" si="59"/>
        <v>0</v>
      </c>
      <c r="L39" s="19">
        <f t="shared" si="60"/>
        <v>0</v>
      </c>
      <c r="M39" s="18">
        <v>74163.5</v>
      </c>
      <c r="N39" s="19">
        <v>104594.1</v>
      </c>
      <c r="O39" s="19">
        <v>104594.1</v>
      </c>
      <c r="P39" s="19">
        <f t="shared" si="0"/>
        <v>30430.600000000006</v>
      </c>
      <c r="Q39" s="19">
        <f t="shared" si="1"/>
        <v>0</v>
      </c>
      <c r="R39" s="18"/>
      <c r="S39" s="19">
        <v>3000</v>
      </c>
      <c r="T39" s="19">
        <v>3000</v>
      </c>
      <c r="U39" s="19">
        <f t="shared" si="2"/>
        <v>3000</v>
      </c>
      <c r="V39" s="21">
        <f t="shared" si="3"/>
        <v>0</v>
      </c>
      <c r="W39" s="18"/>
      <c r="X39" s="19">
        <v>0</v>
      </c>
      <c r="Y39" s="19">
        <v>0</v>
      </c>
      <c r="Z39" s="19">
        <f t="shared" si="4"/>
        <v>0</v>
      </c>
      <c r="AA39" s="21">
        <f t="shared" si="5"/>
        <v>0</v>
      </c>
      <c r="AB39" s="18"/>
      <c r="AC39" s="19">
        <v>0</v>
      </c>
      <c r="AD39" s="19">
        <v>0</v>
      </c>
      <c r="AE39" s="19">
        <f t="shared" si="6"/>
        <v>0</v>
      </c>
      <c r="AF39" s="21">
        <f t="shared" si="7"/>
        <v>0</v>
      </c>
      <c r="AG39" s="18"/>
      <c r="AH39" s="19">
        <v>10470.6</v>
      </c>
      <c r="AI39" s="19">
        <v>10470.6</v>
      </c>
      <c r="AJ39" s="19">
        <f t="shared" si="8"/>
        <v>10470.6</v>
      </c>
      <c r="AK39" s="21">
        <f t="shared" si="9"/>
        <v>0</v>
      </c>
      <c r="AL39" s="18"/>
      <c r="AM39" s="23">
        <v>709.05</v>
      </c>
      <c r="AN39" s="23">
        <v>709.05</v>
      </c>
      <c r="AO39" s="23">
        <f t="shared" si="10"/>
        <v>709.05</v>
      </c>
      <c r="AP39" s="49">
        <f t="shared" si="11"/>
        <v>0</v>
      </c>
      <c r="AQ39" s="18"/>
      <c r="AR39" s="19">
        <v>0</v>
      </c>
      <c r="AS39" s="19">
        <v>0</v>
      </c>
      <c r="AT39" s="19">
        <f t="shared" si="12"/>
        <v>0</v>
      </c>
      <c r="AU39" s="21">
        <f t="shared" si="13"/>
        <v>0</v>
      </c>
      <c r="AV39" s="18"/>
      <c r="AW39" s="19">
        <v>0</v>
      </c>
      <c r="AX39" s="19">
        <v>0</v>
      </c>
      <c r="AY39" s="19">
        <f t="shared" si="14"/>
        <v>0</v>
      </c>
      <c r="AZ39" s="21">
        <f t="shared" si="15"/>
        <v>0</v>
      </c>
      <c r="BA39" s="18"/>
      <c r="BB39" s="19"/>
      <c r="BC39" s="19"/>
      <c r="BD39" s="19">
        <f t="shared" si="16"/>
        <v>0</v>
      </c>
      <c r="BE39" s="21">
        <f t="shared" si="17"/>
        <v>0</v>
      </c>
      <c r="BF39" s="18"/>
      <c r="BG39" s="19">
        <v>410.7</v>
      </c>
      <c r="BH39" s="19">
        <v>410.7</v>
      </c>
      <c r="BI39" s="19">
        <f t="shared" si="18"/>
        <v>410.7</v>
      </c>
      <c r="BJ39" s="21">
        <f t="shared" si="19"/>
        <v>0</v>
      </c>
      <c r="BK39" s="18"/>
      <c r="BL39" s="19">
        <v>6075.1</v>
      </c>
      <c r="BM39" s="19">
        <v>6075.1</v>
      </c>
      <c r="BN39" s="19">
        <f t="shared" si="20"/>
        <v>6075.1</v>
      </c>
      <c r="BO39" s="21">
        <f t="shared" si="21"/>
        <v>0</v>
      </c>
      <c r="BP39" s="18"/>
      <c r="BQ39" s="19">
        <v>977.19</v>
      </c>
      <c r="BR39" s="19">
        <v>977.2</v>
      </c>
      <c r="BS39" s="19">
        <f t="shared" si="22"/>
        <v>977.2</v>
      </c>
      <c r="BT39" s="21">
        <f t="shared" si="23"/>
        <v>9.9999999999909051E-3</v>
      </c>
      <c r="BU39" s="18"/>
      <c r="BV39" s="19"/>
      <c r="BW39" s="19"/>
      <c r="BX39" s="19">
        <f t="shared" si="24"/>
        <v>0</v>
      </c>
      <c r="BY39" s="21">
        <f t="shared" si="25"/>
        <v>0</v>
      </c>
      <c r="BZ39" s="18"/>
      <c r="CA39" s="19"/>
      <c r="CB39" s="19"/>
      <c r="CC39" s="19">
        <f t="shared" si="26"/>
        <v>0</v>
      </c>
      <c r="CD39" s="19">
        <f t="shared" si="27"/>
        <v>0</v>
      </c>
      <c r="CE39" s="18"/>
      <c r="CF39" s="19">
        <v>0</v>
      </c>
      <c r="CG39" s="19">
        <v>0</v>
      </c>
      <c r="CH39" s="19">
        <f t="shared" si="28"/>
        <v>0</v>
      </c>
      <c r="CI39" s="21">
        <f t="shared" si="29"/>
        <v>0</v>
      </c>
      <c r="CJ39" s="18"/>
      <c r="CK39" s="19">
        <v>20.7</v>
      </c>
      <c r="CL39" s="19">
        <v>20.7</v>
      </c>
      <c r="CM39" s="19">
        <f t="shared" si="30"/>
        <v>20.7</v>
      </c>
      <c r="CN39" s="21">
        <f t="shared" si="31"/>
        <v>0</v>
      </c>
      <c r="CO39" s="18"/>
      <c r="CP39" s="19"/>
      <c r="CQ39" s="19"/>
      <c r="CR39" s="19">
        <f t="shared" si="63"/>
        <v>0</v>
      </c>
      <c r="CS39" s="21">
        <f t="shared" si="64"/>
        <v>0</v>
      </c>
      <c r="CT39" s="18"/>
      <c r="CU39" s="19"/>
      <c r="CV39" s="19"/>
      <c r="CW39" s="19">
        <f t="shared" si="32"/>
        <v>0</v>
      </c>
      <c r="CX39" s="21">
        <f t="shared" si="33"/>
        <v>0</v>
      </c>
      <c r="CY39" s="18"/>
      <c r="CZ39" s="19">
        <v>100</v>
      </c>
      <c r="DA39" s="19">
        <v>100</v>
      </c>
      <c r="DB39" s="19">
        <f t="shared" si="34"/>
        <v>100</v>
      </c>
      <c r="DC39" s="21">
        <f t="shared" si="35"/>
        <v>0</v>
      </c>
      <c r="DD39" s="18"/>
      <c r="DE39" s="19">
        <v>400</v>
      </c>
      <c r="DF39" s="19">
        <v>400</v>
      </c>
      <c r="DG39" s="19">
        <f t="shared" si="36"/>
        <v>400</v>
      </c>
      <c r="DH39" s="21">
        <f t="shared" si="37"/>
        <v>0</v>
      </c>
      <c r="DI39" s="18"/>
      <c r="DJ39" s="19">
        <v>0</v>
      </c>
      <c r="DK39" s="19">
        <v>0</v>
      </c>
      <c r="DL39" s="19">
        <f t="shared" si="65"/>
        <v>0</v>
      </c>
      <c r="DM39" s="21">
        <f t="shared" si="66"/>
        <v>0</v>
      </c>
      <c r="DN39" s="34"/>
      <c r="DO39" s="35">
        <v>920.7</v>
      </c>
      <c r="DP39" s="35">
        <v>920.7</v>
      </c>
      <c r="DQ39" s="35">
        <f t="shared" si="61"/>
        <v>920.7</v>
      </c>
      <c r="DR39" s="36">
        <f t="shared" si="62"/>
        <v>0</v>
      </c>
      <c r="DS39" s="18"/>
      <c r="DT39" s="19">
        <v>0</v>
      </c>
      <c r="DU39" s="19">
        <v>0</v>
      </c>
      <c r="DV39" s="19">
        <f t="shared" si="38"/>
        <v>0</v>
      </c>
      <c r="DW39" s="21">
        <f t="shared" si="39"/>
        <v>0</v>
      </c>
      <c r="DX39" s="18"/>
      <c r="DY39" s="19"/>
      <c r="DZ39" s="19"/>
      <c r="EA39" s="19">
        <f t="shared" si="40"/>
        <v>0</v>
      </c>
      <c r="EB39" s="21">
        <f t="shared" si="41"/>
        <v>0</v>
      </c>
      <c r="EC39" s="18"/>
      <c r="ED39" s="19"/>
      <c r="EE39" s="19"/>
      <c r="EF39" s="19">
        <f t="shared" si="42"/>
        <v>0</v>
      </c>
      <c r="EG39" s="21">
        <f t="shared" si="43"/>
        <v>0</v>
      </c>
      <c r="EH39" s="18"/>
      <c r="EI39" s="19">
        <v>1100.8</v>
      </c>
      <c r="EJ39" s="19">
        <v>1100.8</v>
      </c>
      <c r="EK39" s="19">
        <f t="shared" si="44"/>
        <v>1100.8</v>
      </c>
      <c r="EL39" s="21">
        <f t="shared" si="45"/>
        <v>0</v>
      </c>
      <c r="EM39" s="18"/>
      <c r="EN39" s="19"/>
      <c r="EO39" s="19"/>
      <c r="EP39" s="19">
        <f t="shared" si="46"/>
        <v>0</v>
      </c>
      <c r="EQ39" s="21">
        <f t="shared" si="47"/>
        <v>0</v>
      </c>
      <c r="ER39" s="19"/>
      <c r="ES39" s="19"/>
      <c r="ET39" s="19"/>
      <c r="EU39" s="19">
        <f t="shared" si="48"/>
        <v>0</v>
      </c>
      <c r="EV39" s="21">
        <f t="shared" si="49"/>
        <v>0</v>
      </c>
      <c r="EW39" s="18"/>
      <c r="EX39" s="19">
        <v>17839.3</v>
      </c>
      <c r="EY39" s="19">
        <v>20563.8</v>
      </c>
      <c r="EZ39" s="19">
        <f t="shared" si="50"/>
        <v>20563.8</v>
      </c>
      <c r="FA39" s="21">
        <f t="shared" si="51"/>
        <v>2724.5</v>
      </c>
      <c r="FB39" s="18"/>
      <c r="FC39" s="19">
        <v>11017.6</v>
      </c>
      <c r="FD39" s="19">
        <v>11270.4</v>
      </c>
      <c r="FE39" s="19">
        <f t="shared" si="52"/>
        <v>11270.4</v>
      </c>
      <c r="FF39" s="21">
        <f t="shared" si="53"/>
        <v>252.79999999999927</v>
      </c>
    </row>
    <row r="40" spans="1:162" x14ac:dyDescent="0.25">
      <c r="A40" s="56">
        <v>34</v>
      </c>
      <c r="B40" s="3" t="s">
        <v>42</v>
      </c>
      <c r="C40" s="19">
        <f t="shared" si="54"/>
        <v>263418.8</v>
      </c>
      <c r="D40" s="19">
        <f t="shared" si="55"/>
        <v>368440.56000000006</v>
      </c>
      <c r="E40" s="19">
        <f t="shared" si="56"/>
        <v>369937.2</v>
      </c>
      <c r="F40" s="19">
        <f t="shared" si="57"/>
        <v>106518.40000000002</v>
      </c>
      <c r="G40" s="19">
        <f t="shared" si="58"/>
        <v>1496.6399999999558</v>
      </c>
      <c r="H40" s="18">
        <v>58234.2</v>
      </c>
      <c r="I40" s="19">
        <v>58234.2</v>
      </c>
      <c r="J40" s="19">
        <v>58234.2</v>
      </c>
      <c r="K40" s="19">
        <f t="shared" si="59"/>
        <v>0</v>
      </c>
      <c r="L40" s="19">
        <f t="shared" si="60"/>
        <v>0</v>
      </c>
      <c r="M40" s="18">
        <v>205184.6</v>
      </c>
      <c r="N40" s="19">
        <v>239808.3</v>
      </c>
      <c r="O40" s="19">
        <v>239808.3</v>
      </c>
      <c r="P40" s="19">
        <f t="shared" si="0"/>
        <v>34623.699999999983</v>
      </c>
      <c r="Q40" s="19">
        <f t="shared" si="1"/>
        <v>0</v>
      </c>
      <c r="R40" s="18"/>
      <c r="S40" s="19">
        <v>0</v>
      </c>
      <c r="T40" s="19">
        <v>0</v>
      </c>
      <c r="U40" s="19">
        <f t="shared" si="2"/>
        <v>0</v>
      </c>
      <c r="V40" s="21">
        <f t="shared" si="3"/>
        <v>0</v>
      </c>
      <c r="W40" s="18"/>
      <c r="X40" s="19">
        <v>0</v>
      </c>
      <c r="Y40" s="19">
        <v>0</v>
      </c>
      <c r="Z40" s="19">
        <f t="shared" si="4"/>
        <v>0</v>
      </c>
      <c r="AA40" s="21">
        <f t="shared" si="5"/>
        <v>0</v>
      </c>
      <c r="AB40" s="18"/>
      <c r="AC40" s="19">
        <v>0</v>
      </c>
      <c r="AD40" s="19">
        <v>0</v>
      </c>
      <c r="AE40" s="19">
        <f t="shared" si="6"/>
        <v>0</v>
      </c>
      <c r="AF40" s="21">
        <f t="shared" si="7"/>
        <v>0</v>
      </c>
      <c r="AG40" s="18"/>
      <c r="AH40" s="19">
        <v>37694.199999999997</v>
      </c>
      <c r="AI40" s="19">
        <v>37694.199999999997</v>
      </c>
      <c r="AJ40" s="19">
        <f t="shared" si="8"/>
        <v>37694.199999999997</v>
      </c>
      <c r="AK40" s="21">
        <f t="shared" si="9"/>
        <v>0</v>
      </c>
      <c r="AL40" s="18"/>
      <c r="AM40" s="19">
        <v>0</v>
      </c>
      <c r="AN40" s="19">
        <v>0</v>
      </c>
      <c r="AO40" s="19">
        <f t="shared" si="10"/>
        <v>0</v>
      </c>
      <c r="AP40" s="21">
        <f t="shared" si="11"/>
        <v>0</v>
      </c>
      <c r="AQ40" s="18"/>
      <c r="AR40" s="19">
        <v>0</v>
      </c>
      <c r="AS40" s="19">
        <v>0</v>
      </c>
      <c r="AT40" s="19">
        <f t="shared" si="12"/>
        <v>0</v>
      </c>
      <c r="AU40" s="21">
        <f t="shared" si="13"/>
        <v>0</v>
      </c>
      <c r="AV40" s="18"/>
      <c r="AW40" s="19">
        <v>0</v>
      </c>
      <c r="AX40" s="19">
        <v>0</v>
      </c>
      <c r="AY40" s="19">
        <f t="shared" si="14"/>
        <v>0</v>
      </c>
      <c r="AZ40" s="21">
        <f t="shared" si="15"/>
        <v>0</v>
      </c>
      <c r="BA40" s="18"/>
      <c r="BB40" s="19"/>
      <c r="BC40" s="19"/>
      <c r="BD40" s="19">
        <f t="shared" si="16"/>
        <v>0</v>
      </c>
      <c r="BE40" s="21">
        <f t="shared" si="17"/>
        <v>0</v>
      </c>
      <c r="BF40" s="18"/>
      <c r="BG40" s="19">
        <v>27.8</v>
      </c>
      <c r="BH40" s="19">
        <v>27.8</v>
      </c>
      <c r="BI40" s="19">
        <f t="shared" si="18"/>
        <v>27.8</v>
      </c>
      <c r="BJ40" s="21">
        <f t="shared" si="19"/>
        <v>0</v>
      </c>
      <c r="BK40" s="18"/>
      <c r="BL40" s="19">
        <v>4382.3999999999996</v>
      </c>
      <c r="BM40" s="19">
        <v>4275.6000000000004</v>
      </c>
      <c r="BN40" s="19">
        <f t="shared" si="20"/>
        <v>4275.6000000000004</v>
      </c>
      <c r="BO40" s="21">
        <f t="shared" si="21"/>
        <v>-106.79999999999927</v>
      </c>
      <c r="BP40" s="18"/>
      <c r="BQ40" s="19">
        <v>131.46</v>
      </c>
      <c r="BR40" s="19">
        <v>131.4</v>
      </c>
      <c r="BS40" s="19">
        <f t="shared" si="22"/>
        <v>131.4</v>
      </c>
      <c r="BT40" s="21">
        <f t="shared" si="23"/>
        <v>-6.0000000000002274E-2</v>
      </c>
      <c r="BU40" s="18"/>
      <c r="BV40" s="19"/>
      <c r="BW40" s="19"/>
      <c r="BX40" s="19">
        <f t="shared" si="24"/>
        <v>0</v>
      </c>
      <c r="BY40" s="21">
        <f t="shared" si="25"/>
        <v>0</v>
      </c>
      <c r="BZ40" s="18"/>
      <c r="CA40" s="19">
        <v>575</v>
      </c>
      <c r="CB40" s="19">
        <v>575</v>
      </c>
      <c r="CC40" s="19">
        <f t="shared" si="26"/>
        <v>575</v>
      </c>
      <c r="CD40" s="19">
        <f t="shared" si="27"/>
        <v>0</v>
      </c>
      <c r="CE40" s="18"/>
      <c r="CF40" s="19">
        <v>0</v>
      </c>
      <c r="CG40" s="19">
        <v>0</v>
      </c>
      <c r="CH40" s="19">
        <f t="shared" si="28"/>
        <v>0</v>
      </c>
      <c r="CI40" s="21">
        <f t="shared" si="29"/>
        <v>0</v>
      </c>
      <c r="CJ40" s="18"/>
      <c r="CK40" s="19">
        <v>14.4</v>
      </c>
      <c r="CL40" s="19">
        <v>14.4</v>
      </c>
      <c r="CM40" s="19">
        <f t="shared" si="30"/>
        <v>14.4</v>
      </c>
      <c r="CN40" s="21">
        <f t="shared" si="31"/>
        <v>0</v>
      </c>
      <c r="CO40" s="18"/>
      <c r="CP40" s="19"/>
      <c r="CQ40" s="19"/>
      <c r="CR40" s="19">
        <f t="shared" si="63"/>
        <v>0</v>
      </c>
      <c r="CS40" s="21">
        <f t="shared" si="64"/>
        <v>0</v>
      </c>
      <c r="CT40" s="18"/>
      <c r="CU40" s="19"/>
      <c r="CV40" s="19"/>
      <c r="CW40" s="19">
        <f t="shared" si="32"/>
        <v>0</v>
      </c>
      <c r="CX40" s="21">
        <f t="shared" si="33"/>
        <v>0</v>
      </c>
      <c r="CY40" s="18"/>
      <c r="CZ40" s="19">
        <v>50</v>
      </c>
      <c r="DA40" s="19">
        <v>50</v>
      </c>
      <c r="DB40" s="19">
        <f t="shared" si="34"/>
        <v>50</v>
      </c>
      <c r="DC40" s="21">
        <f t="shared" si="35"/>
        <v>0</v>
      </c>
      <c r="DD40" s="18"/>
      <c r="DE40" s="19">
        <v>300</v>
      </c>
      <c r="DF40" s="19">
        <v>300</v>
      </c>
      <c r="DG40" s="19">
        <f t="shared" si="36"/>
        <v>300</v>
      </c>
      <c r="DH40" s="21">
        <f t="shared" si="37"/>
        <v>0</v>
      </c>
      <c r="DI40" s="18"/>
      <c r="DJ40" s="19">
        <v>0</v>
      </c>
      <c r="DK40" s="19">
        <v>0</v>
      </c>
      <c r="DL40" s="19">
        <f t="shared" si="65"/>
        <v>0</v>
      </c>
      <c r="DM40" s="21">
        <f t="shared" si="66"/>
        <v>0</v>
      </c>
      <c r="DN40" s="34"/>
      <c r="DO40" s="35"/>
      <c r="DP40" s="35"/>
      <c r="DQ40" s="35">
        <f t="shared" si="61"/>
        <v>0</v>
      </c>
      <c r="DR40" s="36">
        <f t="shared" si="62"/>
        <v>0</v>
      </c>
      <c r="DS40" s="18"/>
      <c r="DT40" s="19">
        <v>0</v>
      </c>
      <c r="DU40" s="19">
        <v>0</v>
      </c>
      <c r="DV40" s="19">
        <f t="shared" si="38"/>
        <v>0</v>
      </c>
      <c r="DW40" s="21">
        <f t="shared" si="39"/>
        <v>0</v>
      </c>
      <c r="DX40" s="18"/>
      <c r="DY40" s="19"/>
      <c r="DZ40" s="19"/>
      <c r="EA40" s="19">
        <f t="shared" si="40"/>
        <v>0</v>
      </c>
      <c r="EB40" s="21">
        <f t="shared" si="41"/>
        <v>0</v>
      </c>
      <c r="EC40" s="18"/>
      <c r="ED40" s="19"/>
      <c r="EE40" s="19"/>
      <c r="EF40" s="19">
        <f t="shared" si="42"/>
        <v>0</v>
      </c>
      <c r="EG40" s="21">
        <f t="shared" si="43"/>
        <v>0</v>
      </c>
      <c r="EH40" s="18"/>
      <c r="EI40" s="19">
        <v>887</v>
      </c>
      <c r="EJ40" s="19">
        <v>887</v>
      </c>
      <c r="EK40" s="19">
        <f t="shared" si="44"/>
        <v>887</v>
      </c>
      <c r="EL40" s="21">
        <f t="shared" si="45"/>
        <v>0</v>
      </c>
      <c r="EM40" s="18"/>
      <c r="EN40" s="19"/>
      <c r="EO40" s="19"/>
      <c r="EP40" s="19">
        <f t="shared" si="46"/>
        <v>0</v>
      </c>
      <c r="EQ40" s="21">
        <f t="shared" si="47"/>
        <v>0</v>
      </c>
      <c r="ER40" s="19"/>
      <c r="ES40" s="19"/>
      <c r="ET40" s="19"/>
      <c r="EU40" s="19">
        <f t="shared" si="48"/>
        <v>0</v>
      </c>
      <c r="EV40" s="21">
        <f t="shared" si="49"/>
        <v>0</v>
      </c>
      <c r="EW40" s="18"/>
      <c r="EX40" s="19">
        <v>46.8</v>
      </c>
      <c r="EY40" s="19">
        <v>46.8</v>
      </c>
      <c r="EZ40" s="19">
        <f t="shared" si="50"/>
        <v>46.8</v>
      </c>
      <c r="FA40" s="21">
        <f t="shared" si="51"/>
        <v>0</v>
      </c>
      <c r="FB40" s="18"/>
      <c r="FC40" s="19">
        <v>26289</v>
      </c>
      <c r="FD40" s="19">
        <v>27892.5</v>
      </c>
      <c r="FE40" s="19">
        <f t="shared" si="52"/>
        <v>27892.5</v>
      </c>
      <c r="FF40" s="21">
        <f t="shared" si="53"/>
        <v>1603.5</v>
      </c>
    </row>
    <row r="41" spans="1:162" x14ac:dyDescent="0.25">
      <c r="A41" s="56">
        <v>35</v>
      </c>
      <c r="B41" s="3" t="s">
        <v>43</v>
      </c>
      <c r="C41" s="19">
        <f t="shared" si="54"/>
        <v>431455.1</v>
      </c>
      <c r="D41" s="19">
        <f t="shared" si="55"/>
        <v>560688.26</v>
      </c>
      <c r="E41" s="19">
        <f t="shared" si="56"/>
        <v>561682.10000000009</v>
      </c>
      <c r="F41" s="19">
        <f t="shared" si="57"/>
        <v>130227.00000000012</v>
      </c>
      <c r="G41" s="19">
        <f t="shared" si="58"/>
        <v>993.84000000008382</v>
      </c>
      <c r="H41" s="18">
        <v>30811.5</v>
      </c>
      <c r="I41" s="19">
        <v>30811.5</v>
      </c>
      <c r="J41" s="19">
        <v>30811.5</v>
      </c>
      <c r="K41" s="19">
        <f t="shared" si="59"/>
        <v>0</v>
      </c>
      <c r="L41" s="19">
        <f t="shared" si="60"/>
        <v>0</v>
      </c>
      <c r="M41" s="18">
        <v>400643.6</v>
      </c>
      <c r="N41" s="19">
        <v>437805</v>
      </c>
      <c r="O41" s="19">
        <v>437805</v>
      </c>
      <c r="P41" s="19">
        <f t="shared" si="0"/>
        <v>37161.400000000023</v>
      </c>
      <c r="Q41" s="19">
        <f t="shared" si="1"/>
        <v>0</v>
      </c>
      <c r="R41" s="18"/>
      <c r="S41" s="19">
        <v>0</v>
      </c>
      <c r="T41" s="19">
        <v>0</v>
      </c>
      <c r="U41" s="19">
        <f t="shared" si="2"/>
        <v>0</v>
      </c>
      <c r="V41" s="21">
        <f t="shared" si="3"/>
        <v>0</v>
      </c>
      <c r="W41" s="18"/>
      <c r="X41" s="19">
        <v>0</v>
      </c>
      <c r="Y41" s="19">
        <v>0</v>
      </c>
      <c r="Z41" s="19">
        <f t="shared" si="4"/>
        <v>0</v>
      </c>
      <c r="AA41" s="21">
        <f t="shared" si="5"/>
        <v>0</v>
      </c>
      <c r="AB41" s="18"/>
      <c r="AC41" s="19">
        <v>1377.2</v>
      </c>
      <c r="AD41" s="19">
        <v>1377.2</v>
      </c>
      <c r="AE41" s="19">
        <f t="shared" si="6"/>
        <v>1377.2</v>
      </c>
      <c r="AF41" s="21">
        <f t="shared" si="7"/>
        <v>0</v>
      </c>
      <c r="AG41" s="18"/>
      <c r="AH41" s="19">
        <v>48164.800000000003</v>
      </c>
      <c r="AI41" s="19">
        <v>48164.800000000003</v>
      </c>
      <c r="AJ41" s="19">
        <f t="shared" si="8"/>
        <v>48164.800000000003</v>
      </c>
      <c r="AK41" s="21">
        <f t="shared" si="9"/>
        <v>0</v>
      </c>
      <c r="AL41" s="18"/>
      <c r="AM41" s="19">
        <v>0</v>
      </c>
      <c r="AN41" s="19">
        <v>0</v>
      </c>
      <c r="AO41" s="19">
        <f t="shared" si="10"/>
        <v>0</v>
      </c>
      <c r="AP41" s="21">
        <f t="shared" si="11"/>
        <v>0</v>
      </c>
      <c r="AQ41" s="18"/>
      <c r="AR41" s="19">
        <v>0</v>
      </c>
      <c r="AS41" s="19">
        <v>0</v>
      </c>
      <c r="AT41" s="19">
        <f t="shared" si="12"/>
        <v>0</v>
      </c>
      <c r="AU41" s="21">
        <f t="shared" si="13"/>
        <v>0</v>
      </c>
      <c r="AV41" s="18"/>
      <c r="AW41" s="19">
        <v>0</v>
      </c>
      <c r="AX41" s="19">
        <v>0</v>
      </c>
      <c r="AY41" s="19">
        <f t="shared" si="14"/>
        <v>0</v>
      </c>
      <c r="AZ41" s="21">
        <f t="shared" si="15"/>
        <v>0</v>
      </c>
      <c r="BA41" s="18"/>
      <c r="BB41" s="19"/>
      <c r="BC41" s="19"/>
      <c r="BD41" s="19">
        <f t="shared" si="16"/>
        <v>0</v>
      </c>
      <c r="BE41" s="21">
        <f t="shared" si="17"/>
        <v>0</v>
      </c>
      <c r="BF41" s="18"/>
      <c r="BG41" s="19">
        <v>686.4</v>
      </c>
      <c r="BH41" s="19">
        <v>686.4</v>
      </c>
      <c r="BI41" s="19">
        <f t="shared" si="18"/>
        <v>686.4</v>
      </c>
      <c r="BJ41" s="21">
        <f t="shared" si="19"/>
        <v>0</v>
      </c>
      <c r="BK41" s="18"/>
      <c r="BL41" s="19">
        <v>7241.4</v>
      </c>
      <c r="BM41" s="19">
        <v>7241.4</v>
      </c>
      <c r="BN41" s="19">
        <f t="shared" si="20"/>
        <v>7241.4</v>
      </c>
      <c r="BO41" s="21">
        <f t="shared" si="21"/>
        <v>0</v>
      </c>
      <c r="BP41" s="18"/>
      <c r="BQ41" s="19">
        <v>662.76</v>
      </c>
      <c r="BR41" s="19">
        <v>662.8</v>
      </c>
      <c r="BS41" s="19">
        <f t="shared" si="22"/>
        <v>662.8</v>
      </c>
      <c r="BT41" s="21">
        <f t="shared" si="23"/>
        <v>3.999999999996362E-2</v>
      </c>
      <c r="BU41" s="18"/>
      <c r="BV41" s="19"/>
      <c r="BW41" s="19"/>
      <c r="BX41" s="19">
        <f t="shared" si="24"/>
        <v>0</v>
      </c>
      <c r="BY41" s="21">
        <f t="shared" si="25"/>
        <v>0</v>
      </c>
      <c r="BZ41" s="18"/>
      <c r="CA41" s="19"/>
      <c r="CB41" s="19"/>
      <c r="CC41" s="19">
        <f t="shared" si="26"/>
        <v>0</v>
      </c>
      <c r="CD41" s="19">
        <f t="shared" si="27"/>
        <v>0</v>
      </c>
      <c r="CE41" s="18"/>
      <c r="CF41" s="19">
        <v>0</v>
      </c>
      <c r="CG41" s="19">
        <v>0</v>
      </c>
      <c r="CH41" s="19">
        <f t="shared" si="28"/>
        <v>0</v>
      </c>
      <c r="CI41" s="21">
        <f t="shared" si="29"/>
        <v>0</v>
      </c>
      <c r="CJ41" s="18"/>
      <c r="CK41" s="19">
        <v>17.399999999999999</v>
      </c>
      <c r="CL41" s="19">
        <v>17.399999999999999</v>
      </c>
      <c r="CM41" s="19">
        <f t="shared" si="30"/>
        <v>17.399999999999999</v>
      </c>
      <c r="CN41" s="21">
        <f t="shared" si="31"/>
        <v>0</v>
      </c>
      <c r="CO41" s="18"/>
      <c r="CP41" s="19"/>
      <c r="CQ41" s="19"/>
      <c r="CR41" s="19">
        <f t="shared" si="63"/>
        <v>0</v>
      </c>
      <c r="CS41" s="21">
        <f t="shared" si="64"/>
        <v>0</v>
      </c>
      <c r="CT41" s="18"/>
      <c r="CU41" s="19">
        <v>500</v>
      </c>
      <c r="CV41" s="19">
        <v>500</v>
      </c>
      <c r="CW41" s="19">
        <f t="shared" si="32"/>
        <v>500</v>
      </c>
      <c r="CX41" s="21">
        <f t="shared" si="33"/>
        <v>0</v>
      </c>
      <c r="CY41" s="18"/>
      <c r="CZ41" s="19">
        <v>150</v>
      </c>
      <c r="DA41" s="19">
        <v>150</v>
      </c>
      <c r="DB41" s="19">
        <f t="shared" si="34"/>
        <v>150</v>
      </c>
      <c r="DC41" s="21">
        <f t="shared" si="35"/>
        <v>0</v>
      </c>
      <c r="DD41" s="18"/>
      <c r="DE41" s="19">
        <v>200</v>
      </c>
      <c r="DF41" s="19">
        <v>200</v>
      </c>
      <c r="DG41" s="19">
        <f t="shared" si="36"/>
        <v>200</v>
      </c>
      <c r="DH41" s="21">
        <f t="shared" si="37"/>
        <v>0</v>
      </c>
      <c r="DI41" s="18"/>
      <c r="DJ41" s="19">
        <v>0</v>
      </c>
      <c r="DK41" s="19">
        <v>0</v>
      </c>
      <c r="DL41" s="19">
        <f t="shared" si="65"/>
        <v>0</v>
      </c>
      <c r="DM41" s="21">
        <f t="shared" si="66"/>
        <v>0</v>
      </c>
      <c r="DN41" s="34"/>
      <c r="DO41" s="35"/>
      <c r="DP41" s="35"/>
      <c r="DQ41" s="35">
        <f t="shared" si="61"/>
        <v>0</v>
      </c>
      <c r="DR41" s="36">
        <f t="shared" si="62"/>
        <v>0</v>
      </c>
      <c r="DS41" s="18"/>
      <c r="DT41" s="19">
        <v>1017.3</v>
      </c>
      <c r="DU41" s="19">
        <v>1017.3</v>
      </c>
      <c r="DV41" s="19">
        <f t="shared" si="38"/>
        <v>1017.3</v>
      </c>
      <c r="DW41" s="21">
        <f t="shared" si="39"/>
        <v>0</v>
      </c>
      <c r="DX41" s="18"/>
      <c r="DY41" s="19"/>
      <c r="DZ41" s="19"/>
      <c r="EA41" s="19">
        <f t="shared" si="40"/>
        <v>0</v>
      </c>
      <c r="EB41" s="21">
        <f t="shared" si="41"/>
        <v>0</v>
      </c>
      <c r="EC41" s="18"/>
      <c r="ED41" s="19"/>
      <c r="EE41" s="19"/>
      <c r="EF41" s="19">
        <f t="shared" si="42"/>
        <v>0</v>
      </c>
      <c r="EG41" s="21">
        <f t="shared" si="43"/>
        <v>0</v>
      </c>
      <c r="EH41" s="18"/>
      <c r="EI41" s="19">
        <v>7531</v>
      </c>
      <c r="EJ41" s="19">
        <v>7531</v>
      </c>
      <c r="EK41" s="19">
        <f t="shared" si="44"/>
        <v>7531</v>
      </c>
      <c r="EL41" s="21">
        <f t="shared" si="45"/>
        <v>0</v>
      </c>
      <c r="EM41" s="18"/>
      <c r="EN41" s="19"/>
      <c r="EO41" s="19"/>
      <c r="EP41" s="19">
        <f t="shared" si="46"/>
        <v>0</v>
      </c>
      <c r="EQ41" s="21">
        <f t="shared" si="47"/>
        <v>0</v>
      </c>
      <c r="ER41" s="19"/>
      <c r="ES41" s="19"/>
      <c r="ET41" s="19"/>
      <c r="EU41" s="19">
        <f t="shared" si="48"/>
        <v>0</v>
      </c>
      <c r="EV41" s="21">
        <f t="shared" si="49"/>
        <v>0</v>
      </c>
      <c r="EW41" s="18"/>
      <c r="EX41" s="19">
        <v>13640.4</v>
      </c>
      <c r="EY41" s="19">
        <v>13640.4</v>
      </c>
      <c r="EZ41" s="19">
        <f t="shared" si="50"/>
        <v>13640.4</v>
      </c>
      <c r="FA41" s="21">
        <f t="shared" si="51"/>
        <v>0</v>
      </c>
      <c r="FB41" s="18"/>
      <c r="FC41" s="19">
        <v>10883.1</v>
      </c>
      <c r="FD41" s="19">
        <v>11876.9</v>
      </c>
      <c r="FE41" s="19">
        <f t="shared" si="52"/>
        <v>11876.9</v>
      </c>
      <c r="FF41" s="21">
        <f t="shared" si="53"/>
        <v>993.79999999999927</v>
      </c>
    </row>
    <row r="42" spans="1:162" x14ac:dyDescent="0.25">
      <c r="A42" s="56">
        <v>36</v>
      </c>
      <c r="B42" s="3" t="s">
        <v>44</v>
      </c>
      <c r="C42" s="19">
        <f t="shared" si="54"/>
        <v>199701.2</v>
      </c>
      <c r="D42" s="19">
        <f t="shared" si="55"/>
        <v>286777.15999999992</v>
      </c>
      <c r="E42" s="19">
        <f t="shared" si="56"/>
        <v>288140.09999999992</v>
      </c>
      <c r="F42" s="19">
        <f t="shared" si="57"/>
        <v>88438.899999999907</v>
      </c>
      <c r="G42" s="19">
        <f t="shared" si="58"/>
        <v>1362.9400000000023</v>
      </c>
      <c r="H42" s="18">
        <v>47056.6</v>
      </c>
      <c r="I42" s="19">
        <v>47056.6</v>
      </c>
      <c r="J42" s="19">
        <v>47056.6</v>
      </c>
      <c r="K42" s="19">
        <f t="shared" si="59"/>
        <v>0</v>
      </c>
      <c r="L42" s="19">
        <f t="shared" si="60"/>
        <v>0</v>
      </c>
      <c r="M42" s="18">
        <v>152644.6</v>
      </c>
      <c r="N42" s="19">
        <v>194404.4</v>
      </c>
      <c r="O42" s="19">
        <v>194404.4</v>
      </c>
      <c r="P42" s="19">
        <f t="shared" si="0"/>
        <v>41759.799999999988</v>
      </c>
      <c r="Q42" s="19">
        <f t="shared" si="1"/>
        <v>0</v>
      </c>
      <c r="R42" s="18"/>
      <c r="S42" s="19">
        <v>0</v>
      </c>
      <c r="T42" s="19">
        <v>0</v>
      </c>
      <c r="U42" s="19">
        <f t="shared" si="2"/>
        <v>0</v>
      </c>
      <c r="V42" s="21">
        <f t="shared" si="3"/>
        <v>0</v>
      </c>
      <c r="W42" s="18"/>
      <c r="X42" s="19">
        <v>0</v>
      </c>
      <c r="Y42" s="19">
        <v>0</v>
      </c>
      <c r="Z42" s="19">
        <f t="shared" si="4"/>
        <v>0</v>
      </c>
      <c r="AA42" s="21">
        <f t="shared" si="5"/>
        <v>0</v>
      </c>
      <c r="AB42" s="18"/>
      <c r="AC42" s="19">
        <v>0</v>
      </c>
      <c r="AD42" s="19">
        <v>0</v>
      </c>
      <c r="AE42" s="19">
        <f t="shared" si="6"/>
        <v>0</v>
      </c>
      <c r="AF42" s="21">
        <f t="shared" si="7"/>
        <v>0</v>
      </c>
      <c r="AG42" s="18"/>
      <c r="AH42" s="19">
        <v>27223.599999999999</v>
      </c>
      <c r="AI42" s="19">
        <v>27223.599999999999</v>
      </c>
      <c r="AJ42" s="19">
        <f t="shared" si="8"/>
        <v>27223.599999999999</v>
      </c>
      <c r="AK42" s="21">
        <f t="shared" si="9"/>
        <v>0</v>
      </c>
      <c r="AL42" s="18"/>
      <c r="AM42" s="19">
        <v>0</v>
      </c>
      <c r="AN42" s="19">
        <v>0</v>
      </c>
      <c r="AO42" s="19">
        <f t="shared" si="10"/>
        <v>0</v>
      </c>
      <c r="AP42" s="21">
        <f t="shared" si="11"/>
        <v>0</v>
      </c>
      <c r="AQ42" s="18"/>
      <c r="AR42" s="19">
        <v>0</v>
      </c>
      <c r="AS42" s="19">
        <v>0</v>
      </c>
      <c r="AT42" s="19">
        <f t="shared" si="12"/>
        <v>0</v>
      </c>
      <c r="AU42" s="21">
        <f t="shared" si="13"/>
        <v>0</v>
      </c>
      <c r="AV42" s="18"/>
      <c r="AW42" s="19">
        <v>0</v>
      </c>
      <c r="AX42" s="19">
        <v>0</v>
      </c>
      <c r="AY42" s="19">
        <f t="shared" si="14"/>
        <v>0</v>
      </c>
      <c r="AZ42" s="21">
        <f t="shared" si="15"/>
        <v>0</v>
      </c>
      <c r="BA42" s="18"/>
      <c r="BB42" s="19"/>
      <c r="BC42" s="19"/>
      <c r="BD42" s="19">
        <f t="shared" si="16"/>
        <v>0</v>
      </c>
      <c r="BE42" s="21">
        <f t="shared" si="17"/>
        <v>0</v>
      </c>
      <c r="BF42" s="18"/>
      <c r="BG42" s="19">
        <v>0</v>
      </c>
      <c r="BH42" s="19">
        <v>0</v>
      </c>
      <c r="BI42" s="19">
        <f t="shared" si="18"/>
        <v>0</v>
      </c>
      <c r="BJ42" s="21">
        <f t="shared" si="19"/>
        <v>0</v>
      </c>
      <c r="BK42" s="18"/>
      <c r="BL42" s="19">
        <v>7288.9</v>
      </c>
      <c r="BM42" s="19">
        <v>7288.9</v>
      </c>
      <c r="BN42" s="19">
        <f t="shared" si="20"/>
        <v>7288.9</v>
      </c>
      <c r="BO42" s="21">
        <f t="shared" si="21"/>
        <v>0</v>
      </c>
      <c r="BP42" s="18"/>
      <c r="BQ42" s="19">
        <v>655.26</v>
      </c>
      <c r="BR42" s="19">
        <v>655.29999999999995</v>
      </c>
      <c r="BS42" s="19">
        <f t="shared" si="22"/>
        <v>655.29999999999995</v>
      </c>
      <c r="BT42" s="21">
        <f t="shared" si="23"/>
        <v>3.999999999996362E-2</v>
      </c>
      <c r="BU42" s="18"/>
      <c r="BV42" s="19"/>
      <c r="BW42" s="19"/>
      <c r="BX42" s="19">
        <f t="shared" si="24"/>
        <v>0</v>
      </c>
      <c r="BY42" s="21">
        <f t="shared" si="25"/>
        <v>0</v>
      </c>
      <c r="BZ42" s="18"/>
      <c r="CA42" s="19"/>
      <c r="CB42" s="19"/>
      <c r="CC42" s="19">
        <f t="shared" si="26"/>
        <v>0</v>
      </c>
      <c r="CD42" s="19">
        <f t="shared" si="27"/>
        <v>0</v>
      </c>
      <c r="CE42" s="18"/>
      <c r="CF42" s="19">
        <v>0</v>
      </c>
      <c r="CG42" s="19">
        <v>0</v>
      </c>
      <c r="CH42" s="19">
        <f t="shared" si="28"/>
        <v>0</v>
      </c>
      <c r="CI42" s="21">
        <f t="shared" si="29"/>
        <v>0</v>
      </c>
      <c r="CJ42" s="18"/>
      <c r="CK42" s="19">
        <v>19</v>
      </c>
      <c r="CL42" s="19">
        <v>19</v>
      </c>
      <c r="CM42" s="19">
        <f t="shared" si="30"/>
        <v>19</v>
      </c>
      <c r="CN42" s="21">
        <f t="shared" si="31"/>
        <v>0</v>
      </c>
      <c r="CO42" s="18"/>
      <c r="CP42" s="19"/>
      <c r="CQ42" s="19"/>
      <c r="CR42" s="19">
        <f t="shared" si="63"/>
        <v>0</v>
      </c>
      <c r="CS42" s="21">
        <f t="shared" si="64"/>
        <v>0</v>
      </c>
      <c r="CT42" s="18"/>
      <c r="CU42" s="19"/>
      <c r="CV42" s="19"/>
      <c r="CW42" s="19">
        <f t="shared" si="32"/>
        <v>0</v>
      </c>
      <c r="CX42" s="21">
        <f t="shared" si="33"/>
        <v>0</v>
      </c>
      <c r="CY42" s="18"/>
      <c r="CZ42" s="19">
        <v>100</v>
      </c>
      <c r="DA42" s="19">
        <v>100</v>
      </c>
      <c r="DB42" s="19">
        <f t="shared" si="34"/>
        <v>100</v>
      </c>
      <c r="DC42" s="21">
        <f t="shared" si="35"/>
        <v>0</v>
      </c>
      <c r="DD42" s="18"/>
      <c r="DE42" s="19">
        <v>400</v>
      </c>
      <c r="DF42" s="19">
        <v>400</v>
      </c>
      <c r="DG42" s="19">
        <f t="shared" si="36"/>
        <v>400</v>
      </c>
      <c r="DH42" s="21">
        <f t="shared" si="37"/>
        <v>0</v>
      </c>
      <c r="DI42" s="18"/>
      <c r="DJ42" s="19">
        <v>0</v>
      </c>
      <c r="DK42" s="19">
        <v>0</v>
      </c>
      <c r="DL42" s="19">
        <f t="shared" si="65"/>
        <v>0</v>
      </c>
      <c r="DM42" s="21">
        <f t="shared" si="66"/>
        <v>0</v>
      </c>
      <c r="DN42" s="34"/>
      <c r="DO42" s="35">
        <v>739.6</v>
      </c>
      <c r="DP42" s="35">
        <v>739.6</v>
      </c>
      <c r="DQ42" s="35">
        <f t="shared" si="61"/>
        <v>739.6</v>
      </c>
      <c r="DR42" s="36">
        <f t="shared" si="62"/>
        <v>0</v>
      </c>
      <c r="DS42" s="18"/>
      <c r="DT42" s="19">
        <v>0</v>
      </c>
      <c r="DU42" s="19">
        <v>0</v>
      </c>
      <c r="DV42" s="19">
        <f t="shared" si="38"/>
        <v>0</v>
      </c>
      <c r="DW42" s="21">
        <f t="shared" si="39"/>
        <v>0</v>
      </c>
      <c r="DX42" s="18"/>
      <c r="DY42" s="19"/>
      <c r="DZ42" s="19"/>
      <c r="EA42" s="19">
        <f t="shared" si="40"/>
        <v>0</v>
      </c>
      <c r="EB42" s="21">
        <f t="shared" si="41"/>
        <v>0</v>
      </c>
      <c r="EC42" s="18"/>
      <c r="ED42" s="19"/>
      <c r="EE42" s="19"/>
      <c r="EF42" s="19">
        <f t="shared" si="42"/>
        <v>0</v>
      </c>
      <c r="EG42" s="21">
        <f t="shared" si="43"/>
        <v>0</v>
      </c>
      <c r="EH42" s="18"/>
      <c r="EI42" s="19">
        <v>272.60000000000002</v>
      </c>
      <c r="EJ42" s="19">
        <v>272.60000000000002</v>
      </c>
      <c r="EK42" s="19">
        <f t="shared" si="44"/>
        <v>272.60000000000002</v>
      </c>
      <c r="EL42" s="21">
        <f t="shared" si="45"/>
        <v>0</v>
      </c>
      <c r="EM42" s="18"/>
      <c r="EN42" s="19"/>
      <c r="EO42" s="19"/>
      <c r="EP42" s="19">
        <f t="shared" si="46"/>
        <v>0</v>
      </c>
      <c r="EQ42" s="21">
        <f t="shared" si="47"/>
        <v>0</v>
      </c>
      <c r="ER42" s="19"/>
      <c r="ES42" s="19"/>
      <c r="ET42" s="19"/>
      <c r="EU42" s="19">
        <f t="shared" si="48"/>
        <v>0</v>
      </c>
      <c r="EV42" s="21">
        <f t="shared" si="49"/>
        <v>0</v>
      </c>
      <c r="EW42" s="18"/>
      <c r="EX42" s="19">
        <v>60.1</v>
      </c>
      <c r="EY42" s="19">
        <v>60.1</v>
      </c>
      <c r="EZ42" s="19">
        <f t="shared" si="50"/>
        <v>60.1</v>
      </c>
      <c r="FA42" s="21">
        <f t="shared" si="51"/>
        <v>0</v>
      </c>
      <c r="FB42" s="18"/>
      <c r="FC42" s="19">
        <v>8557.1</v>
      </c>
      <c r="FD42" s="19">
        <v>9920</v>
      </c>
      <c r="FE42" s="19">
        <f t="shared" si="52"/>
        <v>9920</v>
      </c>
      <c r="FF42" s="21">
        <f t="shared" si="53"/>
        <v>1362.8999999999996</v>
      </c>
    </row>
    <row r="43" spans="1:162" x14ac:dyDescent="0.25">
      <c r="A43" s="56">
        <v>37</v>
      </c>
      <c r="B43" s="3" t="s">
        <v>45</v>
      </c>
      <c r="C43" s="19">
        <f t="shared" si="54"/>
        <v>271189.90000000002</v>
      </c>
      <c r="D43" s="19">
        <f t="shared" si="55"/>
        <v>310614.59000000014</v>
      </c>
      <c r="E43" s="19">
        <f t="shared" si="56"/>
        <v>311026.10000000015</v>
      </c>
      <c r="F43" s="19">
        <f t="shared" si="57"/>
        <v>39836.200000000128</v>
      </c>
      <c r="G43" s="19">
        <f t="shared" si="58"/>
        <v>411.51000000000931</v>
      </c>
      <c r="H43" s="18">
        <v>47773.3</v>
      </c>
      <c r="I43" s="19">
        <v>47773.3</v>
      </c>
      <c r="J43" s="19">
        <v>47773.3</v>
      </c>
      <c r="K43" s="19">
        <f t="shared" si="59"/>
        <v>0</v>
      </c>
      <c r="L43" s="19">
        <f t="shared" si="60"/>
        <v>0</v>
      </c>
      <c r="M43" s="18">
        <v>223416.6</v>
      </c>
      <c r="N43" s="19">
        <v>243225.1</v>
      </c>
      <c r="O43" s="19">
        <v>243225.1</v>
      </c>
      <c r="P43" s="19">
        <f t="shared" si="0"/>
        <v>19808.5</v>
      </c>
      <c r="Q43" s="19">
        <f t="shared" si="1"/>
        <v>0</v>
      </c>
      <c r="R43" s="18"/>
      <c r="S43" s="19">
        <v>0</v>
      </c>
      <c r="T43" s="19">
        <v>0</v>
      </c>
      <c r="U43" s="19">
        <f t="shared" si="2"/>
        <v>0</v>
      </c>
      <c r="V43" s="21">
        <f t="shared" si="3"/>
        <v>0</v>
      </c>
      <c r="W43" s="18"/>
      <c r="X43" s="19">
        <v>0</v>
      </c>
      <c r="Y43" s="19">
        <v>0</v>
      </c>
      <c r="Z43" s="19">
        <f t="shared" si="4"/>
        <v>0</v>
      </c>
      <c r="AA43" s="21">
        <f t="shared" si="5"/>
        <v>0</v>
      </c>
      <c r="AB43" s="18"/>
      <c r="AC43" s="19">
        <v>0</v>
      </c>
      <c r="AD43" s="19">
        <v>0</v>
      </c>
      <c r="AE43" s="19">
        <f t="shared" si="6"/>
        <v>0</v>
      </c>
      <c r="AF43" s="21">
        <f t="shared" si="7"/>
        <v>0</v>
      </c>
      <c r="AG43" s="18"/>
      <c r="AH43" s="19">
        <v>1773.5</v>
      </c>
      <c r="AI43" s="19">
        <v>1773.5</v>
      </c>
      <c r="AJ43" s="19">
        <f t="shared" si="8"/>
        <v>1773.5</v>
      </c>
      <c r="AK43" s="21">
        <f t="shared" si="9"/>
        <v>0</v>
      </c>
      <c r="AL43" s="18"/>
      <c r="AM43" s="19">
        <v>0</v>
      </c>
      <c r="AN43" s="19">
        <v>0</v>
      </c>
      <c r="AO43" s="19">
        <f t="shared" si="10"/>
        <v>0</v>
      </c>
      <c r="AP43" s="21">
        <f t="shared" si="11"/>
        <v>0</v>
      </c>
      <c r="AQ43" s="18"/>
      <c r="AR43" s="19">
        <v>0</v>
      </c>
      <c r="AS43" s="19">
        <v>0</v>
      </c>
      <c r="AT43" s="19">
        <f t="shared" si="12"/>
        <v>0</v>
      </c>
      <c r="AU43" s="21">
        <f t="shared" si="13"/>
        <v>0</v>
      </c>
      <c r="AV43" s="18"/>
      <c r="AW43" s="19">
        <v>0</v>
      </c>
      <c r="AX43" s="19">
        <v>0</v>
      </c>
      <c r="AY43" s="19">
        <f t="shared" si="14"/>
        <v>0</v>
      </c>
      <c r="AZ43" s="21">
        <f t="shared" si="15"/>
        <v>0</v>
      </c>
      <c r="BA43" s="18"/>
      <c r="BB43" s="19"/>
      <c r="BC43" s="19"/>
      <c r="BD43" s="19">
        <f t="shared" si="16"/>
        <v>0</v>
      </c>
      <c r="BE43" s="21">
        <f t="shared" si="17"/>
        <v>0</v>
      </c>
      <c r="BF43" s="18"/>
      <c r="BG43" s="19">
        <v>7.4</v>
      </c>
      <c r="BH43" s="19">
        <v>7.4</v>
      </c>
      <c r="BI43" s="19">
        <f t="shared" si="18"/>
        <v>7.4</v>
      </c>
      <c r="BJ43" s="21">
        <f t="shared" si="19"/>
        <v>0</v>
      </c>
      <c r="BK43" s="18"/>
      <c r="BL43" s="19">
        <v>6633.9</v>
      </c>
      <c r="BM43" s="19">
        <v>6633.9</v>
      </c>
      <c r="BN43" s="19">
        <f t="shared" si="20"/>
        <v>6633.9</v>
      </c>
      <c r="BO43" s="21">
        <f t="shared" si="21"/>
        <v>0</v>
      </c>
      <c r="BP43" s="18"/>
      <c r="BQ43" s="19">
        <v>142.88999999999999</v>
      </c>
      <c r="BR43" s="19">
        <v>142.9</v>
      </c>
      <c r="BS43" s="19">
        <f t="shared" si="22"/>
        <v>142.9</v>
      </c>
      <c r="BT43" s="21">
        <f t="shared" si="23"/>
        <v>1.0000000000019327E-2</v>
      </c>
      <c r="BU43" s="18"/>
      <c r="BV43" s="19"/>
      <c r="BW43" s="19"/>
      <c r="BX43" s="19">
        <f t="shared" si="24"/>
        <v>0</v>
      </c>
      <c r="BY43" s="21">
        <f t="shared" si="25"/>
        <v>0</v>
      </c>
      <c r="BZ43" s="18"/>
      <c r="CA43" s="19">
        <v>150</v>
      </c>
      <c r="CB43" s="19">
        <v>150</v>
      </c>
      <c r="CC43" s="19">
        <f t="shared" si="26"/>
        <v>150</v>
      </c>
      <c r="CD43" s="19">
        <f t="shared" si="27"/>
        <v>0</v>
      </c>
      <c r="CE43" s="18"/>
      <c r="CF43" s="19">
        <v>0</v>
      </c>
      <c r="CG43" s="19">
        <v>0</v>
      </c>
      <c r="CH43" s="19">
        <f t="shared" si="28"/>
        <v>0</v>
      </c>
      <c r="CI43" s="21">
        <f t="shared" si="29"/>
        <v>0</v>
      </c>
      <c r="CJ43" s="18"/>
      <c r="CK43" s="19">
        <v>11.9</v>
      </c>
      <c r="CL43" s="19">
        <v>11.9</v>
      </c>
      <c r="CM43" s="19">
        <f t="shared" si="30"/>
        <v>11.9</v>
      </c>
      <c r="CN43" s="21">
        <f t="shared" si="31"/>
        <v>0</v>
      </c>
      <c r="CO43" s="18"/>
      <c r="CP43" s="19"/>
      <c r="CQ43" s="19"/>
      <c r="CR43" s="19">
        <f t="shared" si="63"/>
        <v>0</v>
      </c>
      <c r="CS43" s="21">
        <f t="shared" si="64"/>
        <v>0</v>
      </c>
      <c r="CT43" s="18"/>
      <c r="CU43" s="19"/>
      <c r="CV43" s="19"/>
      <c r="CW43" s="19">
        <f t="shared" si="32"/>
        <v>0</v>
      </c>
      <c r="CX43" s="21">
        <f t="shared" si="33"/>
        <v>0</v>
      </c>
      <c r="CY43" s="18"/>
      <c r="CZ43" s="19">
        <v>50</v>
      </c>
      <c r="DA43" s="19">
        <v>50</v>
      </c>
      <c r="DB43" s="19">
        <f t="shared" si="34"/>
        <v>50</v>
      </c>
      <c r="DC43" s="21">
        <f t="shared" si="35"/>
        <v>0</v>
      </c>
      <c r="DD43" s="18"/>
      <c r="DE43" s="19">
        <v>200</v>
      </c>
      <c r="DF43" s="19">
        <v>200</v>
      </c>
      <c r="DG43" s="19">
        <f t="shared" si="36"/>
        <v>200</v>
      </c>
      <c r="DH43" s="21">
        <f t="shared" si="37"/>
        <v>0</v>
      </c>
      <c r="DI43" s="18"/>
      <c r="DJ43" s="19">
        <v>0</v>
      </c>
      <c r="DK43" s="19">
        <v>0</v>
      </c>
      <c r="DL43" s="19">
        <f t="shared" si="65"/>
        <v>0</v>
      </c>
      <c r="DM43" s="21">
        <f t="shared" si="66"/>
        <v>0</v>
      </c>
      <c r="DN43" s="34"/>
      <c r="DO43" s="35">
        <v>1000.7</v>
      </c>
      <c r="DP43" s="35">
        <v>1000.7</v>
      </c>
      <c r="DQ43" s="35">
        <f t="shared" si="61"/>
        <v>1000.7</v>
      </c>
      <c r="DR43" s="36">
        <f t="shared" si="62"/>
        <v>0</v>
      </c>
      <c r="DS43" s="18"/>
      <c r="DT43" s="19">
        <v>0</v>
      </c>
      <c r="DU43" s="19">
        <v>0</v>
      </c>
      <c r="DV43" s="19">
        <f t="shared" si="38"/>
        <v>0</v>
      </c>
      <c r="DW43" s="21">
        <f t="shared" si="39"/>
        <v>0</v>
      </c>
      <c r="DX43" s="18"/>
      <c r="DY43" s="19"/>
      <c r="DZ43" s="19"/>
      <c r="EA43" s="19">
        <f t="shared" si="40"/>
        <v>0</v>
      </c>
      <c r="EB43" s="21">
        <f t="shared" si="41"/>
        <v>0</v>
      </c>
      <c r="EC43" s="18"/>
      <c r="ED43" s="19"/>
      <c r="EE43" s="19"/>
      <c r="EF43" s="19">
        <f t="shared" si="42"/>
        <v>0</v>
      </c>
      <c r="EG43" s="21">
        <f t="shared" si="43"/>
        <v>0</v>
      </c>
      <c r="EH43" s="18"/>
      <c r="EI43" s="19">
        <v>0</v>
      </c>
      <c r="EJ43" s="19">
        <v>0</v>
      </c>
      <c r="EK43" s="19">
        <f t="shared" si="44"/>
        <v>0</v>
      </c>
      <c r="EL43" s="21">
        <f t="shared" si="45"/>
        <v>0</v>
      </c>
      <c r="EM43" s="18"/>
      <c r="EN43" s="19"/>
      <c r="EO43" s="19"/>
      <c r="EP43" s="19">
        <f t="shared" si="46"/>
        <v>0</v>
      </c>
      <c r="EQ43" s="21">
        <f t="shared" si="47"/>
        <v>0</v>
      </c>
      <c r="ER43" s="19"/>
      <c r="ES43" s="19"/>
      <c r="ET43" s="19"/>
      <c r="EU43" s="19">
        <f t="shared" si="48"/>
        <v>0</v>
      </c>
      <c r="EV43" s="21">
        <f t="shared" si="49"/>
        <v>0</v>
      </c>
      <c r="EW43" s="18"/>
      <c r="EX43" s="19">
        <v>234</v>
      </c>
      <c r="EY43" s="19">
        <v>234</v>
      </c>
      <c r="EZ43" s="19">
        <f t="shared" si="50"/>
        <v>234</v>
      </c>
      <c r="FA43" s="21">
        <f t="shared" si="51"/>
        <v>0</v>
      </c>
      <c r="FB43" s="18"/>
      <c r="FC43" s="19">
        <v>9411.9</v>
      </c>
      <c r="FD43" s="19">
        <v>9823.4</v>
      </c>
      <c r="FE43" s="19">
        <f t="shared" si="52"/>
        <v>9823.4</v>
      </c>
      <c r="FF43" s="21">
        <f t="shared" si="53"/>
        <v>411.5</v>
      </c>
    </row>
    <row r="44" spans="1:162" x14ac:dyDescent="0.25">
      <c r="A44" s="56">
        <v>38</v>
      </c>
      <c r="B44" s="3" t="s">
        <v>46</v>
      </c>
      <c r="C44" s="19">
        <f t="shared" si="54"/>
        <v>217905.1</v>
      </c>
      <c r="D44" s="19">
        <f t="shared" si="55"/>
        <v>273695.86</v>
      </c>
      <c r="E44" s="19">
        <f t="shared" si="56"/>
        <v>280009.7</v>
      </c>
      <c r="F44" s="19">
        <f t="shared" si="57"/>
        <v>62104.600000000006</v>
      </c>
      <c r="G44" s="19">
        <f t="shared" si="58"/>
        <v>6313.8400000000256</v>
      </c>
      <c r="H44" s="18">
        <v>16364.4</v>
      </c>
      <c r="I44" s="19">
        <v>16364.4</v>
      </c>
      <c r="J44" s="19">
        <v>16364.4</v>
      </c>
      <c r="K44" s="19">
        <f t="shared" si="59"/>
        <v>0</v>
      </c>
      <c r="L44" s="19">
        <f t="shared" si="60"/>
        <v>0</v>
      </c>
      <c r="M44" s="18">
        <v>201540.7</v>
      </c>
      <c r="N44" s="19">
        <v>233532.6</v>
      </c>
      <c r="O44" s="19">
        <v>233532.6</v>
      </c>
      <c r="P44" s="19">
        <f t="shared" si="0"/>
        <v>31991.899999999994</v>
      </c>
      <c r="Q44" s="19">
        <f t="shared" si="1"/>
        <v>0</v>
      </c>
      <c r="R44" s="18"/>
      <c r="S44" s="19">
        <v>4389</v>
      </c>
      <c r="T44" s="19">
        <v>4389</v>
      </c>
      <c r="U44" s="19">
        <f t="shared" si="2"/>
        <v>4389</v>
      </c>
      <c r="V44" s="21">
        <f t="shared" si="3"/>
        <v>0</v>
      </c>
      <c r="W44" s="18"/>
      <c r="X44" s="19">
        <v>0</v>
      </c>
      <c r="Y44" s="19">
        <v>0</v>
      </c>
      <c r="Z44" s="19">
        <f t="shared" si="4"/>
        <v>0</v>
      </c>
      <c r="AA44" s="21">
        <f t="shared" si="5"/>
        <v>0</v>
      </c>
      <c r="AB44" s="18"/>
      <c r="AC44" s="19">
        <v>0</v>
      </c>
      <c r="AD44" s="19">
        <v>0</v>
      </c>
      <c r="AE44" s="19">
        <f t="shared" si="6"/>
        <v>0</v>
      </c>
      <c r="AF44" s="21">
        <f t="shared" si="7"/>
        <v>0</v>
      </c>
      <c r="AG44" s="18"/>
      <c r="AH44" s="19">
        <v>6282.4</v>
      </c>
      <c r="AI44" s="19">
        <v>6282.4</v>
      </c>
      <c r="AJ44" s="19">
        <f t="shared" si="8"/>
        <v>6282.4</v>
      </c>
      <c r="AK44" s="21">
        <f t="shared" si="9"/>
        <v>0</v>
      </c>
      <c r="AL44" s="18"/>
      <c r="AM44" s="19">
        <v>0</v>
      </c>
      <c r="AN44" s="19">
        <v>0</v>
      </c>
      <c r="AO44" s="19">
        <f t="shared" si="10"/>
        <v>0</v>
      </c>
      <c r="AP44" s="21">
        <f t="shared" si="11"/>
        <v>0</v>
      </c>
      <c r="AQ44" s="18"/>
      <c r="AR44" s="19">
        <v>0</v>
      </c>
      <c r="AS44" s="19">
        <v>0</v>
      </c>
      <c r="AT44" s="19">
        <f t="shared" si="12"/>
        <v>0</v>
      </c>
      <c r="AU44" s="21">
        <f t="shared" si="13"/>
        <v>0</v>
      </c>
      <c r="AV44" s="18"/>
      <c r="AW44" s="19">
        <v>0</v>
      </c>
      <c r="AX44" s="19">
        <v>0</v>
      </c>
      <c r="AY44" s="19">
        <f t="shared" si="14"/>
        <v>0</v>
      </c>
      <c r="AZ44" s="21">
        <f t="shared" si="15"/>
        <v>0</v>
      </c>
      <c r="BA44" s="18"/>
      <c r="BB44" s="19"/>
      <c r="BC44" s="19"/>
      <c r="BD44" s="19">
        <f t="shared" si="16"/>
        <v>0</v>
      </c>
      <c r="BE44" s="21">
        <f t="shared" si="17"/>
        <v>0</v>
      </c>
      <c r="BF44" s="18"/>
      <c r="BG44" s="19">
        <v>246.2</v>
      </c>
      <c r="BH44" s="19">
        <v>246.2</v>
      </c>
      <c r="BI44" s="19">
        <f t="shared" si="18"/>
        <v>246.2</v>
      </c>
      <c r="BJ44" s="21">
        <f t="shared" si="19"/>
        <v>0</v>
      </c>
      <c r="BK44" s="18"/>
      <c r="BL44" s="19">
        <v>4233.3999999999996</v>
      </c>
      <c r="BM44" s="19">
        <v>4233.3999999999996</v>
      </c>
      <c r="BN44" s="19">
        <f t="shared" si="20"/>
        <v>4233.3999999999996</v>
      </c>
      <c r="BO44" s="21">
        <f t="shared" si="21"/>
        <v>0</v>
      </c>
      <c r="BP44" s="18"/>
      <c r="BQ44" s="19">
        <v>193.06</v>
      </c>
      <c r="BR44" s="19">
        <v>193.1</v>
      </c>
      <c r="BS44" s="19">
        <f t="shared" si="22"/>
        <v>193.1</v>
      </c>
      <c r="BT44" s="21">
        <f t="shared" si="23"/>
        <v>3.9999999999992042E-2</v>
      </c>
      <c r="BU44" s="18"/>
      <c r="BV44" s="19"/>
      <c r="BW44" s="19"/>
      <c r="BX44" s="19">
        <f t="shared" si="24"/>
        <v>0</v>
      </c>
      <c r="BY44" s="21">
        <f t="shared" si="25"/>
        <v>0</v>
      </c>
      <c r="BZ44" s="18"/>
      <c r="CA44" s="19">
        <v>750</v>
      </c>
      <c r="CB44" s="19">
        <v>750</v>
      </c>
      <c r="CC44" s="19">
        <f t="shared" si="26"/>
        <v>750</v>
      </c>
      <c r="CD44" s="19">
        <f t="shared" si="27"/>
        <v>0</v>
      </c>
      <c r="CE44" s="18"/>
      <c r="CF44" s="19">
        <v>0</v>
      </c>
      <c r="CG44" s="19">
        <v>0</v>
      </c>
      <c r="CH44" s="19">
        <f t="shared" si="28"/>
        <v>0</v>
      </c>
      <c r="CI44" s="21">
        <f t="shared" si="29"/>
        <v>0</v>
      </c>
      <c r="CJ44" s="18"/>
      <c r="CK44" s="19">
        <v>13.5</v>
      </c>
      <c r="CL44" s="19">
        <v>13.5</v>
      </c>
      <c r="CM44" s="19">
        <f t="shared" si="30"/>
        <v>13.5</v>
      </c>
      <c r="CN44" s="21">
        <f t="shared" si="31"/>
        <v>0</v>
      </c>
      <c r="CO44" s="18"/>
      <c r="CP44" s="19"/>
      <c r="CQ44" s="19"/>
      <c r="CR44" s="19">
        <f t="shared" si="63"/>
        <v>0</v>
      </c>
      <c r="CS44" s="21">
        <f t="shared" si="64"/>
        <v>0</v>
      </c>
      <c r="CT44" s="18"/>
      <c r="CU44" s="19"/>
      <c r="CV44" s="19"/>
      <c r="CW44" s="19">
        <f t="shared" si="32"/>
        <v>0</v>
      </c>
      <c r="CX44" s="21">
        <f t="shared" si="33"/>
        <v>0</v>
      </c>
      <c r="CY44" s="18"/>
      <c r="CZ44" s="19">
        <v>50</v>
      </c>
      <c r="DA44" s="19">
        <v>50</v>
      </c>
      <c r="DB44" s="19">
        <f t="shared" si="34"/>
        <v>50</v>
      </c>
      <c r="DC44" s="21">
        <f t="shared" si="35"/>
        <v>0</v>
      </c>
      <c r="DD44" s="18"/>
      <c r="DE44" s="19">
        <v>0</v>
      </c>
      <c r="DF44" s="19">
        <v>0</v>
      </c>
      <c r="DG44" s="19">
        <f t="shared" si="36"/>
        <v>0</v>
      </c>
      <c r="DH44" s="21">
        <f t="shared" si="37"/>
        <v>0</v>
      </c>
      <c r="DI44" s="18"/>
      <c r="DJ44" s="19">
        <v>0</v>
      </c>
      <c r="DK44" s="19">
        <v>0</v>
      </c>
      <c r="DL44" s="19">
        <f t="shared" si="65"/>
        <v>0</v>
      </c>
      <c r="DM44" s="21">
        <f t="shared" si="66"/>
        <v>0</v>
      </c>
      <c r="DN44" s="34"/>
      <c r="DO44" s="35">
        <v>0</v>
      </c>
      <c r="DP44" s="35">
        <v>5141.5</v>
      </c>
      <c r="DQ44" s="35">
        <f t="shared" si="61"/>
        <v>5141.5</v>
      </c>
      <c r="DR44" s="36">
        <f t="shared" si="62"/>
        <v>5141.5</v>
      </c>
      <c r="DS44" s="18"/>
      <c r="DT44" s="19">
        <v>0</v>
      </c>
      <c r="DU44" s="19">
        <v>0</v>
      </c>
      <c r="DV44" s="19">
        <f t="shared" si="38"/>
        <v>0</v>
      </c>
      <c r="DW44" s="21">
        <f t="shared" si="39"/>
        <v>0</v>
      </c>
      <c r="DX44" s="18"/>
      <c r="DY44" s="19"/>
      <c r="DZ44" s="19"/>
      <c r="EA44" s="19">
        <f t="shared" si="40"/>
        <v>0</v>
      </c>
      <c r="EB44" s="21">
        <f t="shared" si="41"/>
        <v>0</v>
      </c>
      <c r="EC44" s="18"/>
      <c r="ED44" s="19"/>
      <c r="EE44" s="19"/>
      <c r="EF44" s="19">
        <f t="shared" si="42"/>
        <v>0</v>
      </c>
      <c r="EG44" s="21">
        <f t="shared" si="43"/>
        <v>0</v>
      </c>
      <c r="EH44" s="18"/>
      <c r="EI44" s="19">
        <v>0</v>
      </c>
      <c r="EJ44" s="19">
        <v>0</v>
      </c>
      <c r="EK44" s="19">
        <f t="shared" si="44"/>
        <v>0</v>
      </c>
      <c r="EL44" s="21">
        <f t="shared" si="45"/>
        <v>0</v>
      </c>
      <c r="EM44" s="18"/>
      <c r="EN44" s="19"/>
      <c r="EO44" s="19"/>
      <c r="EP44" s="19">
        <f t="shared" si="46"/>
        <v>0</v>
      </c>
      <c r="EQ44" s="21">
        <f t="shared" si="47"/>
        <v>0</v>
      </c>
      <c r="ER44" s="19"/>
      <c r="ES44" s="19"/>
      <c r="ET44" s="19"/>
      <c r="EU44" s="19">
        <f t="shared" si="48"/>
        <v>0</v>
      </c>
      <c r="EV44" s="21">
        <f t="shared" si="49"/>
        <v>0</v>
      </c>
      <c r="EW44" s="18"/>
      <c r="EX44" s="19">
        <v>527.1</v>
      </c>
      <c r="EY44" s="19">
        <v>527.1</v>
      </c>
      <c r="EZ44" s="19">
        <f t="shared" si="50"/>
        <v>527.1</v>
      </c>
      <c r="FA44" s="21">
        <f t="shared" si="51"/>
        <v>0</v>
      </c>
      <c r="FB44" s="18"/>
      <c r="FC44" s="19">
        <v>7114.2</v>
      </c>
      <c r="FD44" s="19">
        <v>8286.5</v>
      </c>
      <c r="FE44" s="19">
        <f t="shared" si="52"/>
        <v>8286.5</v>
      </c>
      <c r="FF44" s="21">
        <f t="shared" si="53"/>
        <v>1172.3000000000002</v>
      </c>
    </row>
    <row r="45" spans="1:162" x14ac:dyDescent="0.25">
      <c r="A45" s="56">
        <v>39</v>
      </c>
      <c r="B45" s="3" t="s">
        <v>47</v>
      </c>
      <c r="C45" s="19">
        <f t="shared" si="54"/>
        <v>182002.90000000002</v>
      </c>
      <c r="D45" s="19">
        <f t="shared" si="55"/>
        <v>272417.93</v>
      </c>
      <c r="E45" s="19">
        <f t="shared" si="56"/>
        <v>274444.3</v>
      </c>
      <c r="F45" s="19">
        <f t="shared" si="57"/>
        <v>92441.399999999965</v>
      </c>
      <c r="G45" s="19">
        <f t="shared" si="58"/>
        <v>2026.3699999999953</v>
      </c>
      <c r="H45" s="18">
        <v>18324.2</v>
      </c>
      <c r="I45" s="19">
        <v>18324.2</v>
      </c>
      <c r="J45" s="19">
        <v>18324.2</v>
      </c>
      <c r="K45" s="19">
        <f t="shared" si="59"/>
        <v>0</v>
      </c>
      <c r="L45" s="19">
        <f t="shared" si="60"/>
        <v>0</v>
      </c>
      <c r="M45" s="18">
        <v>163678.70000000001</v>
      </c>
      <c r="N45" s="19">
        <v>200141.3</v>
      </c>
      <c r="O45" s="19">
        <v>200141.3</v>
      </c>
      <c r="P45" s="19">
        <f t="shared" si="0"/>
        <v>36462.599999999977</v>
      </c>
      <c r="Q45" s="19">
        <f t="shared" si="1"/>
        <v>0</v>
      </c>
      <c r="R45" s="18"/>
      <c r="S45" s="19">
        <v>0</v>
      </c>
      <c r="T45" s="19">
        <v>0</v>
      </c>
      <c r="U45" s="19">
        <f t="shared" si="2"/>
        <v>0</v>
      </c>
      <c r="V45" s="21">
        <f t="shared" si="3"/>
        <v>0</v>
      </c>
      <c r="W45" s="18"/>
      <c r="X45" s="19">
        <v>0</v>
      </c>
      <c r="Y45" s="19">
        <v>0</v>
      </c>
      <c r="Z45" s="19">
        <f t="shared" si="4"/>
        <v>0</v>
      </c>
      <c r="AA45" s="21">
        <f t="shared" si="5"/>
        <v>0</v>
      </c>
      <c r="AB45" s="18"/>
      <c r="AC45" s="19">
        <v>0</v>
      </c>
      <c r="AD45" s="19">
        <v>0</v>
      </c>
      <c r="AE45" s="19">
        <f t="shared" si="6"/>
        <v>0</v>
      </c>
      <c r="AF45" s="21">
        <f t="shared" si="7"/>
        <v>0</v>
      </c>
      <c r="AG45" s="18"/>
      <c r="AH45" s="19">
        <v>10470.6</v>
      </c>
      <c r="AI45" s="19">
        <v>10470.6</v>
      </c>
      <c r="AJ45" s="19">
        <f t="shared" si="8"/>
        <v>10470.6</v>
      </c>
      <c r="AK45" s="21">
        <f t="shared" si="9"/>
        <v>0</v>
      </c>
      <c r="AL45" s="18"/>
      <c r="AM45" s="19">
        <v>0</v>
      </c>
      <c r="AN45" s="19">
        <v>0</v>
      </c>
      <c r="AO45" s="19">
        <f t="shared" si="10"/>
        <v>0</v>
      </c>
      <c r="AP45" s="21">
        <f t="shared" si="11"/>
        <v>0</v>
      </c>
      <c r="AQ45" s="18"/>
      <c r="AR45" s="19">
        <v>0</v>
      </c>
      <c r="AS45" s="19">
        <v>0</v>
      </c>
      <c r="AT45" s="19">
        <f t="shared" si="12"/>
        <v>0</v>
      </c>
      <c r="AU45" s="21">
        <f t="shared" si="13"/>
        <v>0</v>
      </c>
      <c r="AV45" s="18"/>
      <c r="AW45" s="19">
        <v>0</v>
      </c>
      <c r="AX45" s="19">
        <v>0</v>
      </c>
      <c r="AY45" s="19">
        <f t="shared" si="14"/>
        <v>0</v>
      </c>
      <c r="AZ45" s="21">
        <f t="shared" si="15"/>
        <v>0</v>
      </c>
      <c r="BA45" s="18"/>
      <c r="BB45" s="19"/>
      <c r="BC45" s="19"/>
      <c r="BD45" s="19">
        <f t="shared" si="16"/>
        <v>0</v>
      </c>
      <c r="BE45" s="21">
        <f t="shared" si="17"/>
        <v>0</v>
      </c>
      <c r="BF45" s="18"/>
      <c r="BG45" s="19">
        <v>208.3</v>
      </c>
      <c r="BH45" s="19">
        <v>208.3</v>
      </c>
      <c r="BI45" s="19">
        <f t="shared" si="18"/>
        <v>208.3</v>
      </c>
      <c r="BJ45" s="21">
        <f t="shared" si="19"/>
        <v>0</v>
      </c>
      <c r="BK45" s="18"/>
      <c r="BL45" s="19">
        <v>6698</v>
      </c>
      <c r="BM45" s="19">
        <v>6698</v>
      </c>
      <c r="BN45" s="19">
        <f t="shared" si="20"/>
        <v>6698</v>
      </c>
      <c r="BO45" s="21">
        <f t="shared" si="21"/>
        <v>0</v>
      </c>
      <c r="BP45" s="18"/>
      <c r="BQ45" s="19">
        <v>295.73</v>
      </c>
      <c r="BR45" s="19">
        <v>295.7</v>
      </c>
      <c r="BS45" s="19">
        <f t="shared" si="22"/>
        <v>295.7</v>
      </c>
      <c r="BT45" s="21">
        <f t="shared" si="23"/>
        <v>-3.0000000000029559E-2</v>
      </c>
      <c r="BU45" s="18"/>
      <c r="BV45" s="19"/>
      <c r="BW45" s="19"/>
      <c r="BX45" s="19">
        <f t="shared" si="24"/>
        <v>0</v>
      </c>
      <c r="BY45" s="21">
        <f t="shared" si="25"/>
        <v>0</v>
      </c>
      <c r="BZ45" s="18"/>
      <c r="CA45" s="19">
        <v>237.5</v>
      </c>
      <c r="CB45" s="19">
        <v>237.5</v>
      </c>
      <c r="CC45" s="19">
        <f t="shared" si="26"/>
        <v>237.5</v>
      </c>
      <c r="CD45" s="19">
        <f t="shared" si="27"/>
        <v>0</v>
      </c>
      <c r="CE45" s="18"/>
      <c r="CF45" s="19">
        <v>0</v>
      </c>
      <c r="CG45" s="19">
        <v>0</v>
      </c>
      <c r="CH45" s="19">
        <f t="shared" si="28"/>
        <v>0</v>
      </c>
      <c r="CI45" s="21">
        <f t="shared" si="29"/>
        <v>0</v>
      </c>
      <c r="CJ45" s="18"/>
      <c r="CK45" s="19">
        <v>22.9</v>
      </c>
      <c r="CL45" s="19">
        <v>22.9</v>
      </c>
      <c r="CM45" s="19">
        <f t="shared" si="30"/>
        <v>22.9</v>
      </c>
      <c r="CN45" s="21">
        <f t="shared" si="31"/>
        <v>0</v>
      </c>
      <c r="CO45" s="18"/>
      <c r="CP45" s="19"/>
      <c r="CQ45" s="19"/>
      <c r="CR45" s="19">
        <f t="shared" si="63"/>
        <v>0</v>
      </c>
      <c r="CS45" s="21">
        <f t="shared" si="64"/>
        <v>0</v>
      </c>
      <c r="CT45" s="18"/>
      <c r="CU45" s="19"/>
      <c r="CV45" s="19"/>
      <c r="CW45" s="19">
        <f t="shared" si="32"/>
        <v>0</v>
      </c>
      <c r="CX45" s="21">
        <f t="shared" si="33"/>
        <v>0</v>
      </c>
      <c r="CY45" s="18"/>
      <c r="CZ45" s="19">
        <v>100</v>
      </c>
      <c r="DA45" s="19">
        <v>100</v>
      </c>
      <c r="DB45" s="19">
        <f t="shared" si="34"/>
        <v>100</v>
      </c>
      <c r="DC45" s="21">
        <f t="shared" si="35"/>
        <v>0</v>
      </c>
      <c r="DD45" s="18"/>
      <c r="DE45" s="19">
        <v>400</v>
      </c>
      <c r="DF45" s="19">
        <v>400</v>
      </c>
      <c r="DG45" s="19">
        <f t="shared" si="36"/>
        <v>400</v>
      </c>
      <c r="DH45" s="21">
        <f t="shared" si="37"/>
        <v>0</v>
      </c>
      <c r="DI45" s="18"/>
      <c r="DJ45" s="19">
        <v>0</v>
      </c>
      <c r="DK45" s="19">
        <v>0</v>
      </c>
      <c r="DL45" s="19">
        <f t="shared" si="65"/>
        <v>0</v>
      </c>
      <c r="DM45" s="21">
        <f t="shared" si="66"/>
        <v>0</v>
      </c>
      <c r="DN45" s="34"/>
      <c r="DO45" s="35"/>
      <c r="DP45" s="35"/>
      <c r="DQ45" s="35">
        <f t="shared" si="61"/>
        <v>0</v>
      </c>
      <c r="DR45" s="36">
        <f t="shared" si="62"/>
        <v>0</v>
      </c>
      <c r="DS45" s="18"/>
      <c r="DT45" s="19">
        <v>0</v>
      </c>
      <c r="DU45" s="19">
        <v>0</v>
      </c>
      <c r="DV45" s="19">
        <f t="shared" si="38"/>
        <v>0</v>
      </c>
      <c r="DW45" s="21">
        <f t="shared" si="39"/>
        <v>0</v>
      </c>
      <c r="DX45" s="18"/>
      <c r="DY45" s="19"/>
      <c r="DZ45" s="19"/>
      <c r="EA45" s="19">
        <f t="shared" si="40"/>
        <v>0</v>
      </c>
      <c r="EB45" s="21">
        <f t="shared" si="41"/>
        <v>0</v>
      </c>
      <c r="EC45" s="18"/>
      <c r="ED45" s="19"/>
      <c r="EE45" s="19"/>
      <c r="EF45" s="19">
        <f t="shared" si="42"/>
        <v>0</v>
      </c>
      <c r="EG45" s="21">
        <f t="shared" si="43"/>
        <v>0</v>
      </c>
      <c r="EH45" s="18"/>
      <c r="EI45" s="19">
        <v>930.6</v>
      </c>
      <c r="EJ45" s="19">
        <v>930.6</v>
      </c>
      <c r="EK45" s="19">
        <f t="shared" si="44"/>
        <v>930.6</v>
      </c>
      <c r="EL45" s="21">
        <f t="shared" si="45"/>
        <v>0</v>
      </c>
      <c r="EM45" s="18"/>
      <c r="EN45" s="19"/>
      <c r="EO45" s="19"/>
      <c r="EP45" s="19">
        <f t="shared" si="46"/>
        <v>0</v>
      </c>
      <c r="EQ45" s="21">
        <f t="shared" si="47"/>
        <v>0</v>
      </c>
      <c r="ER45" s="19"/>
      <c r="ES45" s="19"/>
      <c r="ET45" s="19"/>
      <c r="EU45" s="19">
        <f t="shared" si="48"/>
        <v>0</v>
      </c>
      <c r="EV45" s="21">
        <f t="shared" si="49"/>
        <v>0</v>
      </c>
      <c r="EW45" s="18"/>
      <c r="EX45" s="19">
        <v>12179.9</v>
      </c>
      <c r="EY45" s="19">
        <v>12909.8</v>
      </c>
      <c r="EZ45" s="19">
        <f t="shared" si="50"/>
        <v>12909.8</v>
      </c>
      <c r="FA45" s="21">
        <f t="shared" si="51"/>
        <v>729.89999999999964</v>
      </c>
      <c r="FB45" s="18"/>
      <c r="FC45" s="19">
        <v>22408.9</v>
      </c>
      <c r="FD45" s="19">
        <v>23705.4</v>
      </c>
      <c r="FE45" s="19">
        <f t="shared" si="52"/>
        <v>23705.4</v>
      </c>
      <c r="FF45" s="21">
        <f t="shared" si="53"/>
        <v>1296.5</v>
      </c>
    </row>
    <row r="46" spans="1:162" x14ac:dyDescent="0.25">
      <c r="A46" s="56">
        <v>40</v>
      </c>
      <c r="B46" s="3" t="s">
        <v>48</v>
      </c>
      <c r="C46" s="19">
        <f t="shared" si="54"/>
        <v>174648.5</v>
      </c>
      <c r="D46" s="19">
        <f t="shared" si="55"/>
        <v>245724.72</v>
      </c>
      <c r="E46" s="19">
        <f t="shared" si="56"/>
        <v>246407</v>
      </c>
      <c r="F46" s="19">
        <f t="shared" si="57"/>
        <v>71758.5</v>
      </c>
      <c r="G46" s="19">
        <f t="shared" si="58"/>
        <v>682.27999999999884</v>
      </c>
      <c r="H46" s="18">
        <v>15756.7</v>
      </c>
      <c r="I46" s="19">
        <v>15756.7</v>
      </c>
      <c r="J46" s="19">
        <v>15756.7</v>
      </c>
      <c r="K46" s="19">
        <f t="shared" si="59"/>
        <v>0</v>
      </c>
      <c r="L46" s="19">
        <f t="shared" si="60"/>
        <v>0</v>
      </c>
      <c r="M46" s="18">
        <v>158891.79999999999</v>
      </c>
      <c r="N46" s="19">
        <v>187577.7</v>
      </c>
      <c r="O46" s="19">
        <v>187577.7</v>
      </c>
      <c r="P46" s="19">
        <f t="shared" si="0"/>
        <v>28685.900000000023</v>
      </c>
      <c r="Q46" s="19">
        <f t="shared" si="1"/>
        <v>0</v>
      </c>
      <c r="R46" s="18"/>
      <c r="S46" s="19">
        <v>0</v>
      </c>
      <c r="T46" s="19">
        <v>0</v>
      </c>
      <c r="U46" s="19">
        <f t="shared" si="2"/>
        <v>0</v>
      </c>
      <c r="V46" s="21">
        <f t="shared" si="3"/>
        <v>0</v>
      </c>
      <c r="W46" s="18"/>
      <c r="X46" s="19">
        <v>0</v>
      </c>
      <c r="Y46" s="19">
        <v>0</v>
      </c>
      <c r="Z46" s="19">
        <f t="shared" si="4"/>
        <v>0</v>
      </c>
      <c r="AA46" s="21">
        <f t="shared" si="5"/>
        <v>0</v>
      </c>
      <c r="AB46" s="18"/>
      <c r="AC46" s="19">
        <v>0</v>
      </c>
      <c r="AD46" s="19">
        <v>0</v>
      </c>
      <c r="AE46" s="19">
        <f t="shared" si="6"/>
        <v>0</v>
      </c>
      <c r="AF46" s="21">
        <f t="shared" si="7"/>
        <v>0</v>
      </c>
      <c r="AG46" s="18"/>
      <c r="AH46" s="19">
        <v>15705.9</v>
      </c>
      <c r="AI46" s="19">
        <v>15705.9</v>
      </c>
      <c r="AJ46" s="19">
        <f t="shared" si="8"/>
        <v>15705.9</v>
      </c>
      <c r="AK46" s="21">
        <f t="shared" si="9"/>
        <v>0</v>
      </c>
      <c r="AL46" s="18"/>
      <c r="AM46" s="19">
        <v>0</v>
      </c>
      <c r="AN46" s="19">
        <v>0</v>
      </c>
      <c r="AO46" s="19">
        <f t="shared" si="10"/>
        <v>0</v>
      </c>
      <c r="AP46" s="21">
        <f t="shared" si="11"/>
        <v>0</v>
      </c>
      <c r="AQ46" s="18"/>
      <c r="AR46" s="19">
        <v>0</v>
      </c>
      <c r="AS46" s="19">
        <v>0</v>
      </c>
      <c r="AT46" s="19">
        <f t="shared" si="12"/>
        <v>0</v>
      </c>
      <c r="AU46" s="21">
        <f t="shared" si="13"/>
        <v>0</v>
      </c>
      <c r="AV46" s="18"/>
      <c r="AW46" s="19">
        <v>0</v>
      </c>
      <c r="AX46" s="19">
        <v>0</v>
      </c>
      <c r="AY46" s="19">
        <f t="shared" si="14"/>
        <v>0</v>
      </c>
      <c r="AZ46" s="21">
        <f t="shared" si="15"/>
        <v>0</v>
      </c>
      <c r="BA46" s="18"/>
      <c r="BB46" s="19"/>
      <c r="BC46" s="19"/>
      <c r="BD46" s="19">
        <f t="shared" si="16"/>
        <v>0</v>
      </c>
      <c r="BE46" s="21">
        <f t="shared" si="17"/>
        <v>0</v>
      </c>
      <c r="BF46" s="18"/>
      <c r="BG46" s="19">
        <v>56.9</v>
      </c>
      <c r="BH46" s="19">
        <v>56.9</v>
      </c>
      <c r="BI46" s="19">
        <f t="shared" si="18"/>
        <v>56.9</v>
      </c>
      <c r="BJ46" s="21">
        <f t="shared" si="19"/>
        <v>0</v>
      </c>
      <c r="BK46" s="18"/>
      <c r="BL46" s="19">
        <v>1791</v>
      </c>
      <c r="BM46" s="19">
        <v>1791</v>
      </c>
      <c r="BN46" s="19">
        <f t="shared" si="20"/>
        <v>1791</v>
      </c>
      <c r="BO46" s="21">
        <f t="shared" si="21"/>
        <v>0</v>
      </c>
      <c r="BP46" s="18"/>
      <c r="BQ46" s="19">
        <v>424.52</v>
      </c>
      <c r="BR46" s="19">
        <v>318.39999999999998</v>
      </c>
      <c r="BS46" s="19">
        <f t="shared" si="22"/>
        <v>318.39999999999998</v>
      </c>
      <c r="BT46" s="21">
        <f t="shared" si="23"/>
        <v>-106.12</v>
      </c>
      <c r="BU46" s="18"/>
      <c r="BV46" s="19"/>
      <c r="BW46" s="19"/>
      <c r="BX46" s="19">
        <f t="shared" si="24"/>
        <v>0</v>
      </c>
      <c r="BY46" s="21">
        <f t="shared" si="25"/>
        <v>0</v>
      </c>
      <c r="BZ46" s="18"/>
      <c r="CA46" s="19"/>
      <c r="CB46" s="19"/>
      <c r="CC46" s="19">
        <f t="shared" si="26"/>
        <v>0</v>
      </c>
      <c r="CD46" s="19">
        <f t="shared" si="27"/>
        <v>0</v>
      </c>
      <c r="CE46" s="18"/>
      <c r="CF46" s="19">
        <v>0</v>
      </c>
      <c r="CG46" s="19">
        <v>0</v>
      </c>
      <c r="CH46" s="19">
        <f t="shared" si="28"/>
        <v>0</v>
      </c>
      <c r="CI46" s="21">
        <f t="shared" si="29"/>
        <v>0</v>
      </c>
      <c r="CJ46" s="18"/>
      <c r="CK46" s="19">
        <v>8.5</v>
      </c>
      <c r="CL46" s="19">
        <v>8.5</v>
      </c>
      <c r="CM46" s="19">
        <f t="shared" si="30"/>
        <v>8.5</v>
      </c>
      <c r="CN46" s="21">
        <f t="shared" si="31"/>
        <v>0</v>
      </c>
      <c r="CO46" s="18"/>
      <c r="CP46" s="19"/>
      <c r="CQ46" s="19"/>
      <c r="CR46" s="19">
        <f t="shared" si="63"/>
        <v>0</v>
      </c>
      <c r="CS46" s="21">
        <f t="shared" si="64"/>
        <v>0</v>
      </c>
      <c r="CT46" s="18"/>
      <c r="CU46" s="19"/>
      <c r="CV46" s="19"/>
      <c r="CW46" s="19">
        <f t="shared" si="32"/>
        <v>0</v>
      </c>
      <c r="CX46" s="21">
        <f t="shared" si="33"/>
        <v>0</v>
      </c>
      <c r="CY46" s="18"/>
      <c r="CZ46" s="19">
        <v>0</v>
      </c>
      <c r="DA46" s="19">
        <v>0</v>
      </c>
      <c r="DB46" s="19">
        <f t="shared" si="34"/>
        <v>0</v>
      </c>
      <c r="DC46" s="21">
        <f t="shared" si="35"/>
        <v>0</v>
      </c>
      <c r="DD46" s="18"/>
      <c r="DE46" s="19">
        <v>300</v>
      </c>
      <c r="DF46" s="19">
        <v>300</v>
      </c>
      <c r="DG46" s="19">
        <f t="shared" si="36"/>
        <v>300</v>
      </c>
      <c r="DH46" s="21">
        <f t="shared" si="37"/>
        <v>0</v>
      </c>
      <c r="DI46" s="18"/>
      <c r="DJ46" s="19">
        <v>0</v>
      </c>
      <c r="DK46" s="19">
        <v>0</v>
      </c>
      <c r="DL46" s="19">
        <f t="shared" si="65"/>
        <v>0</v>
      </c>
      <c r="DM46" s="21">
        <f t="shared" si="66"/>
        <v>0</v>
      </c>
      <c r="DN46" s="34"/>
      <c r="DO46" s="35">
        <v>5147</v>
      </c>
      <c r="DP46" s="35">
        <v>5139.3</v>
      </c>
      <c r="DQ46" s="35">
        <f t="shared" si="61"/>
        <v>5139.3</v>
      </c>
      <c r="DR46" s="36">
        <f t="shared" si="62"/>
        <v>-7.6999999999998181</v>
      </c>
      <c r="DS46" s="18"/>
      <c r="DT46" s="19">
        <v>0</v>
      </c>
      <c r="DU46" s="19">
        <v>0</v>
      </c>
      <c r="DV46" s="19">
        <f t="shared" si="38"/>
        <v>0</v>
      </c>
      <c r="DW46" s="21">
        <f t="shared" si="39"/>
        <v>0</v>
      </c>
      <c r="DX46" s="18"/>
      <c r="DY46" s="19"/>
      <c r="DZ46" s="19"/>
      <c r="EA46" s="19">
        <f t="shared" si="40"/>
        <v>0</v>
      </c>
      <c r="EB46" s="21">
        <f t="shared" si="41"/>
        <v>0</v>
      </c>
      <c r="EC46" s="18"/>
      <c r="ED46" s="19"/>
      <c r="EE46" s="19"/>
      <c r="EF46" s="19">
        <f t="shared" si="42"/>
        <v>0</v>
      </c>
      <c r="EG46" s="21">
        <f t="shared" si="43"/>
        <v>0</v>
      </c>
      <c r="EH46" s="18"/>
      <c r="EI46" s="19">
        <v>405.7</v>
      </c>
      <c r="EJ46" s="19">
        <v>405.7</v>
      </c>
      <c r="EK46" s="19">
        <f t="shared" si="44"/>
        <v>405.7</v>
      </c>
      <c r="EL46" s="21">
        <f t="shared" si="45"/>
        <v>0</v>
      </c>
      <c r="EM46" s="18"/>
      <c r="EN46" s="19"/>
      <c r="EO46" s="19"/>
      <c r="EP46" s="19">
        <f t="shared" si="46"/>
        <v>0</v>
      </c>
      <c r="EQ46" s="21">
        <f t="shared" si="47"/>
        <v>0</v>
      </c>
      <c r="ER46" s="19"/>
      <c r="ES46" s="19"/>
      <c r="ET46" s="19"/>
      <c r="EU46" s="19">
        <f t="shared" si="48"/>
        <v>0</v>
      </c>
      <c r="EV46" s="21">
        <f t="shared" si="49"/>
        <v>0</v>
      </c>
      <c r="EW46" s="18"/>
      <c r="EX46" s="19">
        <v>6300.4</v>
      </c>
      <c r="EY46" s="19">
        <v>6300.4</v>
      </c>
      <c r="EZ46" s="19">
        <f t="shared" si="50"/>
        <v>6300.4</v>
      </c>
      <c r="FA46" s="21">
        <f t="shared" si="51"/>
        <v>0</v>
      </c>
      <c r="FB46" s="18"/>
      <c r="FC46" s="19">
        <v>12250.4</v>
      </c>
      <c r="FD46" s="19">
        <v>13046.5</v>
      </c>
      <c r="FE46" s="19">
        <f t="shared" si="52"/>
        <v>13046.5</v>
      </c>
      <c r="FF46" s="21">
        <f t="shared" si="53"/>
        <v>796.10000000000036</v>
      </c>
    </row>
    <row r="47" spans="1:162" x14ac:dyDescent="0.25">
      <c r="A47" s="56">
        <v>41</v>
      </c>
      <c r="B47" s="3" t="s">
        <v>49</v>
      </c>
      <c r="C47" s="19">
        <f t="shared" si="54"/>
        <v>258368.1</v>
      </c>
      <c r="D47" s="19">
        <f t="shared" si="55"/>
        <v>337511.31</v>
      </c>
      <c r="E47" s="19">
        <f t="shared" si="56"/>
        <v>340035.00000000006</v>
      </c>
      <c r="F47" s="19">
        <f t="shared" si="57"/>
        <v>81666.900000000052</v>
      </c>
      <c r="G47" s="19">
        <f t="shared" si="58"/>
        <v>2523.6900000000605</v>
      </c>
      <c r="H47" s="18">
        <v>98268.4</v>
      </c>
      <c r="I47" s="19">
        <v>98268.4</v>
      </c>
      <c r="J47" s="19">
        <v>98268.4</v>
      </c>
      <c r="K47" s="19">
        <f t="shared" si="59"/>
        <v>0</v>
      </c>
      <c r="L47" s="19">
        <f t="shared" si="60"/>
        <v>0</v>
      </c>
      <c r="M47" s="18">
        <v>160099.70000000001</v>
      </c>
      <c r="N47" s="19">
        <v>196414</v>
      </c>
      <c r="O47" s="19">
        <v>196414</v>
      </c>
      <c r="P47" s="19">
        <f t="shared" si="0"/>
        <v>36314.299999999988</v>
      </c>
      <c r="Q47" s="19">
        <f t="shared" si="1"/>
        <v>0</v>
      </c>
      <c r="R47" s="18"/>
      <c r="S47" s="19">
        <v>0</v>
      </c>
      <c r="T47" s="19">
        <v>0</v>
      </c>
      <c r="U47" s="19">
        <f t="shared" si="2"/>
        <v>0</v>
      </c>
      <c r="V47" s="21">
        <f t="shared" si="3"/>
        <v>0</v>
      </c>
      <c r="W47" s="18"/>
      <c r="X47" s="19">
        <v>0</v>
      </c>
      <c r="Y47" s="19">
        <v>0</v>
      </c>
      <c r="Z47" s="19">
        <f t="shared" si="4"/>
        <v>0</v>
      </c>
      <c r="AA47" s="21">
        <f t="shared" si="5"/>
        <v>0</v>
      </c>
      <c r="AB47" s="18"/>
      <c r="AC47" s="19">
        <v>0</v>
      </c>
      <c r="AD47" s="19">
        <v>0</v>
      </c>
      <c r="AE47" s="19">
        <f t="shared" si="6"/>
        <v>0</v>
      </c>
      <c r="AF47" s="21">
        <f t="shared" si="7"/>
        <v>0</v>
      </c>
      <c r="AG47" s="18"/>
      <c r="AH47" s="19">
        <v>26176.5</v>
      </c>
      <c r="AI47" s="19">
        <v>26176.5</v>
      </c>
      <c r="AJ47" s="19">
        <f t="shared" si="8"/>
        <v>26176.5</v>
      </c>
      <c r="AK47" s="21">
        <f t="shared" si="9"/>
        <v>0</v>
      </c>
      <c r="AL47" s="18"/>
      <c r="AM47" s="19">
        <v>0</v>
      </c>
      <c r="AN47" s="19">
        <v>0</v>
      </c>
      <c r="AO47" s="19">
        <f t="shared" si="10"/>
        <v>0</v>
      </c>
      <c r="AP47" s="21">
        <f t="shared" si="11"/>
        <v>0</v>
      </c>
      <c r="AQ47" s="18"/>
      <c r="AR47" s="19">
        <v>0</v>
      </c>
      <c r="AS47" s="19">
        <v>0</v>
      </c>
      <c r="AT47" s="19">
        <f t="shared" si="12"/>
        <v>0</v>
      </c>
      <c r="AU47" s="21">
        <f t="shared" si="13"/>
        <v>0</v>
      </c>
      <c r="AV47" s="18"/>
      <c r="AW47" s="19">
        <v>0</v>
      </c>
      <c r="AX47" s="19">
        <v>0</v>
      </c>
      <c r="AY47" s="19">
        <f t="shared" si="14"/>
        <v>0</v>
      </c>
      <c r="AZ47" s="21">
        <f t="shared" si="15"/>
        <v>0</v>
      </c>
      <c r="BA47" s="18"/>
      <c r="BB47" s="19"/>
      <c r="BC47" s="19"/>
      <c r="BD47" s="19">
        <f t="shared" si="16"/>
        <v>0</v>
      </c>
      <c r="BE47" s="21">
        <f t="shared" si="17"/>
        <v>0</v>
      </c>
      <c r="BF47" s="18"/>
      <c r="BG47" s="19">
        <v>0</v>
      </c>
      <c r="BH47" s="19">
        <v>0</v>
      </c>
      <c r="BI47" s="19">
        <f t="shared" si="18"/>
        <v>0</v>
      </c>
      <c r="BJ47" s="21">
        <f t="shared" si="19"/>
        <v>0</v>
      </c>
      <c r="BK47" s="18"/>
      <c r="BL47" s="19">
        <v>3900.5</v>
      </c>
      <c r="BM47" s="19">
        <v>3900.5</v>
      </c>
      <c r="BN47" s="19">
        <f t="shared" si="20"/>
        <v>3900.5</v>
      </c>
      <c r="BO47" s="21">
        <f t="shared" si="21"/>
        <v>0</v>
      </c>
      <c r="BP47" s="18"/>
      <c r="BQ47" s="19">
        <v>176.51</v>
      </c>
      <c r="BR47" s="19">
        <v>176.5</v>
      </c>
      <c r="BS47" s="19">
        <f t="shared" si="22"/>
        <v>176.5</v>
      </c>
      <c r="BT47" s="21">
        <f t="shared" si="23"/>
        <v>-9.9999999999909051E-3</v>
      </c>
      <c r="BU47" s="18"/>
      <c r="BV47" s="19"/>
      <c r="BW47" s="19"/>
      <c r="BX47" s="19">
        <f t="shared" si="24"/>
        <v>0</v>
      </c>
      <c r="BY47" s="21">
        <f t="shared" si="25"/>
        <v>0</v>
      </c>
      <c r="BZ47" s="18"/>
      <c r="CA47" s="19"/>
      <c r="CB47" s="19"/>
      <c r="CC47" s="19">
        <f t="shared" si="26"/>
        <v>0</v>
      </c>
      <c r="CD47" s="19">
        <f t="shared" si="27"/>
        <v>0</v>
      </c>
      <c r="CE47" s="18"/>
      <c r="CF47" s="19">
        <v>0</v>
      </c>
      <c r="CG47" s="19">
        <v>0</v>
      </c>
      <c r="CH47" s="19">
        <f t="shared" si="28"/>
        <v>0</v>
      </c>
      <c r="CI47" s="21">
        <f t="shared" si="29"/>
        <v>0</v>
      </c>
      <c r="CJ47" s="18"/>
      <c r="CK47" s="19">
        <v>11.7</v>
      </c>
      <c r="CL47" s="19">
        <v>11.7</v>
      </c>
      <c r="CM47" s="19">
        <f t="shared" si="30"/>
        <v>11.7</v>
      </c>
      <c r="CN47" s="21">
        <f t="shared" si="31"/>
        <v>0</v>
      </c>
      <c r="CO47" s="18"/>
      <c r="CP47" s="19"/>
      <c r="CQ47" s="19"/>
      <c r="CR47" s="19">
        <f t="shared" si="63"/>
        <v>0</v>
      </c>
      <c r="CS47" s="21">
        <f t="shared" si="64"/>
        <v>0</v>
      </c>
      <c r="CT47" s="18"/>
      <c r="CU47" s="19"/>
      <c r="CV47" s="19"/>
      <c r="CW47" s="19">
        <f t="shared" si="32"/>
        <v>0</v>
      </c>
      <c r="CX47" s="21">
        <f t="shared" si="33"/>
        <v>0</v>
      </c>
      <c r="CY47" s="18"/>
      <c r="CZ47" s="19">
        <v>100</v>
      </c>
      <c r="DA47" s="19">
        <v>100</v>
      </c>
      <c r="DB47" s="19">
        <f t="shared" si="34"/>
        <v>100</v>
      </c>
      <c r="DC47" s="21">
        <f t="shared" si="35"/>
        <v>0</v>
      </c>
      <c r="DD47" s="18"/>
      <c r="DE47" s="19">
        <v>100</v>
      </c>
      <c r="DF47" s="19">
        <v>100</v>
      </c>
      <c r="DG47" s="19">
        <f t="shared" si="36"/>
        <v>100</v>
      </c>
      <c r="DH47" s="21">
        <f t="shared" si="37"/>
        <v>0</v>
      </c>
      <c r="DI47" s="18"/>
      <c r="DJ47" s="19">
        <v>0</v>
      </c>
      <c r="DK47" s="19">
        <v>0</v>
      </c>
      <c r="DL47" s="19">
        <f t="shared" si="65"/>
        <v>0</v>
      </c>
      <c r="DM47" s="21">
        <f t="shared" si="66"/>
        <v>0</v>
      </c>
      <c r="DN47" s="34"/>
      <c r="DO47" s="35"/>
      <c r="DP47" s="35"/>
      <c r="DQ47" s="35">
        <f t="shared" si="61"/>
        <v>0</v>
      </c>
      <c r="DR47" s="36">
        <f t="shared" si="62"/>
        <v>0</v>
      </c>
      <c r="DS47" s="18"/>
      <c r="DT47" s="19">
        <v>0</v>
      </c>
      <c r="DU47" s="19">
        <v>0</v>
      </c>
      <c r="DV47" s="19">
        <f t="shared" si="38"/>
        <v>0</v>
      </c>
      <c r="DW47" s="21">
        <f t="shared" si="39"/>
        <v>0</v>
      </c>
      <c r="DX47" s="18"/>
      <c r="DY47" s="19"/>
      <c r="DZ47" s="19"/>
      <c r="EA47" s="19">
        <f t="shared" si="40"/>
        <v>0</v>
      </c>
      <c r="EB47" s="21">
        <f t="shared" si="41"/>
        <v>0</v>
      </c>
      <c r="EC47" s="18"/>
      <c r="ED47" s="19"/>
      <c r="EE47" s="19"/>
      <c r="EF47" s="19">
        <f t="shared" si="42"/>
        <v>0</v>
      </c>
      <c r="EG47" s="21">
        <f t="shared" si="43"/>
        <v>0</v>
      </c>
      <c r="EH47" s="18"/>
      <c r="EI47" s="19">
        <v>67</v>
      </c>
      <c r="EJ47" s="19">
        <v>67</v>
      </c>
      <c r="EK47" s="19">
        <f t="shared" si="44"/>
        <v>67</v>
      </c>
      <c r="EL47" s="21">
        <f t="shared" si="45"/>
        <v>0</v>
      </c>
      <c r="EM47" s="18"/>
      <c r="EN47" s="19"/>
      <c r="EO47" s="19"/>
      <c r="EP47" s="19">
        <f t="shared" si="46"/>
        <v>0</v>
      </c>
      <c r="EQ47" s="21">
        <f t="shared" si="47"/>
        <v>0</v>
      </c>
      <c r="ER47" s="19"/>
      <c r="ES47" s="19"/>
      <c r="ET47" s="19"/>
      <c r="EU47" s="19">
        <f t="shared" si="48"/>
        <v>0</v>
      </c>
      <c r="EV47" s="21">
        <f t="shared" si="49"/>
        <v>0</v>
      </c>
      <c r="EW47" s="18"/>
      <c r="EX47" s="19">
        <v>4212.6000000000004</v>
      </c>
      <c r="EY47" s="19">
        <v>5656.5</v>
      </c>
      <c r="EZ47" s="19">
        <f t="shared" si="50"/>
        <v>5656.5</v>
      </c>
      <c r="FA47" s="21">
        <f t="shared" si="51"/>
        <v>1443.8999999999996</v>
      </c>
      <c r="FB47" s="18"/>
      <c r="FC47" s="19">
        <v>8084.1</v>
      </c>
      <c r="FD47" s="19">
        <v>9163.9</v>
      </c>
      <c r="FE47" s="19">
        <f t="shared" si="52"/>
        <v>9163.9</v>
      </c>
      <c r="FF47" s="21">
        <f t="shared" si="53"/>
        <v>1079.7999999999993</v>
      </c>
    </row>
    <row r="48" spans="1:162" x14ac:dyDescent="0.25">
      <c r="A48" s="56">
        <v>42</v>
      </c>
      <c r="B48" s="3" t="s">
        <v>50</v>
      </c>
      <c r="C48" s="19">
        <f t="shared" si="54"/>
        <v>227841.8</v>
      </c>
      <c r="D48" s="19">
        <f t="shared" si="55"/>
        <v>385605.65</v>
      </c>
      <c r="E48" s="19">
        <f t="shared" si="56"/>
        <v>387250.00000000006</v>
      </c>
      <c r="F48" s="19">
        <f t="shared" si="57"/>
        <v>159408.20000000007</v>
      </c>
      <c r="G48" s="19">
        <f t="shared" si="58"/>
        <v>1644.3500000000349</v>
      </c>
      <c r="H48" s="18">
        <v>41294.400000000001</v>
      </c>
      <c r="I48" s="19">
        <v>41294.400000000001</v>
      </c>
      <c r="J48" s="19">
        <v>41294.400000000001</v>
      </c>
      <c r="K48" s="19">
        <f t="shared" si="59"/>
        <v>0</v>
      </c>
      <c r="L48" s="19">
        <f t="shared" si="60"/>
        <v>0</v>
      </c>
      <c r="M48" s="18">
        <v>186547.4</v>
      </c>
      <c r="N48" s="19">
        <v>269890.59999999998</v>
      </c>
      <c r="O48" s="19">
        <v>269890.59999999998</v>
      </c>
      <c r="P48" s="19">
        <f t="shared" si="0"/>
        <v>83343.199999999983</v>
      </c>
      <c r="Q48" s="19">
        <f t="shared" si="1"/>
        <v>0</v>
      </c>
      <c r="R48" s="18"/>
      <c r="S48" s="19">
        <v>0</v>
      </c>
      <c r="T48" s="19">
        <v>0</v>
      </c>
      <c r="U48" s="19">
        <f t="shared" si="2"/>
        <v>0</v>
      </c>
      <c r="V48" s="21">
        <f t="shared" si="3"/>
        <v>0</v>
      </c>
      <c r="W48" s="18"/>
      <c r="X48" s="19">
        <v>0</v>
      </c>
      <c r="Y48" s="19">
        <v>0</v>
      </c>
      <c r="Z48" s="19">
        <f t="shared" si="4"/>
        <v>0</v>
      </c>
      <c r="AA48" s="21">
        <f t="shared" si="5"/>
        <v>0</v>
      </c>
      <c r="AB48" s="18"/>
      <c r="AC48" s="19">
        <v>0</v>
      </c>
      <c r="AD48" s="19">
        <v>0</v>
      </c>
      <c r="AE48" s="19">
        <f t="shared" si="6"/>
        <v>0</v>
      </c>
      <c r="AF48" s="21">
        <f t="shared" si="7"/>
        <v>0</v>
      </c>
      <c r="AG48" s="18"/>
      <c r="AH48" s="19">
        <v>10948.4</v>
      </c>
      <c r="AI48" s="19">
        <v>10948.4</v>
      </c>
      <c r="AJ48" s="19">
        <f t="shared" si="8"/>
        <v>10948.4</v>
      </c>
      <c r="AK48" s="21">
        <f t="shared" si="9"/>
        <v>0</v>
      </c>
      <c r="AL48" s="18"/>
      <c r="AM48" s="19">
        <v>0</v>
      </c>
      <c r="AN48" s="19">
        <v>0</v>
      </c>
      <c r="AO48" s="19">
        <f t="shared" si="10"/>
        <v>0</v>
      </c>
      <c r="AP48" s="21">
        <f t="shared" si="11"/>
        <v>0</v>
      </c>
      <c r="AQ48" s="18"/>
      <c r="AR48" s="19">
        <v>0</v>
      </c>
      <c r="AS48" s="19">
        <v>0</v>
      </c>
      <c r="AT48" s="19">
        <f t="shared" si="12"/>
        <v>0</v>
      </c>
      <c r="AU48" s="21">
        <f t="shared" si="13"/>
        <v>0</v>
      </c>
      <c r="AV48" s="18"/>
      <c r="AW48" s="19">
        <v>60</v>
      </c>
      <c r="AX48" s="19">
        <v>60</v>
      </c>
      <c r="AY48" s="19">
        <f t="shared" si="14"/>
        <v>60</v>
      </c>
      <c r="AZ48" s="21">
        <f t="shared" si="15"/>
        <v>0</v>
      </c>
      <c r="BA48" s="18"/>
      <c r="BB48" s="19"/>
      <c r="BC48" s="19"/>
      <c r="BD48" s="19">
        <f t="shared" si="16"/>
        <v>0</v>
      </c>
      <c r="BE48" s="21">
        <f t="shared" si="17"/>
        <v>0</v>
      </c>
      <c r="BF48" s="18"/>
      <c r="BG48" s="19">
        <v>2025.6</v>
      </c>
      <c r="BH48" s="19">
        <v>2025.6</v>
      </c>
      <c r="BI48" s="19">
        <f t="shared" si="18"/>
        <v>2025.6</v>
      </c>
      <c r="BJ48" s="21">
        <f t="shared" si="19"/>
        <v>0</v>
      </c>
      <c r="BK48" s="18"/>
      <c r="BL48" s="19">
        <v>15381.8</v>
      </c>
      <c r="BM48" s="19">
        <v>15381.8</v>
      </c>
      <c r="BN48" s="19">
        <f t="shared" si="20"/>
        <v>15381.8</v>
      </c>
      <c r="BO48" s="21">
        <f t="shared" si="21"/>
        <v>0</v>
      </c>
      <c r="BP48" s="18"/>
      <c r="BQ48" s="19">
        <v>884.95</v>
      </c>
      <c r="BR48" s="19">
        <v>884.9</v>
      </c>
      <c r="BS48" s="19">
        <f t="shared" si="22"/>
        <v>884.9</v>
      </c>
      <c r="BT48" s="21">
        <f t="shared" si="23"/>
        <v>-5.0000000000068212E-2</v>
      </c>
      <c r="BU48" s="18"/>
      <c r="BV48" s="19"/>
      <c r="BW48" s="19"/>
      <c r="BX48" s="19">
        <f t="shared" si="24"/>
        <v>0</v>
      </c>
      <c r="BY48" s="21">
        <f t="shared" si="25"/>
        <v>0</v>
      </c>
      <c r="BZ48" s="18"/>
      <c r="CA48" s="19">
        <v>1200</v>
      </c>
      <c r="CB48" s="19">
        <v>1200</v>
      </c>
      <c r="CC48" s="19">
        <f t="shared" si="26"/>
        <v>1200</v>
      </c>
      <c r="CD48" s="19">
        <f t="shared" si="27"/>
        <v>0</v>
      </c>
      <c r="CE48" s="18"/>
      <c r="CF48" s="19">
        <v>0</v>
      </c>
      <c r="CG48" s="19">
        <v>0</v>
      </c>
      <c r="CH48" s="19">
        <f t="shared" si="28"/>
        <v>0</v>
      </c>
      <c r="CI48" s="21">
        <f t="shared" si="29"/>
        <v>0</v>
      </c>
      <c r="CJ48" s="18"/>
      <c r="CK48" s="19">
        <v>37.9</v>
      </c>
      <c r="CL48" s="19">
        <v>37.9</v>
      </c>
      <c r="CM48" s="19">
        <f t="shared" si="30"/>
        <v>37.9</v>
      </c>
      <c r="CN48" s="21">
        <f t="shared" si="31"/>
        <v>0</v>
      </c>
      <c r="CO48" s="18"/>
      <c r="CP48" s="19"/>
      <c r="CQ48" s="19"/>
      <c r="CR48" s="19">
        <f t="shared" si="63"/>
        <v>0</v>
      </c>
      <c r="CS48" s="21">
        <f t="shared" si="64"/>
        <v>0</v>
      </c>
      <c r="CT48" s="18"/>
      <c r="CU48" s="19"/>
      <c r="CV48" s="19"/>
      <c r="CW48" s="19">
        <f t="shared" si="32"/>
        <v>0</v>
      </c>
      <c r="CX48" s="21">
        <f t="shared" si="33"/>
        <v>0</v>
      </c>
      <c r="CY48" s="18"/>
      <c r="CZ48" s="19">
        <v>150</v>
      </c>
      <c r="DA48" s="19">
        <v>150</v>
      </c>
      <c r="DB48" s="19">
        <f t="shared" si="34"/>
        <v>150</v>
      </c>
      <c r="DC48" s="21">
        <f t="shared" si="35"/>
        <v>0</v>
      </c>
      <c r="DD48" s="18"/>
      <c r="DE48" s="19">
        <v>100</v>
      </c>
      <c r="DF48" s="19">
        <v>100</v>
      </c>
      <c r="DG48" s="19">
        <f t="shared" si="36"/>
        <v>100</v>
      </c>
      <c r="DH48" s="21">
        <f t="shared" si="37"/>
        <v>0</v>
      </c>
      <c r="DI48" s="18"/>
      <c r="DJ48" s="19">
        <v>0</v>
      </c>
      <c r="DK48" s="19">
        <v>0</v>
      </c>
      <c r="DL48" s="19">
        <f t="shared" si="65"/>
        <v>0</v>
      </c>
      <c r="DM48" s="21">
        <f t="shared" si="66"/>
        <v>0</v>
      </c>
      <c r="DN48" s="34"/>
      <c r="DO48" s="35"/>
      <c r="DP48" s="35"/>
      <c r="DQ48" s="35">
        <f t="shared" si="61"/>
        <v>0</v>
      </c>
      <c r="DR48" s="36">
        <f t="shared" si="62"/>
        <v>0</v>
      </c>
      <c r="DS48" s="18"/>
      <c r="DT48" s="19">
        <v>0</v>
      </c>
      <c r="DU48" s="19">
        <v>0</v>
      </c>
      <c r="DV48" s="19">
        <f t="shared" si="38"/>
        <v>0</v>
      </c>
      <c r="DW48" s="21">
        <f t="shared" si="39"/>
        <v>0</v>
      </c>
      <c r="DX48" s="18"/>
      <c r="DY48" s="19"/>
      <c r="DZ48" s="19"/>
      <c r="EA48" s="19">
        <f t="shared" si="40"/>
        <v>0</v>
      </c>
      <c r="EB48" s="21">
        <f t="shared" si="41"/>
        <v>0</v>
      </c>
      <c r="EC48" s="18"/>
      <c r="ED48" s="19">
        <v>16049.2</v>
      </c>
      <c r="EE48" s="19">
        <v>16049.2</v>
      </c>
      <c r="EF48" s="19">
        <f t="shared" si="42"/>
        <v>16049.2</v>
      </c>
      <c r="EG48" s="21">
        <f t="shared" si="43"/>
        <v>0</v>
      </c>
      <c r="EH48" s="18"/>
      <c r="EI48" s="19">
        <v>0</v>
      </c>
      <c r="EJ48" s="19">
        <v>0</v>
      </c>
      <c r="EK48" s="19">
        <f t="shared" si="44"/>
        <v>0</v>
      </c>
      <c r="EL48" s="21">
        <f t="shared" si="45"/>
        <v>0</v>
      </c>
      <c r="EM48" s="18"/>
      <c r="EN48" s="19"/>
      <c r="EO48" s="19"/>
      <c r="EP48" s="19">
        <f t="shared" si="46"/>
        <v>0</v>
      </c>
      <c r="EQ48" s="21">
        <f t="shared" si="47"/>
        <v>0</v>
      </c>
      <c r="ER48" s="19"/>
      <c r="ES48" s="19"/>
      <c r="ET48" s="19"/>
      <c r="EU48" s="19">
        <f t="shared" si="48"/>
        <v>0</v>
      </c>
      <c r="EV48" s="21">
        <f t="shared" si="49"/>
        <v>0</v>
      </c>
      <c r="EW48" s="18"/>
      <c r="EX48" s="19">
        <v>2830.5</v>
      </c>
      <c r="EY48" s="19">
        <v>2830.5</v>
      </c>
      <c r="EZ48" s="19">
        <f t="shared" si="50"/>
        <v>2830.5</v>
      </c>
      <c r="FA48" s="21">
        <f t="shared" si="51"/>
        <v>0</v>
      </c>
      <c r="FB48" s="18"/>
      <c r="FC48" s="19">
        <v>24752.3</v>
      </c>
      <c r="FD48" s="19">
        <v>26396.7</v>
      </c>
      <c r="FE48" s="19">
        <f t="shared" si="52"/>
        <v>26396.7</v>
      </c>
      <c r="FF48" s="21">
        <f t="shared" si="53"/>
        <v>1644.4000000000015</v>
      </c>
    </row>
    <row r="49" spans="1:162" x14ac:dyDescent="0.25">
      <c r="A49" s="56">
        <v>43</v>
      </c>
      <c r="B49" s="3" t="s">
        <v>51</v>
      </c>
      <c r="C49" s="19">
        <f t="shared" si="54"/>
        <v>129496.5</v>
      </c>
      <c r="D49" s="19">
        <f t="shared" si="55"/>
        <v>182455.69</v>
      </c>
      <c r="E49" s="19">
        <f t="shared" si="56"/>
        <v>183172.2</v>
      </c>
      <c r="F49" s="19">
        <f t="shared" si="57"/>
        <v>53675.700000000012</v>
      </c>
      <c r="G49" s="19">
        <f t="shared" si="58"/>
        <v>716.51000000000931</v>
      </c>
      <c r="H49" s="18">
        <v>14341.1</v>
      </c>
      <c r="I49" s="19">
        <v>14341.1</v>
      </c>
      <c r="J49" s="19">
        <v>14341.1</v>
      </c>
      <c r="K49" s="19">
        <f t="shared" si="59"/>
        <v>0</v>
      </c>
      <c r="L49" s="19">
        <f t="shared" si="60"/>
        <v>0</v>
      </c>
      <c r="M49" s="18">
        <v>115155.4</v>
      </c>
      <c r="N49" s="19">
        <v>145149.1</v>
      </c>
      <c r="O49" s="19">
        <v>145149.1</v>
      </c>
      <c r="P49" s="19">
        <f t="shared" si="0"/>
        <v>29993.700000000012</v>
      </c>
      <c r="Q49" s="19">
        <f t="shared" si="1"/>
        <v>0</v>
      </c>
      <c r="R49" s="18"/>
      <c r="S49" s="19">
        <v>0</v>
      </c>
      <c r="T49" s="19">
        <v>0</v>
      </c>
      <c r="U49" s="19">
        <f t="shared" si="2"/>
        <v>0</v>
      </c>
      <c r="V49" s="21">
        <f t="shared" si="3"/>
        <v>0</v>
      </c>
      <c r="W49" s="18"/>
      <c r="X49" s="19">
        <v>0</v>
      </c>
      <c r="Y49" s="19">
        <v>0</v>
      </c>
      <c r="Z49" s="19">
        <f t="shared" si="4"/>
        <v>0</v>
      </c>
      <c r="AA49" s="21">
        <f t="shared" si="5"/>
        <v>0</v>
      </c>
      <c r="AB49" s="18"/>
      <c r="AC49" s="19">
        <v>0</v>
      </c>
      <c r="AD49" s="19">
        <v>0</v>
      </c>
      <c r="AE49" s="19">
        <f t="shared" si="6"/>
        <v>0</v>
      </c>
      <c r="AF49" s="21">
        <f t="shared" si="7"/>
        <v>0</v>
      </c>
      <c r="AG49" s="18"/>
      <c r="AH49" s="19">
        <v>10470.6</v>
      </c>
      <c r="AI49" s="19">
        <v>10470.6</v>
      </c>
      <c r="AJ49" s="19">
        <f t="shared" si="8"/>
        <v>10470.6</v>
      </c>
      <c r="AK49" s="21">
        <f t="shared" si="9"/>
        <v>0</v>
      </c>
      <c r="AL49" s="18"/>
      <c r="AM49" s="19">
        <v>0</v>
      </c>
      <c r="AN49" s="19">
        <v>0</v>
      </c>
      <c r="AO49" s="19">
        <f t="shared" si="10"/>
        <v>0</v>
      </c>
      <c r="AP49" s="21">
        <f t="shared" si="11"/>
        <v>0</v>
      </c>
      <c r="AQ49" s="18"/>
      <c r="AR49" s="19">
        <v>0</v>
      </c>
      <c r="AS49" s="19">
        <v>0</v>
      </c>
      <c r="AT49" s="19">
        <f t="shared" si="12"/>
        <v>0</v>
      </c>
      <c r="AU49" s="21">
        <f t="shared" si="13"/>
        <v>0</v>
      </c>
      <c r="AV49" s="18"/>
      <c r="AW49" s="19">
        <v>0</v>
      </c>
      <c r="AX49" s="19">
        <v>0</v>
      </c>
      <c r="AY49" s="19">
        <f t="shared" si="14"/>
        <v>0</v>
      </c>
      <c r="AZ49" s="21">
        <f t="shared" si="15"/>
        <v>0</v>
      </c>
      <c r="BA49" s="18"/>
      <c r="BB49" s="19"/>
      <c r="BC49" s="19"/>
      <c r="BD49" s="19">
        <f t="shared" si="16"/>
        <v>0</v>
      </c>
      <c r="BE49" s="21">
        <f t="shared" si="17"/>
        <v>0</v>
      </c>
      <c r="BF49" s="18"/>
      <c r="BG49" s="19">
        <v>0</v>
      </c>
      <c r="BH49" s="19">
        <v>0</v>
      </c>
      <c r="BI49" s="19">
        <f t="shared" si="18"/>
        <v>0</v>
      </c>
      <c r="BJ49" s="21">
        <f t="shared" si="19"/>
        <v>0</v>
      </c>
      <c r="BK49" s="18"/>
      <c r="BL49" s="19">
        <v>2791</v>
      </c>
      <c r="BM49" s="19">
        <v>2791</v>
      </c>
      <c r="BN49" s="19">
        <f t="shared" si="20"/>
        <v>2791</v>
      </c>
      <c r="BO49" s="21">
        <f t="shared" si="21"/>
        <v>0</v>
      </c>
      <c r="BP49" s="18"/>
      <c r="BQ49" s="19">
        <v>186.99</v>
      </c>
      <c r="BR49" s="19">
        <v>187</v>
      </c>
      <c r="BS49" s="19">
        <f t="shared" si="22"/>
        <v>187</v>
      </c>
      <c r="BT49" s="21">
        <f t="shared" si="23"/>
        <v>9.9999999999909051E-3</v>
      </c>
      <c r="BU49" s="18"/>
      <c r="BV49" s="19"/>
      <c r="BW49" s="19"/>
      <c r="BX49" s="19">
        <f t="shared" si="24"/>
        <v>0</v>
      </c>
      <c r="BY49" s="21">
        <f t="shared" si="25"/>
        <v>0</v>
      </c>
      <c r="BZ49" s="18"/>
      <c r="CA49" s="19">
        <v>195.3</v>
      </c>
      <c r="CB49" s="19">
        <v>195.3</v>
      </c>
      <c r="CC49" s="19">
        <f t="shared" si="26"/>
        <v>195.3</v>
      </c>
      <c r="CD49" s="19">
        <f t="shared" si="27"/>
        <v>0</v>
      </c>
      <c r="CE49" s="18"/>
      <c r="CF49" s="19">
        <v>0</v>
      </c>
      <c r="CG49" s="19">
        <v>0</v>
      </c>
      <c r="CH49" s="19">
        <f t="shared" si="28"/>
        <v>0</v>
      </c>
      <c r="CI49" s="21">
        <f t="shared" si="29"/>
        <v>0</v>
      </c>
      <c r="CJ49" s="18"/>
      <c r="CK49" s="19">
        <v>12.6</v>
      </c>
      <c r="CL49" s="19">
        <v>12.6</v>
      </c>
      <c r="CM49" s="19">
        <f t="shared" si="30"/>
        <v>12.6</v>
      </c>
      <c r="CN49" s="21">
        <f t="shared" si="31"/>
        <v>0</v>
      </c>
      <c r="CO49" s="18"/>
      <c r="CP49" s="19"/>
      <c r="CQ49" s="19"/>
      <c r="CR49" s="19">
        <f t="shared" si="63"/>
        <v>0</v>
      </c>
      <c r="CS49" s="21">
        <f t="shared" si="64"/>
        <v>0</v>
      </c>
      <c r="CT49" s="18"/>
      <c r="CU49" s="19"/>
      <c r="CV49" s="19"/>
      <c r="CW49" s="19">
        <f t="shared" si="32"/>
        <v>0</v>
      </c>
      <c r="CX49" s="21">
        <f t="shared" si="33"/>
        <v>0</v>
      </c>
      <c r="CY49" s="18"/>
      <c r="CZ49" s="19">
        <v>50</v>
      </c>
      <c r="DA49" s="19">
        <v>50</v>
      </c>
      <c r="DB49" s="19">
        <f t="shared" si="34"/>
        <v>50</v>
      </c>
      <c r="DC49" s="21">
        <f t="shared" si="35"/>
        <v>0</v>
      </c>
      <c r="DD49" s="18"/>
      <c r="DE49" s="19">
        <v>100</v>
      </c>
      <c r="DF49" s="19">
        <v>100</v>
      </c>
      <c r="DG49" s="19">
        <f t="shared" si="36"/>
        <v>100</v>
      </c>
      <c r="DH49" s="21">
        <f t="shared" si="37"/>
        <v>0</v>
      </c>
      <c r="DI49" s="18"/>
      <c r="DJ49" s="19">
        <v>0</v>
      </c>
      <c r="DK49" s="19">
        <v>0</v>
      </c>
      <c r="DL49" s="19">
        <f t="shared" si="65"/>
        <v>0</v>
      </c>
      <c r="DM49" s="21">
        <f t="shared" si="66"/>
        <v>0</v>
      </c>
      <c r="DN49" s="34"/>
      <c r="DO49" s="35"/>
      <c r="DP49" s="35"/>
      <c r="DQ49" s="35">
        <f t="shared" si="61"/>
        <v>0</v>
      </c>
      <c r="DR49" s="36">
        <f t="shared" si="62"/>
        <v>0</v>
      </c>
      <c r="DS49" s="18"/>
      <c r="DT49" s="19">
        <v>0</v>
      </c>
      <c r="DU49" s="19">
        <v>0</v>
      </c>
      <c r="DV49" s="19">
        <f t="shared" si="38"/>
        <v>0</v>
      </c>
      <c r="DW49" s="21">
        <f t="shared" si="39"/>
        <v>0</v>
      </c>
      <c r="DX49" s="18"/>
      <c r="DY49" s="19"/>
      <c r="DZ49" s="19"/>
      <c r="EA49" s="19">
        <f t="shared" si="40"/>
        <v>0</v>
      </c>
      <c r="EB49" s="21">
        <f t="shared" si="41"/>
        <v>0</v>
      </c>
      <c r="EC49" s="19"/>
      <c r="ED49" s="19"/>
      <c r="EE49" s="19"/>
      <c r="EF49" s="19">
        <f t="shared" si="42"/>
        <v>0</v>
      </c>
      <c r="EG49" s="19">
        <f t="shared" si="43"/>
        <v>0</v>
      </c>
      <c r="EH49" s="18"/>
      <c r="EI49" s="19">
        <v>0</v>
      </c>
      <c r="EJ49" s="19">
        <v>0</v>
      </c>
      <c r="EK49" s="19">
        <f t="shared" si="44"/>
        <v>0</v>
      </c>
      <c r="EL49" s="21">
        <f t="shared" si="45"/>
        <v>0</v>
      </c>
      <c r="EM49" s="18"/>
      <c r="EN49" s="19"/>
      <c r="EO49" s="19"/>
      <c r="EP49" s="19">
        <f t="shared" si="46"/>
        <v>0</v>
      </c>
      <c r="EQ49" s="21">
        <f t="shared" si="47"/>
        <v>0</v>
      </c>
      <c r="ER49" s="19"/>
      <c r="ES49" s="19"/>
      <c r="ET49" s="19"/>
      <c r="EU49" s="19">
        <f t="shared" si="48"/>
        <v>0</v>
      </c>
      <c r="EV49" s="21">
        <f t="shared" si="49"/>
        <v>0</v>
      </c>
      <c r="EW49" s="18"/>
      <c r="EX49" s="19">
        <v>2263.1</v>
      </c>
      <c r="EY49" s="19">
        <v>2263.1</v>
      </c>
      <c r="EZ49" s="19">
        <f t="shared" si="50"/>
        <v>2263.1</v>
      </c>
      <c r="FA49" s="21">
        <f t="shared" si="51"/>
        <v>0</v>
      </c>
      <c r="FB49" s="18"/>
      <c r="FC49" s="19">
        <v>6895.9</v>
      </c>
      <c r="FD49" s="19">
        <v>7612.4</v>
      </c>
      <c r="FE49" s="19">
        <f t="shared" si="52"/>
        <v>7612.4</v>
      </c>
      <c r="FF49" s="21">
        <f t="shared" si="53"/>
        <v>716.5</v>
      </c>
    </row>
    <row r="50" spans="1:162" x14ac:dyDescent="0.25">
      <c r="A50" s="56">
        <v>44</v>
      </c>
      <c r="B50" s="3" t="s">
        <v>52</v>
      </c>
      <c r="C50" s="19">
        <f t="shared" si="54"/>
        <v>455910.7</v>
      </c>
      <c r="D50" s="19">
        <f t="shared" si="55"/>
        <v>1512448.28</v>
      </c>
      <c r="E50" s="19">
        <f t="shared" si="56"/>
        <v>1511679.7000000002</v>
      </c>
      <c r="F50" s="19">
        <f t="shared" si="57"/>
        <v>1055769.0000000002</v>
      </c>
      <c r="G50" s="19">
        <f t="shared" si="58"/>
        <v>-768.57999999984168</v>
      </c>
      <c r="H50" s="18">
        <v>0</v>
      </c>
      <c r="I50" s="19">
        <v>0</v>
      </c>
      <c r="J50" s="19">
        <v>0</v>
      </c>
      <c r="K50" s="19">
        <f t="shared" si="59"/>
        <v>0</v>
      </c>
      <c r="L50" s="19">
        <f t="shared" si="60"/>
        <v>0</v>
      </c>
      <c r="M50" s="18">
        <v>455910.7</v>
      </c>
      <c r="N50" s="19">
        <v>937272.2</v>
      </c>
      <c r="O50" s="19">
        <v>937272.2</v>
      </c>
      <c r="P50" s="19">
        <f t="shared" si="0"/>
        <v>481361.49999999994</v>
      </c>
      <c r="Q50" s="19">
        <f t="shared" si="1"/>
        <v>0</v>
      </c>
      <c r="R50" s="18"/>
      <c r="S50" s="19">
        <v>15963</v>
      </c>
      <c r="T50" s="19">
        <v>15961</v>
      </c>
      <c r="U50" s="19">
        <f t="shared" si="2"/>
        <v>15961</v>
      </c>
      <c r="V50" s="21">
        <f t="shared" si="3"/>
        <v>-2</v>
      </c>
      <c r="W50" s="18"/>
      <c r="X50" s="19">
        <v>0</v>
      </c>
      <c r="Y50" s="19">
        <v>0</v>
      </c>
      <c r="Z50" s="19">
        <f t="shared" si="4"/>
        <v>0</v>
      </c>
      <c r="AA50" s="21">
        <f t="shared" si="5"/>
        <v>0</v>
      </c>
      <c r="AB50" s="18"/>
      <c r="AC50" s="19">
        <v>14874.2</v>
      </c>
      <c r="AD50" s="19">
        <v>14874.2</v>
      </c>
      <c r="AE50" s="19">
        <f t="shared" si="6"/>
        <v>14874.2</v>
      </c>
      <c r="AF50" s="21">
        <f t="shared" si="7"/>
        <v>0</v>
      </c>
      <c r="AG50" s="18"/>
      <c r="AH50" s="19">
        <v>0</v>
      </c>
      <c r="AI50" s="19">
        <v>0</v>
      </c>
      <c r="AJ50" s="19">
        <f t="shared" si="8"/>
        <v>0</v>
      </c>
      <c r="AK50" s="21">
        <f t="shared" si="9"/>
        <v>0</v>
      </c>
      <c r="AL50" s="18"/>
      <c r="AM50" s="19">
        <v>0</v>
      </c>
      <c r="AN50" s="19">
        <v>0</v>
      </c>
      <c r="AO50" s="19">
        <f t="shared" si="10"/>
        <v>0</v>
      </c>
      <c r="AP50" s="21">
        <f t="shared" si="11"/>
        <v>0</v>
      </c>
      <c r="AQ50" s="18"/>
      <c r="AR50" s="19">
        <v>0</v>
      </c>
      <c r="AS50" s="19">
        <v>0</v>
      </c>
      <c r="AT50" s="19">
        <f t="shared" si="12"/>
        <v>0</v>
      </c>
      <c r="AU50" s="21">
        <f t="shared" si="13"/>
        <v>0</v>
      </c>
      <c r="AV50" s="18"/>
      <c r="AW50" s="19">
        <v>60</v>
      </c>
      <c r="AX50" s="19">
        <v>60</v>
      </c>
      <c r="AY50" s="19">
        <f t="shared" si="14"/>
        <v>60</v>
      </c>
      <c r="AZ50" s="21">
        <f t="shared" si="15"/>
        <v>0</v>
      </c>
      <c r="BA50" s="18"/>
      <c r="BB50" s="19"/>
      <c r="BC50" s="19"/>
      <c r="BD50" s="19">
        <f t="shared" si="16"/>
        <v>0</v>
      </c>
      <c r="BE50" s="21">
        <f t="shared" si="17"/>
        <v>0</v>
      </c>
      <c r="BF50" s="18"/>
      <c r="BG50" s="19">
        <v>12520.8</v>
      </c>
      <c r="BH50" s="19">
        <v>12520.8</v>
      </c>
      <c r="BI50" s="19">
        <f t="shared" si="18"/>
        <v>12520.8</v>
      </c>
      <c r="BJ50" s="21">
        <f t="shared" si="19"/>
        <v>0</v>
      </c>
      <c r="BK50" s="18"/>
      <c r="BL50" s="19">
        <v>94150.399999999994</v>
      </c>
      <c r="BM50" s="19">
        <v>92641.600000000006</v>
      </c>
      <c r="BN50" s="19">
        <f t="shared" si="20"/>
        <v>92641.600000000006</v>
      </c>
      <c r="BO50" s="21">
        <f t="shared" si="21"/>
        <v>-1508.7999999999884</v>
      </c>
      <c r="BP50" s="18"/>
      <c r="BQ50" s="19">
        <v>5162.58</v>
      </c>
      <c r="BR50" s="19">
        <v>5162.6000000000004</v>
      </c>
      <c r="BS50" s="19">
        <f t="shared" si="22"/>
        <v>5162.6000000000004</v>
      </c>
      <c r="BT50" s="21">
        <f t="shared" si="23"/>
        <v>2.0000000000436557E-2</v>
      </c>
      <c r="BU50" s="18"/>
      <c r="BV50" s="19"/>
      <c r="BW50" s="19"/>
      <c r="BX50" s="19">
        <f t="shared" si="24"/>
        <v>0</v>
      </c>
      <c r="BY50" s="21">
        <f t="shared" si="25"/>
        <v>0</v>
      </c>
      <c r="BZ50" s="18"/>
      <c r="CA50" s="19">
        <v>17235.900000000001</v>
      </c>
      <c r="CB50" s="19">
        <v>17235.900000000001</v>
      </c>
      <c r="CC50" s="19">
        <f t="shared" si="26"/>
        <v>17235.900000000001</v>
      </c>
      <c r="CD50" s="19">
        <f t="shared" si="27"/>
        <v>0</v>
      </c>
      <c r="CE50" s="18"/>
      <c r="CF50" s="19">
        <v>0</v>
      </c>
      <c r="CG50" s="19">
        <v>0</v>
      </c>
      <c r="CH50" s="19">
        <f t="shared" si="28"/>
        <v>0</v>
      </c>
      <c r="CI50" s="21">
        <f t="shared" si="29"/>
        <v>0</v>
      </c>
      <c r="CJ50" s="18"/>
      <c r="CK50" s="19">
        <v>263.8</v>
      </c>
      <c r="CL50" s="19">
        <v>263.8</v>
      </c>
      <c r="CM50" s="19">
        <f t="shared" si="30"/>
        <v>263.8</v>
      </c>
      <c r="CN50" s="21">
        <f t="shared" si="31"/>
        <v>0</v>
      </c>
      <c r="CO50" s="18"/>
      <c r="CP50" s="19"/>
      <c r="CQ50" s="19"/>
      <c r="CR50" s="19">
        <f t="shared" si="63"/>
        <v>0</v>
      </c>
      <c r="CS50" s="21">
        <f t="shared" si="64"/>
        <v>0</v>
      </c>
      <c r="CT50" s="18"/>
      <c r="CU50" s="19"/>
      <c r="CV50" s="19"/>
      <c r="CW50" s="19">
        <f t="shared" si="32"/>
        <v>0</v>
      </c>
      <c r="CX50" s="21">
        <f t="shared" si="33"/>
        <v>0</v>
      </c>
      <c r="CY50" s="18"/>
      <c r="CZ50" s="19">
        <v>0</v>
      </c>
      <c r="DA50" s="19">
        <v>0</v>
      </c>
      <c r="DB50" s="19">
        <f t="shared" si="34"/>
        <v>0</v>
      </c>
      <c r="DC50" s="21">
        <f t="shared" si="35"/>
        <v>0</v>
      </c>
      <c r="DD50" s="18"/>
      <c r="DE50" s="19">
        <v>0</v>
      </c>
      <c r="DF50" s="19">
        <v>0</v>
      </c>
      <c r="DG50" s="19">
        <f t="shared" si="36"/>
        <v>0</v>
      </c>
      <c r="DH50" s="21">
        <f t="shared" si="37"/>
        <v>0</v>
      </c>
      <c r="DI50" s="18"/>
      <c r="DJ50" s="19">
        <v>0</v>
      </c>
      <c r="DK50" s="19">
        <v>0</v>
      </c>
      <c r="DL50" s="19">
        <f t="shared" si="65"/>
        <v>0</v>
      </c>
      <c r="DM50" s="21">
        <f t="shared" si="66"/>
        <v>0</v>
      </c>
      <c r="DN50" s="34"/>
      <c r="DO50" s="35">
        <v>3964.5</v>
      </c>
      <c r="DP50" s="35">
        <v>3964.5</v>
      </c>
      <c r="DQ50" s="35">
        <f t="shared" si="61"/>
        <v>3964.5</v>
      </c>
      <c r="DR50" s="36">
        <f t="shared" si="62"/>
        <v>0</v>
      </c>
      <c r="DS50" s="18"/>
      <c r="DT50" s="19">
        <v>0</v>
      </c>
      <c r="DU50" s="19">
        <v>0</v>
      </c>
      <c r="DV50" s="19">
        <f t="shared" si="38"/>
        <v>0</v>
      </c>
      <c r="DW50" s="21">
        <f t="shared" si="39"/>
        <v>0</v>
      </c>
      <c r="DX50" s="18"/>
      <c r="DY50" s="19"/>
      <c r="DZ50" s="19"/>
      <c r="EA50" s="19">
        <f t="shared" si="40"/>
        <v>0</v>
      </c>
      <c r="EB50" s="21">
        <f t="shared" si="41"/>
        <v>0</v>
      </c>
      <c r="EC50" s="19"/>
      <c r="ED50" s="19"/>
      <c r="EE50" s="19"/>
      <c r="EF50" s="19">
        <f t="shared" si="42"/>
        <v>0</v>
      </c>
      <c r="EG50" s="19">
        <f t="shared" si="43"/>
        <v>0</v>
      </c>
      <c r="EH50" s="18"/>
      <c r="EI50" s="19">
        <v>98226.7</v>
      </c>
      <c r="EJ50" s="19">
        <v>97536.3</v>
      </c>
      <c r="EK50" s="19">
        <f t="shared" si="44"/>
        <v>97536.3</v>
      </c>
      <c r="EL50" s="21">
        <f t="shared" si="45"/>
        <v>-690.39999999999418</v>
      </c>
      <c r="EM50" s="18"/>
      <c r="EN50" s="19">
        <v>21000</v>
      </c>
      <c r="EO50" s="19">
        <v>21000</v>
      </c>
      <c r="EP50" s="19">
        <f t="shared" si="46"/>
        <v>21000</v>
      </c>
      <c r="EQ50" s="21">
        <f t="shared" si="47"/>
        <v>0</v>
      </c>
      <c r="ER50" s="19"/>
      <c r="ES50" s="19"/>
      <c r="ET50" s="19"/>
      <c r="EU50" s="19">
        <f t="shared" si="48"/>
        <v>0</v>
      </c>
      <c r="EV50" s="21">
        <f t="shared" si="49"/>
        <v>0</v>
      </c>
      <c r="EW50" s="18"/>
      <c r="EX50" s="19">
        <v>128585.8</v>
      </c>
      <c r="EY50" s="19">
        <v>128585.8</v>
      </c>
      <c r="EZ50" s="19">
        <f t="shared" si="50"/>
        <v>128585.8</v>
      </c>
      <c r="FA50" s="21">
        <f t="shared" si="51"/>
        <v>0</v>
      </c>
      <c r="FB50" s="18"/>
      <c r="FC50" s="19">
        <v>163168.4</v>
      </c>
      <c r="FD50" s="19">
        <v>164601</v>
      </c>
      <c r="FE50" s="19">
        <f t="shared" si="52"/>
        <v>164601</v>
      </c>
      <c r="FF50" s="21">
        <f t="shared" si="53"/>
        <v>1432.6000000000058</v>
      </c>
    </row>
    <row r="51" spans="1:162" x14ac:dyDescent="0.25">
      <c r="A51" s="56">
        <v>45</v>
      </c>
      <c r="B51" s="3" t="s">
        <v>53</v>
      </c>
      <c r="C51" s="19">
        <f t="shared" si="54"/>
        <v>0</v>
      </c>
      <c r="D51" s="19">
        <f t="shared" si="55"/>
        <v>3219506.0499999993</v>
      </c>
      <c r="E51" s="19">
        <f t="shared" si="56"/>
        <v>2943450.9999999995</v>
      </c>
      <c r="F51" s="19">
        <f t="shared" si="57"/>
        <v>2943450.9999999995</v>
      </c>
      <c r="G51" s="19">
        <f t="shared" si="58"/>
        <v>-276055.04999999981</v>
      </c>
      <c r="H51" s="18">
        <v>0</v>
      </c>
      <c r="I51" s="19">
        <v>0</v>
      </c>
      <c r="J51" s="19">
        <v>0</v>
      </c>
      <c r="K51" s="19">
        <f t="shared" si="59"/>
        <v>0</v>
      </c>
      <c r="L51" s="19">
        <f t="shared" si="60"/>
        <v>0</v>
      </c>
      <c r="M51" s="18"/>
      <c r="N51" s="19">
        <v>902229.4</v>
      </c>
      <c r="O51" s="19">
        <v>902229.4</v>
      </c>
      <c r="P51" s="19">
        <f t="shared" si="0"/>
        <v>902229.4</v>
      </c>
      <c r="Q51" s="19">
        <f t="shared" si="1"/>
        <v>0</v>
      </c>
      <c r="R51" s="18"/>
      <c r="S51" s="19">
        <v>22006.3</v>
      </c>
      <c r="T51" s="19">
        <v>22006.400000000001</v>
      </c>
      <c r="U51" s="19">
        <f t="shared" si="2"/>
        <v>22006.400000000001</v>
      </c>
      <c r="V51" s="21">
        <f t="shared" si="3"/>
        <v>0.10000000000218279</v>
      </c>
      <c r="W51" s="18"/>
      <c r="X51" s="19">
        <v>129918.3</v>
      </c>
      <c r="Y51" s="19">
        <v>129918.3</v>
      </c>
      <c r="Z51" s="19">
        <f t="shared" si="4"/>
        <v>129918.3</v>
      </c>
      <c r="AA51" s="21">
        <f t="shared" si="5"/>
        <v>0</v>
      </c>
      <c r="AB51" s="18"/>
      <c r="AC51" s="19">
        <v>30023.9</v>
      </c>
      <c r="AD51" s="19">
        <v>30023.9</v>
      </c>
      <c r="AE51" s="19">
        <f t="shared" si="6"/>
        <v>30023.9</v>
      </c>
      <c r="AF51" s="21">
        <f t="shared" si="7"/>
        <v>0</v>
      </c>
      <c r="AG51" s="18"/>
      <c r="AH51" s="19">
        <v>0</v>
      </c>
      <c r="AI51" s="19">
        <v>0</v>
      </c>
      <c r="AJ51" s="19">
        <f t="shared" si="8"/>
        <v>0</v>
      </c>
      <c r="AK51" s="21">
        <f t="shared" si="9"/>
        <v>0</v>
      </c>
      <c r="AL51" s="18"/>
      <c r="AM51" s="19">
        <v>0</v>
      </c>
      <c r="AN51" s="19">
        <v>0</v>
      </c>
      <c r="AO51" s="19">
        <f t="shared" si="10"/>
        <v>0</v>
      </c>
      <c r="AP51" s="21">
        <f t="shared" si="11"/>
        <v>0</v>
      </c>
      <c r="AQ51" s="18"/>
      <c r="AR51" s="19">
        <v>0</v>
      </c>
      <c r="AS51" s="19">
        <v>0</v>
      </c>
      <c r="AT51" s="19">
        <f t="shared" si="12"/>
        <v>0</v>
      </c>
      <c r="AU51" s="21">
        <f t="shared" si="13"/>
        <v>0</v>
      </c>
      <c r="AV51" s="18"/>
      <c r="AW51" s="19">
        <v>60</v>
      </c>
      <c r="AX51" s="19">
        <v>60</v>
      </c>
      <c r="AY51" s="19">
        <f t="shared" si="14"/>
        <v>60</v>
      </c>
      <c r="AZ51" s="21">
        <f t="shared" si="15"/>
        <v>0</v>
      </c>
      <c r="BA51" s="18"/>
      <c r="BB51" s="19"/>
      <c r="BC51" s="19"/>
      <c r="BD51" s="19">
        <f t="shared" si="16"/>
        <v>0</v>
      </c>
      <c r="BE51" s="21">
        <f t="shared" si="17"/>
        <v>0</v>
      </c>
      <c r="BF51" s="18"/>
      <c r="BG51" s="19">
        <v>17132.900000000001</v>
      </c>
      <c r="BH51" s="19">
        <v>17132.900000000001</v>
      </c>
      <c r="BI51" s="19">
        <f t="shared" si="18"/>
        <v>17132.900000000001</v>
      </c>
      <c r="BJ51" s="21">
        <f t="shared" si="19"/>
        <v>0</v>
      </c>
      <c r="BK51" s="18"/>
      <c r="BL51" s="19">
        <v>241677.6</v>
      </c>
      <c r="BM51" s="19">
        <v>233610.4</v>
      </c>
      <c r="BN51" s="19">
        <f t="shared" si="20"/>
        <v>233610.4</v>
      </c>
      <c r="BO51" s="21">
        <f t="shared" si="21"/>
        <v>-8067.2000000000116</v>
      </c>
      <c r="BP51" s="18"/>
      <c r="BQ51" s="19">
        <v>10778.05</v>
      </c>
      <c r="BR51" s="19">
        <v>10678.6</v>
      </c>
      <c r="BS51" s="19">
        <f t="shared" si="22"/>
        <v>10678.6</v>
      </c>
      <c r="BT51" s="21">
        <f t="shared" si="23"/>
        <v>-99.449999999998909</v>
      </c>
      <c r="BU51" s="18"/>
      <c r="BV51" s="19"/>
      <c r="BW51" s="19"/>
      <c r="BX51" s="19">
        <f t="shared" si="24"/>
        <v>0</v>
      </c>
      <c r="BY51" s="21">
        <f t="shared" si="25"/>
        <v>0</v>
      </c>
      <c r="BZ51" s="18"/>
      <c r="CA51" s="19">
        <v>13823.4</v>
      </c>
      <c r="CB51" s="19">
        <v>13823.4</v>
      </c>
      <c r="CC51" s="19">
        <f t="shared" si="26"/>
        <v>13823.4</v>
      </c>
      <c r="CD51" s="19">
        <f t="shared" si="27"/>
        <v>0</v>
      </c>
      <c r="CE51" s="18"/>
      <c r="CF51" s="19"/>
      <c r="CG51" s="19"/>
      <c r="CH51" s="19">
        <f t="shared" si="28"/>
        <v>0</v>
      </c>
      <c r="CI51" s="21">
        <f t="shared" si="29"/>
        <v>0</v>
      </c>
      <c r="CJ51" s="18"/>
      <c r="CK51" s="19">
        <v>622</v>
      </c>
      <c r="CL51" s="19">
        <v>622</v>
      </c>
      <c r="CM51" s="19">
        <f t="shared" si="30"/>
        <v>622</v>
      </c>
      <c r="CN51" s="21">
        <f t="shared" si="31"/>
        <v>0</v>
      </c>
      <c r="CO51" s="18"/>
      <c r="CP51" s="19"/>
      <c r="CQ51" s="19"/>
      <c r="CR51" s="19">
        <f t="shared" si="63"/>
        <v>0</v>
      </c>
      <c r="CS51" s="21">
        <f t="shared" si="64"/>
        <v>0</v>
      </c>
      <c r="CT51" s="18"/>
      <c r="CU51" s="19"/>
      <c r="CV51" s="19"/>
      <c r="CW51" s="19">
        <f t="shared" si="32"/>
        <v>0</v>
      </c>
      <c r="CX51" s="21">
        <f t="shared" si="33"/>
        <v>0</v>
      </c>
      <c r="CY51" s="18"/>
      <c r="CZ51" s="19">
        <v>0</v>
      </c>
      <c r="DA51" s="19">
        <v>0</v>
      </c>
      <c r="DB51" s="19">
        <f t="shared" si="34"/>
        <v>0</v>
      </c>
      <c r="DC51" s="21">
        <f t="shared" si="35"/>
        <v>0</v>
      </c>
      <c r="DD51" s="18"/>
      <c r="DE51" s="19">
        <v>0</v>
      </c>
      <c r="DF51" s="19">
        <v>0</v>
      </c>
      <c r="DG51" s="19">
        <f t="shared" si="36"/>
        <v>0</v>
      </c>
      <c r="DH51" s="21">
        <f t="shared" si="37"/>
        <v>0</v>
      </c>
      <c r="DI51" s="18"/>
      <c r="DJ51" s="19">
        <v>0</v>
      </c>
      <c r="DK51" s="19">
        <v>0</v>
      </c>
      <c r="DL51" s="19">
        <f t="shared" si="65"/>
        <v>0</v>
      </c>
      <c r="DM51" s="21">
        <f t="shared" si="66"/>
        <v>0</v>
      </c>
      <c r="DN51" s="34"/>
      <c r="DO51" s="35">
        <v>77314.100000000006</v>
      </c>
      <c r="DP51" s="35">
        <v>103589.3</v>
      </c>
      <c r="DQ51" s="35">
        <f t="shared" si="61"/>
        <v>103589.3</v>
      </c>
      <c r="DR51" s="36">
        <f t="shared" si="62"/>
        <v>26275.199999999997</v>
      </c>
      <c r="DS51" s="18"/>
      <c r="DT51" s="19">
        <v>0</v>
      </c>
      <c r="DU51" s="19">
        <v>0</v>
      </c>
      <c r="DV51" s="19">
        <f t="shared" si="38"/>
        <v>0</v>
      </c>
      <c r="DW51" s="21">
        <f t="shared" si="39"/>
        <v>0</v>
      </c>
      <c r="DX51" s="18"/>
      <c r="DY51" s="19">
        <v>391588</v>
      </c>
      <c r="DZ51" s="19">
        <v>116769.1</v>
      </c>
      <c r="EA51" s="19">
        <f t="shared" si="40"/>
        <v>116769.1</v>
      </c>
      <c r="EB51" s="21">
        <f t="shared" si="41"/>
        <v>-274818.90000000002</v>
      </c>
      <c r="EC51" s="19"/>
      <c r="ED51" s="19"/>
      <c r="EE51" s="19"/>
      <c r="EF51" s="19">
        <f t="shared" si="42"/>
        <v>0</v>
      </c>
      <c r="EG51" s="19">
        <f t="shared" si="43"/>
        <v>0</v>
      </c>
      <c r="EH51" s="18"/>
      <c r="EI51" s="19">
        <v>25461.5</v>
      </c>
      <c r="EJ51" s="19">
        <v>165257.4</v>
      </c>
      <c r="EK51" s="19">
        <f t="shared" si="44"/>
        <v>165257.4</v>
      </c>
      <c r="EL51" s="21">
        <f t="shared" si="45"/>
        <v>139795.9</v>
      </c>
      <c r="EM51" s="18"/>
      <c r="EN51" s="19"/>
      <c r="EO51" s="19"/>
      <c r="EP51" s="19">
        <f t="shared" si="46"/>
        <v>0</v>
      </c>
      <c r="EQ51" s="21">
        <f t="shared" si="47"/>
        <v>0</v>
      </c>
      <c r="ER51" s="19"/>
      <c r="ES51" s="19"/>
      <c r="ET51" s="19"/>
      <c r="EU51" s="19">
        <f t="shared" si="48"/>
        <v>0</v>
      </c>
      <c r="EV51" s="21">
        <f t="shared" si="49"/>
        <v>0</v>
      </c>
      <c r="EW51" s="18"/>
      <c r="EX51" s="19">
        <v>118664.1</v>
      </c>
      <c r="EY51" s="19">
        <v>125049</v>
      </c>
      <c r="EZ51" s="19">
        <f t="shared" si="50"/>
        <v>125049</v>
      </c>
      <c r="FA51" s="21">
        <f t="shared" si="51"/>
        <v>6384.8999999999942</v>
      </c>
      <c r="FB51" s="18"/>
      <c r="FC51" s="19">
        <v>1238206.5</v>
      </c>
      <c r="FD51" s="19">
        <v>1072680.8999999999</v>
      </c>
      <c r="FE51" s="19">
        <f t="shared" si="52"/>
        <v>1072680.8999999999</v>
      </c>
      <c r="FF51" s="21">
        <f t="shared" si="53"/>
        <v>-165525.60000000009</v>
      </c>
    </row>
    <row r="52" spans="1:162" x14ac:dyDescent="0.25">
      <c r="A52" s="54"/>
      <c r="B52" s="29" t="s">
        <v>87</v>
      </c>
      <c r="C52" s="19">
        <f t="shared" si="54"/>
        <v>12877449.4</v>
      </c>
      <c r="D52" s="19">
        <f t="shared" si="55"/>
        <v>2458.1999999999985</v>
      </c>
      <c r="E52" s="19">
        <f t="shared" si="56"/>
        <v>0</v>
      </c>
      <c r="F52" s="19">
        <f t="shared" si="57"/>
        <v>-12877449.4</v>
      </c>
      <c r="G52" s="19">
        <f t="shared" si="58"/>
        <v>-2458.1999999999985</v>
      </c>
      <c r="H52" s="18"/>
      <c r="I52" s="26"/>
      <c r="J52" s="26"/>
      <c r="K52" s="19"/>
      <c r="L52" s="19"/>
      <c r="M52" s="18"/>
      <c r="N52" s="26"/>
      <c r="O52" s="26"/>
      <c r="P52" s="27"/>
      <c r="Q52" s="28"/>
      <c r="R52" s="18">
        <v>4656.3</v>
      </c>
      <c r="S52" s="26"/>
      <c r="T52" s="26"/>
      <c r="U52" s="19"/>
      <c r="V52" s="21"/>
      <c r="W52" s="18"/>
      <c r="X52" s="26"/>
      <c r="Y52" s="26"/>
      <c r="Z52" s="19"/>
      <c r="AA52" s="21"/>
      <c r="AB52" s="18">
        <v>57885.3</v>
      </c>
      <c r="AC52" s="19">
        <v>867.59999999999854</v>
      </c>
      <c r="AD52" s="19"/>
      <c r="AE52" s="19">
        <f>AD52-AB52</f>
        <v>-57885.3</v>
      </c>
      <c r="AF52" s="21">
        <f>AD52-AC52</f>
        <v>-867.59999999999854</v>
      </c>
      <c r="AG52" s="18">
        <v>274765.5</v>
      </c>
      <c r="AH52" s="26"/>
      <c r="AI52" s="26"/>
      <c r="AJ52" s="19">
        <f>AI52-AG52</f>
        <v>-274765.5</v>
      </c>
      <c r="AK52" s="21">
        <f>AI52-AH52</f>
        <v>0</v>
      </c>
      <c r="AL52" s="18">
        <v>1418.1</v>
      </c>
      <c r="AM52" s="26"/>
      <c r="AN52" s="26"/>
      <c r="AO52" s="19">
        <f>AN52-AL52</f>
        <v>-1418.1</v>
      </c>
      <c r="AP52" s="21">
        <f>AN52-AM52</f>
        <v>0</v>
      </c>
      <c r="AQ52" s="18"/>
      <c r="AR52" s="26"/>
      <c r="AS52" s="26"/>
      <c r="AT52" s="19"/>
      <c r="AU52" s="21"/>
      <c r="AV52" s="18"/>
      <c r="AW52" s="26"/>
      <c r="AX52" s="26"/>
      <c r="AY52" s="19"/>
      <c r="AZ52" s="21"/>
      <c r="BA52" s="19">
        <v>55726.8</v>
      </c>
      <c r="BB52" s="19"/>
      <c r="BC52" s="19"/>
      <c r="BD52" s="19">
        <f t="shared" si="16"/>
        <v>-55726.8</v>
      </c>
      <c r="BE52" s="21">
        <f t="shared" si="17"/>
        <v>0</v>
      </c>
      <c r="BF52" s="19">
        <v>60705.2</v>
      </c>
      <c r="BG52" s="19">
        <v>1500</v>
      </c>
      <c r="BH52" s="19"/>
      <c r="BI52" s="19">
        <f t="shared" si="18"/>
        <v>-60705.2</v>
      </c>
      <c r="BJ52" s="21">
        <f t="shared" si="19"/>
        <v>-1500</v>
      </c>
      <c r="BK52" s="19">
        <v>728210</v>
      </c>
      <c r="BL52" s="26"/>
      <c r="BM52" s="26"/>
      <c r="BN52" s="19">
        <f t="shared" si="20"/>
        <v>-728210</v>
      </c>
      <c r="BO52" s="21"/>
      <c r="BP52" s="18">
        <v>42000</v>
      </c>
      <c r="BQ52" s="26"/>
      <c r="BR52" s="26"/>
      <c r="BS52" s="19">
        <f t="shared" si="22"/>
        <v>-42000</v>
      </c>
      <c r="BT52" s="21">
        <f t="shared" si="23"/>
        <v>0</v>
      </c>
      <c r="BU52" s="18"/>
      <c r="BV52" s="26"/>
      <c r="BW52" s="26"/>
      <c r="BX52" s="19">
        <f t="shared" si="24"/>
        <v>0</v>
      </c>
      <c r="BY52" s="21">
        <f t="shared" si="25"/>
        <v>0</v>
      </c>
      <c r="BZ52" s="18">
        <v>69300</v>
      </c>
      <c r="CA52" s="26"/>
      <c r="CB52" s="26"/>
      <c r="CC52" s="19">
        <f t="shared" si="26"/>
        <v>-69300</v>
      </c>
      <c r="CD52" s="19">
        <f t="shared" si="27"/>
        <v>0</v>
      </c>
      <c r="CE52" s="18">
        <v>5172.3999999999996</v>
      </c>
      <c r="CF52" s="26"/>
      <c r="CG52" s="26"/>
      <c r="CH52" s="19">
        <f>CG52-CE52</f>
        <v>-5172.3999999999996</v>
      </c>
      <c r="CI52" s="21">
        <f>CG52-CF52</f>
        <v>0</v>
      </c>
      <c r="CJ52" s="18">
        <v>1999.3</v>
      </c>
      <c r="CK52" s="26"/>
      <c r="CL52" s="26"/>
      <c r="CM52" s="19"/>
      <c r="CN52" s="21"/>
      <c r="CO52" s="18">
        <v>3631.8</v>
      </c>
      <c r="CP52" s="26"/>
      <c r="CQ52" s="26"/>
      <c r="CR52" s="19">
        <f t="shared" si="63"/>
        <v>-3631.8</v>
      </c>
      <c r="CS52" s="21">
        <f t="shared" si="64"/>
        <v>0</v>
      </c>
      <c r="CT52" s="18"/>
      <c r="CU52" s="19"/>
      <c r="CV52" s="26"/>
      <c r="CW52" s="19">
        <f t="shared" si="32"/>
        <v>0</v>
      </c>
      <c r="CX52" s="21">
        <f t="shared" si="33"/>
        <v>0</v>
      </c>
      <c r="CY52" s="18">
        <v>3103.5</v>
      </c>
      <c r="CZ52" s="19">
        <v>0</v>
      </c>
      <c r="DA52" s="19">
        <v>0</v>
      </c>
      <c r="DB52" s="19">
        <f>DA52-CY52</f>
        <v>-3103.5</v>
      </c>
      <c r="DC52" s="21">
        <f>DA52-CZ52</f>
        <v>0</v>
      </c>
      <c r="DD52" s="18">
        <v>8448.2999999999993</v>
      </c>
      <c r="DE52" s="19">
        <v>0</v>
      </c>
      <c r="DF52" s="19">
        <v>0</v>
      </c>
      <c r="DG52" s="19">
        <f>DF52-DD52</f>
        <v>-8448.2999999999993</v>
      </c>
      <c r="DH52" s="21">
        <f>DF52-DE52</f>
        <v>0</v>
      </c>
      <c r="DI52" s="18">
        <v>44939.5</v>
      </c>
      <c r="DJ52" s="19">
        <v>0</v>
      </c>
      <c r="DK52" s="19">
        <v>0</v>
      </c>
      <c r="DL52" s="19">
        <f t="shared" si="65"/>
        <v>-44939.5</v>
      </c>
      <c r="DM52" s="21">
        <f t="shared" si="66"/>
        <v>0</v>
      </c>
      <c r="DN52" s="34"/>
      <c r="DO52" s="35"/>
      <c r="DP52" s="37"/>
      <c r="DQ52" s="35">
        <f t="shared" si="61"/>
        <v>0</v>
      </c>
      <c r="DR52" s="36">
        <f t="shared" si="62"/>
        <v>0</v>
      </c>
      <c r="DS52" s="18">
        <v>1017.3</v>
      </c>
      <c r="DT52" s="19">
        <v>0</v>
      </c>
      <c r="DU52" s="19">
        <v>0</v>
      </c>
      <c r="DV52" s="19">
        <f>DU52-DS52</f>
        <v>-1017.3</v>
      </c>
      <c r="DW52" s="21">
        <f>DU52-DT52</f>
        <v>0</v>
      </c>
      <c r="DX52" s="18"/>
      <c r="DY52" s="37"/>
      <c r="DZ52" s="26"/>
      <c r="EA52" s="19"/>
      <c r="EB52" s="21"/>
      <c r="EC52" s="19"/>
      <c r="ED52" s="19"/>
      <c r="EE52" s="19"/>
      <c r="EF52" s="19"/>
      <c r="EG52" s="19"/>
      <c r="EH52" s="18">
        <f>10000+176884.5</f>
        <v>186884.5</v>
      </c>
      <c r="EI52" s="26"/>
      <c r="EJ52" s="26"/>
      <c r="EK52" s="19">
        <f>EJ52-EH52</f>
        <v>-186884.5</v>
      </c>
      <c r="EL52" s="21">
        <f>EJ52-EI52</f>
        <v>0</v>
      </c>
      <c r="EM52" s="18"/>
      <c r="EN52" s="26"/>
      <c r="EO52" s="26"/>
      <c r="EP52" s="19"/>
      <c r="EQ52" s="21"/>
      <c r="ER52" s="18">
        <v>11327585.6</v>
      </c>
      <c r="ES52" s="26">
        <v>0</v>
      </c>
      <c r="ET52" s="26">
        <v>0</v>
      </c>
      <c r="EU52" s="19">
        <f t="shared" si="48"/>
        <v>-11327585.6</v>
      </c>
      <c r="EV52" s="21">
        <f t="shared" si="49"/>
        <v>0</v>
      </c>
      <c r="EW52" s="18"/>
      <c r="EX52" s="26"/>
      <c r="EY52" s="19"/>
      <c r="EZ52" s="19">
        <f t="shared" si="50"/>
        <v>0</v>
      </c>
      <c r="FA52" s="21">
        <f t="shared" si="51"/>
        <v>0</v>
      </c>
      <c r="FB52" s="18"/>
      <c r="FC52" s="19">
        <v>90.6</v>
      </c>
      <c r="FD52" s="26">
        <v>0</v>
      </c>
      <c r="FE52" s="19">
        <f>FD52-FB52</f>
        <v>0</v>
      </c>
      <c r="FF52" s="21">
        <f>FD52-FC52</f>
        <v>-90.6</v>
      </c>
    </row>
    <row r="53" spans="1:162" s="48" customFormat="1" ht="15.75" x14ac:dyDescent="0.25">
      <c r="A53" s="55"/>
      <c r="B53" s="6" t="s">
        <v>55</v>
      </c>
      <c r="C53" s="7">
        <f t="shared" ref="C53:H53" si="67">SUM(C7:C52)</f>
        <v>22097722.899999999</v>
      </c>
      <c r="D53" s="46">
        <f t="shared" si="67"/>
        <v>18484723.199999999</v>
      </c>
      <c r="E53" s="46">
        <f t="shared" si="67"/>
        <v>18280965.999999996</v>
      </c>
      <c r="F53" s="46">
        <f t="shared" si="67"/>
        <v>-3816756.9000000004</v>
      </c>
      <c r="G53" s="47">
        <f t="shared" si="67"/>
        <v>-203757.19999999937</v>
      </c>
      <c r="H53" s="45">
        <f t="shared" si="67"/>
        <v>1481702.4999999998</v>
      </c>
      <c r="I53" s="46">
        <f t="shared" ref="I53:BT53" si="68">SUM(I7:I52)</f>
        <v>1481702.4999999998</v>
      </c>
      <c r="J53" s="46">
        <f t="shared" si="68"/>
        <v>1481702.4999999998</v>
      </c>
      <c r="K53" s="46">
        <f t="shared" si="68"/>
        <v>0</v>
      </c>
      <c r="L53" s="47">
        <f t="shared" si="68"/>
        <v>0</v>
      </c>
      <c r="M53" s="45">
        <f t="shared" si="68"/>
        <v>7738570.9999999991</v>
      </c>
      <c r="N53" s="46">
        <f t="shared" si="68"/>
        <v>11343479.999999998</v>
      </c>
      <c r="O53" s="46">
        <f t="shared" si="68"/>
        <v>11343479.999999998</v>
      </c>
      <c r="P53" s="46">
        <f t="shared" si="68"/>
        <v>3604909.0000000005</v>
      </c>
      <c r="Q53" s="47">
        <f t="shared" si="68"/>
        <v>0</v>
      </c>
      <c r="R53" s="45">
        <f t="shared" si="68"/>
        <v>4656.3</v>
      </c>
      <c r="S53" s="46">
        <f t="shared" si="68"/>
        <v>88809.1</v>
      </c>
      <c r="T53" s="46">
        <f t="shared" si="68"/>
        <v>88798</v>
      </c>
      <c r="U53" s="46">
        <f t="shared" si="68"/>
        <v>88798</v>
      </c>
      <c r="V53" s="47">
        <f t="shared" si="68"/>
        <v>-11.099999999997635</v>
      </c>
      <c r="W53" s="45">
        <f t="shared" si="68"/>
        <v>0</v>
      </c>
      <c r="X53" s="46">
        <f t="shared" si="68"/>
        <v>129918.3</v>
      </c>
      <c r="Y53" s="46">
        <f t="shared" si="68"/>
        <v>129918.3</v>
      </c>
      <c r="Z53" s="46">
        <f t="shared" si="68"/>
        <v>129918.3</v>
      </c>
      <c r="AA53" s="47">
        <f t="shared" si="68"/>
        <v>0</v>
      </c>
      <c r="AB53" s="45">
        <f t="shared" si="68"/>
        <v>57885.3</v>
      </c>
      <c r="AC53" s="46">
        <f t="shared" si="68"/>
        <v>57885.3</v>
      </c>
      <c r="AD53" s="46">
        <f t="shared" si="68"/>
        <v>57017.700000000004</v>
      </c>
      <c r="AE53" s="46">
        <f t="shared" si="68"/>
        <v>-867.59999999999854</v>
      </c>
      <c r="AF53" s="47">
        <f t="shared" si="68"/>
        <v>-867.59999999999854</v>
      </c>
      <c r="AG53" s="45">
        <f t="shared" si="68"/>
        <v>274765.5</v>
      </c>
      <c r="AH53" s="46">
        <f t="shared" si="68"/>
        <v>718832.4</v>
      </c>
      <c r="AI53" s="46">
        <f t="shared" si="68"/>
        <v>718758.1</v>
      </c>
      <c r="AJ53" s="46">
        <f t="shared" si="68"/>
        <v>443992.6</v>
      </c>
      <c r="AK53" s="47">
        <f t="shared" si="68"/>
        <v>-74.300000000001091</v>
      </c>
      <c r="AL53" s="45">
        <f t="shared" si="68"/>
        <v>1418.1</v>
      </c>
      <c r="AM53" s="46">
        <f t="shared" si="68"/>
        <v>1418.1</v>
      </c>
      <c r="AN53" s="46">
        <f t="shared" si="68"/>
        <v>1418.1</v>
      </c>
      <c r="AO53" s="46">
        <f t="shared" si="68"/>
        <v>0</v>
      </c>
      <c r="AP53" s="47">
        <f t="shared" si="68"/>
        <v>0</v>
      </c>
      <c r="AQ53" s="45">
        <f t="shared" si="68"/>
        <v>0</v>
      </c>
      <c r="AR53" s="46">
        <f t="shared" si="68"/>
        <v>946</v>
      </c>
      <c r="AS53" s="46">
        <f t="shared" si="68"/>
        <v>946</v>
      </c>
      <c r="AT53" s="46">
        <f t="shared" si="68"/>
        <v>946</v>
      </c>
      <c r="AU53" s="47">
        <f t="shared" si="68"/>
        <v>0</v>
      </c>
      <c r="AV53" s="45">
        <f t="shared" si="68"/>
        <v>0</v>
      </c>
      <c r="AW53" s="46">
        <f t="shared" si="68"/>
        <v>300</v>
      </c>
      <c r="AX53" s="46">
        <f t="shared" si="68"/>
        <v>300</v>
      </c>
      <c r="AY53" s="46">
        <f t="shared" si="68"/>
        <v>300</v>
      </c>
      <c r="AZ53" s="47">
        <f t="shared" si="68"/>
        <v>0</v>
      </c>
      <c r="BA53" s="45">
        <f t="shared" si="68"/>
        <v>55726.8</v>
      </c>
      <c r="BB53" s="46">
        <f t="shared" si="68"/>
        <v>0</v>
      </c>
      <c r="BC53" s="46">
        <f t="shared" si="68"/>
        <v>0</v>
      </c>
      <c r="BD53" s="46">
        <f t="shared" si="68"/>
        <v>-55726.8</v>
      </c>
      <c r="BE53" s="47">
        <f t="shared" si="68"/>
        <v>0</v>
      </c>
      <c r="BF53" s="45">
        <f t="shared" si="68"/>
        <v>60705.2</v>
      </c>
      <c r="BG53" s="46">
        <f t="shared" si="68"/>
        <v>50847.3</v>
      </c>
      <c r="BH53" s="46">
        <f t="shared" si="68"/>
        <v>49347.3</v>
      </c>
      <c r="BI53" s="46">
        <f t="shared" si="68"/>
        <v>-11357.899999999994</v>
      </c>
      <c r="BJ53" s="47">
        <f t="shared" si="68"/>
        <v>-1500</v>
      </c>
      <c r="BK53" s="45">
        <f t="shared" si="68"/>
        <v>728210</v>
      </c>
      <c r="BL53" s="46">
        <f t="shared" si="68"/>
        <v>758992.50000000012</v>
      </c>
      <c r="BM53" s="46">
        <f t="shared" si="68"/>
        <v>748988.9</v>
      </c>
      <c r="BN53" s="46">
        <f t="shared" si="68"/>
        <v>20778.900000000023</v>
      </c>
      <c r="BO53" s="47">
        <f t="shared" si="68"/>
        <v>-10003.599999999999</v>
      </c>
      <c r="BP53" s="45">
        <f t="shared" si="68"/>
        <v>42000</v>
      </c>
      <c r="BQ53" s="46">
        <f t="shared" si="68"/>
        <v>41100</v>
      </c>
      <c r="BR53" s="46">
        <f t="shared" si="68"/>
        <v>40655.9</v>
      </c>
      <c r="BS53" s="46">
        <f t="shared" si="68"/>
        <v>-1344.0999999999985</v>
      </c>
      <c r="BT53" s="47">
        <f t="shared" si="68"/>
        <v>-444.0999999999982</v>
      </c>
      <c r="BU53" s="45">
        <f t="shared" ref="BU53:EF53" si="69">SUM(BU7:BU52)</f>
        <v>0</v>
      </c>
      <c r="BV53" s="46">
        <f t="shared" si="69"/>
        <v>643.1</v>
      </c>
      <c r="BW53" s="46">
        <f t="shared" si="69"/>
        <v>643.1</v>
      </c>
      <c r="BX53" s="46">
        <f t="shared" si="69"/>
        <v>643.1</v>
      </c>
      <c r="BY53" s="47">
        <f t="shared" si="69"/>
        <v>0</v>
      </c>
      <c r="BZ53" s="45">
        <f t="shared" si="69"/>
        <v>69300</v>
      </c>
      <c r="CA53" s="46">
        <f t="shared" si="69"/>
        <v>63490.200000000004</v>
      </c>
      <c r="CB53" s="46">
        <f t="shared" si="69"/>
        <v>63490.200000000004</v>
      </c>
      <c r="CC53" s="46">
        <f t="shared" si="69"/>
        <v>-5809.7999999999956</v>
      </c>
      <c r="CD53" s="47">
        <f t="shared" si="69"/>
        <v>0</v>
      </c>
      <c r="CE53" s="45">
        <f t="shared" si="69"/>
        <v>5172.3999999999996</v>
      </c>
      <c r="CF53" s="46">
        <f t="shared" si="69"/>
        <v>5172.3999999999996</v>
      </c>
      <c r="CG53" s="46">
        <f t="shared" si="69"/>
        <v>5172.3999999999996</v>
      </c>
      <c r="CH53" s="46">
        <f t="shared" si="69"/>
        <v>0</v>
      </c>
      <c r="CI53" s="47">
        <f t="shared" si="69"/>
        <v>0</v>
      </c>
      <c r="CJ53" s="45">
        <f t="shared" si="69"/>
        <v>1999.3</v>
      </c>
      <c r="CK53" s="46">
        <f t="shared" si="69"/>
        <v>1999.3000000000002</v>
      </c>
      <c r="CL53" s="46">
        <f t="shared" si="69"/>
        <v>1999.3000000000002</v>
      </c>
      <c r="CM53" s="46">
        <f t="shared" si="69"/>
        <v>1999.3000000000002</v>
      </c>
      <c r="CN53" s="47">
        <f t="shared" si="69"/>
        <v>0</v>
      </c>
      <c r="CO53" s="45">
        <f t="shared" si="69"/>
        <v>3631.8</v>
      </c>
      <c r="CP53" s="46">
        <f t="shared" si="69"/>
        <v>0</v>
      </c>
      <c r="CQ53" s="46">
        <f t="shared" si="69"/>
        <v>0</v>
      </c>
      <c r="CR53" s="46">
        <f t="shared" si="69"/>
        <v>-3631.8</v>
      </c>
      <c r="CS53" s="47">
        <f t="shared" si="69"/>
        <v>0</v>
      </c>
      <c r="CT53" s="45">
        <f t="shared" si="69"/>
        <v>0</v>
      </c>
      <c r="CU53" s="46">
        <f t="shared" si="69"/>
        <v>500</v>
      </c>
      <c r="CV53" s="46">
        <f t="shared" si="69"/>
        <v>500</v>
      </c>
      <c r="CW53" s="46">
        <f t="shared" si="69"/>
        <v>500</v>
      </c>
      <c r="CX53" s="47">
        <f t="shared" si="69"/>
        <v>0</v>
      </c>
      <c r="CY53" s="45">
        <f t="shared" si="69"/>
        <v>3103.5</v>
      </c>
      <c r="CZ53" s="46">
        <f t="shared" si="69"/>
        <v>3150</v>
      </c>
      <c r="DA53" s="46">
        <f t="shared" si="69"/>
        <v>3150</v>
      </c>
      <c r="DB53" s="46">
        <f t="shared" si="69"/>
        <v>46.5</v>
      </c>
      <c r="DC53" s="47">
        <f t="shared" si="69"/>
        <v>0</v>
      </c>
      <c r="DD53" s="45">
        <f t="shared" si="69"/>
        <v>8448.2999999999993</v>
      </c>
      <c r="DE53" s="46">
        <f t="shared" si="69"/>
        <v>8500</v>
      </c>
      <c r="DF53" s="46">
        <f t="shared" si="69"/>
        <v>8500</v>
      </c>
      <c r="DG53" s="46">
        <f t="shared" si="69"/>
        <v>51.700000000000728</v>
      </c>
      <c r="DH53" s="47">
        <f t="shared" si="69"/>
        <v>0</v>
      </c>
      <c r="DI53" s="45">
        <f t="shared" si="69"/>
        <v>44939.5</v>
      </c>
      <c r="DJ53" s="46">
        <f t="shared" si="69"/>
        <v>44939.5</v>
      </c>
      <c r="DK53" s="46">
        <f t="shared" si="69"/>
        <v>44939.5</v>
      </c>
      <c r="DL53" s="46">
        <f t="shared" si="69"/>
        <v>0</v>
      </c>
      <c r="DM53" s="47">
        <f t="shared" si="69"/>
        <v>0</v>
      </c>
      <c r="DN53" s="45">
        <f t="shared" si="69"/>
        <v>0</v>
      </c>
      <c r="DO53" s="46">
        <f t="shared" si="69"/>
        <v>207762.8</v>
      </c>
      <c r="DP53" s="46">
        <f t="shared" si="69"/>
        <v>240151.69999999995</v>
      </c>
      <c r="DQ53" s="46">
        <f t="shared" si="69"/>
        <v>240151.69999999995</v>
      </c>
      <c r="DR53" s="47">
        <f t="shared" si="69"/>
        <v>32388.899999999998</v>
      </c>
      <c r="DS53" s="46">
        <f t="shared" si="69"/>
        <v>1017.3</v>
      </c>
      <c r="DT53" s="46">
        <f t="shared" si="69"/>
        <v>1017.3</v>
      </c>
      <c r="DU53" s="46">
        <f t="shared" si="69"/>
        <v>1017.3</v>
      </c>
      <c r="DV53" s="46">
        <f t="shared" si="69"/>
        <v>0</v>
      </c>
      <c r="DW53" s="46">
        <f t="shared" si="69"/>
        <v>0</v>
      </c>
      <c r="DX53" s="45">
        <f t="shared" si="69"/>
        <v>0</v>
      </c>
      <c r="DY53" s="46">
        <f t="shared" si="69"/>
        <v>391588</v>
      </c>
      <c r="DZ53" s="46">
        <f t="shared" si="69"/>
        <v>116769.1</v>
      </c>
      <c r="EA53" s="46">
        <f t="shared" si="69"/>
        <v>116769.1</v>
      </c>
      <c r="EB53" s="47">
        <f t="shared" si="69"/>
        <v>-274818.90000000002</v>
      </c>
      <c r="EC53" s="46">
        <f t="shared" si="69"/>
        <v>0</v>
      </c>
      <c r="ED53" s="46">
        <f t="shared" si="69"/>
        <v>16049.2</v>
      </c>
      <c r="EE53" s="46">
        <f t="shared" si="69"/>
        <v>16049.2</v>
      </c>
      <c r="EF53" s="46">
        <f t="shared" si="69"/>
        <v>16049.2</v>
      </c>
      <c r="EG53" s="46">
        <f t="shared" ref="EG53:FF53" si="70">SUM(EG7:EG52)</f>
        <v>0</v>
      </c>
      <c r="EH53" s="45">
        <f t="shared" si="70"/>
        <v>186884.5</v>
      </c>
      <c r="EI53" s="46">
        <f t="shared" si="70"/>
        <v>350003.3</v>
      </c>
      <c r="EJ53" s="46">
        <f t="shared" si="70"/>
        <v>489013.80000000005</v>
      </c>
      <c r="EK53" s="46">
        <f t="shared" si="70"/>
        <v>302129.30000000005</v>
      </c>
      <c r="EL53" s="47">
        <f t="shared" si="70"/>
        <v>139010.5</v>
      </c>
      <c r="EM53" s="45">
        <f t="shared" si="70"/>
        <v>0</v>
      </c>
      <c r="EN53" s="46">
        <f t="shared" si="70"/>
        <v>21000</v>
      </c>
      <c r="EO53" s="46">
        <f t="shared" si="70"/>
        <v>21000</v>
      </c>
      <c r="EP53" s="46">
        <f t="shared" si="70"/>
        <v>21000</v>
      </c>
      <c r="EQ53" s="47">
        <f t="shared" si="70"/>
        <v>0</v>
      </c>
      <c r="ER53" s="45">
        <f t="shared" si="70"/>
        <v>11327585.6</v>
      </c>
      <c r="ES53" s="46">
        <f t="shared" si="70"/>
        <v>0</v>
      </c>
      <c r="ET53" s="46">
        <f t="shared" si="70"/>
        <v>0</v>
      </c>
      <c r="EU53" s="46">
        <f t="shared" si="70"/>
        <v>-11327585.6</v>
      </c>
      <c r="EV53" s="47">
        <f t="shared" si="70"/>
        <v>0</v>
      </c>
      <c r="EW53" s="45">
        <f t="shared" si="70"/>
        <v>0</v>
      </c>
      <c r="EX53" s="46">
        <f t="shared" si="70"/>
        <v>584926.1</v>
      </c>
      <c r="EY53" s="46">
        <f t="shared" si="70"/>
        <v>601406.29999999993</v>
      </c>
      <c r="EZ53" s="46">
        <f t="shared" si="70"/>
        <v>601406.29999999993</v>
      </c>
      <c r="FA53" s="47">
        <f t="shared" si="70"/>
        <v>16480.19999999999</v>
      </c>
      <c r="FB53" s="45">
        <f t="shared" si="70"/>
        <v>0</v>
      </c>
      <c r="FC53" s="46">
        <f t="shared" si="70"/>
        <v>2109750.5</v>
      </c>
      <c r="FD53" s="46">
        <f t="shared" si="70"/>
        <v>2005833.2999999998</v>
      </c>
      <c r="FE53" s="46">
        <f t="shared" si="70"/>
        <v>2005833.2999999998</v>
      </c>
      <c r="FF53" s="47">
        <f t="shared" si="70"/>
        <v>-103917.2000000001</v>
      </c>
    </row>
  </sheetData>
  <mergeCells count="162">
    <mergeCell ref="FB5:FB6"/>
    <mergeCell ref="FC5:FC6"/>
    <mergeCell ref="FD5:FD6"/>
    <mergeCell ref="FE5:FF5"/>
    <mergeCell ref="ET5:ET6"/>
    <mergeCell ref="EU5:EV5"/>
    <mergeCell ref="EW5:EW6"/>
    <mergeCell ref="EX5:EX6"/>
    <mergeCell ref="EY5:EY6"/>
    <mergeCell ref="EZ5:FA5"/>
    <mergeCell ref="EM5:EM6"/>
    <mergeCell ref="EN5:EN6"/>
    <mergeCell ref="EO5:EO6"/>
    <mergeCell ref="EP5:EQ5"/>
    <mergeCell ref="ER5:ER6"/>
    <mergeCell ref="ES5:ES6"/>
    <mergeCell ref="EE5:EE6"/>
    <mergeCell ref="EF5:EG5"/>
    <mergeCell ref="EH5:EH6"/>
    <mergeCell ref="EI5:EI6"/>
    <mergeCell ref="EJ5:EJ6"/>
    <mergeCell ref="EK5:EL5"/>
    <mergeCell ref="DX5:DX6"/>
    <mergeCell ref="DY5:DY6"/>
    <mergeCell ref="DZ5:DZ6"/>
    <mergeCell ref="EA5:EB5"/>
    <mergeCell ref="EC5:EC6"/>
    <mergeCell ref="ED5:ED6"/>
    <mergeCell ref="DS5:DS6"/>
    <mergeCell ref="DT5:DT6"/>
    <mergeCell ref="DU5:DU6"/>
    <mergeCell ref="DV5:DW5"/>
    <mergeCell ref="CE5:CE6"/>
    <mergeCell ref="CF5:CF6"/>
    <mergeCell ref="BW5:BW6"/>
    <mergeCell ref="BX5:BY5"/>
    <mergeCell ref="BZ5:BZ6"/>
    <mergeCell ref="CA5:CA6"/>
    <mergeCell ref="CB5:CB6"/>
    <mergeCell ref="CC5:CD5"/>
    <mergeCell ref="CT5:CT6"/>
    <mergeCell ref="CG5:CG6"/>
    <mergeCell ref="CH5:CI5"/>
    <mergeCell ref="CJ5:CJ6"/>
    <mergeCell ref="CK5:CK6"/>
    <mergeCell ref="CL5:CL6"/>
    <mergeCell ref="CM5:CN5"/>
    <mergeCell ref="BP5:BP6"/>
    <mergeCell ref="BQ5:BQ6"/>
    <mergeCell ref="BR5:BR6"/>
    <mergeCell ref="BS5:BT5"/>
    <mergeCell ref="BU5:BU6"/>
    <mergeCell ref="BV5:BV6"/>
    <mergeCell ref="BH5:BH6"/>
    <mergeCell ref="BI5:BJ5"/>
    <mergeCell ref="BK5:BK6"/>
    <mergeCell ref="BL5:BL6"/>
    <mergeCell ref="BM5:BM6"/>
    <mergeCell ref="BN5:BO5"/>
    <mergeCell ref="BA5:BA6"/>
    <mergeCell ref="BB5:BB6"/>
    <mergeCell ref="BC5:BC6"/>
    <mergeCell ref="BD5:BE5"/>
    <mergeCell ref="BF5:BF6"/>
    <mergeCell ref="BG5:BG6"/>
    <mergeCell ref="AS5:AS6"/>
    <mergeCell ref="AT5:AU5"/>
    <mergeCell ref="AV5:AV6"/>
    <mergeCell ref="AW5:AW6"/>
    <mergeCell ref="AX5:AX6"/>
    <mergeCell ref="AY5:AZ5"/>
    <mergeCell ref="AN5:AN6"/>
    <mergeCell ref="AO5:AP5"/>
    <mergeCell ref="AQ5:AQ6"/>
    <mergeCell ref="AR5:AR6"/>
    <mergeCell ref="AD5:AD6"/>
    <mergeCell ref="AE5:AF5"/>
    <mergeCell ref="AG5:AG6"/>
    <mergeCell ref="AH5:AH6"/>
    <mergeCell ref="AI5:AI6"/>
    <mergeCell ref="AJ5:AK5"/>
    <mergeCell ref="AC5:AC6"/>
    <mergeCell ref="O5:O6"/>
    <mergeCell ref="P5:Q5"/>
    <mergeCell ref="R5:R6"/>
    <mergeCell ref="S5:S6"/>
    <mergeCell ref="T5:T6"/>
    <mergeCell ref="U5:V5"/>
    <mergeCell ref="AL5:AL6"/>
    <mergeCell ref="AM5:AM6"/>
    <mergeCell ref="EM4:EQ4"/>
    <mergeCell ref="ER4:EV4"/>
    <mergeCell ref="EW4:FA4"/>
    <mergeCell ref="FB4:FF4"/>
    <mergeCell ref="C5:C6"/>
    <mergeCell ref="D5:D6"/>
    <mergeCell ref="E5:E6"/>
    <mergeCell ref="F5:G5"/>
    <mergeCell ref="H5:H6"/>
    <mergeCell ref="I5:I6"/>
    <mergeCell ref="DS4:DW4"/>
    <mergeCell ref="DX4:EB4"/>
    <mergeCell ref="EC4:EG4"/>
    <mergeCell ref="EH4:EL4"/>
    <mergeCell ref="CE4:CI4"/>
    <mergeCell ref="CJ4:CN4"/>
    <mergeCell ref="CT4:CX4"/>
    <mergeCell ref="CY4:DC4"/>
    <mergeCell ref="DD4:DH4"/>
    <mergeCell ref="BA4:BE4"/>
    <mergeCell ref="BF4:BJ4"/>
    <mergeCell ref="W5:W6"/>
    <mergeCell ref="X5:X6"/>
    <mergeCell ref="Y5:Y6"/>
    <mergeCell ref="DN4:DR4"/>
    <mergeCell ref="DN5:DN6"/>
    <mergeCell ref="DO5:DO6"/>
    <mergeCell ref="DP5:DP6"/>
    <mergeCell ref="DQ5:DR5"/>
    <mergeCell ref="B4:B6"/>
    <mergeCell ref="C4:G4"/>
    <mergeCell ref="H4:L4"/>
    <mergeCell ref="M4:Q4"/>
    <mergeCell ref="R4:V4"/>
    <mergeCell ref="J5:J6"/>
    <mergeCell ref="K5:L5"/>
    <mergeCell ref="M5:M6"/>
    <mergeCell ref="N5:N6"/>
    <mergeCell ref="BK4:BO4"/>
    <mergeCell ref="BP4:BT4"/>
    <mergeCell ref="BU4:BY4"/>
    <mergeCell ref="BZ4:CD4"/>
    <mergeCell ref="W4:AA4"/>
    <mergeCell ref="AB4:AF4"/>
    <mergeCell ref="AG4:AK4"/>
    <mergeCell ref="AL4:AP4"/>
    <mergeCell ref="AQ4:AU4"/>
    <mergeCell ref="AV4:AZ4"/>
    <mergeCell ref="A4:A6"/>
    <mergeCell ref="CO4:CS4"/>
    <mergeCell ref="CO5:CO6"/>
    <mergeCell ref="CP5:CP6"/>
    <mergeCell ref="CQ5:CQ6"/>
    <mergeCell ref="CR5:CS5"/>
    <mergeCell ref="DI4:DM4"/>
    <mergeCell ref="DI5:DI6"/>
    <mergeCell ref="DJ5:DJ6"/>
    <mergeCell ref="DK5:DK6"/>
    <mergeCell ref="DL5:DM5"/>
    <mergeCell ref="CU5:CU6"/>
    <mergeCell ref="CV5:CV6"/>
    <mergeCell ref="CW5:CX5"/>
    <mergeCell ref="CY5:CY6"/>
    <mergeCell ref="CZ5:CZ6"/>
    <mergeCell ref="DA5:DA6"/>
    <mergeCell ref="DB5:DC5"/>
    <mergeCell ref="DD5:DD6"/>
    <mergeCell ref="DE5:DE6"/>
    <mergeCell ref="DF5:DF6"/>
    <mergeCell ref="DG5:DH5"/>
    <mergeCell ref="Z5:AA5"/>
    <mergeCell ref="AB5:AB6"/>
  </mergeCells>
  <printOptions gridLines="1"/>
  <pageMargins left="0.11811023622047245" right="0.11811023622047245" top="0.15748031496062992" bottom="0.15748031496062992" header="0.31496062992125984" footer="0.31496062992125984"/>
  <pageSetup paperSize="9" scale="59" fitToWidth="0" orientation="landscape" r:id="rId1"/>
  <colBreaks count="9" manualBreakCount="9">
    <brk id="17" min="1" max="52" man="1"/>
    <brk id="32" min="1" max="52" man="1"/>
    <brk id="52" min="1" max="52" man="1"/>
    <brk id="67" min="1" max="52" man="1"/>
    <brk id="82" min="1" max="52" man="1"/>
    <brk id="102" min="1" max="52" man="1"/>
    <brk id="117" min="1" max="52" man="1"/>
    <brk id="132" min="1" max="52" man="1"/>
    <brk id="147" min="1" max="5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N54"/>
  <sheetViews>
    <sheetView tabSelected="1" zoomScaleNormal="100" workbookViewId="0">
      <selection activeCell="A2" sqref="A2"/>
    </sheetView>
  </sheetViews>
  <sheetFormatPr defaultRowHeight="15" x14ac:dyDescent="0.25"/>
  <cols>
    <col min="1" max="1" width="7" customWidth="1"/>
    <col min="2" max="2" width="21.7109375" bestFit="1" customWidth="1"/>
    <col min="3" max="3" width="13.7109375" customWidth="1"/>
    <col min="4" max="4" width="14.7109375" customWidth="1"/>
    <col min="5" max="5" width="14.85546875" customWidth="1"/>
    <col min="6" max="6" width="14.28515625" customWidth="1"/>
    <col min="7" max="7" width="11.42578125" customWidth="1"/>
    <col min="8" max="8" width="11.85546875" customWidth="1"/>
    <col min="9" max="9" width="13.28515625" customWidth="1"/>
    <col min="10" max="10" width="11" customWidth="1"/>
    <col min="11" max="11" width="11.28515625" customWidth="1"/>
    <col min="13" max="13" width="12.7109375" customWidth="1"/>
    <col min="14" max="14" width="13.7109375" customWidth="1"/>
    <col min="15" max="15" width="12.5703125" customWidth="1"/>
    <col min="16" max="16" width="13.5703125" customWidth="1"/>
    <col min="17" max="22" width="11.28515625" customWidth="1"/>
    <col min="24" max="25" width="9.85546875" customWidth="1"/>
    <col min="26" max="26" width="10.140625" customWidth="1"/>
    <col min="27" max="27" width="9" customWidth="1"/>
    <col min="28" max="28" width="13.28515625" customWidth="1"/>
    <col min="29" max="30" width="14.7109375" customWidth="1"/>
    <col min="31" max="31" width="12.85546875" customWidth="1"/>
    <col min="32" max="32" width="7.140625" customWidth="1"/>
    <col min="33" max="33" width="14.28515625" customWidth="1"/>
    <col min="34" max="34" width="12.28515625" customWidth="1"/>
    <col min="35" max="35" width="13.85546875" customWidth="1"/>
    <col min="36" max="36" width="13.28515625" customWidth="1"/>
    <col min="37" max="37" width="10.42578125" customWidth="1"/>
    <col min="38" max="38" width="12.5703125" style="31" customWidth="1"/>
    <col min="39" max="39" width="13" style="31" customWidth="1"/>
    <col min="40" max="40" width="11.140625" style="31" customWidth="1"/>
    <col min="41" max="41" width="12.140625" style="31" customWidth="1"/>
    <col min="42" max="42" width="9.42578125" style="31" customWidth="1"/>
    <col min="43" max="43" width="14.85546875" customWidth="1"/>
    <col min="44" max="44" width="12.28515625" customWidth="1"/>
    <col min="45" max="45" width="12.140625" customWidth="1"/>
    <col min="46" max="46" width="12.28515625" customWidth="1"/>
    <col min="47" max="47" width="11.42578125" customWidth="1"/>
    <col min="48" max="48" width="13" customWidth="1"/>
    <col min="49" max="49" width="12.140625" customWidth="1"/>
    <col min="50" max="50" width="13.42578125" customWidth="1"/>
    <col min="51" max="51" width="12.28515625" customWidth="1"/>
    <col min="52" max="52" width="12.5703125" customWidth="1"/>
    <col min="53" max="53" width="13.140625" customWidth="1"/>
    <col min="54" max="54" width="11.140625" customWidth="1"/>
    <col min="55" max="55" width="12" customWidth="1"/>
    <col min="56" max="56" width="11.28515625" customWidth="1"/>
    <col min="57" max="58" width="11.85546875" customWidth="1"/>
    <col min="59" max="59" width="10.28515625" customWidth="1"/>
    <col min="60" max="60" width="10.5703125" customWidth="1"/>
    <col min="61" max="61" width="11.42578125" customWidth="1"/>
    <col min="62" max="87" width="11.85546875" customWidth="1"/>
    <col min="88" max="88" width="14.5703125" customWidth="1"/>
    <col min="89" max="89" width="13.5703125" customWidth="1"/>
    <col min="90" max="90" width="13.42578125" customWidth="1"/>
    <col min="91" max="91" width="13.28515625" customWidth="1"/>
    <col min="92" max="92" width="13.140625" customWidth="1"/>
  </cols>
  <sheetData>
    <row r="2" spans="1:92" ht="31.5" customHeight="1" x14ac:dyDescent="0.25">
      <c r="B2" s="59"/>
      <c r="C2" s="59" t="s">
        <v>122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92" x14ac:dyDescent="0.25">
      <c r="Q3" s="57" t="s">
        <v>0</v>
      </c>
      <c r="AF3" s="57" t="s">
        <v>0</v>
      </c>
      <c r="AK3" s="57"/>
      <c r="AU3" s="57" t="s">
        <v>0</v>
      </c>
      <c r="AZ3" s="57"/>
      <c r="BJ3" s="57" t="s">
        <v>0</v>
      </c>
      <c r="BT3" s="57"/>
      <c r="BY3" s="57" t="s">
        <v>0</v>
      </c>
      <c r="CN3" s="57" t="s">
        <v>0</v>
      </c>
    </row>
    <row r="4" spans="1:92" ht="63" customHeight="1" x14ac:dyDescent="0.25">
      <c r="A4" s="83" t="s">
        <v>133</v>
      </c>
      <c r="B4" s="64" t="s">
        <v>1</v>
      </c>
      <c r="C4" s="65" t="s">
        <v>88</v>
      </c>
      <c r="D4" s="66"/>
      <c r="E4" s="66"/>
      <c r="F4" s="66"/>
      <c r="G4" s="67"/>
      <c r="H4" s="70" t="s">
        <v>80</v>
      </c>
      <c r="I4" s="73"/>
      <c r="J4" s="73"/>
      <c r="K4" s="73"/>
      <c r="L4" s="71"/>
      <c r="M4" s="70" t="s">
        <v>94</v>
      </c>
      <c r="N4" s="73"/>
      <c r="O4" s="73"/>
      <c r="P4" s="73"/>
      <c r="Q4" s="71"/>
      <c r="R4" s="70" t="s">
        <v>126</v>
      </c>
      <c r="S4" s="73"/>
      <c r="T4" s="73"/>
      <c r="U4" s="73"/>
      <c r="V4" s="71"/>
      <c r="W4" s="70" t="s">
        <v>89</v>
      </c>
      <c r="X4" s="73"/>
      <c r="Y4" s="73"/>
      <c r="Z4" s="73"/>
      <c r="AA4" s="71"/>
      <c r="AB4" s="70" t="s">
        <v>90</v>
      </c>
      <c r="AC4" s="73"/>
      <c r="AD4" s="73"/>
      <c r="AE4" s="73"/>
      <c r="AF4" s="71"/>
      <c r="AG4" s="70" t="s">
        <v>91</v>
      </c>
      <c r="AH4" s="73"/>
      <c r="AI4" s="73"/>
      <c r="AJ4" s="73"/>
      <c r="AK4" s="71"/>
      <c r="AL4" s="87" t="s">
        <v>119</v>
      </c>
      <c r="AM4" s="88"/>
      <c r="AN4" s="88"/>
      <c r="AO4" s="88"/>
      <c r="AP4" s="89"/>
      <c r="AQ4" s="70" t="s">
        <v>92</v>
      </c>
      <c r="AR4" s="73"/>
      <c r="AS4" s="73"/>
      <c r="AT4" s="73"/>
      <c r="AU4" s="71"/>
      <c r="AV4" s="70" t="s">
        <v>111</v>
      </c>
      <c r="AW4" s="73"/>
      <c r="AX4" s="73"/>
      <c r="AY4" s="73"/>
      <c r="AZ4" s="71"/>
      <c r="BA4" s="70" t="s">
        <v>123</v>
      </c>
      <c r="BB4" s="73"/>
      <c r="BC4" s="73"/>
      <c r="BD4" s="73"/>
      <c r="BE4" s="71"/>
      <c r="BF4" s="70" t="s">
        <v>125</v>
      </c>
      <c r="BG4" s="73"/>
      <c r="BH4" s="73"/>
      <c r="BI4" s="73"/>
      <c r="BJ4" s="71"/>
      <c r="BK4" s="70" t="s">
        <v>124</v>
      </c>
      <c r="BL4" s="73"/>
      <c r="BM4" s="73"/>
      <c r="BN4" s="73"/>
      <c r="BO4" s="71"/>
      <c r="BP4" s="87" t="s">
        <v>121</v>
      </c>
      <c r="BQ4" s="88"/>
      <c r="BR4" s="88"/>
      <c r="BS4" s="88"/>
      <c r="BT4" s="89"/>
      <c r="BU4" s="87" t="s">
        <v>83</v>
      </c>
      <c r="BV4" s="88"/>
      <c r="BW4" s="88"/>
      <c r="BX4" s="88"/>
      <c r="BY4" s="89"/>
      <c r="BZ4" s="87" t="s">
        <v>128</v>
      </c>
      <c r="CA4" s="88"/>
      <c r="CB4" s="88"/>
      <c r="CC4" s="88"/>
      <c r="CD4" s="89"/>
      <c r="CE4" s="87" t="s">
        <v>127</v>
      </c>
      <c r="CF4" s="88"/>
      <c r="CG4" s="88"/>
      <c r="CH4" s="88"/>
      <c r="CI4" s="89"/>
      <c r="CJ4" s="70" t="s">
        <v>86</v>
      </c>
      <c r="CK4" s="73"/>
      <c r="CL4" s="73"/>
      <c r="CM4" s="73"/>
      <c r="CN4" s="71"/>
    </row>
    <row r="5" spans="1:92" ht="21" customHeight="1" x14ac:dyDescent="0.25">
      <c r="A5" s="83"/>
      <c r="B5" s="64"/>
      <c r="C5" s="92" t="s">
        <v>3</v>
      </c>
      <c r="D5" s="92" t="s">
        <v>4</v>
      </c>
      <c r="E5" s="92" t="s">
        <v>5</v>
      </c>
      <c r="F5" s="70" t="s">
        <v>6</v>
      </c>
      <c r="G5" s="71"/>
      <c r="H5" s="92" t="s">
        <v>3</v>
      </c>
      <c r="I5" s="92" t="s">
        <v>4</v>
      </c>
      <c r="J5" s="92" t="s">
        <v>5</v>
      </c>
      <c r="K5" s="70" t="s">
        <v>6</v>
      </c>
      <c r="L5" s="71"/>
      <c r="M5" s="92" t="s">
        <v>3</v>
      </c>
      <c r="N5" s="92" t="s">
        <v>4</v>
      </c>
      <c r="O5" s="92" t="s">
        <v>5</v>
      </c>
      <c r="P5" s="70" t="s">
        <v>6</v>
      </c>
      <c r="Q5" s="71"/>
      <c r="R5" s="92" t="s">
        <v>3</v>
      </c>
      <c r="S5" s="92" t="s">
        <v>4</v>
      </c>
      <c r="T5" s="92" t="s">
        <v>5</v>
      </c>
      <c r="U5" s="70" t="s">
        <v>6</v>
      </c>
      <c r="V5" s="71"/>
      <c r="W5" s="92" t="s">
        <v>3</v>
      </c>
      <c r="X5" s="92" t="s">
        <v>4</v>
      </c>
      <c r="Y5" s="92" t="s">
        <v>5</v>
      </c>
      <c r="Z5" s="70" t="s">
        <v>6</v>
      </c>
      <c r="AA5" s="71"/>
      <c r="AB5" s="92" t="s">
        <v>3</v>
      </c>
      <c r="AC5" s="92" t="s">
        <v>4</v>
      </c>
      <c r="AD5" s="92" t="s">
        <v>5</v>
      </c>
      <c r="AE5" s="70" t="s">
        <v>6</v>
      </c>
      <c r="AF5" s="71"/>
      <c r="AG5" s="92" t="s">
        <v>3</v>
      </c>
      <c r="AH5" s="92" t="s">
        <v>4</v>
      </c>
      <c r="AI5" s="92" t="s">
        <v>5</v>
      </c>
      <c r="AJ5" s="70" t="s">
        <v>6</v>
      </c>
      <c r="AK5" s="71"/>
      <c r="AL5" s="90" t="s">
        <v>3</v>
      </c>
      <c r="AM5" s="90" t="s">
        <v>4</v>
      </c>
      <c r="AN5" s="90" t="s">
        <v>5</v>
      </c>
      <c r="AO5" s="87" t="s">
        <v>6</v>
      </c>
      <c r="AP5" s="89"/>
      <c r="AQ5" s="92" t="s">
        <v>3</v>
      </c>
      <c r="AR5" s="92" t="s">
        <v>4</v>
      </c>
      <c r="AS5" s="92" t="s">
        <v>5</v>
      </c>
      <c r="AT5" s="70" t="s">
        <v>6</v>
      </c>
      <c r="AU5" s="71"/>
      <c r="AV5" s="92" t="s">
        <v>3</v>
      </c>
      <c r="AW5" s="92" t="s">
        <v>4</v>
      </c>
      <c r="AX5" s="92" t="s">
        <v>5</v>
      </c>
      <c r="AY5" s="70" t="s">
        <v>6</v>
      </c>
      <c r="AZ5" s="71"/>
      <c r="BA5" s="92" t="s">
        <v>3</v>
      </c>
      <c r="BB5" s="92" t="s">
        <v>4</v>
      </c>
      <c r="BC5" s="92" t="s">
        <v>5</v>
      </c>
      <c r="BD5" s="70" t="s">
        <v>6</v>
      </c>
      <c r="BE5" s="71"/>
      <c r="BF5" s="92" t="s">
        <v>3</v>
      </c>
      <c r="BG5" s="92" t="s">
        <v>4</v>
      </c>
      <c r="BH5" s="92" t="s">
        <v>5</v>
      </c>
      <c r="BI5" s="70" t="s">
        <v>6</v>
      </c>
      <c r="BJ5" s="71"/>
      <c r="BK5" s="92" t="s">
        <v>3</v>
      </c>
      <c r="BL5" s="92" t="s">
        <v>4</v>
      </c>
      <c r="BM5" s="92" t="s">
        <v>5</v>
      </c>
      <c r="BN5" s="70" t="s">
        <v>6</v>
      </c>
      <c r="BO5" s="71"/>
      <c r="BP5" s="90" t="s">
        <v>3</v>
      </c>
      <c r="BQ5" s="90" t="s">
        <v>4</v>
      </c>
      <c r="BR5" s="90" t="s">
        <v>5</v>
      </c>
      <c r="BS5" s="87" t="s">
        <v>6</v>
      </c>
      <c r="BT5" s="89"/>
      <c r="BU5" s="90" t="s">
        <v>3</v>
      </c>
      <c r="BV5" s="90" t="s">
        <v>4</v>
      </c>
      <c r="BW5" s="90" t="s">
        <v>5</v>
      </c>
      <c r="BX5" s="87" t="s">
        <v>6</v>
      </c>
      <c r="BY5" s="89"/>
      <c r="BZ5" s="90" t="s">
        <v>3</v>
      </c>
      <c r="CA5" s="90" t="s">
        <v>4</v>
      </c>
      <c r="CB5" s="90" t="s">
        <v>5</v>
      </c>
      <c r="CC5" s="87" t="s">
        <v>6</v>
      </c>
      <c r="CD5" s="89"/>
      <c r="CE5" s="90" t="s">
        <v>3</v>
      </c>
      <c r="CF5" s="90" t="s">
        <v>4</v>
      </c>
      <c r="CG5" s="90" t="s">
        <v>5</v>
      </c>
      <c r="CH5" s="87" t="s">
        <v>6</v>
      </c>
      <c r="CI5" s="89"/>
      <c r="CJ5" s="92" t="s">
        <v>3</v>
      </c>
      <c r="CK5" s="92" t="s">
        <v>4</v>
      </c>
      <c r="CL5" s="92" t="s">
        <v>5</v>
      </c>
      <c r="CM5" s="70" t="s">
        <v>6</v>
      </c>
      <c r="CN5" s="71"/>
    </row>
    <row r="6" spans="1:92" ht="37.5" customHeight="1" x14ac:dyDescent="0.25">
      <c r="A6" s="83"/>
      <c r="B6" s="64"/>
      <c r="C6" s="93"/>
      <c r="D6" s="93"/>
      <c r="E6" s="93"/>
      <c r="F6" s="14" t="s">
        <v>7</v>
      </c>
      <c r="G6" s="15" t="s">
        <v>8</v>
      </c>
      <c r="H6" s="93"/>
      <c r="I6" s="93"/>
      <c r="J6" s="93"/>
      <c r="K6" s="14" t="s">
        <v>7</v>
      </c>
      <c r="L6" s="15" t="s">
        <v>8</v>
      </c>
      <c r="M6" s="93"/>
      <c r="N6" s="93"/>
      <c r="O6" s="93"/>
      <c r="P6" s="14" t="s">
        <v>7</v>
      </c>
      <c r="Q6" s="15" t="s">
        <v>8</v>
      </c>
      <c r="R6" s="93"/>
      <c r="S6" s="93"/>
      <c r="T6" s="93"/>
      <c r="U6" s="14" t="s">
        <v>7</v>
      </c>
      <c r="V6" s="15" t="s">
        <v>8</v>
      </c>
      <c r="W6" s="93"/>
      <c r="X6" s="93"/>
      <c r="Y6" s="93"/>
      <c r="Z6" s="14" t="s">
        <v>7</v>
      </c>
      <c r="AA6" s="15" t="s">
        <v>8</v>
      </c>
      <c r="AB6" s="93"/>
      <c r="AC6" s="93"/>
      <c r="AD6" s="93"/>
      <c r="AE6" s="14" t="s">
        <v>7</v>
      </c>
      <c r="AF6" s="15" t="s">
        <v>8</v>
      </c>
      <c r="AG6" s="93"/>
      <c r="AH6" s="93"/>
      <c r="AI6" s="93"/>
      <c r="AJ6" s="14" t="s">
        <v>7</v>
      </c>
      <c r="AK6" s="15" t="s">
        <v>8</v>
      </c>
      <c r="AL6" s="91"/>
      <c r="AM6" s="91"/>
      <c r="AN6" s="91"/>
      <c r="AO6" s="32" t="s">
        <v>7</v>
      </c>
      <c r="AP6" s="33" t="s">
        <v>8</v>
      </c>
      <c r="AQ6" s="93"/>
      <c r="AR6" s="93"/>
      <c r="AS6" s="93"/>
      <c r="AT6" s="14" t="s">
        <v>7</v>
      </c>
      <c r="AU6" s="15" t="s">
        <v>8</v>
      </c>
      <c r="AV6" s="93"/>
      <c r="AW6" s="93"/>
      <c r="AX6" s="93"/>
      <c r="AY6" s="14" t="s">
        <v>7</v>
      </c>
      <c r="AZ6" s="15" t="s">
        <v>8</v>
      </c>
      <c r="BA6" s="93"/>
      <c r="BB6" s="93"/>
      <c r="BC6" s="93"/>
      <c r="BD6" s="14" t="s">
        <v>7</v>
      </c>
      <c r="BE6" s="15" t="s">
        <v>8</v>
      </c>
      <c r="BF6" s="93"/>
      <c r="BG6" s="93"/>
      <c r="BH6" s="93"/>
      <c r="BI6" s="14" t="s">
        <v>7</v>
      </c>
      <c r="BJ6" s="15" t="s">
        <v>8</v>
      </c>
      <c r="BK6" s="93"/>
      <c r="BL6" s="93"/>
      <c r="BM6" s="93"/>
      <c r="BN6" s="14" t="s">
        <v>7</v>
      </c>
      <c r="BO6" s="15" t="s">
        <v>8</v>
      </c>
      <c r="BP6" s="91"/>
      <c r="BQ6" s="91"/>
      <c r="BR6" s="91"/>
      <c r="BS6" s="32" t="s">
        <v>7</v>
      </c>
      <c r="BT6" s="33" t="s">
        <v>8</v>
      </c>
      <c r="BU6" s="91"/>
      <c r="BV6" s="91"/>
      <c r="BW6" s="91"/>
      <c r="BX6" s="32" t="s">
        <v>7</v>
      </c>
      <c r="BY6" s="33" t="s">
        <v>8</v>
      </c>
      <c r="BZ6" s="91"/>
      <c r="CA6" s="91"/>
      <c r="CB6" s="91"/>
      <c r="CC6" s="32" t="s">
        <v>7</v>
      </c>
      <c r="CD6" s="33" t="s">
        <v>8</v>
      </c>
      <c r="CE6" s="91"/>
      <c r="CF6" s="91"/>
      <c r="CG6" s="91"/>
      <c r="CH6" s="32" t="s">
        <v>7</v>
      </c>
      <c r="CI6" s="33" t="s">
        <v>8</v>
      </c>
      <c r="CJ6" s="93"/>
      <c r="CK6" s="93"/>
      <c r="CL6" s="93"/>
      <c r="CM6" s="14" t="s">
        <v>7</v>
      </c>
      <c r="CN6" s="15" t="s">
        <v>8</v>
      </c>
    </row>
    <row r="7" spans="1:92" x14ac:dyDescent="0.25">
      <c r="A7" s="56">
        <v>1</v>
      </c>
      <c r="B7" s="3" t="s">
        <v>9</v>
      </c>
      <c r="C7" s="19">
        <f>H7+M7+CJ7+W7+AB7+AG7+AL7+AQ7+AV7+BA7+BK7+BP7+R7+BF7+CE7+BU7+BZ7</f>
        <v>0</v>
      </c>
      <c r="D7" s="19">
        <f t="shared" ref="D7:E7" si="0">I7+N7+CK7+X7+AC7+AH7+AM7+AR7+AW7+BB7+BL7+BQ7+S7+BG7+CF7+BV7+CA7</f>
        <v>27922.7</v>
      </c>
      <c r="E7" s="19">
        <f t="shared" si="0"/>
        <v>27984.799999999999</v>
      </c>
      <c r="F7" s="19">
        <f>E7-C7</f>
        <v>27984.799999999999</v>
      </c>
      <c r="G7" s="19">
        <f>E7-D7</f>
        <v>62.099999999998545</v>
      </c>
      <c r="H7" s="18"/>
      <c r="I7" s="19">
        <v>0</v>
      </c>
      <c r="J7" s="19">
        <v>0</v>
      </c>
      <c r="K7" s="19">
        <f t="shared" ref="K7:K52" si="1">J7-H7</f>
        <v>0</v>
      </c>
      <c r="L7" s="19">
        <f t="shared" ref="L7:L52" si="2">J7-I7</f>
        <v>0</v>
      </c>
      <c r="M7" s="18"/>
      <c r="N7" s="19">
        <v>3162.5</v>
      </c>
      <c r="O7" s="19">
        <v>3162.5</v>
      </c>
      <c r="P7" s="19">
        <f t="shared" ref="P7:P52" si="3">O7-M7</f>
        <v>3162.5</v>
      </c>
      <c r="Q7" s="52">
        <f t="shared" ref="Q7:Q52" si="4">O7-N7</f>
        <v>0</v>
      </c>
      <c r="R7" s="51"/>
      <c r="S7" s="51">
        <v>99</v>
      </c>
      <c r="T7" s="51">
        <v>130.19999999999982</v>
      </c>
      <c r="U7" s="19">
        <f t="shared" ref="U7:U52" si="5">T7-R7</f>
        <v>130.19999999999982</v>
      </c>
      <c r="V7" s="19">
        <f t="shared" ref="V7:V52" si="6">T7-S7</f>
        <v>31.199999999999818</v>
      </c>
      <c r="W7" s="18"/>
      <c r="X7" s="19"/>
      <c r="Y7" s="19"/>
      <c r="Z7" s="19">
        <f t="shared" ref="Z7:Z51" si="7">Y7-W7</f>
        <v>0</v>
      </c>
      <c r="AA7" s="20">
        <f t="shared" ref="AA7:AA51" si="8">Y7-X7</f>
        <v>0</v>
      </c>
      <c r="AB7" s="18"/>
      <c r="AC7" s="19">
        <v>17637.400000000001</v>
      </c>
      <c r="AD7" s="19">
        <v>17637.400000000001</v>
      </c>
      <c r="AE7" s="19">
        <f t="shared" ref="AE7:AE52" si="9">AD7-AB7</f>
        <v>17637.400000000001</v>
      </c>
      <c r="AF7" s="20">
        <f t="shared" ref="AF7:AF52" si="10">AD7-AC7</f>
        <v>0</v>
      </c>
      <c r="AG7" s="18"/>
      <c r="AH7" s="19">
        <v>3000</v>
      </c>
      <c r="AI7" s="19">
        <v>3000</v>
      </c>
      <c r="AJ7" s="19">
        <f t="shared" ref="AJ7:AJ52" si="11">AI7-AG7</f>
        <v>3000</v>
      </c>
      <c r="AK7" s="20">
        <f t="shared" ref="AK7:AK52" si="12">AI7-AH7</f>
        <v>0</v>
      </c>
      <c r="AL7" s="34"/>
      <c r="AM7" s="35"/>
      <c r="AN7" s="35"/>
      <c r="AO7" s="35">
        <f t="shared" ref="AO7:AO51" si="13">AN7-AL7</f>
        <v>0</v>
      </c>
      <c r="AP7" s="40">
        <f t="shared" ref="AP7:AP51" si="14">AN7-AM7</f>
        <v>0</v>
      </c>
      <c r="AQ7" s="18"/>
      <c r="AR7" s="19">
        <v>0</v>
      </c>
      <c r="AS7" s="19">
        <v>0</v>
      </c>
      <c r="AT7" s="19">
        <f t="shared" ref="AT7:AT51" si="15">AS7-AQ7</f>
        <v>0</v>
      </c>
      <c r="AU7" s="20">
        <f t="shared" ref="AU7:AU51" si="16">AS7-AR7</f>
        <v>0</v>
      </c>
      <c r="AV7" s="18"/>
      <c r="AW7" s="19">
        <v>279.2</v>
      </c>
      <c r="AX7" s="19">
        <v>279.2</v>
      </c>
      <c r="AY7" s="19">
        <f t="shared" ref="AY7:AY51" si="17">AX7-AV7</f>
        <v>279.2</v>
      </c>
      <c r="AZ7" s="20">
        <f t="shared" ref="AZ7:AZ51" si="18">AX7-AW7</f>
        <v>0</v>
      </c>
      <c r="BA7" s="18"/>
      <c r="BB7" s="19"/>
      <c r="BC7" s="19"/>
      <c r="BD7" s="19">
        <f t="shared" ref="BD7:BD50" si="19">BC7-BA7</f>
        <v>0</v>
      </c>
      <c r="BE7" s="20">
        <f t="shared" ref="BE7:BE50" si="20">BC7-BB7</f>
        <v>0</v>
      </c>
      <c r="BF7" s="51"/>
      <c r="BG7" s="51">
        <v>0</v>
      </c>
      <c r="BH7" s="51">
        <v>0</v>
      </c>
      <c r="BI7" s="19">
        <f t="shared" ref="BI7:BI50" si="21">BH7-BF7</f>
        <v>0</v>
      </c>
      <c r="BJ7" s="20">
        <f t="shared" ref="BJ7:BJ50" si="22">BH7-BG7</f>
        <v>0</v>
      </c>
      <c r="BK7" s="51"/>
      <c r="BL7" s="51">
        <v>0</v>
      </c>
      <c r="BM7" s="51">
        <v>0</v>
      </c>
      <c r="BN7" s="19">
        <f t="shared" ref="BN7:BN50" si="23">BM7-BK7</f>
        <v>0</v>
      </c>
      <c r="BO7" s="20">
        <f t="shared" ref="BO7:BO50" si="24">BM7-BL7</f>
        <v>0</v>
      </c>
      <c r="BP7" s="51"/>
      <c r="BQ7" s="53">
        <v>259.60000000000002</v>
      </c>
      <c r="BR7" s="53">
        <v>259.60000000000002</v>
      </c>
      <c r="BS7" s="19">
        <f t="shared" ref="BS7:BS52" si="25">BR7-BP7</f>
        <v>259.60000000000002</v>
      </c>
      <c r="BT7" s="20">
        <f t="shared" ref="BT7:BT52" si="26">BR7-BQ7</f>
        <v>0</v>
      </c>
      <c r="BU7" s="51"/>
      <c r="BV7" s="51"/>
      <c r="BW7" s="51"/>
      <c r="BX7" s="19">
        <f t="shared" ref="BX7:BX52" si="27">BW7-BU7</f>
        <v>0</v>
      </c>
      <c r="BY7" s="20">
        <f t="shared" ref="BY7:BY52" si="28">BW7-BV7</f>
        <v>0</v>
      </c>
      <c r="BZ7" s="51"/>
      <c r="CA7" s="51">
        <v>149.4</v>
      </c>
      <c r="CB7" s="51">
        <v>149.1</v>
      </c>
      <c r="CC7" s="19">
        <f t="shared" ref="CC7:CC52" si="29">CB7-BZ7</f>
        <v>149.1</v>
      </c>
      <c r="CD7" s="20">
        <f t="shared" ref="CD7:CD52" si="30">CB7-CA7</f>
        <v>-0.30000000000001137</v>
      </c>
      <c r="CE7" s="51"/>
      <c r="CF7" s="51">
        <v>95.6</v>
      </c>
      <c r="CG7" s="51">
        <v>126.8</v>
      </c>
      <c r="CH7" s="19">
        <f t="shared" ref="CH7:CH52" si="31">CG7-CE7</f>
        <v>126.8</v>
      </c>
      <c r="CI7" s="20">
        <f t="shared" ref="CI7:CI52" si="32">CG7-CF7</f>
        <v>31.200000000000003</v>
      </c>
      <c r="CJ7" s="18"/>
      <c r="CK7" s="19">
        <v>3240</v>
      </c>
      <c r="CL7" s="19">
        <v>3240</v>
      </c>
      <c r="CM7" s="19">
        <f t="shared" ref="CM7:CM51" si="33">CL7-CJ7</f>
        <v>3240</v>
      </c>
      <c r="CN7" s="21">
        <f t="shared" ref="CN7:CN51" si="34">CL7-CK7</f>
        <v>0</v>
      </c>
    </row>
    <row r="8" spans="1:92" x14ac:dyDescent="0.25">
      <c r="A8" s="56">
        <v>2</v>
      </c>
      <c r="B8" s="3" t="s">
        <v>10</v>
      </c>
      <c r="C8" s="19">
        <f t="shared" ref="C8:C52" si="35">H8+M8+CJ8+W8+AB8+AG8+AL8+AQ8+AV8+BA8+BK8+BP8+R8+BF8+CE8+BU8+BZ8</f>
        <v>0</v>
      </c>
      <c r="D8" s="19">
        <f t="shared" ref="D8:D52" si="36">I8+N8+CK8+X8+AC8+AH8+AM8+AR8+AW8+BB8+BL8+BQ8+S8+BG8+CF8+BV8+CA8</f>
        <v>33663.5</v>
      </c>
      <c r="E8" s="19">
        <f t="shared" ref="E8:E52" si="37">J8+O8+CL8+Y8+AD8+AI8+AN8+AS8+AX8+BC8+BM8+BR8+T8+BH8+CG8+BW8+CB8</f>
        <v>34052.699999999997</v>
      </c>
      <c r="F8" s="19">
        <f>E8-C8</f>
        <v>34052.699999999997</v>
      </c>
      <c r="G8" s="19">
        <f>E8-D8</f>
        <v>389.19999999999709</v>
      </c>
      <c r="H8" s="18"/>
      <c r="I8" s="19">
        <v>888</v>
      </c>
      <c r="J8" s="19">
        <v>888</v>
      </c>
      <c r="K8" s="19">
        <f t="shared" si="1"/>
        <v>888</v>
      </c>
      <c r="L8" s="19">
        <f t="shared" si="2"/>
        <v>0</v>
      </c>
      <c r="M8" s="18"/>
      <c r="N8" s="19">
        <v>6032.6</v>
      </c>
      <c r="O8" s="19">
        <v>6032.6</v>
      </c>
      <c r="P8" s="19">
        <f t="shared" si="3"/>
        <v>6032.6</v>
      </c>
      <c r="Q8" s="21">
        <f t="shared" si="4"/>
        <v>0</v>
      </c>
      <c r="R8" s="19"/>
      <c r="S8" s="19">
        <v>202.4</v>
      </c>
      <c r="T8" s="19">
        <v>233.6</v>
      </c>
      <c r="U8" s="19">
        <f t="shared" si="5"/>
        <v>233.6</v>
      </c>
      <c r="V8" s="19">
        <f t="shared" si="6"/>
        <v>31.199999999999989</v>
      </c>
      <c r="W8" s="18"/>
      <c r="X8" s="19"/>
      <c r="Y8" s="19"/>
      <c r="Z8" s="19">
        <f t="shared" si="7"/>
        <v>0</v>
      </c>
      <c r="AA8" s="20">
        <f t="shared" si="8"/>
        <v>0</v>
      </c>
      <c r="AB8" s="18"/>
      <c r="AC8" s="19">
        <v>14254.8</v>
      </c>
      <c r="AD8" s="19">
        <v>14254.8</v>
      </c>
      <c r="AE8" s="19">
        <f t="shared" si="9"/>
        <v>14254.8</v>
      </c>
      <c r="AF8" s="20">
        <f t="shared" si="10"/>
        <v>0</v>
      </c>
      <c r="AG8" s="18"/>
      <c r="AH8" s="19">
        <v>5000</v>
      </c>
      <c r="AI8" s="19">
        <v>5000</v>
      </c>
      <c r="AJ8" s="19">
        <f t="shared" si="11"/>
        <v>5000</v>
      </c>
      <c r="AK8" s="20">
        <f t="shared" si="12"/>
        <v>0</v>
      </c>
      <c r="AL8" s="34"/>
      <c r="AM8" s="35"/>
      <c r="AN8" s="35"/>
      <c r="AO8" s="35">
        <f t="shared" si="13"/>
        <v>0</v>
      </c>
      <c r="AP8" s="40">
        <f t="shared" si="14"/>
        <v>0</v>
      </c>
      <c r="AQ8" s="18"/>
      <c r="AR8" s="19">
        <v>661.9</v>
      </c>
      <c r="AS8" s="19">
        <v>661.9</v>
      </c>
      <c r="AT8" s="19">
        <f t="shared" si="15"/>
        <v>661.9</v>
      </c>
      <c r="AU8" s="20">
        <f t="shared" si="16"/>
        <v>0</v>
      </c>
      <c r="AV8" s="18"/>
      <c r="AW8" s="19">
        <v>214.1</v>
      </c>
      <c r="AX8" s="19">
        <v>214.1</v>
      </c>
      <c r="AY8" s="19">
        <f t="shared" si="17"/>
        <v>214.1</v>
      </c>
      <c r="AZ8" s="20">
        <f t="shared" si="18"/>
        <v>0</v>
      </c>
      <c r="BA8" s="18"/>
      <c r="BB8" s="19"/>
      <c r="BC8" s="19"/>
      <c r="BD8" s="19">
        <f t="shared" si="19"/>
        <v>0</v>
      </c>
      <c r="BE8" s="20">
        <f t="shared" si="20"/>
        <v>0</v>
      </c>
      <c r="BF8" s="51"/>
      <c r="BG8" s="51">
        <v>0</v>
      </c>
      <c r="BH8" s="51">
        <v>0</v>
      </c>
      <c r="BI8" s="19">
        <f t="shared" si="21"/>
        <v>0</v>
      </c>
      <c r="BJ8" s="20">
        <f t="shared" si="22"/>
        <v>0</v>
      </c>
      <c r="BK8" s="51"/>
      <c r="BL8" s="51">
        <v>350</v>
      </c>
      <c r="BM8" s="51">
        <v>350</v>
      </c>
      <c r="BN8" s="19">
        <f t="shared" si="23"/>
        <v>350</v>
      </c>
      <c r="BO8" s="20">
        <f t="shared" si="24"/>
        <v>0</v>
      </c>
      <c r="BP8" s="51"/>
      <c r="BQ8" s="53">
        <v>2681.5</v>
      </c>
      <c r="BR8" s="53">
        <v>2983</v>
      </c>
      <c r="BS8" s="19">
        <f t="shared" si="25"/>
        <v>2983</v>
      </c>
      <c r="BT8" s="20">
        <f t="shared" si="26"/>
        <v>301.5</v>
      </c>
      <c r="BU8" s="51"/>
      <c r="BV8" s="51"/>
      <c r="BW8" s="51"/>
      <c r="BX8" s="19">
        <f t="shared" si="27"/>
        <v>0</v>
      </c>
      <c r="BY8" s="20">
        <f t="shared" si="28"/>
        <v>0</v>
      </c>
      <c r="BZ8" s="51"/>
      <c r="CA8" s="51">
        <v>207</v>
      </c>
      <c r="CB8" s="51">
        <v>198.2</v>
      </c>
      <c r="CC8" s="19">
        <f t="shared" si="29"/>
        <v>198.2</v>
      </c>
      <c r="CD8" s="20">
        <f t="shared" si="30"/>
        <v>-8.8000000000000114</v>
      </c>
      <c r="CE8" s="51"/>
      <c r="CF8" s="51">
        <v>371.2</v>
      </c>
      <c r="CG8" s="51">
        <v>436.5</v>
      </c>
      <c r="CH8" s="19">
        <f t="shared" si="31"/>
        <v>436.5</v>
      </c>
      <c r="CI8" s="20">
        <f t="shared" si="32"/>
        <v>65.300000000000011</v>
      </c>
      <c r="CJ8" s="18"/>
      <c r="CK8" s="19">
        <v>2800</v>
      </c>
      <c r="CL8" s="19">
        <v>2800</v>
      </c>
      <c r="CM8" s="19">
        <f t="shared" si="33"/>
        <v>2800</v>
      </c>
      <c r="CN8" s="21">
        <f t="shared" si="34"/>
        <v>0</v>
      </c>
    </row>
    <row r="9" spans="1:92" x14ac:dyDescent="0.25">
      <c r="A9" s="56">
        <v>3</v>
      </c>
      <c r="B9" s="3" t="s">
        <v>11</v>
      </c>
      <c r="C9" s="19">
        <f t="shared" si="35"/>
        <v>0</v>
      </c>
      <c r="D9" s="19">
        <f t="shared" si="36"/>
        <v>28685.899999999998</v>
      </c>
      <c r="E9" s="19">
        <f t="shared" si="37"/>
        <v>28645.9</v>
      </c>
      <c r="F9" s="19">
        <f t="shared" ref="F9:F52" si="38">E9-C9</f>
        <v>28645.9</v>
      </c>
      <c r="G9" s="19">
        <f t="shared" ref="G9:G52" si="39">E9-D9</f>
        <v>-39.999999999996362</v>
      </c>
      <c r="H9" s="18"/>
      <c r="I9" s="19">
        <v>500</v>
      </c>
      <c r="J9" s="19">
        <v>500</v>
      </c>
      <c r="K9" s="19">
        <f t="shared" si="1"/>
        <v>500</v>
      </c>
      <c r="L9" s="19">
        <f t="shared" si="2"/>
        <v>0</v>
      </c>
      <c r="M9" s="18"/>
      <c r="N9" s="19">
        <v>2186.3000000000002</v>
      </c>
      <c r="O9" s="19">
        <v>2186.3000000000002</v>
      </c>
      <c r="P9" s="19">
        <f t="shared" si="3"/>
        <v>2186.3000000000002</v>
      </c>
      <c r="Q9" s="21">
        <f t="shared" si="4"/>
        <v>0</v>
      </c>
      <c r="R9" s="19"/>
      <c r="S9" s="19">
        <v>98.4</v>
      </c>
      <c r="T9" s="19">
        <v>98.4</v>
      </c>
      <c r="U9" s="19">
        <f t="shared" si="5"/>
        <v>98.4</v>
      </c>
      <c r="V9" s="19">
        <f t="shared" si="6"/>
        <v>0</v>
      </c>
      <c r="W9" s="18"/>
      <c r="X9" s="19"/>
      <c r="Y9" s="19"/>
      <c r="Z9" s="19">
        <f t="shared" si="7"/>
        <v>0</v>
      </c>
      <c r="AA9" s="20">
        <f t="shared" si="8"/>
        <v>0</v>
      </c>
      <c r="AB9" s="18"/>
      <c r="AC9" s="19">
        <v>20940.5</v>
      </c>
      <c r="AD9" s="19">
        <v>20940.5</v>
      </c>
      <c r="AE9" s="19">
        <f t="shared" si="9"/>
        <v>20940.5</v>
      </c>
      <c r="AF9" s="20">
        <f t="shared" si="10"/>
        <v>0</v>
      </c>
      <c r="AG9" s="18"/>
      <c r="AH9" s="19">
        <v>3000</v>
      </c>
      <c r="AI9" s="19">
        <v>3000</v>
      </c>
      <c r="AJ9" s="19">
        <f t="shared" si="11"/>
        <v>3000</v>
      </c>
      <c r="AK9" s="20">
        <f t="shared" si="12"/>
        <v>0</v>
      </c>
      <c r="AL9" s="34"/>
      <c r="AM9" s="35"/>
      <c r="AN9" s="35"/>
      <c r="AO9" s="35">
        <f t="shared" si="13"/>
        <v>0</v>
      </c>
      <c r="AP9" s="40">
        <f t="shared" si="14"/>
        <v>0</v>
      </c>
      <c r="AQ9" s="18"/>
      <c r="AR9" s="19">
        <v>0</v>
      </c>
      <c r="AS9" s="19">
        <v>0</v>
      </c>
      <c r="AT9" s="19">
        <f t="shared" si="15"/>
        <v>0</v>
      </c>
      <c r="AU9" s="20">
        <f t="shared" si="16"/>
        <v>0</v>
      </c>
      <c r="AV9" s="18"/>
      <c r="AW9" s="19">
        <v>104.1</v>
      </c>
      <c r="AX9" s="19">
        <v>104.19999999999999</v>
      </c>
      <c r="AY9" s="19">
        <f t="shared" si="17"/>
        <v>104.19999999999999</v>
      </c>
      <c r="AZ9" s="20">
        <f t="shared" si="18"/>
        <v>9.9999999999994316E-2</v>
      </c>
      <c r="BA9" s="18"/>
      <c r="BB9" s="19"/>
      <c r="BC9" s="19"/>
      <c r="BD9" s="19">
        <f t="shared" si="19"/>
        <v>0</v>
      </c>
      <c r="BE9" s="20">
        <f t="shared" si="20"/>
        <v>0</v>
      </c>
      <c r="BF9" s="51"/>
      <c r="BG9" s="51">
        <v>0</v>
      </c>
      <c r="BH9" s="51">
        <v>0</v>
      </c>
      <c r="BI9" s="19">
        <f t="shared" si="21"/>
        <v>0</v>
      </c>
      <c r="BJ9" s="20">
        <f t="shared" si="22"/>
        <v>0</v>
      </c>
      <c r="BK9" s="51"/>
      <c r="BL9" s="51">
        <v>550</v>
      </c>
      <c r="BM9" s="51">
        <v>550</v>
      </c>
      <c r="BN9" s="19">
        <f t="shared" si="23"/>
        <v>550</v>
      </c>
      <c r="BO9" s="20">
        <f t="shared" si="24"/>
        <v>0</v>
      </c>
      <c r="BP9" s="51"/>
      <c r="BQ9" s="53">
        <v>150</v>
      </c>
      <c r="BR9" s="53">
        <v>650</v>
      </c>
      <c r="BS9" s="19">
        <f t="shared" si="25"/>
        <v>650</v>
      </c>
      <c r="BT9" s="20">
        <f t="shared" si="26"/>
        <v>500</v>
      </c>
      <c r="BU9" s="51"/>
      <c r="BV9" s="51"/>
      <c r="BW9" s="51"/>
      <c r="BX9" s="19">
        <f t="shared" si="27"/>
        <v>0</v>
      </c>
      <c r="BY9" s="20">
        <f t="shared" si="28"/>
        <v>0</v>
      </c>
      <c r="BZ9" s="51"/>
      <c r="CA9" s="51">
        <v>128</v>
      </c>
      <c r="CB9" s="51">
        <v>127</v>
      </c>
      <c r="CC9" s="19">
        <f t="shared" si="29"/>
        <v>127</v>
      </c>
      <c r="CD9" s="20">
        <f t="shared" si="30"/>
        <v>-1</v>
      </c>
      <c r="CE9" s="51"/>
      <c r="CF9" s="51">
        <v>193.6</v>
      </c>
      <c r="CG9" s="51">
        <v>254.5</v>
      </c>
      <c r="CH9" s="19">
        <f t="shared" si="31"/>
        <v>254.5</v>
      </c>
      <c r="CI9" s="20">
        <f t="shared" si="32"/>
        <v>60.900000000000006</v>
      </c>
      <c r="CJ9" s="18"/>
      <c r="CK9" s="19">
        <v>835</v>
      </c>
      <c r="CL9" s="19">
        <v>235</v>
      </c>
      <c r="CM9" s="19">
        <f t="shared" si="33"/>
        <v>235</v>
      </c>
      <c r="CN9" s="21">
        <f t="shared" si="34"/>
        <v>-600</v>
      </c>
    </row>
    <row r="10" spans="1:92" x14ac:dyDescent="0.25">
      <c r="A10" s="56">
        <v>4</v>
      </c>
      <c r="B10" s="3" t="s">
        <v>12</v>
      </c>
      <c r="C10" s="19">
        <f t="shared" si="35"/>
        <v>0</v>
      </c>
      <c r="D10" s="19">
        <f t="shared" si="36"/>
        <v>55090.099999999991</v>
      </c>
      <c r="E10" s="19">
        <f t="shared" si="37"/>
        <v>55405.599999999999</v>
      </c>
      <c r="F10" s="19">
        <f t="shared" si="38"/>
        <v>55405.599999999999</v>
      </c>
      <c r="G10" s="19">
        <f t="shared" si="39"/>
        <v>315.50000000000728</v>
      </c>
      <c r="H10" s="18"/>
      <c r="I10" s="19">
        <v>0</v>
      </c>
      <c r="J10" s="19">
        <v>0</v>
      </c>
      <c r="K10" s="19">
        <f t="shared" si="1"/>
        <v>0</v>
      </c>
      <c r="L10" s="19">
        <f t="shared" si="2"/>
        <v>0</v>
      </c>
      <c r="M10" s="18"/>
      <c r="N10" s="19">
        <v>4797.6000000000004</v>
      </c>
      <c r="O10" s="19">
        <v>4797.6000000000004</v>
      </c>
      <c r="P10" s="19">
        <f t="shared" si="3"/>
        <v>4797.6000000000004</v>
      </c>
      <c r="Q10" s="21">
        <f t="shared" si="4"/>
        <v>0</v>
      </c>
      <c r="R10" s="19"/>
      <c r="S10" s="19">
        <v>106.2</v>
      </c>
      <c r="T10" s="19">
        <v>106.2</v>
      </c>
      <c r="U10" s="19">
        <f t="shared" si="5"/>
        <v>106.2</v>
      </c>
      <c r="V10" s="19">
        <f t="shared" si="6"/>
        <v>0</v>
      </c>
      <c r="W10" s="18"/>
      <c r="X10" s="19"/>
      <c r="Y10" s="19"/>
      <c r="Z10" s="19">
        <f t="shared" si="7"/>
        <v>0</v>
      </c>
      <c r="AA10" s="20">
        <f t="shared" si="8"/>
        <v>0</v>
      </c>
      <c r="AB10" s="18"/>
      <c r="AC10" s="19">
        <v>42121.2</v>
      </c>
      <c r="AD10" s="19">
        <v>42121.2</v>
      </c>
      <c r="AE10" s="19">
        <f t="shared" si="9"/>
        <v>42121.2</v>
      </c>
      <c r="AF10" s="20">
        <f t="shared" si="10"/>
        <v>0</v>
      </c>
      <c r="AG10" s="18"/>
      <c r="AH10" s="19">
        <v>4500</v>
      </c>
      <c r="AI10" s="19">
        <v>4500</v>
      </c>
      <c r="AJ10" s="19">
        <f t="shared" si="11"/>
        <v>4500</v>
      </c>
      <c r="AK10" s="20">
        <f t="shared" si="12"/>
        <v>0</v>
      </c>
      <c r="AL10" s="34"/>
      <c r="AM10" s="35"/>
      <c r="AN10" s="35"/>
      <c r="AO10" s="35">
        <f t="shared" si="13"/>
        <v>0</v>
      </c>
      <c r="AP10" s="40">
        <f t="shared" si="14"/>
        <v>0</v>
      </c>
      <c r="AQ10" s="18"/>
      <c r="AR10" s="19">
        <v>0</v>
      </c>
      <c r="AS10" s="19">
        <v>0</v>
      </c>
      <c r="AT10" s="19">
        <f t="shared" si="15"/>
        <v>0</v>
      </c>
      <c r="AU10" s="20">
        <f t="shared" si="16"/>
        <v>0</v>
      </c>
      <c r="AV10" s="18"/>
      <c r="AW10" s="19">
        <v>227.5</v>
      </c>
      <c r="AX10" s="19">
        <v>227.5</v>
      </c>
      <c r="AY10" s="19">
        <f t="shared" si="17"/>
        <v>227.5</v>
      </c>
      <c r="AZ10" s="20">
        <f t="shared" si="18"/>
        <v>0</v>
      </c>
      <c r="BA10" s="18"/>
      <c r="BB10" s="19"/>
      <c r="BC10" s="19"/>
      <c r="BD10" s="19">
        <f t="shared" si="19"/>
        <v>0</v>
      </c>
      <c r="BE10" s="20">
        <f t="shared" si="20"/>
        <v>0</v>
      </c>
      <c r="BF10" s="51"/>
      <c r="BG10" s="51">
        <v>0</v>
      </c>
      <c r="BH10" s="51">
        <v>0</v>
      </c>
      <c r="BI10" s="19">
        <f t="shared" si="21"/>
        <v>0</v>
      </c>
      <c r="BJ10" s="20">
        <f t="shared" si="22"/>
        <v>0</v>
      </c>
      <c r="BK10" s="51"/>
      <c r="BL10" s="51">
        <v>350</v>
      </c>
      <c r="BM10" s="51">
        <v>350</v>
      </c>
      <c r="BN10" s="19">
        <f t="shared" si="23"/>
        <v>350</v>
      </c>
      <c r="BO10" s="20">
        <f t="shared" si="24"/>
        <v>0</v>
      </c>
      <c r="BP10" s="51"/>
      <c r="BQ10" s="53">
        <v>0</v>
      </c>
      <c r="BR10" s="53">
        <v>300</v>
      </c>
      <c r="BS10" s="19">
        <f t="shared" si="25"/>
        <v>300</v>
      </c>
      <c r="BT10" s="20">
        <f t="shared" si="26"/>
        <v>300</v>
      </c>
      <c r="BU10" s="51"/>
      <c r="BV10" s="51"/>
      <c r="BW10" s="51"/>
      <c r="BX10" s="19">
        <f t="shared" si="27"/>
        <v>0</v>
      </c>
      <c r="BY10" s="20">
        <f t="shared" si="28"/>
        <v>0</v>
      </c>
      <c r="BZ10" s="51"/>
      <c r="CA10" s="51">
        <v>119.5</v>
      </c>
      <c r="CB10" s="51">
        <v>67.3</v>
      </c>
      <c r="CC10" s="19">
        <f t="shared" si="29"/>
        <v>67.3</v>
      </c>
      <c r="CD10" s="20">
        <f t="shared" si="30"/>
        <v>-52.2</v>
      </c>
      <c r="CE10" s="51"/>
      <c r="CF10" s="51">
        <v>138.1</v>
      </c>
      <c r="CG10" s="51">
        <v>205.8</v>
      </c>
      <c r="CH10" s="19">
        <f t="shared" si="31"/>
        <v>205.8</v>
      </c>
      <c r="CI10" s="20">
        <f t="shared" si="32"/>
        <v>67.700000000000017</v>
      </c>
      <c r="CJ10" s="18"/>
      <c r="CK10" s="19">
        <v>2730</v>
      </c>
      <c r="CL10" s="19">
        <v>2730</v>
      </c>
      <c r="CM10" s="19">
        <f t="shared" si="33"/>
        <v>2730</v>
      </c>
      <c r="CN10" s="21">
        <f t="shared" si="34"/>
        <v>0</v>
      </c>
    </row>
    <row r="11" spans="1:92" x14ac:dyDescent="0.25">
      <c r="A11" s="56">
        <v>5</v>
      </c>
      <c r="B11" s="3" t="s">
        <v>13</v>
      </c>
      <c r="C11" s="19">
        <f t="shared" si="35"/>
        <v>0</v>
      </c>
      <c r="D11" s="19">
        <f t="shared" si="36"/>
        <v>30154</v>
      </c>
      <c r="E11" s="19">
        <f t="shared" si="37"/>
        <v>30267.000000000004</v>
      </c>
      <c r="F11" s="19">
        <f t="shared" si="38"/>
        <v>30267.000000000004</v>
      </c>
      <c r="G11" s="19">
        <f t="shared" si="39"/>
        <v>113.00000000000364</v>
      </c>
      <c r="H11" s="18"/>
      <c r="I11" s="19">
        <v>160</v>
      </c>
      <c r="J11" s="19">
        <v>160</v>
      </c>
      <c r="K11" s="19">
        <f t="shared" si="1"/>
        <v>160</v>
      </c>
      <c r="L11" s="19">
        <f t="shared" si="2"/>
        <v>0</v>
      </c>
      <c r="M11" s="18"/>
      <c r="N11" s="19">
        <v>2751.5</v>
      </c>
      <c r="O11" s="19">
        <v>2751.5</v>
      </c>
      <c r="P11" s="19">
        <f t="shared" si="3"/>
        <v>2751.5</v>
      </c>
      <c r="Q11" s="21">
        <f t="shared" si="4"/>
        <v>0</v>
      </c>
      <c r="R11" s="19"/>
      <c r="S11" s="19">
        <v>94.2</v>
      </c>
      <c r="T11" s="19">
        <v>125.4</v>
      </c>
      <c r="U11" s="19">
        <f t="shared" si="5"/>
        <v>125.4</v>
      </c>
      <c r="V11" s="19">
        <f t="shared" si="6"/>
        <v>31.200000000000003</v>
      </c>
      <c r="W11" s="18"/>
      <c r="X11" s="19"/>
      <c r="Y11" s="19"/>
      <c r="Z11" s="19">
        <f t="shared" si="7"/>
        <v>0</v>
      </c>
      <c r="AA11" s="20">
        <f t="shared" si="8"/>
        <v>0</v>
      </c>
      <c r="AB11" s="18"/>
      <c r="AC11" s="19">
        <v>17034</v>
      </c>
      <c r="AD11" s="19">
        <v>17034</v>
      </c>
      <c r="AE11" s="19">
        <f t="shared" si="9"/>
        <v>17034</v>
      </c>
      <c r="AF11" s="20">
        <f t="shared" si="10"/>
        <v>0</v>
      </c>
      <c r="AG11" s="18"/>
      <c r="AH11" s="19">
        <v>3000</v>
      </c>
      <c r="AI11" s="19">
        <v>3000</v>
      </c>
      <c r="AJ11" s="19">
        <f t="shared" si="11"/>
        <v>3000</v>
      </c>
      <c r="AK11" s="20">
        <f t="shared" si="12"/>
        <v>0</v>
      </c>
      <c r="AL11" s="34"/>
      <c r="AM11" s="35"/>
      <c r="AN11" s="35"/>
      <c r="AO11" s="35">
        <f t="shared" si="13"/>
        <v>0</v>
      </c>
      <c r="AP11" s="40">
        <f t="shared" si="14"/>
        <v>0</v>
      </c>
      <c r="AQ11" s="18"/>
      <c r="AR11" s="19">
        <v>0</v>
      </c>
      <c r="AS11" s="19">
        <v>0</v>
      </c>
      <c r="AT11" s="19">
        <f t="shared" si="15"/>
        <v>0</v>
      </c>
      <c r="AU11" s="20">
        <f t="shared" si="16"/>
        <v>0</v>
      </c>
      <c r="AV11" s="18"/>
      <c r="AW11" s="19">
        <v>295.8</v>
      </c>
      <c r="AX11" s="19">
        <v>295.8</v>
      </c>
      <c r="AY11" s="19">
        <f t="shared" si="17"/>
        <v>295.8</v>
      </c>
      <c r="AZ11" s="20">
        <f t="shared" si="18"/>
        <v>0</v>
      </c>
      <c r="BA11" s="18"/>
      <c r="BB11" s="19"/>
      <c r="BC11" s="19"/>
      <c r="BD11" s="19">
        <f t="shared" si="19"/>
        <v>0</v>
      </c>
      <c r="BE11" s="20">
        <f t="shared" si="20"/>
        <v>0</v>
      </c>
      <c r="BF11" s="51"/>
      <c r="BG11" s="51">
        <v>0</v>
      </c>
      <c r="BH11" s="51">
        <v>0</v>
      </c>
      <c r="BI11" s="19">
        <f t="shared" si="21"/>
        <v>0</v>
      </c>
      <c r="BJ11" s="20">
        <f t="shared" si="22"/>
        <v>0</v>
      </c>
      <c r="BK11" s="51"/>
      <c r="BL11" s="51">
        <v>350</v>
      </c>
      <c r="BM11" s="51">
        <v>350</v>
      </c>
      <c r="BN11" s="19">
        <f t="shared" si="23"/>
        <v>350</v>
      </c>
      <c r="BO11" s="20">
        <f t="shared" si="24"/>
        <v>0</v>
      </c>
      <c r="BP11" s="51"/>
      <c r="BQ11" s="53">
        <v>0</v>
      </c>
      <c r="BR11" s="53"/>
      <c r="BS11" s="19">
        <f t="shared" si="25"/>
        <v>0</v>
      </c>
      <c r="BT11" s="20">
        <f t="shared" si="26"/>
        <v>0</v>
      </c>
      <c r="BU11" s="51"/>
      <c r="BV11" s="51"/>
      <c r="BW11" s="51"/>
      <c r="BX11" s="19">
        <f t="shared" si="27"/>
        <v>0</v>
      </c>
      <c r="BY11" s="20">
        <f t="shared" si="28"/>
        <v>0</v>
      </c>
      <c r="BZ11" s="51"/>
      <c r="CA11" s="51">
        <v>116.5</v>
      </c>
      <c r="CB11" s="51">
        <v>116.5</v>
      </c>
      <c r="CC11" s="19">
        <f t="shared" si="29"/>
        <v>116.5</v>
      </c>
      <c r="CD11" s="20">
        <f t="shared" si="30"/>
        <v>0</v>
      </c>
      <c r="CE11" s="51"/>
      <c r="CF11" s="51">
        <v>139.19999999999999</v>
      </c>
      <c r="CG11" s="51">
        <v>175.4</v>
      </c>
      <c r="CH11" s="19">
        <f t="shared" si="31"/>
        <v>175.4</v>
      </c>
      <c r="CI11" s="20">
        <f t="shared" si="32"/>
        <v>36.200000000000017</v>
      </c>
      <c r="CJ11" s="18"/>
      <c r="CK11" s="19">
        <v>6212.8</v>
      </c>
      <c r="CL11" s="19">
        <v>6258.4</v>
      </c>
      <c r="CM11" s="19">
        <f t="shared" si="33"/>
        <v>6258.4</v>
      </c>
      <c r="CN11" s="21">
        <f t="shared" si="34"/>
        <v>45.599999999999454</v>
      </c>
    </row>
    <row r="12" spans="1:92" x14ac:dyDescent="0.25">
      <c r="A12" s="56">
        <v>6</v>
      </c>
      <c r="B12" s="3" t="s">
        <v>14</v>
      </c>
      <c r="C12" s="19">
        <f t="shared" si="35"/>
        <v>0</v>
      </c>
      <c r="D12" s="19">
        <f t="shared" si="36"/>
        <v>30658.400000000001</v>
      </c>
      <c r="E12" s="19">
        <f t="shared" si="37"/>
        <v>30908.800000000003</v>
      </c>
      <c r="F12" s="19">
        <f t="shared" si="38"/>
        <v>30908.800000000003</v>
      </c>
      <c r="G12" s="19">
        <f t="shared" si="39"/>
        <v>250.40000000000146</v>
      </c>
      <c r="H12" s="18"/>
      <c r="I12" s="19">
        <v>0</v>
      </c>
      <c r="J12" s="19">
        <v>0</v>
      </c>
      <c r="K12" s="19">
        <f t="shared" si="1"/>
        <v>0</v>
      </c>
      <c r="L12" s="19">
        <f t="shared" si="2"/>
        <v>0</v>
      </c>
      <c r="M12" s="18"/>
      <c r="N12" s="19">
        <v>2870.7</v>
      </c>
      <c r="O12" s="19">
        <v>2870.7</v>
      </c>
      <c r="P12" s="19">
        <f t="shared" si="3"/>
        <v>2870.7</v>
      </c>
      <c r="Q12" s="21">
        <f t="shared" si="4"/>
        <v>0</v>
      </c>
      <c r="R12" s="19"/>
      <c r="S12" s="19">
        <v>59.2</v>
      </c>
      <c r="T12" s="19">
        <v>90.5</v>
      </c>
      <c r="U12" s="19">
        <f t="shared" si="5"/>
        <v>90.5</v>
      </c>
      <c r="V12" s="19">
        <f t="shared" si="6"/>
        <v>31.299999999999997</v>
      </c>
      <c r="W12" s="18"/>
      <c r="X12" s="19"/>
      <c r="Y12" s="19"/>
      <c r="Z12" s="19">
        <f t="shared" si="7"/>
        <v>0</v>
      </c>
      <c r="AA12" s="20">
        <f t="shared" si="8"/>
        <v>0</v>
      </c>
      <c r="AB12" s="18"/>
      <c r="AC12" s="19">
        <v>21043.7</v>
      </c>
      <c r="AD12" s="19">
        <v>21043.7</v>
      </c>
      <c r="AE12" s="19">
        <f t="shared" si="9"/>
        <v>21043.7</v>
      </c>
      <c r="AF12" s="20">
        <f t="shared" si="10"/>
        <v>0</v>
      </c>
      <c r="AG12" s="18"/>
      <c r="AH12" s="19">
        <v>3000</v>
      </c>
      <c r="AI12" s="19">
        <v>3000</v>
      </c>
      <c r="AJ12" s="19">
        <f t="shared" si="11"/>
        <v>3000</v>
      </c>
      <c r="AK12" s="20">
        <f t="shared" si="12"/>
        <v>0</v>
      </c>
      <c r="AL12" s="34"/>
      <c r="AM12" s="35"/>
      <c r="AN12" s="35"/>
      <c r="AO12" s="35">
        <f t="shared" si="13"/>
        <v>0</v>
      </c>
      <c r="AP12" s="40">
        <f t="shared" si="14"/>
        <v>0</v>
      </c>
      <c r="AQ12" s="18"/>
      <c r="AR12" s="19">
        <v>0</v>
      </c>
      <c r="AS12" s="19">
        <v>0</v>
      </c>
      <c r="AT12" s="19">
        <f t="shared" si="15"/>
        <v>0</v>
      </c>
      <c r="AU12" s="20">
        <f t="shared" si="16"/>
        <v>0</v>
      </c>
      <c r="AV12" s="18"/>
      <c r="AW12" s="19">
        <v>79</v>
      </c>
      <c r="AX12" s="19">
        <v>79</v>
      </c>
      <c r="AY12" s="19">
        <f t="shared" si="17"/>
        <v>79</v>
      </c>
      <c r="AZ12" s="20">
        <f t="shared" si="18"/>
        <v>0</v>
      </c>
      <c r="BA12" s="18"/>
      <c r="BB12" s="19"/>
      <c r="BC12" s="19"/>
      <c r="BD12" s="19">
        <f t="shared" si="19"/>
        <v>0</v>
      </c>
      <c r="BE12" s="20">
        <f t="shared" si="20"/>
        <v>0</v>
      </c>
      <c r="BF12" s="51"/>
      <c r="BG12" s="51">
        <v>0</v>
      </c>
      <c r="BH12" s="51">
        <v>0</v>
      </c>
      <c r="BI12" s="19">
        <f t="shared" si="21"/>
        <v>0</v>
      </c>
      <c r="BJ12" s="20">
        <f t="shared" si="22"/>
        <v>0</v>
      </c>
      <c r="BK12" s="51"/>
      <c r="BL12" s="51">
        <v>0</v>
      </c>
      <c r="BM12" s="51">
        <v>0</v>
      </c>
      <c r="BN12" s="19">
        <f t="shared" si="23"/>
        <v>0</v>
      </c>
      <c r="BO12" s="20">
        <f t="shared" si="24"/>
        <v>0</v>
      </c>
      <c r="BP12" s="51"/>
      <c r="BQ12" s="53">
        <v>142</v>
      </c>
      <c r="BR12" s="53">
        <v>142</v>
      </c>
      <c r="BS12" s="19">
        <f t="shared" si="25"/>
        <v>142</v>
      </c>
      <c r="BT12" s="20">
        <f t="shared" si="26"/>
        <v>0</v>
      </c>
      <c r="BU12" s="51"/>
      <c r="BV12" s="51"/>
      <c r="BW12" s="51"/>
      <c r="BX12" s="19">
        <f t="shared" si="27"/>
        <v>0</v>
      </c>
      <c r="BY12" s="20">
        <f t="shared" si="28"/>
        <v>0</v>
      </c>
      <c r="BZ12" s="51"/>
      <c r="CA12" s="51">
        <v>127.5</v>
      </c>
      <c r="CB12" s="51">
        <v>18.5</v>
      </c>
      <c r="CC12" s="19">
        <f t="shared" si="29"/>
        <v>18.5</v>
      </c>
      <c r="CD12" s="20">
        <f t="shared" si="30"/>
        <v>-109</v>
      </c>
      <c r="CE12" s="51"/>
      <c r="CF12" s="51">
        <v>98.5</v>
      </c>
      <c r="CG12" s="51">
        <v>145.4</v>
      </c>
      <c r="CH12" s="19">
        <f t="shared" si="31"/>
        <v>145.4</v>
      </c>
      <c r="CI12" s="20">
        <f t="shared" si="32"/>
        <v>46.900000000000006</v>
      </c>
      <c r="CJ12" s="18"/>
      <c r="CK12" s="19">
        <v>3237.8</v>
      </c>
      <c r="CL12" s="19">
        <v>3519</v>
      </c>
      <c r="CM12" s="19">
        <f t="shared" si="33"/>
        <v>3519</v>
      </c>
      <c r="CN12" s="21">
        <f t="shared" si="34"/>
        <v>281.19999999999982</v>
      </c>
    </row>
    <row r="13" spans="1:92" x14ac:dyDescent="0.25">
      <c r="A13" s="56">
        <v>7</v>
      </c>
      <c r="B13" s="3" t="s">
        <v>15</v>
      </c>
      <c r="C13" s="19">
        <f t="shared" si="35"/>
        <v>0</v>
      </c>
      <c r="D13" s="19">
        <f t="shared" si="36"/>
        <v>64946.5</v>
      </c>
      <c r="E13" s="19">
        <f t="shared" si="37"/>
        <v>65182.6</v>
      </c>
      <c r="F13" s="19">
        <f t="shared" si="38"/>
        <v>65182.6</v>
      </c>
      <c r="G13" s="19">
        <f t="shared" si="39"/>
        <v>236.09999999999854</v>
      </c>
      <c r="H13" s="18"/>
      <c r="I13" s="19">
        <v>5647</v>
      </c>
      <c r="J13" s="19">
        <v>5647</v>
      </c>
      <c r="K13" s="19">
        <f t="shared" si="1"/>
        <v>5647</v>
      </c>
      <c r="L13" s="19">
        <f t="shared" si="2"/>
        <v>0</v>
      </c>
      <c r="M13" s="18"/>
      <c r="N13" s="19">
        <v>9052.5</v>
      </c>
      <c r="O13" s="19">
        <v>9052.5</v>
      </c>
      <c r="P13" s="19">
        <f t="shared" si="3"/>
        <v>9052.5</v>
      </c>
      <c r="Q13" s="21">
        <f t="shared" si="4"/>
        <v>0</v>
      </c>
      <c r="R13" s="19"/>
      <c r="S13" s="19">
        <v>569.1</v>
      </c>
      <c r="T13" s="19">
        <v>569.1</v>
      </c>
      <c r="U13" s="19">
        <f t="shared" si="5"/>
        <v>569.1</v>
      </c>
      <c r="V13" s="19">
        <f t="shared" si="6"/>
        <v>0</v>
      </c>
      <c r="W13" s="18"/>
      <c r="X13" s="19"/>
      <c r="Y13" s="19"/>
      <c r="Z13" s="19">
        <f t="shared" si="7"/>
        <v>0</v>
      </c>
      <c r="AA13" s="20">
        <f t="shared" si="8"/>
        <v>0</v>
      </c>
      <c r="AB13" s="18"/>
      <c r="AC13" s="19">
        <v>24283.3</v>
      </c>
      <c r="AD13" s="19">
        <v>24283.3</v>
      </c>
      <c r="AE13" s="19">
        <f t="shared" si="9"/>
        <v>24283.3</v>
      </c>
      <c r="AF13" s="20">
        <f t="shared" si="10"/>
        <v>0</v>
      </c>
      <c r="AG13" s="18"/>
      <c r="AH13" s="19">
        <v>4500</v>
      </c>
      <c r="AI13" s="19">
        <v>4500</v>
      </c>
      <c r="AJ13" s="19">
        <f t="shared" si="11"/>
        <v>4500</v>
      </c>
      <c r="AK13" s="20">
        <f t="shared" si="12"/>
        <v>0</v>
      </c>
      <c r="AL13" s="34"/>
      <c r="AM13" s="35"/>
      <c r="AN13" s="35"/>
      <c r="AO13" s="35">
        <f t="shared" si="13"/>
        <v>0</v>
      </c>
      <c r="AP13" s="40">
        <f t="shared" si="14"/>
        <v>0</v>
      </c>
      <c r="AQ13" s="18"/>
      <c r="AR13" s="19">
        <v>439</v>
      </c>
      <c r="AS13" s="19">
        <v>439</v>
      </c>
      <c r="AT13" s="19">
        <f t="shared" si="15"/>
        <v>439</v>
      </c>
      <c r="AU13" s="20">
        <f t="shared" si="16"/>
        <v>0</v>
      </c>
      <c r="AV13" s="18"/>
      <c r="AW13" s="19">
        <v>1549.2</v>
      </c>
      <c r="AX13" s="19">
        <v>1549.2</v>
      </c>
      <c r="AY13" s="19">
        <f t="shared" si="17"/>
        <v>1549.2</v>
      </c>
      <c r="AZ13" s="20">
        <f t="shared" si="18"/>
        <v>0</v>
      </c>
      <c r="BA13" s="18"/>
      <c r="BB13" s="19"/>
      <c r="BC13" s="19"/>
      <c r="BD13" s="19">
        <f t="shared" si="19"/>
        <v>0</v>
      </c>
      <c r="BE13" s="20">
        <f t="shared" si="20"/>
        <v>0</v>
      </c>
      <c r="BF13" s="51"/>
      <c r="BG13" s="51">
        <v>0</v>
      </c>
      <c r="BH13" s="51">
        <v>0</v>
      </c>
      <c r="BI13" s="19">
        <f t="shared" si="21"/>
        <v>0</v>
      </c>
      <c r="BJ13" s="20">
        <f t="shared" si="22"/>
        <v>0</v>
      </c>
      <c r="BK13" s="51"/>
      <c r="BL13" s="51">
        <v>150</v>
      </c>
      <c r="BM13" s="51">
        <v>150</v>
      </c>
      <c r="BN13" s="19">
        <f t="shared" si="23"/>
        <v>150</v>
      </c>
      <c r="BO13" s="20">
        <f t="shared" si="24"/>
        <v>0</v>
      </c>
      <c r="BP13" s="51"/>
      <c r="BQ13" s="53">
        <v>14107.3</v>
      </c>
      <c r="BR13" s="53">
        <v>14107.1</v>
      </c>
      <c r="BS13" s="19">
        <f t="shared" si="25"/>
        <v>14107.1</v>
      </c>
      <c r="BT13" s="20">
        <f t="shared" si="26"/>
        <v>-0.19999999999890861</v>
      </c>
      <c r="BU13" s="51"/>
      <c r="BV13" s="51"/>
      <c r="BW13" s="51"/>
      <c r="BX13" s="19">
        <f t="shared" si="27"/>
        <v>0</v>
      </c>
      <c r="BY13" s="20">
        <f t="shared" si="28"/>
        <v>0</v>
      </c>
      <c r="BZ13" s="51"/>
      <c r="CA13" s="51">
        <v>366.9</v>
      </c>
      <c r="CB13" s="51">
        <v>180.1</v>
      </c>
      <c r="CC13" s="19">
        <f t="shared" si="29"/>
        <v>180.1</v>
      </c>
      <c r="CD13" s="20">
        <f t="shared" si="30"/>
        <v>-186.79999999999998</v>
      </c>
      <c r="CE13" s="51"/>
      <c r="CF13" s="51">
        <v>1482.2</v>
      </c>
      <c r="CG13" s="51">
        <v>1905.3</v>
      </c>
      <c r="CH13" s="19">
        <f t="shared" si="31"/>
        <v>1905.3</v>
      </c>
      <c r="CI13" s="20">
        <f t="shared" si="32"/>
        <v>423.09999999999991</v>
      </c>
      <c r="CJ13" s="18"/>
      <c r="CK13" s="19">
        <v>2800</v>
      </c>
      <c r="CL13" s="19">
        <v>2800</v>
      </c>
      <c r="CM13" s="19">
        <f t="shared" si="33"/>
        <v>2800</v>
      </c>
      <c r="CN13" s="21">
        <f t="shared" si="34"/>
        <v>0</v>
      </c>
    </row>
    <row r="14" spans="1:92" x14ac:dyDescent="0.25">
      <c r="A14" s="56">
        <v>8</v>
      </c>
      <c r="B14" s="3" t="s">
        <v>16</v>
      </c>
      <c r="C14" s="19">
        <f t="shared" si="35"/>
        <v>0</v>
      </c>
      <c r="D14" s="19">
        <f t="shared" si="36"/>
        <v>28449.499999999996</v>
      </c>
      <c r="E14" s="19">
        <f t="shared" si="37"/>
        <v>28555.5</v>
      </c>
      <c r="F14" s="19">
        <f t="shared" si="38"/>
        <v>28555.5</v>
      </c>
      <c r="G14" s="19">
        <f t="shared" si="39"/>
        <v>106.00000000000364</v>
      </c>
      <c r="H14" s="18"/>
      <c r="I14" s="19">
        <v>0</v>
      </c>
      <c r="J14" s="19">
        <v>0</v>
      </c>
      <c r="K14" s="19">
        <f t="shared" si="1"/>
        <v>0</v>
      </c>
      <c r="L14" s="19">
        <f t="shared" si="2"/>
        <v>0</v>
      </c>
      <c r="M14" s="18"/>
      <c r="N14" s="19">
        <v>2717.8</v>
      </c>
      <c r="O14" s="19">
        <v>2717.8</v>
      </c>
      <c r="P14" s="19">
        <f t="shared" si="3"/>
        <v>2717.8</v>
      </c>
      <c r="Q14" s="21">
        <f t="shared" si="4"/>
        <v>0</v>
      </c>
      <c r="R14" s="19"/>
      <c r="S14" s="19">
        <v>72.099999999999994</v>
      </c>
      <c r="T14" s="19">
        <v>103.3</v>
      </c>
      <c r="U14" s="19">
        <f t="shared" si="5"/>
        <v>103.3</v>
      </c>
      <c r="V14" s="19">
        <f t="shared" si="6"/>
        <v>31.200000000000003</v>
      </c>
      <c r="W14" s="18"/>
      <c r="X14" s="19"/>
      <c r="Y14" s="19"/>
      <c r="Z14" s="19">
        <f t="shared" si="7"/>
        <v>0</v>
      </c>
      <c r="AA14" s="20">
        <f t="shared" si="8"/>
        <v>0</v>
      </c>
      <c r="AB14" s="18"/>
      <c r="AC14" s="19">
        <v>19962</v>
      </c>
      <c r="AD14" s="19">
        <v>19962</v>
      </c>
      <c r="AE14" s="19">
        <f t="shared" si="9"/>
        <v>19962</v>
      </c>
      <c r="AF14" s="20">
        <f t="shared" si="10"/>
        <v>0</v>
      </c>
      <c r="AG14" s="18"/>
      <c r="AH14" s="19">
        <v>3000</v>
      </c>
      <c r="AI14" s="19">
        <v>3000</v>
      </c>
      <c r="AJ14" s="19">
        <f t="shared" si="11"/>
        <v>3000</v>
      </c>
      <c r="AK14" s="20">
        <f t="shared" si="12"/>
        <v>0</v>
      </c>
      <c r="AL14" s="34"/>
      <c r="AM14" s="35"/>
      <c r="AN14" s="35"/>
      <c r="AO14" s="35">
        <f t="shared" si="13"/>
        <v>0</v>
      </c>
      <c r="AP14" s="40">
        <f t="shared" si="14"/>
        <v>0</v>
      </c>
      <c r="AQ14" s="18"/>
      <c r="AR14" s="19">
        <v>0</v>
      </c>
      <c r="AS14" s="19">
        <v>0</v>
      </c>
      <c r="AT14" s="19">
        <f t="shared" si="15"/>
        <v>0</v>
      </c>
      <c r="AU14" s="20">
        <f t="shared" si="16"/>
        <v>0</v>
      </c>
      <c r="AV14" s="18"/>
      <c r="AW14" s="19">
        <v>104.1</v>
      </c>
      <c r="AX14" s="19">
        <v>104.1</v>
      </c>
      <c r="AY14" s="19">
        <f t="shared" si="17"/>
        <v>104.1</v>
      </c>
      <c r="AZ14" s="20">
        <f t="shared" si="18"/>
        <v>0</v>
      </c>
      <c r="BA14" s="18"/>
      <c r="BB14" s="19"/>
      <c r="BC14" s="19"/>
      <c r="BD14" s="19">
        <f t="shared" si="19"/>
        <v>0</v>
      </c>
      <c r="BE14" s="20">
        <f t="shared" si="20"/>
        <v>0</v>
      </c>
      <c r="BF14" s="51"/>
      <c r="BG14" s="51">
        <v>0</v>
      </c>
      <c r="BH14" s="51">
        <v>0</v>
      </c>
      <c r="BI14" s="19">
        <f t="shared" si="21"/>
        <v>0</v>
      </c>
      <c r="BJ14" s="20">
        <f t="shared" si="22"/>
        <v>0</v>
      </c>
      <c r="BK14" s="51"/>
      <c r="BL14" s="51">
        <v>0</v>
      </c>
      <c r="BM14" s="51">
        <v>0</v>
      </c>
      <c r="BN14" s="19">
        <f t="shared" si="23"/>
        <v>0</v>
      </c>
      <c r="BO14" s="20">
        <f t="shared" si="24"/>
        <v>0</v>
      </c>
      <c r="BP14" s="51"/>
      <c r="BQ14" s="53">
        <v>90.5</v>
      </c>
      <c r="BR14" s="53">
        <v>90.5</v>
      </c>
      <c r="BS14" s="19">
        <f t="shared" si="25"/>
        <v>90.5</v>
      </c>
      <c r="BT14" s="20">
        <f t="shared" si="26"/>
        <v>0</v>
      </c>
      <c r="BU14" s="51"/>
      <c r="BV14" s="51"/>
      <c r="BW14" s="51"/>
      <c r="BX14" s="19">
        <f t="shared" si="27"/>
        <v>0</v>
      </c>
      <c r="BY14" s="20">
        <f t="shared" si="28"/>
        <v>0</v>
      </c>
      <c r="BZ14" s="51"/>
      <c r="CA14" s="51">
        <v>122.4</v>
      </c>
      <c r="CB14" s="51">
        <v>122.4</v>
      </c>
      <c r="CC14" s="19">
        <f t="shared" si="29"/>
        <v>122.4</v>
      </c>
      <c r="CD14" s="20">
        <f t="shared" si="30"/>
        <v>0</v>
      </c>
      <c r="CE14" s="51"/>
      <c r="CF14" s="51">
        <v>165.6</v>
      </c>
      <c r="CG14" s="51">
        <v>194.8</v>
      </c>
      <c r="CH14" s="19">
        <f t="shared" si="31"/>
        <v>194.8</v>
      </c>
      <c r="CI14" s="20">
        <f t="shared" si="32"/>
        <v>29.200000000000017</v>
      </c>
      <c r="CJ14" s="18"/>
      <c r="CK14" s="19">
        <v>2215</v>
      </c>
      <c r="CL14" s="19">
        <v>2260.6</v>
      </c>
      <c r="CM14" s="19">
        <f t="shared" si="33"/>
        <v>2260.6</v>
      </c>
      <c r="CN14" s="21">
        <f t="shared" si="34"/>
        <v>45.599999999999909</v>
      </c>
    </row>
    <row r="15" spans="1:92" x14ac:dyDescent="0.25">
      <c r="A15" s="56">
        <v>9</v>
      </c>
      <c r="B15" s="3" t="s">
        <v>17</v>
      </c>
      <c r="C15" s="19">
        <f t="shared" si="35"/>
        <v>0</v>
      </c>
      <c r="D15" s="19">
        <f t="shared" si="36"/>
        <v>77064.7</v>
      </c>
      <c r="E15" s="19">
        <f t="shared" si="37"/>
        <v>77511.900000000009</v>
      </c>
      <c r="F15" s="19">
        <f t="shared" si="38"/>
        <v>77511.900000000009</v>
      </c>
      <c r="G15" s="19">
        <f t="shared" si="39"/>
        <v>447.20000000001164</v>
      </c>
      <c r="H15" s="18"/>
      <c r="I15" s="19">
        <v>1096</v>
      </c>
      <c r="J15" s="19">
        <v>1096</v>
      </c>
      <c r="K15" s="19">
        <f t="shared" si="1"/>
        <v>1096</v>
      </c>
      <c r="L15" s="19">
        <f t="shared" si="2"/>
        <v>0</v>
      </c>
      <c r="M15" s="18"/>
      <c r="N15" s="19">
        <v>7429.1</v>
      </c>
      <c r="O15" s="19">
        <v>7429.1</v>
      </c>
      <c r="P15" s="19">
        <f t="shared" si="3"/>
        <v>7429.1</v>
      </c>
      <c r="Q15" s="21">
        <f t="shared" si="4"/>
        <v>0</v>
      </c>
      <c r="R15" s="19"/>
      <c r="S15" s="19">
        <v>158.9</v>
      </c>
      <c r="T15" s="19">
        <v>190.1</v>
      </c>
      <c r="U15" s="19">
        <f t="shared" si="5"/>
        <v>190.1</v>
      </c>
      <c r="V15" s="19">
        <f t="shared" si="6"/>
        <v>31.199999999999989</v>
      </c>
      <c r="W15" s="18"/>
      <c r="X15" s="19"/>
      <c r="Y15" s="19"/>
      <c r="Z15" s="19">
        <f t="shared" si="7"/>
        <v>0</v>
      </c>
      <c r="AA15" s="20">
        <f t="shared" si="8"/>
        <v>0</v>
      </c>
      <c r="AB15" s="18"/>
      <c r="AC15" s="19">
        <v>52483.1</v>
      </c>
      <c r="AD15" s="19">
        <v>52483.1</v>
      </c>
      <c r="AE15" s="19">
        <f t="shared" si="9"/>
        <v>52483.1</v>
      </c>
      <c r="AF15" s="20">
        <f t="shared" si="10"/>
        <v>0</v>
      </c>
      <c r="AG15" s="18"/>
      <c r="AH15" s="19">
        <v>4500</v>
      </c>
      <c r="AI15" s="19">
        <v>4500</v>
      </c>
      <c r="AJ15" s="19">
        <f t="shared" si="11"/>
        <v>4500</v>
      </c>
      <c r="AK15" s="20">
        <f t="shared" si="12"/>
        <v>0</v>
      </c>
      <c r="AL15" s="34"/>
      <c r="AM15" s="35"/>
      <c r="AN15" s="35"/>
      <c r="AO15" s="35">
        <f t="shared" si="13"/>
        <v>0</v>
      </c>
      <c r="AP15" s="40">
        <f t="shared" si="14"/>
        <v>0</v>
      </c>
      <c r="AQ15" s="18"/>
      <c r="AR15" s="19">
        <v>0</v>
      </c>
      <c r="AS15" s="19">
        <v>0</v>
      </c>
      <c r="AT15" s="19">
        <f t="shared" si="15"/>
        <v>0</v>
      </c>
      <c r="AU15" s="20">
        <f t="shared" si="16"/>
        <v>0</v>
      </c>
      <c r="AV15" s="18"/>
      <c r="AW15" s="19">
        <v>395.9</v>
      </c>
      <c r="AX15" s="19">
        <v>395.9</v>
      </c>
      <c r="AY15" s="19">
        <f t="shared" si="17"/>
        <v>395.9</v>
      </c>
      <c r="AZ15" s="20">
        <f t="shared" si="18"/>
        <v>0</v>
      </c>
      <c r="BA15" s="18"/>
      <c r="BB15" s="19"/>
      <c r="BC15" s="19"/>
      <c r="BD15" s="19">
        <f t="shared" si="19"/>
        <v>0</v>
      </c>
      <c r="BE15" s="20">
        <f t="shared" si="20"/>
        <v>0</v>
      </c>
      <c r="BF15" s="51"/>
      <c r="BG15" s="51">
        <v>300</v>
      </c>
      <c r="BH15" s="51">
        <v>300</v>
      </c>
      <c r="BI15" s="19">
        <f t="shared" si="21"/>
        <v>300</v>
      </c>
      <c r="BJ15" s="20">
        <f t="shared" si="22"/>
        <v>0</v>
      </c>
      <c r="BK15" s="51"/>
      <c r="BL15" s="51">
        <v>150</v>
      </c>
      <c r="BM15" s="51">
        <v>150</v>
      </c>
      <c r="BN15" s="19">
        <f t="shared" si="23"/>
        <v>150</v>
      </c>
      <c r="BO15" s="20">
        <f t="shared" si="24"/>
        <v>0</v>
      </c>
      <c r="BP15" s="51"/>
      <c r="BQ15" s="53">
        <v>200</v>
      </c>
      <c r="BR15" s="53">
        <v>400</v>
      </c>
      <c r="BS15" s="19">
        <f t="shared" si="25"/>
        <v>400</v>
      </c>
      <c r="BT15" s="20">
        <f t="shared" si="26"/>
        <v>200</v>
      </c>
      <c r="BU15" s="51"/>
      <c r="BV15" s="51">
        <v>2362.6</v>
      </c>
      <c r="BW15" s="51">
        <v>2362.6</v>
      </c>
      <c r="BX15" s="19">
        <f t="shared" si="27"/>
        <v>2362.6</v>
      </c>
      <c r="BY15" s="20">
        <f t="shared" si="28"/>
        <v>0</v>
      </c>
      <c r="BZ15" s="51"/>
      <c r="CA15" s="51">
        <v>176.5</v>
      </c>
      <c r="CB15" s="51">
        <v>176.5</v>
      </c>
      <c r="CC15" s="19">
        <f t="shared" si="29"/>
        <v>176.5</v>
      </c>
      <c r="CD15" s="20">
        <f t="shared" si="30"/>
        <v>0</v>
      </c>
      <c r="CE15" s="51"/>
      <c r="CF15" s="51">
        <v>413.1</v>
      </c>
      <c r="CG15" s="51">
        <v>583.5</v>
      </c>
      <c r="CH15" s="19">
        <f t="shared" si="31"/>
        <v>583.5</v>
      </c>
      <c r="CI15" s="20">
        <f t="shared" si="32"/>
        <v>170.39999999999998</v>
      </c>
      <c r="CJ15" s="18"/>
      <c r="CK15" s="19">
        <v>7399.5</v>
      </c>
      <c r="CL15" s="19">
        <v>7445.1</v>
      </c>
      <c r="CM15" s="19">
        <f t="shared" si="33"/>
        <v>7445.1</v>
      </c>
      <c r="CN15" s="21">
        <f t="shared" si="34"/>
        <v>45.600000000000364</v>
      </c>
    </row>
    <row r="16" spans="1:92" x14ac:dyDescent="0.25">
      <c r="A16" s="56">
        <v>10</v>
      </c>
      <c r="B16" s="3" t="s">
        <v>18</v>
      </c>
      <c r="C16" s="19">
        <f t="shared" si="35"/>
        <v>0</v>
      </c>
      <c r="D16" s="19">
        <f t="shared" si="36"/>
        <v>24593.599999999999</v>
      </c>
      <c r="E16" s="19">
        <f t="shared" si="37"/>
        <v>24611.3</v>
      </c>
      <c r="F16" s="19">
        <f t="shared" si="38"/>
        <v>24611.3</v>
      </c>
      <c r="G16" s="19">
        <f t="shared" si="39"/>
        <v>17.700000000000728</v>
      </c>
      <c r="H16" s="18"/>
      <c r="I16" s="19">
        <v>0</v>
      </c>
      <c r="J16" s="19">
        <v>0</v>
      </c>
      <c r="K16" s="19">
        <f t="shared" si="1"/>
        <v>0</v>
      </c>
      <c r="L16" s="19">
        <f t="shared" si="2"/>
        <v>0</v>
      </c>
      <c r="M16" s="18"/>
      <c r="N16" s="19">
        <v>1371.1</v>
      </c>
      <c r="O16" s="19">
        <v>1371.1</v>
      </c>
      <c r="P16" s="19">
        <f t="shared" si="3"/>
        <v>1371.1</v>
      </c>
      <c r="Q16" s="21">
        <f t="shared" si="4"/>
        <v>0</v>
      </c>
      <c r="R16" s="19"/>
      <c r="S16" s="19">
        <v>40.799999999999997</v>
      </c>
      <c r="T16" s="19">
        <v>40.799999999999997</v>
      </c>
      <c r="U16" s="19">
        <f t="shared" si="5"/>
        <v>40.799999999999997</v>
      </c>
      <c r="V16" s="19">
        <f t="shared" si="6"/>
        <v>0</v>
      </c>
      <c r="W16" s="18"/>
      <c r="X16" s="19"/>
      <c r="Y16" s="19"/>
      <c r="Z16" s="19">
        <f t="shared" si="7"/>
        <v>0</v>
      </c>
      <c r="AA16" s="20">
        <f t="shared" si="8"/>
        <v>0</v>
      </c>
      <c r="AB16" s="18"/>
      <c r="AC16" s="19">
        <v>18730</v>
      </c>
      <c r="AD16" s="19">
        <v>18730</v>
      </c>
      <c r="AE16" s="19">
        <f t="shared" si="9"/>
        <v>18730</v>
      </c>
      <c r="AF16" s="20">
        <f t="shared" si="10"/>
        <v>0</v>
      </c>
      <c r="AG16" s="18"/>
      <c r="AH16" s="19">
        <v>3000</v>
      </c>
      <c r="AI16" s="19">
        <v>3000</v>
      </c>
      <c r="AJ16" s="19">
        <f t="shared" si="11"/>
        <v>3000</v>
      </c>
      <c r="AK16" s="20">
        <f t="shared" si="12"/>
        <v>0</v>
      </c>
      <c r="AL16" s="34"/>
      <c r="AM16" s="35"/>
      <c r="AN16" s="35"/>
      <c r="AO16" s="35">
        <f t="shared" si="13"/>
        <v>0</v>
      </c>
      <c r="AP16" s="40">
        <f t="shared" si="14"/>
        <v>0</v>
      </c>
      <c r="AQ16" s="18"/>
      <c r="AR16" s="19">
        <v>0</v>
      </c>
      <c r="AS16" s="19">
        <v>0</v>
      </c>
      <c r="AT16" s="19">
        <f t="shared" si="15"/>
        <v>0</v>
      </c>
      <c r="AU16" s="20">
        <f t="shared" si="16"/>
        <v>0</v>
      </c>
      <c r="AV16" s="18"/>
      <c r="AW16" s="19">
        <v>156.19999999999999</v>
      </c>
      <c r="AX16" s="19">
        <v>156.19999999999999</v>
      </c>
      <c r="AY16" s="19">
        <f t="shared" si="17"/>
        <v>156.19999999999999</v>
      </c>
      <c r="AZ16" s="20">
        <f t="shared" si="18"/>
        <v>0</v>
      </c>
      <c r="BA16" s="18"/>
      <c r="BB16" s="19"/>
      <c r="BC16" s="19"/>
      <c r="BD16" s="19">
        <f t="shared" si="19"/>
        <v>0</v>
      </c>
      <c r="BE16" s="20">
        <f t="shared" si="20"/>
        <v>0</v>
      </c>
      <c r="BF16" s="51"/>
      <c r="BG16" s="51">
        <v>0</v>
      </c>
      <c r="BH16" s="51">
        <v>0</v>
      </c>
      <c r="BI16" s="19">
        <f t="shared" si="21"/>
        <v>0</v>
      </c>
      <c r="BJ16" s="20">
        <f t="shared" si="22"/>
        <v>0</v>
      </c>
      <c r="BK16" s="51"/>
      <c r="BL16" s="51">
        <v>0</v>
      </c>
      <c r="BM16" s="51">
        <v>0</v>
      </c>
      <c r="BN16" s="19">
        <f t="shared" si="23"/>
        <v>0</v>
      </c>
      <c r="BO16" s="20">
        <f t="shared" si="24"/>
        <v>0</v>
      </c>
      <c r="BP16" s="51"/>
      <c r="BQ16" s="53">
        <v>100</v>
      </c>
      <c r="BR16" s="53">
        <v>100</v>
      </c>
      <c r="BS16" s="19">
        <f t="shared" si="25"/>
        <v>100</v>
      </c>
      <c r="BT16" s="20">
        <f t="shared" si="26"/>
        <v>0</v>
      </c>
      <c r="BU16" s="51"/>
      <c r="BV16" s="51"/>
      <c r="BW16" s="51"/>
      <c r="BX16" s="19">
        <f t="shared" si="27"/>
        <v>0</v>
      </c>
      <c r="BY16" s="20">
        <f t="shared" si="28"/>
        <v>0</v>
      </c>
      <c r="BZ16" s="51"/>
      <c r="CA16" s="51">
        <v>85.7</v>
      </c>
      <c r="CB16" s="51">
        <v>79.5</v>
      </c>
      <c r="CC16" s="19">
        <f t="shared" si="29"/>
        <v>79.5</v>
      </c>
      <c r="CD16" s="20">
        <f t="shared" si="30"/>
        <v>-6.2000000000000028</v>
      </c>
      <c r="CE16" s="51"/>
      <c r="CF16" s="51">
        <v>109.8</v>
      </c>
      <c r="CG16" s="51">
        <v>133.69999999999999</v>
      </c>
      <c r="CH16" s="19">
        <f t="shared" si="31"/>
        <v>133.69999999999999</v>
      </c>
      <c r="CI16" s="20">
        <f t="shared" si="32"/>
        <v>23.899999999999991</v>
      </c>
      <c r="CJ16" s="18"/>
      <c r="CK16" s="19">
        <v>1000</v>
      </c>
      <c r="CL16" s="19">
        <v>1000</v>
      </c>
      <c r="CM16" s="19">
        <f t="shared" si="33"/>
        <v>1000</v>
      </c>
      <c r="CN16" s="21">
        <f t="shared" si="34"/>
        <v>0</v>
      </c>
    </row>
    <row r="17" spans="1:92" x14ac:dyDescent="0.25">
      <c r="A17" s="56">
        <v>11</v>
      </c>
      <c r="B17" s="3" t="s">
        <v>19</v>
      </c>
      <c r="C17" s="19">
        <f t="shared" si="35"/>
        <v>0</v>
      </c>
      <c r="D17" s="19">
        <f t="shared" si="36"/>
        <v>14050.1</v>
      </c>
      <c r="E17" s="19">
        <f t="shared" si="37"/>
        <v>14503.3</v>
      </c>
      <c r="F17" s="19">
        <f t="shared" si="38"/>
        <v>14503.3</v>
      </c>
      <c r="G17" s="19">
        <f t="shared" si="39"/>
        <v>453.19999999999891</v>
      </c>
      <c r="H17" s="18"/>
      <c r="I17" s="19">
        <v>0</v>
      </c>
      <c r="J17" s="19">
        <v>0</v>
      </c>
      <c r="K17" s="19">
        <f t="shared" si="1"/>
        <v>0</v>
      </c>
      <c r="L17" s="19">
        <f t="shared" si="2"/>
        <v>0</v>
      </c>
      <c r="M17" s="18"/>
      <c r="N17" s="19">
        <v>2592.1</v>
      </c>
      <c r="O17" s="19">
        <v>2592.1</v>
      </c>
      <c r="P17" s="19">
        <f t="shared" si="3"/>
        <v>2592.1</v>
      </c>
      <c r="Q17" s="21">
        <f t="shared" si="4"/>
        <v>0</v>
      </c>
      <c r="R17" s="19"/>
      <c r="S17" s="19">
        <v>116.7</v>
      </c>
      <c r="T17" s="19">
        <v>147.9</v>
      </c>
      <c r="U17" s="19">
        <f t="shared" si="5"/>
        <v>147.9</v>
      </c>
      <c r="V17" s="19">
        <f t="shared" si="6"/>
        <v>31.200000000000003</v>
      </c>
      <c r="W17" s="18"/>
      <c r="X17" s="19"/>
      <c r="Y17" s="19"/>
      <c r="Z17" s="19">
        <f t="shared" si="7"/>
        <v>0</v>
      </c>
      <c r="AA17" s="20">
        <f t="shared" si="8"/>
        <v>0</v>
      </c>
      <c r="AB17" s="18"/>
      <c r="AC17" s="19">
        <v>3809.7</v>
      </c>
      <c r="AD17" s="19">
        <v>3809.7</v>
      </c>
      <c r="AE17" s="19">
        <f t="shared" si="9"/>
        <v>3809.7</v>
      </c>
      <c r="AF17" s="20">
        <f t="shared" si="10"/>
        <v>0</v>
      </c>
      <c r="AG17" s="18"/>
      <c r="AH17" s="19">
        <v>3000</v>
      </c>
      <c r="AI17" s="19">
        <v>3000</v>
      </c>
      <c r="AJ17" s="19">
        <f t="shared" si="11"/>
        <v>3000</v>
      </c>
      <c r="AK17" s="20">
        <f t="shared" si="12"/>
        <v>0</v>
      </c>
      <c r="AL17" s="34"/>
      <c r="AM17" s="35"/>
      <c r="AN17" s="35"/>
      <c r="AO17" s="35">
        <f t="shared" si="13"/>
        <v>0</v>
      </c>
      <c r="AP17" s="40">
        <f t="shared" si="14"/>
        <v>0</v>
      </c>
      <c r="AQ17" s="18"/>
      <c r="AR17" s="19">
        <v>385</v>
      </c>
      <c r="AS17" s="19">
        <v>385</v>
      </c>
      <c r="AT17" s="19">
        <f t="shared" si="15"/>
        <v>385</v>
      </c>
      <c r="AU17" s="20">
        <f t="shared" si="16"/>
        <v>0</v>
      </c>
      <c r="AV17" s="18"/>
      <c r="AW17" s="19">
        <v>217</v>
      </c>
      <c r="AX17" s="19">
        <v>217</v>
      </c>
      <c r="AY17" s="19">
        <f t="shared" si="17"/>
        <v>217</v>
      </c>
      <c r="AZ17" s="20">
        <f t="shared" si="18"/>
        <v>0</v>
      </c>
      <c r="BA17" s="18"/>
      <c r="BB17" s="19"/>
      <c r="BC17" s="19"/>
      <c r="BD17" s="19">
        <f t="shared" si="19"/>
        <v>0</v>
      </c>
      <c r="BE17" s="20">
        <f t="shared" si="20"/>
        <v>0</v>
      </c>
      <c r="BF17" s="51"/>
      <c r="BG17" s="51">
        <v>300</v>
      </c>
      <c r="BH17" s="51">
        <v>300</v>
      </c>
      <c r="BI17" s="19">
        <f t="shared" si="21"/>
        <v>300</v>
      </c>
      <c r="BJ17" s="20">
        <f t="shared" si="22"/>
        <v>0</v>
      </c>
      <c r="BK17" s="51"/>
      <c r="BL17" s="51">
        <v>0</v>
      </c>
      <c r="BM17" s="51">
        <v>0</v>
      </c>
      <c r="BN17" s="19">
        <f t="shared" si="23"/>
        <v>0</v>
      </c>
      <c r="BO17" s="20">
        <f t="shared" si="24"/>
        <v>0</v>
      </c>
      <c r="BP17" s="51"/>
      <c r="BQ17" s="53">
        <v>669.7</v>
      </c>
      <c r="BR17" s="53">
        <v>1069.7</v>
      </c>
      <c r="BS17" s="19">
        <f t="shared" si="25"/>
        <v>1069.7</v>
      </c>
      <c r="BT17" s="20">
        <f t="shared" si="26"/>
        <v>400</v>
      </c>
      <c r="BU17" s="51"/>
      <c r="BV17" s="51"/>
      <c r="BW17" s="51"/>
      <c r="BX17" s="19">
        <f t="shared" si="27"/>
        <v>0</v>
      </c>
      <c r="BY17" s="20">
        <f t="shared" si="28"/>
        <v>0</v>
      </c>
      <c r="BZ17" s="51"/>
      <c r="CA17" s="51">
        <v>146.5</v>
      </c>
      <c r="CB17" s="51">
        <v>144.1</v>
      </c>
      <c r="CC17" s="19">
        <f t="shared" si="29"/>
        <v>144.1</v>
      </c>
      <c r="CD17" s="20">
        <f t="shared" si="30"/>
        <v>-2.4000000000000057</v>
      </c>
      <c r="CE17" s="51"/>
      <c r="CF17" s="51">
        <v>113.4</v>
      </c>
      <c r="CG17" s="51">
        <v>137.80000000000001</v>
      </c>
      <c r="CH17" s="19">
        <f t="shared" si="31"/>
        <v>137.80000000000001</v>
      </c>
      <c r="CI17" s="20">
        <f t="shared" si="32"/>
        <v>24.400000000000006</v>
      </c>
      <c r="CJ17" s="18"/>
      <c r="CK17" s="19">
        <v>2700</v>
      </c>
      <c r="CL17" s="19">
        <v>2700</v>
      </c>
      <c r="CM17" s="19">
        <f t="shared" si="33"/>
        <v>2700</v>
      </c>
      <c r="CN17" s="21">
        <f t="shared" si="34"/>
        <v>0</v>
      </c>
    </row>
    <row r="18" spans="1:92" x14ac:dyDescent="0.25">
      <c r="A18" s="56">
        <v>12</v>
      </c>
      <c r="B18" s="3" t="s">
        <v>20</v>
      </c>
      <c r="C18" s="19">
        <f t="shared" si="35"/>
        <v>0</v>
      </c>
      <c r="D18" s="19">
        <f t="shared" si="36"/>
        <v>56951.69999999999</v>
      </c>
      <c r="E18" s="19">
        <f t="shared" si="37"/>
        <v>57561.899999999994</v>
      </c>
      <c r="F18" s="19">
        <f t="shared" si="38"/>
        <v>57561.899999999994</v>
      </c>
      <c r="G18" s="19">
        <f t="shared" si="39"/>
        <v>610.20000000000437</v>
      </c>
      <c r="H18" s="18"/>
      <c r="I18" s="19">
        <v>0</v>
      </c>
      <c r="J18" s="19">
        <v>0</v>
      </c>
      <c r="K18" s="19">
        <f t="shared" si="1"/>
        <v>0</v>
      </c>
      <c r="L18" s="19">
        <f t="shared" si="2"/>
        <v>0</v>
      </c>
      <c r="M18" s="18"/>
      <c r="N18" s="19">
        <v>5076.8999999999996</v>
      </c>
      <c r="O18" s="19">
        <v>5076.8999999999996</v>
      </c>
      <c r="P18" s="19">
        <f t="shared" si="3"/>
        <v>5076.8999999999996</v>
      </c>
      <c r="Q18" s="21">
        <f t="shared" si="4"/>
        <v>0</v>
      </c>
      <c r="R18" s="19"/>
      <c r="S18" s="19">
        <v>103.6</v>
      </c>
      <c r="T18" s="19">
        <v>103.6</v>
      </c>
      <c r="U18" s="19">
        <f t="shared" si="5"/>
        <v>103.6</v>
      </c>
      <c r="V18" s="19">
        <f t="shared" si="6"/>
        <v>0</v>
      </c>
      <c r="W18" s="18"/>
      <c r="X18" s="19"/>
      <c r="Y18" s="19"/>
      <c r="Z18" s="19">
        <f t="shared" si="7"/>
        <v>0</v>
      </c>
      <c r="AA18" s="20">
        <f t="shared" si="8"/>
        <v>0</v>
      </c>
      <c r="AB18" s="18"/>
      <c r="AC18" s="19">
        <v>42473.7</v>
      </c>
      <c r="AD18" s="19">
        <v>42473.7</v>
      </c>
      <c r="AE18" s="19">
        <f t="shared" si="9"/>
        <v>42473.7</v>
      </c>
      <c r="AF18" s="20">
        <f t="shared" si="10"/>
        <v>0</v>
      </c>
      <c r="AG18" s="18"/>
      <c r="AH18" s="19">
        <v>4500</v>
      </c>
      <c r="AI18" s="19">
        <v>4500</v>
      </c>
      <c r="AJ18" s="19">
        <f t="shared" si="11"/>
        <v>4500</v>
      </c>
      <c r="AK18" s="20">
        <f t="shared" si="12"/>
        <v>0</v>
      </c>
      <c r="AL18" s="34"/>
      <c r="AM18" s="35"/>
      <c r="AN18" s="35"/>
      <c r="AO18" s="35">
        <f t="shared" si="13"/>
        <v>0</v>
      </c>
      <c r="AP18" s="40">
        <f t="shared" si="14"/>
        <v>0</v>
      </c>
      <c r="AQ18" s="18"/>
      <c r="AR18" s="19">
        <v>0</v>
      </c>
      <c r="AS18" s="19">
        <v>0</v>
      </c>
      <c r="AT18" s="19">
        <f t="shared" si="15"/>
        <v>0</v>
      </c>
      <c r="AU18" s="20">
        <f t="shared" si="16"/>
        <v>0</v>
      </c>
      <c r="AV18" s="18"/>
      <c r="AW18" s="19">
        <v>306.7</v>
      </c>
      <c r="AX18" s="19">
        <v>306.7</v>
      </c>
      <c r="AY18" s="19">
        <f t="shared" si="17"/>
        <v>306.7</v>
      </c>
      <c r="AZ18" s="20">
        <f t="shared" si="18"/>
        <v>0</v>
      </c>
      <c r="BA18" s="18"/>
      <c r="BB18" s="19"/>
      <c r="BC18" s="19"/>
      <c r="BD18" s="19">
        <f t="shared" si="19"/>
        <v>0</v>
      </c>
      <c r="BE18" s="20">
        <f t="shared" si="20"/>
        <v>0</v>
      </c>
      <c r="BF18" s="51"/>
      <c r="BG18" s="51">
        <v>0</v>
      </c>
      <c r="BH18" s="51">
        <v>0</v>
      </c>
      <c r="BI18" s="19">
        <f t="shared" si="21"/>
        <v>0</v>
      </c>
      <c r="BJ18" s="20">
        <f t="shared" si="22"/>
        <v>0</v>
      </c>
      <c r="BK18" s="51"/>
      <c r="BL18" s="51">
        <v>350</v>
      </c>
      <c r="BM18" s="51">
        <v>350</v>
      </c>
      <c r="BN18" s="19">
        <f t="shared" si="23"/>
        <v>350</v>
      </c>
      <c r="BO18" s="20">
        <f t="shared" si="24"/>
        <v>0</v>
      </c>
      <c r="BP18" s="51"/>
      <c r="BQ18" s="53">
        <v>100</v>
      </c>
      <c r="BR18" s="53">
        <v>600</v>
      </c>
      <c r="BS18" s="19">
        <f t="shared" si="25"/>
        <v>600</v>
      </c>
      <c r="BT18" s="20">
        <f t="shared" si="26"/>
        <v>500</v>
      </c>
      <c r="BU18" s="51"/>
      <c r="BV18" s="51"/>
      <c r="BW18" s="51"/>
      <c r="BX18" s="19">
        <f t="shared" si="27"/>
        <v>0</v>
      </c>
      <c r="BY18" s="20">
        <f t="shared" si="28"/>
        <v>0</v>
      </c>
      <c r="BZ18" s="51"/>
      <c r="CA18" s="51">
        <v>128.6</v>
      </c>
      <c r="CB18" s="51">
        <v>126.3</v>
      </c>
      <c r="CC18" s="19">
        <f t="shared" si="29"/>
        <v>126.3</v>
      </c>
      <c r="CD18" s="20">
        <f t="shared" si="30"/>
        <v>-2.2999999999999972</v>
      </c>
      <c r="CE18" s="51"/>
      <c r="CF18" s="51">
        <v>240.6</v>
      </c>
      <c r="CG18" s="51">
        <v>307.5</v>
      </c>
      <c r="CH18" s="19">
        <f t="shared" si="31"/>
        <v>307.5</v>
      </c>
      <c r="CI18" s="20">
        <f t="shared" si="32"/>
        <v>66.900000000000006</v>
      </c>
      <c r="CJ18" s="18"/>
      <c r="CK18" s="19">
        <v>3671.6</v>
      </c>
      <c r="CL18" s="19">
        <v>3717.2</v>
      </c>
      <c r="CM18" s="19">
        <f t="shared" si="33"/>
        <v>3717.2</v>
      </c>
      <c r="CN18" s="21">
        <f t="shared" si="34"/>
        <v>45.599999999999909</v>
      </c>
    </row>
    <row r="19" spans="1:92" x14ac:dyDescent="0.25">
      <c r="A19" s="56">
        <v>13</v>
      </c>
      <c r="B19" s="3" t="s">
        <v>21</v>
      </c>
      <c r="C19" s="19">
        <f t="shared" si="35"/>
        <v>0</v>
      </c>
      <c r="D19" s="19">
        <f t="shared" si="36"/>
        <v>14005.000000000002</v>
      </c>
      <c r="E19" s="19">
        <f t="shared" si="37"/>
        <v>15175.800000000001</v>
      </c>
      <c r="F19" s="19">
        <f t="shared" si="38"/>
        <v>15175.800000000001</v>
      </c>
      <c r="G19" s="19">
        <f t="shared" si="39"/>
        <v>1170.7999999999993</v>
      </c>
      <c r="H19" s="18"/>
      <c r="I19" s="19">
        <v>888</v>
      </c>
      <c r="J19" s="19">
        <v>888</v>
      </c>
      <c r="K19" s="19">
        <f t="shared" si="1"/>
        <v>888</v>
      </c>
      <c r="L19" s="19">
        <f t="shared" si="2"/>
        <v>0</v>
      </c>
      <c r="M19" s="18"/>
      <c r="N19" s="19">
        <v>3483.4</v>
      </c>
      <c r="O19" s="19">
        <v>3483.4</v>
      </c>
      <c r="P19" s="19">
        <f t="shared" si="3"/>
        <v>3483.4</v>
      </c>
      <c r="Q19" s="21">
        <f t="shared" si="4"/>
        <v>0</v>
      </c>
      <c r="R19" s="19"/>
      <c r="S19" s="19">
        <v>310.7</v>
      </c>
      <c r="T19" s="19">
        <v>310.7</v>
      </c>
      <c r="U19" s="19">
        <f t="shared" si="5"/>
        <v>310.7</v>
      </c>
      <c r="V19" s="19">
        <f t="shared" si="6"/>
        <v>0</v>
      </c>
      <c r="W19" s="18"/>
      <c r="X19" s="19"/>
      <c r="Y19" s="19"/>
      <c r="Z19" s="19">
        <f t="shared" si="7"/>
        <v>0</v>
      </c>
      <c r="AA19" s="20">
        <f t="shared" si="8"/>
        <v>0</v>
      </c>
      <c r="AB19" s="18"/>
      <c r="AC19" s="19">
        <v>2170</v>
      </c>
      <c r="AD19" s="19">
        <v>2170</v>
      </c>
      <c r="AE19" s="19">
        <f t="shared" si="9"/>
        <v>2170</v>
      </c>
      <c r="AF19" s="20">
        <f t="shared" si="10"/>
        <v>0</v>
      </c>
      <c r="AG19" s="18"/>
      <c r="AH19" s="19">
        <v>3000</v>
      </c>
      <c r="AI19" s="19">
        <v>3000</v>
      </c>
      <c r="AJ19" s="19">
        <f t="shared" si="11"/>
        <v>3000</v>
      </c>
      <c r="AK19" s="20">
        <f t="shared" si="12"/>
        <v>0</v>
      </c>
      <c r="AL19" s="34"/>
      <c r="AM19" s="35"/>
      <c r="AN19" s="35"/>
      <c r="AO19" s="35">
        <f t="shared" si="13"/>
        <v>0</v>
      </c>
      <c r="AP19" s="40">
        <f t="shared" si="14"/>
        <v>0</v>
      </c>
      <c r="AQ19" s="18"/>
      <c r="AR19" s="19">
        <v>324</v>
      </c>
      <c r="AS19" s="19">
        <v>324</v>
      </c>
      <c r="AT19" s="19">
        <f t="shared" si="15"/>
        <v>324</v>
      </c>
      <c r="AU19" s="20">
        <f t="shared" si="16"/>
        <v>0</v>
      </c>
      <c r="AV19" s="18"/>
      <c r="AW19" s="19">
        <v>941.7</v>
      </c>
      <c r="AX19" s="19">
        <v>941.7</v>
      </c>
      <c r="AY19" s="19">
        <f t="shared" si="17"/>
        <v>941.7</v>
      </c>
      <c r="AZ19" s="20">
        <f t="shared" si="18"/>
        <v>0</v>
      </c>
      <c r="BA19" s="18"/>
      <c r="BB19" s="19"/>
      <c r="BC19" s="19"/>
      <c r="BD19" s="19">
        <f t="shared" si="19"/>
        <v>0</v>
      </c>
      <c r="BE19" s="20">
        <f t="shared" si="20"/>
        <v>0</v>
      </c>
      <c r="BF19" s="51"/>
      <c r="BG19" s="51">
        <v>0</v>
      </c>
      <c r="BH19" s="51">
        <v>0</v>
      </c>
      <c r="BI19" s="19">
        <f t="shared" si="21"/>
        <v>0</v>
      </c>
      <c r="BJ19" s="20">
        <f t="shared" si="22"/>
        <v>0</v>
      </c>
      <c r="BK19" s="51"/>
      <c r="BL19" s="51">
        <v>550</v>
      </c>
      <c r="BM19" s="51">
        <v>550</v>
      </c>
      <c r="BN19" s="19">
        <f t="shared" si="23"/>
        <v>550</v>
      </c>
      <c r="BO19" s="20">
        <f t="shared" si="24"/>
        <v>0</v>
      </c>
      <c r="BP19" s="51"/>
      <c r="BQ19" s="53">
        <v>275</v>
      </c>
      <c r="BR19" s="53">
        <v>1333.5</v>
      </c>
      <c r="BS19" s="19">
        <f t="shared" si="25"/>
        <v>1333.5</v>
      </c>
      <c r="BT19" s="20">
        <f t="shared" si="26"/>
        <v>1058.5</v>
      </c>
      <c r="BU19" s="51"/>
      <c r="BV19" s="51"/>
      <c r="BW19" s="51"/>
      <c r="BX19" s="19">
        <f t="shared" si="27"/>
        <v>0</v>
      </c>
      <c r="BY19" s="20">
        <f t="shared" si="28"/>
        <v>0</v>
      </c>
      <c r="BZ19" s="51"/>
      <c r="CA19" s="51">
        <v>247.2</v>
      </c>
      <c r="CB19" s="51">
        <v>222.1</v>
      </c>
      <c r="CC19" s="19">
        <f t="shared" si="29"/>
        <v>222.1</v>
      </c>
      <c r="CD19" s="20">
        <f t="shared" si="30"/>
        <v>-25.099999999999994</v>
      </c>
      <c r="CE19" s="51"/>
      <c r="CF19" s="51">
        <v>415</v>
      </c>
      <c r="CG19" s="51">
        <v>552.4</v>
      </c>
      <c r="CH19" s="19">
        <f t="shared" si="31"/>
        <v>552.4</v>
      </c>
      <c r="CI19" s="20">
        <f t="shared" si="32"/>
        <v>137.39999999999998</v>
      </c>
      <c r="CJ19" s="18"/>
      <c r="CK19" s="19">
        <v>1400</v>
      </c>
      <c r="CL19" s="19">
        <v>1400</v>
      </c>
      <c r="CM19" s="19">
        <f t="shared" si="33"/>
        <v>1400</v>
      </c>
      <c r="CN19" s="21">
        <f t="shared" si="34"/>
        <v>0</v>
      </c>
    </row>
    <row r="20" spans="1:92" x14ac:dyDescent="0.25">
      <c r="A20" s="56">
        <v>14</v>
      </c>
      <c r="B20" s="3" t="s">
        <v>22</v>
      </c>
      <c r="C20" s="19">
        <f t="shared" si="35"/>
        <v>0</v>
      </c>
      <c r="D20" s="19">
        <f t="shared" si="36"/>
        <v>51860.69999999999</v>
      </c>
      <c r="E20" s="19">
        <f t="shared" si="37"/>
        <v>52021.599999999991</v>
      </c>
      <c r="F20" s="19">
        <f t="shared" si="38"/>
        <v>52021.599999999991</v>
      </c>
      <c r="G20" s="19">
        <f t="shared" si="39"/>
        <v>160.90000000000146</v>
      </c>
      <c r="H20" s="18"/>
      <c r="I20" s="19">
        <v>1393</v>
      </c>
      <c r="J20" s="19">
        <v>1393</v>
      </c>
      <c r="K20" s="19">
        <f t="shared" si="1"/>
        <v>1393</v>
      </c>
      <c r="L20" s="19">
        <f t="shared" si="2"/>
        <v>0</v>
      </c>
      <c r="M20" s="18"/>
      <c r="N20" s="19">
        <v>5911.9</v>
      </c>
      <c r="O20" s="19">
        <v>5911.9</v>
      </c>
      <c r="P20" s="19">
        <f t="shared" si="3"/>
        <v>5911.9</v>
      </c>
      <c r="Q20" s="21">
        <f t="shared" si="4"/>
        <v>0</v>
      </c>
      <c r="R20" s="19"/>
      <c r="S20" s="19">
        <v>153.19999999999999</v>
      </c>
      <c r="T20" s="19">
        <v>153.19999999999999</v>
      </c>
      <c r="U20" s="19">
        <f t="shared" si="5"/>
        <v>153.19999999999999</v>
      </c>
      <c r="V20" s="19">
        <f t="shared" si="6"/>
        <v>0</v>
      </c>
      <c r="W20" s="18"/>
      <c r="X20" s="19"/>
      <c r="Y20" s="19"/>
      <c r="Z20" s="19">
        <f t="shared" si="7"/>
        <v>0</v>
      </c>
      <c r="AA20" s="20">
        <f t="shared" si="8"/>
        <v>0</v>
      </c>
      <c r="AB20" s="18"/>
      <c r="AC20" s="19">
        <v>37581.599999999999</v>
      </c>
      <c r="AD20" s="19">
        <v>37581.599999999999</v>
      </c>
      <c r="AE20" s="19">
        <f t="shared" si="9"/>
        <v>37581.599999999999</v>
      </c>
      <c r="AF20" s="20">
        <f t="shared" si="10"/>
        <v>0</v>
      </c>
      <c r="AG20" s="18"/>
      <c r="AH20" s="19">
        <v>4500</v>
      </c>
      <c r="AI20" s="19">
        <v>4500</v>
      </c>
      <c r="AJ20" s="19">
        <f t="shared" si="11"/>
        <v>4500</v>
      </c>
      <c r="AK20" s="20">
        <f t="shared" si="12"/>
        <v>0</v>
      </c>
      <c r="AL20" s="34"/>
      <c r="AM20" s="35"/>
      <c r="AN20" s="35"/>
      <c r="AO20" s="35">
        <f t="shared" si="13"/>
        <v>0</v>
      </c>
      <c r="AP20" s="40">
        <f t="shared" si="14"/>
        <v>0</v>
      </c>
      <c r="AQ20" s="18"/>
      <c r="AR20" s="19">
        <v>0</v>
      </c>
      <c r="AS20" s="19">
        <v>0</v>
      </c>
      <c r="AT20" s="19">
        <f t="shared" si="15"/>
        <v>0</v>
      </c>
      <c r="AU20" s="20">
        <f t="shared" si="16"/>
        <v>0</v>
      </c>
      <c r="AV20" s="18"/>
      <c r="AW20" s="19">
        <v>225.7</v>
      </c>
      <c r="AX20" s="19">
        <v>225.6</v>
      </c>
      <c r="AY20" s="19">
        <f t="shared" si="17"/>
        <v>225.6</v>
      </c>
      <c r="AZ20" s="20">
        <f t="shared" si="18"/>
        <v>-9.9999999999994316E-2</v>
      </c>
      <c r="BA20" s="18"/>
      <c r="BB20" s="19"/>
      <c r="BC20" s="19"/>
      <c r="BD20" s="19">
        <f t="shared" si="19"/>
        <v>0</v>
      </c>
      <c r="BE20" s="20">
        <f t="shared" si="20"/>
        <v>0</v>
      </c>
      <c r="BF20" s="51"/>
      <c r="BG20" s="51">
        <v>0</v>
      </c>
      <c r="BH20" s="51">
        <v>0</v>
      </c>
      <c r="BI20" s="19">
        <f t="shared" si="21"/>
        <v>0</v>
      </c>
      <c r="BJ20" s="20">
        <f t="shared" si="22"/>
        <v>0</v>
      </c>
      <c r="BK20" s="51"/>
      <c r="BL20" s="51">
        <v>200</v>
      </c>
      <c r="BM20" s="51">
        <v>200</v>
      </c>
      <c r="BN20" s="19">
        <f t="shared" si="23"/>
        <v>200</v>
      </c>
      <c r="BO20" s="20">
        <f t="shared" si="24"/>
        <v>0</v>
      </c>
      <c r="BP20" s="51"/>
      <c r="BQ20" s="53">
        <v>100</v>
      </c>
      <c r="BR20" s="53">
        <v>127.5</v>
      </c>
      <c r="BS20" s="19">
        <f t="shared" si="25"/>
        <v>127.5</v>
      </c>
      <c r="BT20" s="20">
        <f t="shared" si="26"/>
        <v>27.5</v>
      </c>
      <c r="BU20" s="51"/>
      <c r="BV20" s="51"/>
      <c r="BW20" s="51"/>
      <c r="BX20" s="19">
        <f t="shared" si="27"/>
        <v>0</v>
      </c>
      <c r="BY20" s="20">
        <f t="shared" si="28"/>
        <v>0</v>
      </c>
      <c r="BZ20" s="51"/>
      <c r="CA20" s="51">
        <v>159.6</v>
      </c>
      <c r="CB20" s="51">
        <v>159.6</v>
      </c>
      <c r="CC20" s="19">
        <f t="shared" si="29"/>
        <v>159.6</v>
      </c>
      <c r="CD20" s="20">
        <f t="shared" si="30"/>
        <v>0</v>
      </c>
      <c r="CE20" s="51"/>
      <c r="CF20" s="51">
        <v>444.8</v>
      </c>
      <c r="CG20" s="51">
        <v>578.29999999999995</v>
      </c>
      <c r="CH20" s="19">
        <f t="shared" si="31"/>
        <v>578.29999999999995</v>
      </c>
      <c r="CI20" s="20">
        <f t="shared" si="32"/>
        <v>133.49999999999994</v>
      </c>
      <c r="CJ20" s="18"/>
      <c r="CK20" s="19">
        <v>1190.9000000000001</v>
      </c>
      <c r="CL20" s="19">
        <v>1190.9000000000001</v>
      </c>
      <c r="CM20" s="19">
        <f t="shared" si="33"/>
        <v>1190.9000000000001</v>
      </c>
      <c r="CN20" s="21">
        <f t="shared" si="34"/>
        <v>0</v>
      </c>
    </row>
    <row r="21" spans="1:92" x14ac:dyDescent="0.25">
      <c r="A21" s="56">
        <v>15</v>
      </c>
      <c r="B21" s="3" t="s">
        <v>23</v>
      </c>
      <c r="C21" s="19">
        <f t="shared" si="35"/>
        <v>0</v>
      </c>
      <c r="D21" s="19">
        <f t="shared" si="36"/>
        <v>17969.8</v>
      </c>
      <c r="E21" s="19">
        <f t="shared" si="37"/>
        <v>18176.400000000005</v>
      </c>
      <c r="F21" s="19">
        <f t="shared" si="38"/>
        <v>18176.400000000005</v>
      </c>
      <c r="G21" s="19">
        <f t="shared" si="39"/>
        <v>206.60000000000582</v>
      </c>
      <c r="H21" s="18"/>
      <c r="I21" s="19">
        <v>0</v>
      </c>
      <c r="J21" s="19">
        <v>0</v>
      </c>
      <c r="K21" s="19">
        <f t="shared" si="1"/>
        <v>0</v>
      </c>
      <c r="L21" s="19">
        <f t="shared" si="2"/>
        <v>0</v>
      </c>
      <c r="M21" s="18"/>
      <c r="N21" s="19">
        <v>738.2</v>
      </c>
      <c r="O21" s="19">
        <v>738.2</v>
      </c>
      <c r="P21" s="19">
        <f t="shared" si="3"/>
        <v>738.2</v>
      </c>
      <c r="Q21" s="21">
        <f t="shared" si="4"/>
        <v>0</v>
      </c>
      <c r="R21" s="19"/>
      <c r="S21" s="19">
        <v>56</v>
      </c>
      <c r="T21" s="19">
        <v>87.2</v>
      </c>
      <c r="U21" s="19">
        <f t="shared" si="5"/>
        <v>87.2</v>
      </c>
      <c r="V21" s="19">
        <f t="shared" si="6"/>
        <v>31.200000000000003</v>
      </c>
      <c r="W21" s="18"/>
      <c r="X21" s="19"/>
      <c r="Y21" s="19"/>
      <c r="Z21" s="19">
        <f t="shared" si="7"/>
        <v>0</v>
      </c>
      <c r="AA21" s="20">
        <f t="shared" si="8"/>
        <v>0</v>
      </c>
      <c r="AB21" s="18"/>
      <c r="AC21" s="19">
        <v>11430.6</v>
      </c>
      <c r="AD21" s="19">
        <v>11430.6</v>
      </c>
      <c r="AE21" s="19">
        <f t="shared" si="9"/>
        <v>11430.6</v>
      </c>
      <c r="AF21" s="20">
        <f t="shared" si="10"/>
        <v>0</v>
      </c>
      <c r="AG21" s="18"/>
      <c r="AH21" s="19">
        <v>3000</v>
      </c>
      <c r="AI21" s="19">
        <v>3000</v>
      </c>
      <c r="AJ21" s="19">
        <f t="shared" si="11"/>
        <v>3000</v>
      </c>
      <c r="AK21" s="20">
        <f t="shared" si="12"/>
        <v>0</v>
      </c>
      <c r="AL21" s="34"/>
      <c r="AM21" s="35"/>
      <c r="AN21" s="35"/>
      <c r="AO21" s="35">
        <f t="shared" si="13"/>
        <v>0</v>
      </c>
      <c r="AP21" s="40">
        <f t="shared" si="14"/>
        <v>0</v>
      </c>
      <c r="AQ21" s="18"/>
      <c r="AR21" s="19">
        <v>203</v>
      </c>
      <c r="AS21" s="19">
        <v>203</v>
      </c>
      <c r="AT21" s="19">
        <f t="shared" si="15"/>
        <v>203</v>
      </c>
      <c r="AU21" s="20">
        <f t="shared" si="16"/>
        <v>0</v>
      </c>
      <c r="AV21" s="18"/>
      <c r="AW21" s="19">
        <v>263.7</v>
      </c>
      <c r="AX21" s="19">
        <v>263.7</v>
      </c>
      <c r="AY21" s="19">
        <f t="shared" si="17"/>
        <v>263.7</v>
      </c>
      <c r="AZ21" s="20">
        <f t="shared" si="18"/>
        <v>0</v>
      </c>
      <c r="BA21" s="18"/>
      <c r="BB21" s="19"/>
      <c r="BC21" s="19"/>
      <c r="BD21" s="19">
        <f t="shared" si="19"/>
        <v>0</v>
      </c>
      <c r="BE21" s="20">
        <f t="shared" si="20"/>
        <v>0</v>
      </c>
      <c r="BF21" s="51"/>
      <c r="BG21" s="51">
        <v>0</v>
      </c>
      <c r="BH21" s="51">
        <v>0</v>
      </c>
      <c r="BI21" s="19">
        <f t="shared" si="21"/>
        <v>0</v>
      </c>
      <c r="BJ21" s="20">
        <f t="shared" si="22"/>
        <v>0</v>
      </c>
      <c r="BK21" s="51"/>
      <c r="BL21" s="51">
        <v>150</v>
      </c>
      <c r="BM21" s="51">
        <v>150</v>
      </c>
      <c r="BN21" s="19">
        <f t="shared" si="23"/>
        <v>150</v>
      </c>
      <c r="BO21" s="20">
        <f t="shared" si="24"/>
        <v>0</v>
      </c>
      <c r="BP21" s="51"/>
      <c r="BQ21" s="53">
        <v>250</v>
      </c>
      <c r="BR21" s="53">
        <v>250</v>
      </c>
      <c r="BS21" s="19">
        <f t="shared" si="25"/>
        <v>250</v>
      </c>
      <c r="BT21" s="20">
        <f t="shared" si="26"/>
        <v>0</v>
      </c>
      <c r="BU21" s="51"/>
      <c r="BV21" s="51"/>
      <c r="BW21" s="51"/>
      <c r="BX21" s="19">
        <f t="shared" si="27"/>
        <v>0</v>
      </c>
      <c r="BY21" s="20">
        <f t="shared" si="28"/>
        <v>0</v>
      </c>
      <c r="BZ21" s="51"/>
      <c r="CA21" s="51">
        <v>130.69999999999999</v>
      </c>
      <c r="CB21" s="51">
        <v>130.69999999999999</v>
      </c>
      <c r="CC21" s="19">
        <f t="shared" si="29"/>
        <v>130.69999999999999</v>
      </c>
      <c r="CD21" s="20">
        <f t="shared" si="30"/>
        <v>0</v>
      </c>
      <c r="CE21" s="51"/>
      <c r="CF21" s="51">
        <v>296.10000000000002</v>
      </c>
      <c r="CG21" s="51">
        <v>425.9</v>
      </c>
      <c r="CH21" s="19">
        <f t="shared" si="31"/>
        <v>425.9</v>
      </c>
      <c r="CI21" s="20">
        <f t="shared" si="32"/>
        <v>129.79999999999995</v>
      </c>
      <c r="CJ21" s="18"/>
      <c r="CK21" s="19">
        <v>1451.5</v>
      </c>
      <c r="CL21" s="19">
        <v>1497.1</v>
      </c>
      <c r="CM21" s="19">
        <f t="shared" si="33"/>
        <v>1497.1</v>
      </c>
      <c r="CN21" s="21">
        <f t="shared" si="34"/>
        <v>45.599999999999909</v>
      </c>
    </row>
    <row r="22" spans="1:92" x14ac:dyDescent="0.25">
      <c r="A22" s="56">
        <v>16</v>
      </c>
      <c r="B22" s="3" t="s">
        <v>24</v>
      </c>
      <c r="C22" s="19">
        <f t="shared" si="35"/>
        <v>0</v>
      </c>
      <c r="D22" s="19">
        <f t="shared" si="36"/>
        <v>41647.700000000004</v>
      </c>
      <c r="E22" s="19">
        <f t="shared" si="37"/>
        <v>41839.500000000007</v>
      </c>
      <c r="F22" s="19">
        <f t="shared" si="38"/>
        <v>41839.500000000007</v>
      </c>
      <c r="G22" s="19">
        <f t="shared" si="39"/>
        <v>191.80000000000291</v>
      </c>
      <c r="H22" s="18"/>
      <c r="I22" s="19">
        <v>0</v>
      </c>
      <c r="J22" s="19">
        <v>0</v>
      </c>
      <c r="K22" s="19">
        <f t="shared" si="1"/>
        <v>0</v>
      </c>
      <c r="L22" s="19">
        <f t="shared" si="2"/>
        <v>0</v>
      </c>
      <c r="M22" s="18"/>
      <c r="N22" s="19">
        <v>5971.7</v>
      </c>
      <c r="O22" s="19">
        <v>5971.7</v>
      </c>
      <c r="P22" s="19">
        <f t="shared" si="3"/>
        <v>5971.7</v>
      </c>
      <c r="Q22" s="21">
        <f t="shared" si="4"/>
        <v>0</v>
      </c>
      <c r="R22" s="19"/>
      <c r="S22" s="19">
        <v>123.3</v>
      </c>
      <c r="T22" s="19">
        <v>123.3</v>
      </c>
      <c r="U22" s="19">
        <f t="shared" si="5"/>
        <v>123.3</v>
      </c>
      <c r="V22" s="19">
        <f t="shared" si="6"/>
        <v>0</v>
      </c>
      <c r="W22" s="18"/>
      <c r="X22" s="19"/>
      <c r="Y22" s="19"/>
      <c r="Z22" s="19">
        <f t="shared" si="7"/>
        <v>0</v>
      </c>
      <c r="AA22" s="20">
        <f t="shared" si="8"/>
        <v>0</v>
      </c>
      <c r="AB22" s="18"/>
      <c r="AC22" s="19">
        <v>26699.5</v>
      </c>
      <c r="AD22" s="19">
        <v>26699.5</v>
      </c>
      <c r="AE22" s="19">
        <f t="shared" si="9"/>
        <v>26699.5</v>
      </c>
      <c r="AF22" s="20">
        <f t="shared" si="10"/>
        <v>0</v>
      </c>
      <c r="AG22" s="18"/>
      <c r="AH22" s="19">
        <v>4500</v>
      </c>
      <c r="AI22" s="19">
        <v>4500</v>
      </c>
      <c r="AJ22" s="19">
        <f t="shared" si="11"/>
        <v>4500</v>
      </c>
      <c r="AK22" s="20">
        <f t="shared" si="12"/>
        <v>0</v>
      </c>
      <c r="AL22" s="34"/>
      <c r="AM22" s="35"/>
      <c r="AN22" s="35"/>
      <c r="AO22" s="35">
        <f t="shared" si="13"/>
        <v>0</v>
      </c>
      <c r="AP22" s="40">
        <f t="shared" si="14"/>
        <v>0</v>
      </c>
      <c r="AQ22" s="18"/>
      <c r="AR22" s="19">
        <v>0</v>
      </c>
      <c r="AS22" s="19">
        <v>0</v>
      </c>
      <c r="AT22" s="19">
        <f t="shared" si="15"/>
        <v>0</v>
      </c>
      <c r="AU22" s="20">
        <f t="shared" si="16"/>
        <v>0</v>
      </c>
      <c r="AV22" s="18"/>
      <c r="AW22" s="19">
        <v>561.29999999999995</v>
      </c>
      <c r="AX22" s="19">
        <v>561.29999999999995</v>
      </c>
      <c r="AY22" s="19">
        <f t="shared" si="17"/>
        <v>561.29999999999995</v>
      </c>
      <c r="AZ22" s="20">
        <f t="shared" si="18"/>
        <v>0</v>
      </c>
      <c r="BA22" s="18"/>
      <c r="BB22" s="19"/>
      <c r="BC22" s="19"/>
      <c r="BD22" s="19">
        <f t="shared" si="19"/>
        <v>0</v>
      </c>
      <c r="BE22" s="20">
        <f t="shared" si="20"/>
        <v>0</v>
      </c>
      <c r="BF22" s="51"/>
      <c r="BG22" s="51">
        <v>0</v>
      </c>
      <c r="BH22" s="51">
        <v>0</v>
      </c>
      <c r="BI22" s="19">
        <f t="shared" si="21"/>
        <v>0</v>
      </c>
      <c r="BJ22" s="20">
        <f t="shared" si="22"/>
        <v>0</v>
      </c>
      <c r="BK22" s="51"/>
      <c r="BL22" s="51">
        <v>150</v>
      </c>
      <c r="BM22" s="51">
        <v>150</v>
      </c>
      <c r="BN22" s="19">
        <f t="shared" si="23"/>
        <v>150</v>
      </c>
      <c r="BO22" s="20">
        <f t="shared" si="24"/>
        <v>0</v>
      </c>
      <c r="BP22" s="51"/>
      <c r="BQ22" s="53">
        <v>150</v>
      </c>
      <c r="BR22" s="53">
        <v>150</v>
      </c>
      <c r="BS22" s="19">
        <f t="shared" si="25"/>
        <v>150</v>
      </c>
      <c r="BT22" s="20">
        <f t="shared" si="26"/>
        <v>0</v>
      </c>
      <c r="BU22" s="51"/>
      <c r="BV22" s="51"/>
      <c r="BW22" s="51"/>
      <c r="BX22" s="19">
        <f t="shared" si="27"/>
        <v>0</v>
      </c>
      <c r="BY22" s="20">
        <f t="shared" si="28"/>
        <v>0</v>
      </c>
      <c r="BZ22" s="51"/>
      <c r="CA22" s="51">
        <v>150.1</v>
      </c>
      <c r="CB22" s="51">
        <v>150.1</v>
      </c>
      <c r="CC22" s="19">
        <f t="shared" si="29"/>
        <v>150.1</v>
      </c>
      <c r="CD22" s="20">
        <f t="shared" si="30"/>
        <v>0</v>
      </c>
      <c r="CE22" s="51"/>
      <c r="CF22" s="51">
        <v>457.2</v>
      </c>
      <c r="CG22" s="51">
        <v>603.4</v>
      </c>
      <c r="CH22" s="19">
        <f t="shared" si="31"/>
        <v>603.4</v>
      </c>
      <c r="CI22" s="20">
        <f t="shared" si="32"/>
        <v>146.19999999999999</v>
      </c>
      <c r="CJ22" s="18"/>
      <c r="CK22" s="19">
        <v>2884.6</v>
      </c>
      <c r="CL22" s="19">
        <v>2930.2</v>
      </c>
      <c r="CM22" s="19">
        <f t="shared" si="33"/>
        <v>2930.2</v>
      </c>
      <c r="CN22" s="21">
        <f t="shared" si="34"/>
        <v>45.599999999999909</v>
      </c>
    </row>
    <row r="23" spans="1:92" x14ac:dyDescent="0.25">
      <c r="A23" s="56">
        <v>17</v>
      </c>
      <c r="B23" s="3" t="s">
        <v>25</v>
      </c>
      <c r="C23" s="19">
        <f t="shared" si="35"/>
        <v>0</v>
      </c>
      <c r="D23" s="19">
        <f t="shared" si="36"/>
        <v>33580.199999999997</v>
      </c>
      <c r="E23" s="19">
        <f t="shared" si="37"/>
        <v>33631.699999999997</v>
      </c>
      <c r="F23" s="19">
        <f t="shared" si="38"/>
        <v>33631.699999999997</v>
      </c>
      <c r="G23" s="19">
        <f t="shared" si="39"/>
        <v>51.5</v>
      </c>
      <c r="H23" s="18"/>
      <c r="I23" s="19">
        <v>0</v>
      </c>
      <c r="J23" s="19">
        <v>0</v>
      </c>
      <c r="K23" s="19">
        <f t="shared" si="1"/>
        <v>0</v>
      </c>
      <c r="L23" s="19">
        <f t="shared" si="2"/>
        <v>0</v>
      </c>
      <c r="M23" s="18"/>
      <c r="N23" s="19">
        <v>1984.8</v>
      </c>
      <c r="O23" s="19">
        <v>1984.8</v>
      </c>
      <c r="P23" s="19">
        <f t="shared" si="3"/>
        <v>1984.8</v>
      </c>
      <c r="Q23" s="21">
        <f t="shared" si="4"/>
        <v>0</v>
      </c>
      <c r="R23" s="19"/>
      <c r="S23" s="19">
        <v>94.8</v>
      </c>
      <c r="T23" s="19">
        <v>126</v>
      </c>
      <c r="U23" s="19">
        <f t="shared" si="5"/>
        <v>126</v>
      </c>
      <c r="V23" s="19">
        <f t="shared" si="6"/>
        <v>31.200000000000003</v>
      </c>
      <c r="W23" s="18"/>
      <c r="X23" s="19"/>
      <c r="Y23" s="19"/>
      <c r="Z23" s="19">
        <f t="shared" si="7"/>
        <v>0</v>
      </c>
      <c r="AA23" s="20">
        <f t="shared" si="8"/>
        <v>0</v>
      </c>
      <c r="AB23" s="18"/>
      <c r="AC23" s="19">
        <v>25562.400000000001</v>
      </c>
      <c r="AD23" s="19">
        <v>25562.400000000001</v>
      </c>
      <c r="AE23" s="19">
        <f t="shared" si="9"/>
        <v>25562.400000000001</v>
      </c>
      <c r="AF23" s="20">
        <f t="shared" si="10"/>
        <v>0</v>
      </c>
      <c r="AG23" s="18"/>
      <c r="AH23" s="19">
        <v>4500</v>
      </c>
      <c r="AI23" s="19">
        <v>4500</v>
      </c>
      <c r="AJ23" s="19">
        <f t="shared" si="11"/>
        <v>4500</v>
      </c>
      <c r="AK23" s="20">
        <f t="shared" si="12"/>
        <v>0</v>
      </c>
      <c r="AL23" s="34"/>
      <c r="AM23" s="35"/>
      <c r="AN23" s="35"/>
      <c r="AO23" s="35">
        <f t="shared" si="13"/>
        <v>0</v>
      </c>
      <c r="AP23" s="40">
        <f t="shared" si="14"/>
        <v>0</v>
      </c>
      <c r="AQ23" s="18"/>
      <c r="AR23" s="19">
        <v>0</v>
      </c>
      <c r="AS23" s="19">
        <v>0</v>
      </c>
      <c r="AT23" s="19">
        <f t="shared" si="15"/>
        <v>0</v>
      </c>
      <c r="AU23" s="20">
        <f t="shared" si="16"/>
        <v>0</v>
      </c>
      <c r="AV23" s="18"/>
      <c r="AW23" s="19">
        <v>218.4</v>
      </c>
      <c r="AX23" s="19">
        <v>218.4</v>
      </c>
      <c r="AY23" s="19">
        <f t="shared" si="17"/>
        <v>218.4</v>
      </c>
      <c r="AZ23" s="20">
        <f t="shared" si="18"/>
        <v>0</v>
      </c>
      <c r="BA23" s="18"/>
      <c r="BB23" s="19"/>
      <c r="BC23" s="19"/>
      <c r="BD23" s="19">
        <f t="shared" si="19"/>
        <v>0</v>
      </c>
      <c r="BE23" s="20">
        <f t="shared" si="20"/>
        <v>0</v>
      </c>
      <c r="BF23" s="51"/>
      <c r="BG23" s="51">
        <v>0</v>
      </c>
      <c r="BH23" s="51">
        <v>0</v>
      </c>
      <c r="BI23" s="19">
        <f t="shared" si="21"/>
        <v>0</v>
      </c>
      <c r="BJ23" s="20">
        <f t="shared" si="22"/>
        <v>0</v>
      </c>
      <c r="BK23" s="51"/>
      <c r="BL23" s="51">
        <v>0</v>
      </c>
      <c r="BM23" s="51">
        <v>0</v>
      </c>
      <c r="BN23" s="19">
        <f t="shared" si="23"/>
        <v>0</v>
      </c>
      <c r="BO23" s="20">
        <f t="shared" si="24"/>
        <v>0</v>
      </c>
      <c r="BP23" s="51"/>
      <c r="BQ23" s="53">
        <v>100</v>
      </c>
      <c r="BR23" s="53">
        <v>100</v>
      </c>
      <c r="BS23" s="19">
        <f t="shared" si="25"/>
        <v>100</v>
      </c>
      <c r="BT23" s="20">
        <f t="shared" si="26"/>
        <v>0</v>
      </c>
      <c r="BU23" s="51"/>
      <c r="BV23" s="51"/>
      <c r="BW23" s="51"/>
      <c r="BX23" s="19">
        <f t="shared" si="27"/>
        <v>0</v>
      </c>
      <c r="BY23" s="20">
        <f t="shared" si="28"/>
        <v>0</v>
      </c>
      <c r="BZ23" s="51"/>
      <c r="CA23" s="51">
        <v>119.1</v>
      </c>
      <c r="CB23" s="51">
        <v>119.1</v>
      </c>
      <c r="CC23" s="19">
        <f t="shared" si="29"/>
        <v>119.1</v>
      </c>
      <c r="CD23" s="20">
        <f t="shared" si="30"/>
        <v>0</v>
      </c>
      <c r="CE23" s="51"/>
      <c r="CF23" s="51">
        <v>60.7</v>
      </c>
      <c r="CG23" s="51">
        <v>81</v>
      </c>
      <c r="CH23" s="19">
        <f t="shared" si="31"/>
        <v>81</v>
      </c>
      <c r="CI23" s="20">
        <f t="shared" si="32"/>
        <v>20.299999999999997</v>
      </c>
      <c r="CJ23" s="18"/>
      <c r="CK23" s="19">
        <v>940</v>
      </c>
      <c r="CL23" s="19">
        <v>940</v>
      </c>
      <c r="CM23" s="19">
        <f t="shared" si="33"/>
        <v>940</v>
      </c>
      <c r="CN23" s="21">
        <f t="shared" si="34"/>
        <v>0</v>
      </c>
    </row>
    <row r="24" spans="1:92" x14ac:dyDescent="0.25">
      <c r="A24" s="56">
        <v>18</v>
      </c>
      <c r="B24" s="3" t="s">
        <v>26</v>
      </c>
      <c r="C24" s="19">
        <f t="shared" si="35"/>
        <v>0</v>
      </c>
      <c r="D24" s="19">
        <f t="shared" si="36"/>
        <v>22279.699999999997</v>
      </c>
      <c r="E24" s="19">
        <f t="shared" si="37"/>
        <v>22477.099999999995</v>
      </c>
      <c r="F24" s="19">
        <f t="shared" si="38"/>
        <v>22477.099999999995</v>
      </c>
      <c r="G24" s="19">
        <f t="shared" si="39"/>
        <v>197.39999999999782</v>
      </c>
      <c r="H24" s="18"/>
      <c r="I24" s="19">
        <v>1691</v>
      </c>
      <c r="J24" s="19">
        <v>1691</v>
      </c>
      <c r="K24" s="19">
        <f t="shared" si="1"/>
        <v>1691</v>
      </c>
      <c r="L24" s="19">
        <f t="shared" si="2"/>
        <v>0</v>
      </c>
      <c r="M24" s="18"/>
      <c r="N24" s="19">
        <v>5422.8</v>
      </c>
      <c r="O24" s="19">
        <v>5422.8</v>
      </c>
      <c r="P24" s="19">
        <f t="shared" si="3"/>
        <v>5422.8</v>
      </c>
      <c r="Q24" s="21">
        <f t="shared" si="4"/>
        <v>0</v>
      </c>
      <c r="R24" s="19"/>
      <c r="S24" s="19">
        <v>323.10000000000002</v>
      </c>
      <c r="T24" s="19">
        <v>323.10000000000002</v>
      </c>
      <c r="U24" s="19">
        <f t="shared" si="5"/>
        <v>323.10000000000002</v>
      </c>
      <c r="V24" s="19">
        <f t="shared" si="6"/>
        <v>0</v>
      </c>
      <c r="W24" s="18"/>
      <c r="X24" s="19"/>
      <c r="Y24" s="19"/>
      <c r="Z24" s="19">
        <f t="shared" si="7"/>
        <v>0</v>
      </c>
      <c r="AA24" s="20">
        <f t="shared" si="8"/>
        <v>0</v>
      </c>
      <c r="AB24" s="18"/>
      <c r="AC24" s="19">
        <v>6391.9</v>
      </c>
      <c r="AD24" s="19">
        <v>6391.9</v>
      </c>
      <c r="AE24" s="19">
        <f t="shared" si="9"/>
        <v>6391.9</v>
      </c>
      <c r="AF24" s="20">
        <f t="shared" si="10"/>
        <v>0</v>
      </c>
      <c r="AG24" s="18"/>
      <c r="AH24" s="19">
        <v>3000</v>
      </c>
      <c r="AI24" s="19">
        <v>3000</v>
      </c>
      <c r="AJ24" s="19">
        <f t="shared" si="11"/>
        <v>3000</v>
      </c>
      <c r="AK24" s="20">
        <f t="shared" si="12"/>
        <v>0</v>
      </c>
      <c r="AL24" s="34"/>
      <c r="AM24" s="35"/>
      <c r="AN24" s="35"/>
      <c r="AO24" s="35">
        <f t="shared" si="13"/>
        <v>0</v>
      </c>
      <c r="AP24" s="40">
        <f t="shared" si="14"/>
        <v>0</v>
      </c>
      <c r="AQ24" s="18"/>
      <c r="AR24" s="19">
        <v>383</v>
      </c>
      <c r="AS24" s="19">
        <v>383</v>
      </c>
      <c r="AT24" s="19">
        <f t="shared" si="15"/>
        <v>383</v>
      </c>
      <c r="AU24" s="20">
        <f t="shared" si="16"/>
        <v>0</v>
      </c>
      <c r="AV24" s="18"/>
      <c r="AW24" s="19">
        <v>613.5</v>
      </c>
      <c r="AX24" s="19">
        <v>613.5</v>
      </c>
      <c r="AY24" s="19">
        <f t="shared" si="17"/>
        <v>613.5</v>
      </c>
      <c r="AZ24" s="20">
        <f t="shared" si="18"/>
        <v>0</v>
      </c>
      <c r="BA24" s="18"/>
      <c r="BB24" s="19"/>
      <c r="BC24" s="19"/>
      <c r="BD24" s="19">
        <f t="shared" si="19"/>
        <v>0</v>
      </c>
      <c r="BE24" s="20">
        <f t="shared" si="20"/>
        <v>0</v>
      </c>
      <c r="BF24" s="51"/>
      <c r="BG24" s="51">
        <v>300</v>
      </c>
      <c r="BH24" s="51">
        <v>300</v>
      </c>
      <c r="BI24" s="19">
        <f t="shared" si="21"/>
        <v>300</v>
      </c>
      <c r="BJ24" s="20">
        <f t="shared" si="22"/>
        <v>0</v>
      </c>
      <c r="BK24" s="51"/>
      <c r="BL24" s="51">
        <v>350</v>
      </c>
      <c r="BM24" s="51">
        <v>350</v>
      </c>
      <c r="BN24" s="19">
        <f t="shared" si="23"/>
        <v>350</v>
      </c>
      <c r="BO24" s="20">
        <f t="shared" si="24"/>
        <v>0</v>
      </c>
      <c r="BP24" s="51"/>
      <c r="BQ24" s="53">
        <v>1274.3</v>
      </c>
      <c r="BR24" s="53">
        <v>1274.3</v>
      </c>
      <c r="BS24" s="19">
        <f t="shared" si="25"/>
        <v>1274.3</v>
      </c>
      <c r="BT24" s="20">
        <f t="shared" si="26"/>
        <v>0</v>
      </c>
      <c r="BU24" s="51"/>
      <c r="BV24" s="51"/>
      <c r="BW24" s="51"/>
      <c r="BX24" s="19">
        <f t="shared" si="27"/>
        <v>0</v>
      </c>
      <c r="BY24" s="20">
        <f t="shared" si="28"/>
        <v>0</v>
      </c>
      <c r="BZ24" s="51"/>
      <c r="CA24" s="51">
        <v>254.9</v>
      </c>
      <c r="CB24" s="51">
        <v>254.9</v>
      </c>
      <c r="CC24" s="19">
        <f t="shared" si="29"/>
        <v>254.9</v>
      </c>
      <c r="CD24" s="20">
        <f t="shared" si="30"/>
        <v>0</v>
      </c>
      <c r="CE24" s="51"/>
      <c r="CF24" s="51">
        <v>675.2</v>
      </c>
      <c r="CG24" s="51">
        <v>872.6</v>
      </c>
      <c r="CH24" s="19">
        <f t="shared" si="31"/>
        <v>872.6</v>
      </c>
      <c r="CI24" s="20">
        <f t="shared" si="32"/>
        <v>197.39999999999998</v>
      </c>
      <c r="CJ24" s="18"/>
      <c r="CK24" s="19">
        <v>1600</v>
      </c>
      <c r="CL24" s="19">
        <v>1600</v>
      </c>
      <c r="CM24" s="19">
        <f t="shared" si="33"/>
        <v>1600</v>
      </c>
      <c r="CN24" s="21">
        <f t="shared" si="34"/>
        <v>0</v>
      </c>
    </row>
    <row r="25" spans="1:92" x14ac:dyDescent="0.25">
      <c r="A25" s="56">
        <v>19</v>
      </c>
      <c r="B25" s="3" t="s">
        <v>27</v>
      </c>
      <c r="C25" s="19">
        <f t="shared" si="35"/>
        <v>0</v>
      </c>
      <c r="D25" s="19">
        <f t="shared" si="36"/>
        <v>31555.1</v>
      </c>
      <c r="E25" s="19">
        <f t="shared" si="37"/>
        <v>31691.200000000001</v>
      </c>
      <c r="F25" s="19">
        <f t="shared" si="38"/>
        <v>31691.200000000001</v>
      </c>
      <c r="G25" s="19">
        <f t="shared" si="39"/>
        <v>136.10000000000218</v>
      </c>
      <c r="H25" s="18"/>
      <c r="I25" s="19">
        <v>160</v>
      </c>
      <c r="J25" s="19">
        <v>160</v>
      </c>
      <c r="K25" s="19">
        <f t="shared" si="1"/>
        <v>160</v>
      </c>
      <c r="L25" s="19">
        <f t="shared" si="2"/>
        <v>0</v>
      </c>
      <c r="M25" s="18"/>
      <c r="N25" s="19">
        <v>5324.4</v>
      </c>
      <c r="O25" s="19">
        <v>5324.4</v>
      </c>
      <c r="P25" s="19">
        <f t="shared" si="3"/>
        <v>5324.4</v>
      </c>
      <c r="Q25" s="21">
        <f t="shared" si="4"/>
        <v>0</v>
      </c>
      <c r="R25" s="19"/>
      <c r="S25" s="19">
        <v>147.4</v>
      </c>
      <c r="T25" s="19">
        <v>147.4</v>
      </c>
      <c r="U25" s="19">
        <f t="shared" si="5"/>
        <v>147.4</v>
      </c>
      <c r="V25" s="19">
        <f t="shared" si="6"/>
        <v>0</v>
      </c>
      <c r="W25" s="18"/>
      <c r="X25" s="19"/>
      <c r="Y25" s="19"/>
      <c r="Z25" s="19">
        <f t="shared" si="7"/>
        <v>0</v>
      </c>
      <c r="AA25" s="20">
        <f t="shared" si="8"/>
        <v>0</v>
      </c>
      <c r="AB25" s="18"/>
      <c r="AC25" s="19">
        <v>17776</v>
      </c>
      <c r="AD25" s="19">
        <v>17776</v>
      </c>
      <c r="AE25" s="19">
        <f t="shared" si="9"/>
        <v>17776</v>
      </c>
      <c r="AF25" s="20">
        <f t="shared" si="10"/>
        <v>0</v>
      </c>
      <c r="AG25" s="18"/>
      <c r="AH25" s="19">
        <v>3000</v>
      </c>
      <c r="AI25" s="19">
        <v>3000</v>
      </c>
      <c r="AJ25" s="19">
        <f t="shared" si="11"/>
        <v>3000</v>
      </c>
      <c r="AK25" s="20">
        <f t="shared" si="12"/>
        <v>0</v>
      </c>
      <c r="AL25" s="34"/>
      <c r="AM25" s="35"/>
      <c r="AN25" s="35"/>
      <c r="AO25" s="35">
        <f t="shared" si="13"/>
        <v>0</v>
      </c>
      <c r="AP25" s="40">
        <f t="shared" si="14"/>
        <v>0</v>
      </c>
      <c r="AQ25" s="18"/>
      <c r="AR25" s="19">
        <v>0</v>
      </c>
      <c r="AS25" s="19">
        <v>0</v>
      </c>
      <c r="AT25" s="19">
        <f t="shared" si="15"/>
        <v>0</v>
      </c>
      <c r="AU25" s="20">
        <f t="shared" si="16"/>
        <v>0</v>
      </c>
      <c r="AV25" s="18"/>
      <c r="AW25" s="19">
        <v>295.10000000000002</v>
      </c>
      <c r="AX25" s="19">
        <v>295.10000000000002</v>
      </c>
      <c r="AY25" s="19">
        <f t="shared" si="17"/>
        <v>295.10000000000002</v>
      </c>
      <c r="AZ25" s="20">
        <f t="shared" si="18"/>
        <v>0</v>
      </c>
      <c r="BA25" s="18"/>
      <c r="BB25" s="19"/>
      <c r="BC25" s="19"/>
      <c r="BD25" s="19">
        <f t="shared" si="19"/>
        <v>0</v>
      </c>
      <c r="BE25" s="20">
        <f t="shared" si="20"/>
        <v>0</v>
      </c>
      <c r="BF25" s="51"/>
      <c r="BG25" s="51">
        <v>0</v>
      </c>
      <c r="BH25" s="51">
        <v>0</v>
      </c>
      <c r="BI25" s="19">
        <f t="shared" si="21"/>
        <v>0</v>
      </c>
      <c r="BJ25" s="20">
        <f t="shared" si="22"/>
        <v>0</v>
      </c>
      <c r="BK25" s="51"/>
      <c r="BL25" s="51">
        <v>0</v>
      </c>
      <c r="BM25" s="51">
        <v>0</v>
      </c>
      <c r="BN25" s="19">
        <f t="shared" si="23"/>
        <v>0</v>
      </c>
      <c r="BO25" s="20">
        <f t="shared" si="24"/>
        <v>0</v>
      </c>
      <c r="BP25" s="51"/>
      <c r="BQ25" s="53">
        <v>350</v>
      </c>
      <c r="BR25" s="53">
        <v>350</v>
      </c>
      <c r="BS25" s="19">
        <f t="shared" si="25"/>
        <v>350</v>
      </c>
      <c r="BT25" s="20">
        <f t="shared" si="26"/>
        <v>0</v>
      </c>
      <c r="BU25" s="51"/>
      <c r="BV25" s="51"/>
      <c r="BW25" s="51"/>
      <c r="BX25" s="19">
        <f t="shared" si="27"/>
        <v>0</v>
      </c>
      <c r="BY25" s="20">
        <f t="shared" si="28"/>
        <v>0</v>
      </c>
      <c r="BZ25" s="51"/>
      <c r="CA25" s="51">
        <v>195.1</v>
      </c>
      <c r="CB25" s="51">
        <v>136.69999999999999</v>
      </c>
      <c r="CC25" s="19">
        <f t="shared" si="29"/>
        <v>136.69999999999999</v>
      </c>
      <c r="CD25" s="20">
        <f t="shared" si="30"/>
        <v>-58.400000000000006</v>
      </c>
      <c r="CE25" s="51"/>
      <c r="CF25" s="51">
        <v>478.5</v>
      </c>
      <c r="CG25" s="51">
        <v>627.4</v>
      </c>
      <c r="CH25" s="19">
        <f t="shared" si="31"/>
        <v>627.4</v>
      </c>
      <c r="CI25" s="20">
        <f t="shared" si="32"/>
        <v>148.89999999999998</v>
      </c>
      <c r="CJ25" s="18"/>
      <c r="CK25" s="19">
        <v>3828.6</v>
      </c>
      <c r="CL25" s="19">
        <v>3874.2</v>
      </c>
      <c r="CM25" s="19">
        <f t="shared" si="33"/>
        <v>3874.2</v>
      </c>
      <c r="CN25" s="21">
        <f t="shared" si="34"/>
        <v>45.599999999999909</v>
      </c>
    </row>
    <row r="26" spans="1:92" x14ac:dyDescent="0.25">
      <c r="A26" s="56">
        <v>20</v>
      </c>
      <c r="B26" s="3" t="s">
        <v>28</v>
      </c>
      <c r="C26" s="19">
        <f t="shared" si="35"/>
        <v>0</v>
      </c>
      <c r="D26" s="19">
        <f t="shared" si="36"/>
        <v>40892.000000000007</v>
      </c>
      <c r="E26" s="19">
        <f t="shared" si="37"/>
        <v>40449.500000000007</v>
      </c>
      <c r="F26" s="19">
        <f t="shared" si="38"/>
        <v>40449.500000000007</v>
      </c>
      <c r="G26" s="19">
        <f t="shared" si="39"/>
        <v>-442.5</v>
      </c>
      <c r="H26" s="18"/>
      <c r="I26" s="19">
        <v>0</v>
      </c>
      <c r="J26" s="19">
        <v>0</v>
      </c>
      <c r="K26" s="19">
        <f t="shared" si="1"/>
        <v>0</v>
      </c>
      <c r="L26" s="19">
        <f t="shared" si="2"/>
        <v>0</v>
      </c>
      <c r="M26" s="18"/>
      <c r="N26" s="19">
        <v>3435.7</v>
      </c>
      <c r="O26" s="19">
        <v>3435.7</v>
      </c>
      <c r="P26" s="19">
        <f t="shared" si="3"/>
        <v>3435.7</v>
      </c>
      <c r="Q26" s="21">
        <f t="shared" si="4"/>
        <v>0</v>
      </c>
      <c r="R26" s="19"/>
      <c r="S26" s="19">
        <v>515.4</v>
      </c>
      <c r="T26" s="19">
        <v>515.4</v>
      </c>
      <c r="U26" s="19">
        <f t="shared" si="5"/>
        <v>515.4</v>
      </c>
      <c r="V26" s="19">
        <f t="shared" si="6"/>
        <v>0</v>
      </c>
      <c r="W26" s="18"/>
      <c r="X26" s="19"/>
      <c r="Y26" s="19"/>
      <c r="Z26" s="19">
        <f t="shared" si="7"/>
        <v>0</v>
      </c>
      <c r="AA26" s="20">
        <f t="shared" si="8"/>
        <v>0</v>
      </c>
      <c r="AB26" s="18"/>
      <c r="AC26" s="19">
        <v>17673.7</v>
      </c>
      <c r="AD26" s="19">
        <v>17673.7</v>
      </c>
      <c r="AE26" s="19">
        <f t="shared" si="9"/>
        <v>17673.7</v>
      </c>
      <c r="AF26" s="20">
        <f t="shared" si="10"/>
        <v>0</v>
      </c>
      <c r="AG26" s="18"/>
      <c r="AH26" s="19">
        <v>6500</v>
      </c>
      <c r="AI26" s="19">
        <v>6500</v>
      </c>
      <c r="AJ26" s="19">
        <f t="shared" si="11"/>
        <v>6500</v>
      </c>
      <c r="AK26" s="20">
        <f t="shared" si="12"/>
        <v>0</v>
      </c>
      <c r="AL26" s="34"/>
      <c r="AM26" s="35"/>
      <c r="AN26" s="35"/>
      <c r="AO26" s="35">
        <f t="shared" si="13"/>
        <v>0</v>
      </c>
      <c r="AP26" s="40">
        <f t="shared" si="14"/>
        <v>0</v>
      </c>
      <c r="AQ26" s="18"/>
      <c r="AR26" s="19">
        <v>174</v>
      </c>
      <c r="AS26" s="19">
        <v>174</v>
      </c>
      <c r="AT26" s="19">
        <f t="shared" si="15"/>
        <v>174</v>
      </c>
      <c r="AU26" s="20">
        <f t="shared" si="16"/>
        <v>0</v>
      </c>
      <c r="AV26" s="18"/>
      <c r="AW26" s="19">
        <v>523.70000000000005</v>
      </c>
      <c r="AX26" s="19">
        <v>523.69999999999993</v>
      </c>
      <c r="AY26" s="19">
        <f t="shared" si="17"/>
        <v>523.69999999999993</v>
      </c>
      <c r="AZ26" s="20">
        <f t="shared" si="18"/>
        <v>0</v>
      </c>
      <c r="BA26" s="18"/>
      <c r="BB26" s="19">
        <v>5000</v>
      </c>
      <c r="BC26" s="19">
        <v>5000</v>
      </c>
      <c r="BD26" s="19">
        <f t="shared" si="19"/>
        <v>5000</v>
      </c>
      <c r="BE26" s="20">
        <f t="shared" si="20"/>
        <v>0</v>
      </c>
      <c r="BF26" s="51"/>
      <c r="BG26" s="51">
        <v>0</v>
      </c>
      <c r="BH26" s="51">
        <v>0</v>
      </c>
      <c r="BI26" s="19">
        <f t="shared" si="21"/>
        <v>0</v>
      </c>
      <c r="BJ26" s="20">
        <f t="shared" si="22"/>
        <v>0</v>
      </c>
      <c r="BK26" s="51"/>
      <c r="BL26" s="51">
        <v>200</v>
      </c>
      <c r="BM26" s="51">
        <v>200</v>
      </c>
      <c r="BN26" s="19">
        <f t="shared" si="23"/>
        <v>200</v>
      </c>
      <c r="BO26" s="20">
        <f t="shared" si="24"/>
        <v>0</v>
      </c>
      <c r="BP26" s="51"/>
      <c r="BQ26" s="53">
        <v>3000</v>
      </c>
      <c r="BR26" s="53">
        <v>3000</v>
      </c>
      <c r="BS26" s="19">
        <f t="shared" si="25"/>
        <v>3000</v>
      </c>
      <c r="BT26" s="20">
        <f t="shared" si="26"/>
        <v>0</v>
      </c>
      <c r="BU26" s="51"/>
      <c r="BV26" s="51"/>
      <c r="BW26" s="51"/>
      <c r="BX26" s="19">
        <f t="shared" si="27"/>
        <v>0</v>
      </c>
      <c r="BY26" s="20">
        <f t="shared" si="28"/>
        <v>0</v>
      </c>
      <c r="BZ26" s="51"/>
      <c r="CA26" s="51">
        <v>339</v>
      </c>
      <c r="CB26" s="51">
        <v>339</v>
      </c>
      <c r="CC26" s="19">
        <f t="shared" si="29"/>
        <v>339</v>
      </c>
      <c r="CD26" s="20">
        <f t="shared" si="30"/>
        <v>0</v>
      </c>
      <c r="CE26" s="51"/>
      <c r="CF26" s="51">
        <v>1399.8</v>
      </c>
      <c r="CG26" s="51">
        <v>1810</v>
      </c>
      <c r="CH26" s="19">
        <f t="shared" si="31"/>
        <v>1810</v>
      </c>
      <c r="CI26" s="20">
        <f t="shared" si="32"/>
        <v>410.20000000000005</v>
      </c>
      <c r="CJ26" s="18"/>
      <c r="CK26" s="19">
        <v>2130.6999999999998</v>
      </c>
      <c r="CL26" s="19">
        <v>1278</v>
      </c>
      <c r="CM26" s="19">
        <f t="shared" si="33"/>
        <v>1278</v>
      </c>
      <c r="CN26" s="21">
        <f t="shared" si="34"/>
        <v>-852.69999999999982</v>
      </c>
    </row>
    <row r="27" spans="1:92" x14ac:dyDescent="0.25">
      <c r="A27" s="56">
        <v>21</v>
      </c>
      <c r="B27" s="3" t="s">
        <v>29</v>
      </c>
      <c r="C27" s="19">
        <f t="shared" si="35"/>
        <v>0</v>
      </c>
      <c r="D27" s="19">
        <f t="shared" si="36"/>
        <v>33954.699999999997</v>
      </c>
      <c r="E27" s="19">
        <f t="shared" si="37"/>
        <v>34325.200000000004</v>
      </c>
      <c r="F27" s="19">
        <f t="shared" si="38"/>
        <v>34325.200000000004</v>
      </c>
      <c r="G27" s="19">
        <f t="shared" si="39"/>
        <v>370.50000000000728</v>
      </c>
      <c r="H27" s="18"/>
      <c r="I27" s="19">
        <v>0</v>
      </c>
      <c r="J27" s="19">
        <v>0</v>
      </c>
      <c r="K27" s="19">
        <f t="shared" si="1"/>
        <v>0</v>
      </c>
      <c r="L27" s="19">
        <f t="shared" si="2"/>
        <v>0</v>
      </c>
      <c r="M27" s="18"/>
      <c r="N27" s="19">
        <v>3319.2</v>
      </c>
      <c r="O27" s="19">
        <v>3319.2</v>
      </c>
      <c r="P27" s="19">
        <f t="shared" si="3"/>
        <v>3319.2</v>
      </c>
      <c r="Q27" s="21">
        <f t="shared" si="4"/>
        <v>0</v>
      </c>
      <c r="R27" s="19"/>
      <c r="S27" s="19">
        <v>50.8</v>
      </c>
      <c r="T27" s="19">
        <v>50.8</v>
      </c>
      <c r="U27" s="19">
        <f t="shared" si="5"/>
        <v>50.8</v>
      </c>
      <c r="V27" s="19">
        <f t="shared" si="6"/>
        <v>0</v>
      </c>
      <c r="W27" s="18"/>
      <c r="X27" s="19">
        <v>2286.9</v>
      </c>
      <c r="Y27" s="19">
        <v>2286.9</v>
      </c>
      <c r="Z27" s="19">
        <f t="shared" si="7"/>
        <v>2286.9</v>
      </c>
      <c r="AA27" s="20">
        <f t="shared" si="8"/>
        <v>0</v>
      </c>
      <c r="AB27" s="18"/>
      <c r="AC27" s="19">
        <v>21844</v>
      </c>
      <c r="AD27" s="19">
        <v>21844</v>
      </c>
      <c r="AE27" s="19">
        <f t="shared" si="9"/>
        <v>21844</v>
      </c>
      <c r="AF27" s="20">
        <f t="shared" si="10"/>
        <v>0</v>
      </c>
      <c r="AG27" s="18"/>
      <c r="AH27" s="19">
        <v>3000</v>
      </c>
      <c r="AI27" s="19">
        <v>3000</v>
      </c>
      <c r="AJ27" s="19">
        <f t="shared" si="11"/>
        <v>3000</v>
      </c>
      <c r="AK27" s="20">
        <f t="shared" si="12"/>
        <v>0</v>
      </c>
      <c r="AL27" s="34"/>
      <c r="AM27" s="35"/>
      <c r="AN27" s="35"/>
      <c r="AO27" s="35">
        <f t="shared" si="13"/>
        <v>0</v>
      </c>
      <c r="AP27" s="40">
        <f t="shared" si="14"/>
        <v>0</v>
      </c>
      <c r="AQ27" s="18"/>
      <c r="AR27" s="19">
        <v>0</v>
      </c>
      <c r="AS27" s="19">
        <v>0</v>
      </c>
      <c r="AT27" s="19">
        <f t="shared" si="15"/>
        <v>0</v>
      </c>
      <c r="AU27" s="20">
        <f t="shared" si="16"/>
        <v>0</v>
      </c>
      <c r="AV27" s="18"/>
      <c r="AW27" s="19">
        <v>162</v>
      </c>
      <c r="AX27" s="19">
        <v>162</v>
      </c>
      <c r="AY27" s="19">
        <f t="shared" si="17"/>
        <v>162</v>
      </c>
      <c r="AZ27" s="20">
        <f t="shared" si="18"/>
        <v>0</v>
      </c>
      <c r="BA27" s="18"/>
      <c r="BB27" s="19"/>
      <c r="BC27" s="19"/>
      <c r="BD27" s="19">
        <f t="shared" si="19"/>
        <v>0</v>
      </c>
      <c r="BE27" s="20">
        <f t="shared" si="20"/>
        <v>0</v>
      </c>
      <c r="BF27" s="51"/>
      <c r="BG27" s="51">
        <v>0</v>
      </c>
      <c r="BH27" s="51">
        <v>0</v>
      </c>
      <c r="BI27" s="19">
        <f t="shared" si="21"/>
        <v>0</v>
      </c>
      <c r="BJ27" s="20">
        <f t="shared" si="22"/>
        <v>0</v>
      </c>
      <c r="BK27" s="51"/>
      <c r="BL27" s="51">
        <v>150</v>
      </c>
      <c r="BM27" s="51">
        <v>150</v>
      </c>
      <c r="BN27" s="19">
        <f t="shared" si="23"/>
        <v>150</v>
      </c>
      <c r="BO27" s="20">
        <f t="shared" si="24"/>
        <v>0</v>
      </c>
      <c r="BP27" s="51"/>
      <c r="BQ27" s="53">
        <v>100</v>
      </c>
      <c r="BR27" s="53">
        <v>500</v>
      </c>
      <c r="BS27" s="19">
        <f t="shared" si="25"/>
        <v>500</v>
      </c>
      <c r="BT27" s="20">
        <f t="shared" si="26"/>
        <v>400</v>
      </c>
      <c r="BU27" s="51"/>
      <c r="BV27" s="51"/>
      <c r="BW27" s="51"/>
      <c r="BX27" s="19">
        <f t="shared" si="27"/>
        <v>0</v>
      </c>
      <c r="BY27" s="20">
        <f t="shared" si="28"/>
        <v>0</v>
      </c>
      <c r="BZ27" s="51"/>
      <c r="CA27" s="51">
        <v>97.6</v>
      </c>
      <c r="CB27" s="51">
        <v>52.5</v>
      </c>
      <c r="CC27" s="19">
        <f t="shared" si="29"/>
        <v>52.5</v>
      </c>
      <c r="CD27" s="20">
        <f t="shared" si="30"/>
        <v>-45.099999999999994</v>
      </c>
      <c r="CE27" s="51"/>
      <c r="CF27" s="51">
        <v>64.2</v>
      </c>
      <c r="CG27" s="51">
        <v>79.8</v>
      </c>
      <c r="CH27" s="19">
        <f t="shared" si="31"/>
        <v>79.8</v>
      </c>
      <c r="CI27" s="20">
        <f t="shared" si="32"/>
        <v>15.599999999999994</v>
      </c>
      <c r="CJ27" s="18"/>
      <c r="CK27" s="19">
        <v>2880</v>
      </c>
      <c r="CL27" s="19">
        <v>2880</v>
      </c>
      <c r="CM27" s="19">
        <f t="shared" si="33"/>
        <v>2880</v>
      </c>
      <c r="CN27" s="21">
        <f t="shared" si="34"/>
        <v>0</v>
      </c>
    </row>
    <row r="28" spans="1:92" x14ac:dyDescent="0.25">
      <c r="A28" s="56">
        <v>22</v>
      </c>
      <c r="B28" s="3" t="s">
        <v>30</v>
      </c>
      <c r="C28" s="19">
        <f t="shared" si="35"/>
        <v>0</v>
      </c>
      <c r="D28" s="19">
        <f t="shared" si="36"/>
        <v>20277.600000000002</v>
      </c>
      <c r="E28" s="19">
        <f t="shared" si="37"/>
        <v>20389.199999999997</v>
      </c>
      <c r="F28" s="19">
        <f t="shared" si="38"/>
        <v>20389.199999999997</v>
      </c>
      <c r="G28" s="19">
        <f t="shared" si="39"/>
        <v>111.59999999999491</v>
      </c>
      <c r="H28" s="18"/>
      <c r="I28" s="19">
        <v>756</v>
      </c>
      <c r="J28" s="19">
        <v>756</v>
      </c>
      <c r="K28" s="19">
        <f t="shared" si="1"/>
        <v>756</v>
      </c>
      <c r="L28" s="19">
        <f t="shared" si="2"/>
        <v>0</v>
      </c>
      <c r="M28" s="18"/>
      <c r="N28" s="19">
        <v>865.3</v>
      </c>
      <c r="O28" s="19">
        <v>865.3</v>
      </c>
      <c r="P28" s="19">
        <f t="shared" si="3"/>
        <v>865.3</v>
      </c>
      <c r="Q28" s="21">
        <f t="shared" si="4"/>
        <v>0</v>
      </c>
      <c r="R28" s="19"/>
      <c r="S28" s="19">
        <v>43.2</v>
      </c>
      <c r="T28" s="19">
        <v>74.399999999999636</v>
      </c>
      <c r="U28" s="19">
        <f t="shared" si="5"/>
        <v>74.399999999999636</v>
      </c>
      <c r="V28" s="19">
        <f t="shared" si="6"/>
        <v>31.199999999999633</v>
      </c>
      <c r="W28" s="18"/>
      <c r="X28" s="19"/>
      <c r="Y28" s="19"/>
      <c r="Z28" s="19">
        <f t="shared" si="7"/>
        <v>0</v>
      </c>
      <c r="AA28" s="20">
        <f t="shared" si="8"/>
        <v>0</v>
      </c>
      <c r="AB28" s="18"/>
      <c r="AC28" s="19">
        <v>11462.8</v>
      </c>
      <c r="AD28" s="19">
        <v>11462.8</v>
      </c>
      <c r="AE28" s="19">
        <f t="shared" si="9"/>
        <v>11462.8</v>
      </c>
      <c r="AF28" s="20">
        <f t="shared" si="10"/>
        <v>0</v>
      </c>
      <c r="AG28" s="18"/>
      <c r="AH28" s="19">
        <v>5000</v>
      </c>
      <c r="AI28" s="19">
        <v>5000</v>
      </c>
      <c r="AJ28" s="19">
        <f t="shared" si="11"/>
        <v>5000</v>
      </c>
      <c r="AK28" s="20">
        <f t="shared" si="12"/>
        <v>0</v>
      </c>
      <c r="AL28" s="34"/>
      <c r="AM28" s="35"/>
      <c r="AN28" s="35"/>
      <c r="AO28" s="35">
        <f t="shared" si="13"/>
        <v>0</v>
      </c>
      <c r="AP28" s="40">
        <f t="shared" si="14"/>
        <v>0</v>
      </c>
      <c r="AQ28" s="18"/>
      <c r="AR28" s="19">
        <v>0</v>
      </c>
      <c r="AS28" s="19">
        <v>0</v>
      </c>
      <c r="AT28" s="19">
        <f t="shared" si="15"/>
        <v>0</v>
      </c>
      <c r="AU28" s="20">
        <f t="shared" si="16"/>
        <v>0</v>
      </c>
      <c r="AV28" s="18"/>
      <c r="AW28" s="19">
        <v>138.9</v>
      </c>
      <c r="AX28" s="19">
        <v>138.9</v>
      </c>
      <c r="AY28" s="19">
        <f t="shared" si="17"/>
        <v>138.9</v>
      </c>
      <c r="AZ28" s="20">
        <f t="shared" si="18"/>
        <v>0</v>
      </c>
      <c r="BA28" s="18"/>
      <c r="BB28" s="19"/>
      <c r="BC28" s="19"/>
      <c r="BD28" s="19">
        <f t="shared" si="19"/>
        <v>0</v>
      </c>
      <c r="BE28" s="20">
        <f t="shared" si="20"/>
        <v>0</v>
      </c>
      <c r="BF28" s="51"/>
      <c r="BG28" s="51">
        <v>0</v>
      </c>
      <c r="BH28" s="51">
        <v>0</v>
      </c>
      <c r="BI28" s="19">
        <f t="shared" si="21"/>
        <v>0</v>
      </c>
      <c r="BJ28" s="20">
        <f t="shared" si="22"/>
        <v>0</v>
      </c>
      <c r="BK28" s="51"/>
      <c r="BL28" s="51">
        <v>0</v>
      </c>
      <c r="BM28" s="51">
        <v>0</v>
      </c>
      <c r="BN28" s="19">
        <f t="shared" si="23"/>
        <v>0</v>
      </c>
      <c r="BO28" s="20">
        <f t="shared" si="24"/>
        <v>0</v>
      </c>
      <c r="BP28" s="51"/>
      <c r="BQ28" s="53">
        <v>150</v>
      </c>
      <c r="BR28" s="53">
        <v>150</v>
      </c>
      <c r="BS28" s="19">
        <f t="shared" si="25"/>
        <v>150</v>
      </c>
      <c r="BT28" s="20">
        <f t="shared" si="26"/>
        <v>0</v>
      </c>
      <c r="BU28" s="51"/>
      <c r="BV28" s="51"/>
      <c r="BW28" s="51"/>
      <c r="BX28" s="19">
        <f t="shared" si="27"/>
        <v>0</v>
      </c>
      <c r="BY28" s="20">
        <f t="shared" si="28"/>
        <v>0</v>
      </c>
      <c r="BZ28" s="51"/>
      <c r="CA28" s="51">
        <v>115.5</v>
      </c>
      <c r="CB28" s="51">
        <v>115.5</v>
      </c>
      <c r="CC28" s="19">
        <f t="shared" si="29"/>
        <v>115.5</v>
      </c>
      <c r="CD28" s="20">
        <f t="shared" si="30"/>
        <v>0</v>
      </c>
      <c r="CE28" s="51"/>
      <c r="CF28" s="51">
        <v>136.69999999999999</v>
      </c>
      <c r="CG28" s="51">
        <v>171.6</v>
      </c>
      <c r="CH28" s="19">
        <f t="shared" si="31"/>
        <v>171.6</v>
      </c>
      <c r="CI28" s="20">
        <f t="shared" si="32"/>
        <v>34.900000000000006</v>
      </c>
      <c r="CJ28" s="18"/>
      <c r="CK28" s="19">
        <v>1609.2</v>
      </c>
      <c r="CL28" s="19">
        <v>1654.7</v>
      </c>
      <c r="CM28" s="19">
        <f t="shared" si="33"/>
        <v>1654.7</v>
      </c>
      <c r="CN28" s="21">
        <f t="shared" si="34"/>
        <v>45.5</v>
      </c>
    </row>
    <row r="29" spans="1:92" x14ac:dyDescent="0.25">
      <c r="A29" s="56">
        <v>23</v>
      </c>
      <c r="B29" s="3" t="s">
        <v>31</v>
      </c>
      <c r="C29" s="19">
        <f t="shared" si="35"/>
        <v>0</v>
      </c>
      <c r="D29" s="19">
        <f t="shared" si="36"/>
        <v>87830.200000000012</v>
      </c>
      <c r="E29" s="19">
        <f t="shared" si="37"/>
        <v>87885.900000000009</v>
      </c>
      <c r="F29" s="19">
        <f t="shared" si="38"/>
        <v>87885.900000000009</v>
      </c>
      <c r="G29" s="19">
        <f t="shared" si="39"/>
        <v>55.69999999999709</v>
      </c>
      <c r="H29" s="18"/>
      <c r="I29" s="19">
        <v>1165</v>
      </c>
      <c r="J29" s="19">
        <v>1165</v>
      </c>
      <c r="K29" s="19">
        <f t="shared" si="1"/>
        <v>1165</v>
      </c>
      <c r="L29" s="19">
        <f t="shared" si="2"/>
        <v>0</v>
      </c>
      <c r="M29" s="18"/>
      <c r="N29" s="19">
        <v>6364.1</v>
      </c>
      <c r="O29" s="19">
        <v>6364.1</v>
      </c>
      <c r="P29" s="19">
        <f t="shared" si="3"/>
        <v>6364.1</v>
      </c>
      <c r="Q29" s="21">
        <f t="shared" si="4"/>
        <v>0</v>
      </c>
      <c r="R29" s="19"/>
      <c r="S29" s="19">
        <v>187.6</v>
      </c>
      <c r="T29" s="19">
        <v>187.6</v>
      </c>
      <c r="U29" s="19">
        <f t="shared" si="5"/>
        <v>187.6</v>
      </c>
      <c r="V29" s="19">
        <f t="shared" si="6"/>
        <v>0</v>
      </c>
      <c r="W29" s="18"/>
      <c r="X29" s="19"/>
      <c r="Y29" s="19"/>
      <c r="Z29" s="19">
        <f t="shared" si="7"/>
        <v>0</v>
      </c>
      <c r="AA29" s="20">
        <f t="shared" si="8"/>
        <v>0</v>
      </c>
      <c r="AB29" s="18"/>
      <c r="AC29" s="19">
        <v>59253.5</v>
      </c>
      <c r="AD29" s="19">
        <v>59253.5</v>
      </c>
      <c r="AE29" s="19">
        <f t="shared" si="9"/>
        <v>59253.5</v>
      </c>
      <c r="AF29" s="20">
        <f t="shared" si="10"/>
        <v>0</v>
      </c>
      <c r="AG29" s="18"/>
      <c r="AH29" s="19">
        <v>4500</v>
      </c>
      <c r="AI29" s="19">
        <v>4500</v>
      </c>
      <c r="AJ29" s="19">
        <f t="shared" si="11"/>
        <v>4500</v>
      </c>
      <c r="AK29" s="20">
        <f t="shared" si="12"/>
        <v>0</v>
      </c>
      <c r="AL29" s="34"/>
      <c r="AM29" s="35"/>
      <c r="AN29" s="35"/>
      <c r="AO29" s="35">
        <f t="shared" si="13"/>
        <v>0</v>
      </c>
      <c r="AP29" s="40">
        <f t="shared" si="14"/>
        <v>0</v>
      </c>
      <c r="AQ29" s="18"/>
      <c r="AR29" s="19">
        <v>505</v>
      </c>
      <c r="AS29" s="19">
        <v>505</v>
      </c>
      <c r="AT29" s="19">
        <f t="shared" si="15"/>
        <v>505</v>
      </c>
      <c r="AU29" s="20">
        <f t="shared" si="16"/>
        <v>0</v>
      </c>
      <c r="AV29" s="18"/>
      <c r="AW29" s="19">
        <v>536.70000000000005</v>
      </c>
      <c r="AX29" s="19">
        <v>536.69999999999993</v>
      </c>
      <c r="AY29" s="19">
        <f t="shared" si="17"/>
        <v>536.69999999999993</v>
      </c>
      <c r="AZ29" s="20">
        <f t="shared" si="18"/>
        <v>0</v>
      </c>
      <c r="BA29" s="18"/>
      <c r="BB29" s="19">
        <v>5000</v>
      </c>
      <c r="BC29" s="19">
        <v>5000</v>
      </c>
      <c r="BD29" s="19">
        <f t="shared" si="19"/>
        <v>5000</v>
      </c>
      <c r="BE29" s="20">
        <f t="shared" si="20"/>
        <v>0</v>
      </c>
      <c r="BF29" s="51"/>
      <c r="BG29" s="51">
        <v>0</v>
      </c>
      <c r="BH29" s="51">
        <v>0</v>
      </c>
      <c r="BI29" s="19">
        <f t="shared" si="21"/>
        <v>0</v>
      </c>
      <c r="BJ29" s="20">
        <f t="shared" si="22"/>
        <v>0</v>
      </c>
      <c r="BK29" s="51"/>
      <c r="BL29" s="51">
        <v>550</v>
      </c>
      <c r="BM29" s="51">
        <v>550</v>
      </c>
      <c r="BN29" s="19">
        <f t="shared" si="23"/>
        <v>550</v>
      </c>
      <c r="BO29" s="20">
        <f t="shared" si="24"/>
        <v>0</v>
      </c>
      <c r="BP29" s="51"/>
      <c r="BQ29" s="53">
        <v>0</v>
      </c>
      <c r="BR29" s="53"/>
      <c r="BS29" s="19">
        <f t="shared" si="25"/>
        <v>0</v>
      </c>
      <c r="BT29" s="20">
        <f t="shared" si="26"/>
        <v>0</v>
      </c>
      <c r="BU29" s="51"/>
      <c r="BV29" s="51"/>
      <c r="BW29" s="51"/>
      <c r="BX29" s="19">
        <f t="shared" si="27"/>
        <v>0</v>
      </c>
      <c r="BY29" s="20">
        <f t="shared" si="28"/>
        <v>0</v>
      </c>
      <c r="BZ29" s="51"/>
      <c r="CA29" s="51">
        <v>156.19999999999999</v>
      </c>
      <c r="CB29" s="51">
        <v>119.3</v>
      </c>
      <c r="CC29" s="19">
        <f t="shared" si="29"/>
        <v>119.3</v>
      </c>
      <c r="CD29" s="20">
        <f t="shared" si="30"/>
        <v>-36.899999999999991</v>
      </c>
      <c r="CE29" s="51"/>
      <c r="CF29" s="51">
        <v>234.6</v>
      </c>
      <c r="CG29" s="51">
        <v>281.60000000000002</v>
      </c>
      <c r="CH29" s="19">
        <f t="shared" si="31"/>
        <v>281.60000000000002</v>
      </c>
      <c r="CI29" s="20">
        <f t="shared" si="32"/>
        <v>47.000000000000028</v>
      </c>
      <c r="CJ29" s="18"/>
      <c r="CK29" s="19">
        <v>9377.5</v>
      </c>
      <c r="CL29" s="19">
        <v>9423.1</v>
      </c>
      <c r="CM29" s="19">
        <f t="shared" si="33"/>
        <v>9423.1</v>
      </c>
      <c r="CN29" s="21">
        <f t="shared" si="34"/>
        <v>45.600000000000364</v>
      </c>
    </row>
    <row r="30" spans="1:92" x14ac:dyDescent="0.25">
      <c r="A30" s="56">
        <v>24</v>
      </c>
      <c r="B30" s="3" t="s">
        <v>32</v>
      </c>
      <c r="C30" s="19">
        <f t="shared" si="35"/>
        <v>0</v>
      </c>
      <c r="D30" s="19">
        <f t="shared" si="36"/>
        <v>49345.4</v>
      </c>
      <c r="E30" s="19">
        <f t="shared" si="37"/>
        <v>46029.400000000009</v>
      </c>
      <c r="F30" s="19">
        <f t="shared" si="38"/>
        <v>46029.400000000009</v>
      </c>
      <c r="G30" s="19">
        <f t="shared" si="39"/>
        <v>-3315.9999999999927</v>
      </c>
      <c r="H30" s="18"/>
      <c r="I30" s="19">
        <v>430</v>
      </c>
      <c r="J30" s="19">
        <v>430</v>
      </c>
      <c r="K30" s="19">
        <f t="shared" si="1"/>
        <v>430</v>
      </c>
      <c r="L30" s="19">
        <f t="shared" si="2"/>
        <v>0</v>
      </c>
      <c r="M30" s="18"/>
      <c r="N30" s="19">
        <v>3014.6</v>
      </c>
      <c r="O30" s="19">
        <v>3014.6</v>
      </c>
      <c r="P30" s="19">
        <f t="shared" si="3"/>
        <v>3014.6</v>
      </c>
      <c r="Q30" s="21">
        <f t="shared" si="4"/>
        <v>0</v>
      </c>
      <c r="R30" s="19"/>
      <c r="S30" s="19">
        <v>88.6</v>
      </c>
      <c r="T30" s="19">
        <v>119.8</v>
      </c>
      <c r="U30" s="19">
        <f t="shared" si="5"/>
        <v>119.8</v>
      </c>
      <c r="V30" s="19">
        <f t="shared" si="6"/>
        <v>31.200000000000003</v>
      </c>
      <c r="W30" s="18"/>
      <c r="X30" s="19"/>
      <c r="Y30" s="19"/>
      <c r="Z30" s="19">
        <f t="shared" si="7"/>
        <v>0</v>
      </c>
      <c r="AA30" s="20">
        <f t="shared" si="8"/>
        <v>0</v>
      </c>
      <c r="AB30" s="18"/>
      <c r="AC30" s="19">
        <v>31891.1</v>
      </c>
      <c r="AD30" s="19">
        <v>31891.1</v>
      </c>
      <c r="AE30" s="19">
        <f t="shared" si="9"/>
        <v>31891.1</v>
      </c>
      <c r="AF30" s="20">
        <f t="shared" si="10"/>
        <v>0</v>
      </c>
      <c r="AG30" s="18"/>
      <c r="AH30" s="19">
        <v>4500</v>
      </c>
      <c r="AI30" s="19">
        <v>4500</v>
      </c>
      <c r="AJ30" s="19">
        <f t="shared" si="11"/>
        <v>4500</v>
      </c>
      <c r="AK30" s="20">
        <f t="shared" si="12"/>
        <v>0</v>
      </c>
      <c r="AL30" s="34"/>
      <c r="AM30" s="35"/>
      <c r="AN30" s="35"/>
      <c r="AO30" s="35">
        <f t="shared" si="13"/>
        <v>0</v>
      </c>
      <c r="AP30" s="40">
        <f t="shared" si="14"/>
        <v>0</v>
      </c>
      <c r="AQ30" s="18"/>
      <c r="AR30" s="19">
        <v>0</v>
      </c>
      <c r="AS30" s="19">
        <v>0</v>
      </c>
      <c r="AT30" s="19">
        <f t="shared" si="15"/>
        <v>0</v>
      </c>
      <c r="AU30" s="20">
        <f t="shared" si="16"/>
        <v>0</v>
      </c>
      <c r="AV30" s="18"/>
      <c r="AW30" s="19">
        <v>338.5</v>
      </c>
      <c r="AX30" s="19">
        <v>338.40000000000003</v>
      </c>
      <c r="AY30" s="19">
        <f t="shared" si="17"/>
        <v>338.40000000000003</v>
      </c>
      <c r="AZ30" s="20">
        <f t="shared" si="18"/>
        <v>-9.9999999999965894E-2</v>
      </c>
      <c r="BA30" s="18"/>
      <c r="BB30" s="19"/>
      <c r="BC30" s="19"/>
      <c r="BD30" s="19">
        <f t="shared" si="19"/>
        <v>0</v>
      </c>
      <c r="BE30" s="20">
        <f t="shared" si="20"/>
        <v>0</v>
      </c>
      <c r="BF30" s="51"/>
      <c r="BG30" s="51">
        <v>0</v>
      </c>
      <c r="BH30" s="51">
        <v>0</v>
      </c>
      <c r="BI30" s="19">
        <f t="shared" si="21"/>
        <v>0</v>
      </c>
      <c r="BJ30" s="20">
        <f t="shared" si="22"/>
        <v>0</v>
      </c>
      <c r="BK30" s="51"/>
      <c r="BL30" s="51">
        <v>550</v>
      </c>
      <c r="BM30" s="51">
        <v>550</v>
      </c>
      <c r="BN30" s="19">
        <f t="shared" si="23"/>
        <v>550</v>
      </c>
      <c r="BO30" s="20">
        <f t="shared" si="24"/>
        <v>0</v>
      </c>
      <c r="BP30" s="51"/>
      <c r="BQ30" s="53">
        <v>953.9</v>
      </c>
      <c r="BR30" s="53">
        <v>953.9</v>
      </c>
      <c r="BS30" s="19">
        <f t="shared" si="25"/>
        <v>953.9</v>
      </c>
      <c r="BT30" s="20">
        <f t="shared" si="26"/>
        <v>0</v>
      </c>
      <c r="BU30" s="51"/>
      <c r="BV30" s="51"/>
      <c r="BW30" s="51"/>
      <c r="BX30" s="19">
        <f t="shared" si="27"/>
        <v>0</v>
      </c>
      <c r="BY30" s="20">
        <f t="shared" si="28"/>
        <v>0</v>
      </c>
      <c r="BZ30" s="51"/>
      <c r="CA30" s="51">
        <v>156.30000000000001</v>
      </c>
      <c r="CB30" s="51">
        <v>156.30000000000001</v>
      </c>
      <c r="CC30" s="19">
        <f t="shared" si="29"/>
        <v>156.30000000000001</v>
      </c>
      <c r="CD30" s="20">
        <f t="shared" si="30"/>
        <v>0</v>
      </c>
      <c r="CE30" s="51"/>
      <c r="CF30" s="51">
        <v>474.9</v>
      </c>
      <c r="CG30" s="51">
        <v>625.29999999999995</v>
      </c>
      <c r="CH30" s="19">
        <f t="shared" si="31"/>
        <v>625.29999999999995</v>
      </c>
      <c r="CI30" s="20">
        <f t="shared" si="32"/>
        <v>150.39999999999998</v>
      </c>
      <c r="CJ30" s="18"/>
      <c r="CK30" s="19">
        <v>6947.5</v>
      </c>
      <c r="CL30" s="19">
        <v>3450</v>
      </c>
      <c r="CM30" s="19">
        <f t="shared" si="33"/>
        <v>3450</v>
      </c>
      <c r="CN30" s="21">
        <f t="shared" si="34"/>
        <v>-3497.5</v>
      </c>
    </row>
    <row r="31" spans="1:92" x14ac:dyDescent="0.25">
      <c r="A31" s="56">
        <v>25</v>
      </c>
      <c r="B31" s="3" t="s">
        <v>33</v>
      </c>
      <c r="C31" s="19">
        <f t="shared" si="35"/>
        <v>0</v>
      </c>
      <c r="D31" s="19">
        <f t="shared" si="36"/>
        <v>30668.5</v>
      </c>
      <c r="E31" s="19">
        <f t="shared" si="37"/>
        <v>30344.7</v>
      </c>
      <c r="F31" s="19">
        <f t="shared" si="38"/>
        <v>30344.7</v>
      </c>
      <c r="G31" s="19">
        <f t="shared" si="39"/>
        <v>-323.79999999999927</v>
      </c>
      <c r="H31" s="18"/>
      <c r="I31" s="19">
        <v>1603</v>
      </c>
      <c r="J31" s="19">
        <v>1603</v>
      </c>
      <c r="K31" s="19">
        <f t="shared" si="1"/>
        <v>1603</v>
      </c>
      <c r="L31" s="19">
        <f t="shared" si="2"/>
        <v>0</v>
      </c>
      <c r="M31" s="18"/>
      <c r="N31" s="19">
        <v>5463.4</v>
      </c>
      <c r="O31" s="19">
        <v>5463.4</v>
      </c>
      <c r="P31" s="19">
        <f t="shared" si="3"/>
        <v>5463.4</v>
      </c>
      <c r="Q31" s="21">
        <f t="shared" si="4"/>
        <v>0</v>
      </c>
      <c r="R31" s="19"/>
      <c r="S31" s="19">
        <v>255.5</v>
      </c>
      <c r="T31" s="19">
        <v>255.4</v>
      </c>
      <c r="U31" s="19">
        <f t="shared" si="5"/>
        <v>255.4</v>
      </c>
      <c r="V31" s="19">
        <f t="shared" si="6"/>
        <v>-9.9999999999994316E-2</v>
      </c>
      <c r="W31" s="18"/>
      <c r="X31" s="19"/>
      <c r="Y31" s="19"/>
      <c r="Z31" s="19">
        <f t="shared" si="7"/>
        <v>0</v>
      </c>
      <c r="AA31" s="20">
        <f t="shared" si="8"/>
        <v>0</v>
      </c>
      <c r="AB31" s="18"/>
      <c r="AC31" s="19">
        <v>11297.2</v>
      </c>
      <c r="AD31" s="19">
        <v>11297.2</v>
      </c>
      <c r="AE31" s="19">
        <f t="shared" si="9"/>
        <v>11297.2</v>
      </c>
      <c r="AF31" s="20">
        <f t="shared" si="10"/>
        <v>0</v>
      </c>
      <c r="AG31" s="18"/>
      <c r="AH31" s="19">
        <v>4500</v>
      </c>
      <c r="AI31" s="19">
        <v>4500</v>
      </c>
      <c r="AJ31" s="19">
        <f t="shared" si="11"/>
        <v>4500</v>
      </c>
      <c r="AK31" s="20">
        <f t="shared" si="12"/>
        <v>0</v>
      </c>
      <c r="AL31" s="34"/>
      <c r="AM31" s="35"/>
      <c r="AN31" s="35"/>
      <c r="AO31" s="35">
        <f t="shared" si="13"/>
        <v>0</v>
      </c>
      <c r="AP31" s="40">
        <f t="shared" si="14"/>
        <v>0</v>
      </c>
      <c r="AQ31" s="18"/>
      <c r="AR31" s="19">
        <v>533</v>
      </c>
      <c r="AS31" s="19">
        <v>533</v>
      </c>
      <c r="AT31" s="19">
        <f t="shared" si="15"/>
        <v>533</v>
      </c>
      <c r="AU31" s="20">
        <f t="shared" si="16"/>
        <v>0</v>
      </c>
      <c r="AV31" s="18"/>
      <c r="AW31" s="19">
        <v>786.9</v>
      </c>
      <c r="AX31" s="19">
        <v>786.9</v>
      </c>
      <c r="AY31" s="19">
        <f t="shared" si="17"/>
        <v>786.9</v>
      </c>
      <c r="AZ31" s="20">
        <f t="shared" si="18"/>
        <v>0</v>
      </c>
      <c r="BA31" s="18"/>
      <c r="BB31" s="19"/>
      <c r="BC31" s="19"/>
      <c r="BD31" s="19">
        <f t="shared" si="19"/>
        <v>0</v>
      </c>
      <c r="BE31" s="20">
        <f t="shared" si="20"/>
        <v>0</v>
      </c>
      <c r="BF31" s="51"/>
      <c r="BG31" s="51">
        <v>0</v>
      </c>
      <c r="BH31" s="51">
        <v>0</v>
      </c>
      <c r="BI31" s="19">
        <f t="shared" si="21"/>
        <v>0</v>
      </c>
      <c r="BJ31" s="20">
        <f t="shared" si="22"/>
        <v>0</v>
      </c>
      <c r="BK31" s="51"/>
      <c r="BL31" s="51">
        <v>150</v>
      </c>
      <c r="BM31" s="51">
        <v>150</v>
      </c>
      <c r="BN31" s="19">
        <f t="shared" si="23"/>
        <v>150</v>
      </c>
      <c r="BO31" s="20">
        <f t="shared" si="24"/>
        <v>0</v>
      </c>
      <c r="BP31" s="51"/>
      <c r="BQ31" s="53">
        <v>200</v>
      </c>
      <c r="BR31" s="53">
        <v>200</v>
      </c>
      <c r="BS31" s="19">
        <f t="shared" si="25"/>
        <v>200</v>
      </c>
      <c r="BT31" s="20">
        <f t="shared" si="26"/>
        <v>0</v>
      </c>
      <c r="BU31" s="51"/>
      <c r="BV31" s="51"/>
      <c r="BW31" s="51"/>
      <c r="BX31" s="19">
        <f t="shared" si="27"/>
        <v>0</v>
      </c>
      <c r="BY31" s="20">
        <f t="shared" si="28"/>
        <v>0</v>
      </c>
      <c r="BZ31" s="51"/>
      <c r="CA31" s="51">
        <v>202</v>
      </c>
      <c r="CB31" s="51">
        <v>157.6</v>
      </c>
      <c r="CC31" s="19">
        <f t="shared" si="29"/>
        <v>157.6</v>
      </c>
      <c r="CD31" s="20">
        <f t="shared" si="30"/>
        <v>-44.400000000000006</v>
      </c>
      <c r="CE31" s="51"/>
      <c r="CF31" s="51">
        <v>515.79999999999995</v>
      </c>
      <c r="CG31" s="51">
        <v>636.5</v>
      </c>
      <c r="CH31" s="19">
        <f t="shared" si="31"/>
        <v>636.5</v>
      </c>
      <c r="CI31" s="20">
        <f t="shared" si="32"/>
        <v>120.70000000000005</v>
      </c>
      <c r="CJ31" s="18"/>
      <c r="CK31" s="19">
        <v>5161.7</v>
      </c>
      <c r="CL31" s="19">
        <v>4761.7</v>
      </c>
      <c r="CM31" s="19">
        <f t="shared" si="33"/>
        <v>4761.7</v>
      </c>
      <c r="CN31" s="21">
        <f t="shared" si="34"/>
        <v>-400</v>
      </c>
    </row>
    <row r="32" spans="1:92" x14ac:dyDescent="0.25">
      <c r="A32" s="56">
        <v>26</v>
      </c>
      <c r="B32" s="3" t="s">
        <v>34</v>
      </c>
      <c r="C32" s="19">
        <f t="shared" si="35"/>
        <v>0</v>
      </c>
      <c r="D32" s="19">
        <f t="shared" si="36"/>
        <v>55998</v>
      </c>
      <c r="E32" s="19">
        <f t="shared" si="37"/>
        <v>56638.100000000006</v>
      </c>
      <c r="F32" s="19">
        <f t="shared" si="38"/>
        <v>56638.100000000006</v>
      </c>
      <c r="G32" s="19">
        <f t="shared" si="39"/>
        <v>640.10000000000582</v>
      </c>
      <c r="H32" s="18"/>
      <c r="I32" s="19">
        <v>2058</v>
      </c>
      <c r="J32" s="19">
        <v>2058</v>
      </c>
      <c r="K32" s="19">
        <f t="shared" si="1"/>
        <v>2058</v>
      </c>
      <c r="L32" s="19">
        <f t="shared" si="2"/>
        <v>0</v>
      </c>
      <c r="M32" s="18"/>
      <c r="N32" s="19">
        <v>7258.3</v>
      </c>
      <c r="O32" s="19">
        <v>7258.3</v>
      </c>
      <c r="P32" s="19">
        <f t="shared" si="3"/>
        <v>7258.3</v>
      </c>
      <c r="Q32" s="21">
        <f t="shared" si="4"/>
        <v>0</v>
      </c>
      <c r="R32" s="19"/>
      <c r="S32" s="19">
        <v>125.1</v>
      </c>
      <c r="T32" s="19">
        <v>156.30000000000001</v>
      </c>
      <c r="U32" s="19">
        <f t="shared" si="5"/>
        <v>156.30000000000001</v>
      </c>
      <c r="V32" s="19">
        <f t="shared" si="6"/>
        <v>31.200000000000017</v>
      </c>
      <c r="W32" s="18"/>
      <c r="X32" s="19"/>
      <c r="Y32" s="19"/>
      <c r="Z32" s="19">
        <f t="shared" si="7"/>
        <v>0</v>
      </c>
      <c r="AA32" s="20">
        <f t="shared" si="8"/>
        <v>0</v>
      </c>
      <c r="AB32" s="18"/>
      <c r="AC32" s="19">
        <v>34739.800000000003</v>
      </c>
      <c r="AD32" s="19">
        <v>34739.800000000003</v>
      </c>
      <c r="AE32" s="19">
        <f t="shared" si="9"/>
        <v>34739.800000000003</v>
      </c>
      <c r="AF32" s="20">
        <f t="shared" si="10"/>
        <v>0</v>
      </c>
      <c r="AG32" s="18"/>
      <c r="AH32" s="19">
        <v>4500</v>
      </c>
      <c r="AI32" s="19">
        <v>4500</v>
      </c>
      <c r="AJ32" s="19">
        <f t="shared" si="11"/>
        <v>4500</v>
      </c>
      <c r="AK32" s="20">
        <f t="shared" si="12"/>
        <v>0</v>
      </c>
      <c r="AL32" s="34"/>
      <c r="AM32" s="35"/>
      <c r="AN32" s="35"/>
      <c r="AO32" s="35">
        <f t="shared" si="13"/>
        <v>0</v>
      </c>
      <c r="AP32" s="40">
        <f t="shared" si="14"/>
        <v>0</v>
      </c>
      <c r="AQ32" s="18"/>
      <c r="AR32" s="19">
        <v>618</v>
      </c>
      <c r="AS32" s="19">
        <v>618</v>
      </c>
      <c r="AT32" s="19">
        <f t="shared" si="15"/>
        <v>618</v>
      </c>
      <c r="AU32" s="20">
        <f t="shared" si="16"/>
        <v>0</v>
      </c>
      <c r="AV32" s="18"/>
      <c r="AW32" s="19">
        <v>282.5</v>
      </c>
      <c r="AX32" s="19">
        <v>282.5</v>
      </c>
      <c r="AY32" s="19">
        <f t="shared" si="17"/>
        <v>282.5</v>
      </c>
      <c r="AZ32" s="20">
        <f t="shared" si="18"/>
        <v>0</v>
      </c>
      <c r="BA32" s="18"/>
      <c r="BB32" s="19"/>
      <c r="BC32" s="19"/>
      <c r="BD32" s="19">
        <f t="shared" si="19"/>
        <v>0</v>
      </c>
      <c r="BE32" s="20">
        <f t="shared" si="20"/>
        <v>0</v>
      </c>
      <c r="BF32" s="51"/>
      <c r="BG32" s="51">
        <v>300</v>
      </c>
      <c r="BH32" s="51">
        <v>300</v>
      </c>
      <c r="BI32" s="19">
        <f t="shared" si="21"/>
        <v>300</v>
      </c>
      <c r="BJ32" s="20">
        <f t="shared" si="22"/>
        <v>0</v>
      </c>
      <c r="BK32" s="51"/>
      <c r="BL32" s="51">
        <v>0</v>
      </c>
      <c r="BM32" s="51">
        <v>0</v>
      </c>
      <c r="BN32" s="19">
        <f t="shared" si="23"/>
        <v>0</v>
      </c>
      <c r="BO32" s="20">
        <f t="shared" si="24"/>
        <v>0</v>
      </c>
      <c r="BP32" s="51"/>
      <c r="BQ32" s="53">
        <v>2741.2</v>
      </c>
      <c r="BR32" s="53">
        <v>2741.2</v>
      </c>
      <c r="BS32" s="19">
        <f t="shared" si="25"/>
        <v>2741.2</v>
      </c>
      <c r="BT32" s="20">
        <f t="shared" si="26"/>
        <v>0</v>
      </c>
      <c r="BU32" s="51"/>
      <c r="BV32" s="51"/>
      <c r="BW32" s="51"/>
      <c r="BX32" s="19">
        <f t="shared" si="27"/>
        <v>0</v>
      </c>
      <c r="BY32" s="20">
        <f t="shared" si="28"/>
        <v>0</v>
      </c>
      <c r="BZ32" s="51"/>
      <c r="CA32" s="51">
        <v>157.4</v>
      </c>
      <c r="CB32" s="51">
        <v>102.9</v>
      </c>
      <c r="CC32" s="19">
        <f t="shared" si="29"/>
        <v>102.9</v>
      </c>
      <c r="CD32" s="20">
        <f t="shared" si="30"/>
        <v>-54.5</v>
      </c>
      <c r="CE32" s="51"/>
      <c r="CF32" s="51">
        <v>182.7</v>
      </c>
      <c r="CG32" s="51">
        <v>271.89999999999998</v>
      </c>
      <c r="CH32" s="19">
        <f t="shared" si="31"/>
        <v>271.89999999999998</v>
      </c>
      <c r="CI32" s="20">
        <f t="shared" si="32"/>
        <v>89.199999999999989</v>
      </c>
      <c r="CJ32" s="18"/>
      <c r="CK32" s="19">
        <v>3035</v>
      </c>
      <c r="CL32" s="19">
        <v>3609.2</v>
      </c>
      <c r="CM32" s="19">
        <f t="shared" si="33"/>
        <v>3609.2</v>
      </c>
      <c r="CN32" s="21">
        <f t="shared" si="34"/>
        <v>574.19999999999982</v>
      </c>
    </row>
    <row r="33" spans="1:92" x14ac:dyDescent="0.25">
      <c r="A33" s="56">
        <v>27</v>
      </c>
      <c r="B33" s="3" t="s">
        <v>35</v>
      </c>
      <c r="C33" s="19">
        <f t="shared" si="35"/>
        <v>0</v>
      </c>
      <c r="D33" s="19">
        <f t="shared" si="36"/>
        <v>16578.300000000003</v>
      </c>
      <c r="E33" s="19">
        <f t="shared" si="37"/>
        <v>16606.7</v>
      </c>
      <c r="F33" s="19">
        <f t="shared" si="38"/>
        <v>16606.7</v>
      </c>
      <c r="G33" s="19">
        <f t="shared" si="39"/>
        <v>28.399999999997817</v>
      </c>
      <c r="H33" s="18"/>
      <c r="I33" s="19">
        <v>1330</v>
      </c>
      <c r="J33" s="19">
        <v>1330</v>
      </c>
      <c r="K33" s="19">
        <f t="shared" si="1"/>
        <v>1330</v>
      </c>
      <c r="L33" s="19">
        <f t="shared" si="2"/>
        <v>0</v>
      </c>
      <c r="M33" s="18"/>
      <c r="N33" s="19">
        <v>3263.9</v>
      </c>
      <c r="O33" s="19">
        <v>3263.9</v>
      </c>
      <c r="P33" s="19">
        <f t="shared" si="3"/>
        <v>3263.9</v>
      </c>
      <c r="Q33" s="21">
        <f t="shared" si="4"/>
        <v>0</v>
      </c>
      <c r="R33" s="19"/>
      <c r="S33" s="19">
        <v>121.1</v>
      </c>
      <c r="T33" s="19">
        <v>121.1</v>
      </c>
      <c r="U33" s="19">
        <f t="shared" si="5"/>
        <v>121.1</v>
      </c>
      <c r="V33" s="19">
        <f t="shared" si="6"/>
        <v>0</v>
      </c>
      <c r="W33" s="18"/>
      <c r="X33" s="19"/>
      <c r="Y33" s="19"/>
      <c r="Z33" s="19">
        <f t="shared" si="7"/>
        <v>0</v>
      </c>
      <c r="AA33" s="20">
        <f t="shared" si="8"/>
        <v>0</v>
      </c>
      <c r="AB33" s="18"/>
      <c r="AC33" s="19">
        <v>6198.6</v>
      </c>
      <c r="AD33" s="19">
        <v>6198.6</v>
      </c>
      <c r="AE33" s="19">
        <f t="shared" si="9"/>
        <v>6198.6</v>
      </c>
      <c r="AF33" s="20">
        <f t="shared" si="10"/>
        <v>0</v>
      </c>
      <c r="AG33" s="18"/>
      <c r="AH33" s="19">
        <v>3000</v>
      </c>
      <c r="AI33" s="19">
        <v>3000</v>
      </c>
      <c r="AJ33" s="19">
        <f t="shared" si="11"/>
        <v>3000</v>
      </c>
      <c r="AK33" s="20">
        <f t="shared" si="12"/>
        <v>0</v>
      </c>
      <c r="AL33" s="34"/>
      <c r="AM33" s="35"/>
      <c r="AN33" s="35"/>
      <c r="AO33" s="35">
        <f t="shared" si="13"/>
        <v>0</v>
      </c>
      <c r="AP33" s="40">
        <f t="shared" si="14"/>
        <v>0</v>
      </c>
      <c r="AQ33" s="18"/>
      <c r="AR33" s="19">
        <v>0</v>
      </c>
      <c r="AS33" s="19">
        <v>0</v>
      </c>
      <c r="AT33" s="19">
        <f t="shared" si="15"/>
        <v>0</v>
      </c>
      <c r="AU33" s="20">
        <f t="shared" si="16"/>
        <v>0</v>
      </c>
      <c r="AV33" s="18"/>
      <c r="AW33" s="19">
        <v>308.10000000000002</v>
      </c>
      <c r="AX33" s="19">
        <v>308.09999999999997</v>
      </c>
      <c r="AY33" s="19">
        <f t="shared" si="17"/>
        <v>308.09999999999997</v>
      </c>
      <c r="AZ33" s="20">
        <f t="shared" si="18"/>
        <v>0</v>
      </c>
      <c r="BA33" s="18"/>
      <c r="BB33" s="19"/>
      <c r="BC33" s="19"/>
      <c r="BD33" s="19">
        <f t="shared" si="19"/>
        <v>0</v>
      </c>
      <c r="BE33" s="20">
        <f t="shared" si="20"/>
        <v>0</v>
      </c>
      <c r="BF33" s="51"/>
      <c r="BG33" s="51">
        <v>0</v>
      </c>
      <c r="BH33" s="51">
        <v>0</v>
      </c>
      <c r="BI33" s="19">
        <f t="shared" si="21"/>
        <v>0</v>
      </c>
      <c r="BJ33" s="20">
        <f t="shared" si="22"/>
        <v>0</v>
      </c>
      <c r="BK33" s="51"/>
      <c r="BL33" s="51">
        <v>200</v>
      </c>
      <c r="BM33" s="51">
        <v>200</v>
      </c>
      <c r="BN33" s="19">
        <f t="shared" si="23"/>
        <v>200</v>
      </c>
      <c r="BO33" s="20">
        <f t="shared" si="24"/>
        <v>0</v>
      </c>
      <c r="BP33" s="51"/>
      <c r="BQ33" s="53">
        <v>149.1</v>
      </c>
      <c r="BR33" s="53">
        <v>149</v>
      </c>
      <c r="BS33" s="19">
        <f t="shared" si="25"/>
        <v>149</v>
      </c>
      <c r="BT33" s="20">
        <f t="shared" si="26"/>
        <v>-9.9999999999994316E-2</v>
      </c>
      <c r="BU33" s="51"/>
      <c r="BV33" s="51"/>
      <c r="BW33" s="51"/>
      <c r="BX33" s="19">
        <f t="shared" si="27"/>
        <v>0</v>
      </c>
      <c r="BY33" s="20">
        <f t="shared" si="28"/>
        <v>0</v>
      </c>
      <c r="BZ33" s="51"/>
      <c r="CA33" s="51">
        <v>120</v>
      </c>
      <c r="CB33" s="51">
        <v>120</v>
      </c>
      <c r="CC33" s="19">
        <f t="shared" si="29"/>
        <v>120</v>
      </c>
      <c r="CD33" s="20">
        <f t="shared" si="30"/>
        <v>0</v>
      </c>
      <c r="CE33" s="51"/>
      <c r="CF33" s="51">
        <v>147.5</v>
      </c>
      <c r="CG33" s="51">
        <v>176</v>
      </c>
      <c r="CH33" s="19">
        <f t="shared" si="31"/>
        <v>176</v>
      </c>
      <c r="CI33" s="20">
        <f t="shared" si="32"/>
        <v>28.5</v>
      </c>
      <c r="CJ33" s="18"/>
      <c r="CK33" s="19">
        <v>1740</v>
      </c>
      <c r="CL33" s="19">
        <v>1740</v>
      </c>
      <c r="CM33" s="19">
        <f t="shared" si="33"/>
        <v>1740</v>
      </c>
      <c r="CN33" s="21">
        <f t="shared" si="34"/>
        <v>0</v>
      </c>
    </row>
    <row r="34" spans="1:92" x14ac:dyDescent="0.25">
      <c r="A34" s="56">
        <v>28</v>
      </c>
      <c r="B34" s="3" t="s">
        <v>36</v>
      </c>
      <c r="C34" s="19">
        <f t="shared" si="35"/>
        <v>0</v>
      </c>
      <c r="D34" s="19">
        <f t="shared" si="36"/>
        <v>44799.5</v>
      </c>
      <c r="E34" s="19">
        <f t="shared" si="37"/>
        <v>45109.899999999994</v>
      </c>
      <c r="F34" s="19">
        <f t="shared" si="38"/>
        <v>45109.899999999994</v>
      </c>
      <c r="G34" s="19">
        <f t="shared" si="39"/>
        <v>310.39999999999418</v>
      </c>
      <c r="H34" s="18"/>
      <c r="I34" s="19">
        <v>500</v>
      </c>
      <c r="J34" s="19">
        <v>500</v>
      </c>
      <c r="K34" s="19">
        <f t="shared" si="1"/>
        <v>500</v>
      </c>
      <c r="L34" s="19">
        <f t="shared" si="2"/>
        <v>0</v>
      </c>
      <c r="M34" s="18"/>
      <c r="N34" s="19">
        <v>1976.6</v>
      </c>
      <c r="O34" s="19">
        <v>1976.6</v>
      </c>
      <c r="P34" s="19">
        <f t="shared" si="3"/>
        <v>1976.6</v>
      </c>
      <c r="Q34" s="21">
        <f t="shared" si="4"/>
        <v>0</v>
      </c>
      <c r="R34" s="19"/>
      <c r="S34" s="19">
        <v>81.900000000000006</v>
      </c>
      <c r="T34" s="19">
        <v>113.1</v>
      </c>
      <c r="U34" s="19">
        <f t="shared" si="5"/>
        <v>113.1</v>
      </c>
      <c r="V34" s="19">
        <f t="shared" si="6"/>
        <v>31.199999999999989</v>
      </c>
      <c r="W34" s="18"/>
      <c r="X34" s="19"/>
      <c r="Y34" s="19"/>
      <c r="Z34" s="19">
        <f t="shared" si="7"/>
        <v>0</v>
      </c>
      <c r="AA34" s="20">
        <f t="shared" si="8"/>
        <v>0</v>
      </c>
      <c r="AB34" s="18"/>
      <c r="AC34" s="19">
        <v>35608.199999999997</v>
      </c>
      <c r="AD34" s="19">
        <v>35608.199999999997</v>
      </c>
      <c r="AE34" s="19">
        <f t="shared" si="9"/>
        <v>35608.199999999997</v>
      </c>
      <c r="AF34" s="20">
        <f t="shared" si="10"/>
        <v>0</v>
      </c>
      <c r="AG34" s="18"/>
      <c r="AH34" s="19">
        <v>3000</v>
      </c>
      <c r="AI34" s="19">
        <v>3000</v>
      </c>
      <c r="AJ34" s="19">
        <f t="shared" si="11"/>
        <v>3000</v>
      </c>
      <c r="AK34" s="20">
        <f t="shared" si="12"/>
        <v>0</v>
      </c>
      <c r="AL34" s="34"/>
      <c r="AM34" s="35"/>
      <c r="AN34" s="35"/>
      <c r="AO34" s="35">
        <f t="shared" si="13"/>
        <v>0</v>
      </c>
      <c r="AP34" s="40">
        <f t="shared" si="14"/>
        <v>0</v>
      </c>
      <c r="AQ34" s="18"/>
      <c r="AR34" s="19">
        <v>0</v>
      </c>
      <c r="AS34" s="19">
        <v>0</v>
      </c>
      <c r="AT34" s="19">
        <f t="shared" si="15"/>
        <v>0</v>
      </c>
      <c r="AU34" s="20">
        <f t="shared" si="16"/>
        <v>0</v>
      </c>
      <c r="AV34" s="18"/>
      <c r="AW34" s="19">
        <v>190.9</v>
      </c>
      <c r="AX34" s="19">
        <v>190.9</v>
      </c>
      <c r="AY34" s="19">
        <f t="shared" si="17"/>
        <v>190.9</v>
      </c>
      <c r="AZ34" s="20">
        <f t="shared" si="18"/>
        <v>0</v>
      </c>
      <c r="BA34" s="18"/>
      <c r="BB34" s="19"/>
      <c r="BC34" s="19"/>
      <c r="BD34" s="19">
        <f t="shared" si="19"/>
        <v>0</v>
      </c>
      <c r="BE34" s="20">
        <f t="shared" si="20"/>
        <v>0</v>
      </c>
      <c r="BF34" s="51"/>
      <c r="BG34" s="51">
        <v>0</v>
      </c>
      <c r="BH34" s="51">
        <v>0</v>
      </c>
      <c r="BI34" s="19">
        <f t="shared" si="21"/>
        <v>0</v>
      </c>
      <c r="BJ34" s="20">
        <f t="shared" si="22"/>
        <v>0</v>
      </c>
      <c r="BK34" s="51"/>
      <c r="BL34" s="51">
        <v>0</v>
      </c>
      <c r="BM34" s="51">
        <v>0</v>
      </c>
      <c r="BN34" s="19">
        <f t="shared" si="23"/>
        <v>0</v>
      </c>
      <c r="BO34" s="20">
        <f t="shared" si="24"/>
        <v>0</v>
      </c>
      <c r="BP34" s="51"/>
      <c r="BQ34" s="53">
        <v>500</v>
      </c>
      <c r="BR34" s="53">
        <v>700</v>
      </c>
      <c r="BS34" s="19">
        <f t="shared" si="25"/>
        <v>700</v>
      </c>
      <c r="BT34" s="20">
        <f t="shared" si="26"/>
        <v>200</v>
      </c>
      <c r="BU34" s="51"/>
      <c r="BV34" s="51"/>
      <c r="BW34" s="51"/>
      <c r="BX34" s="19">
        <f t="shared" si="27"/>
        <v>0</v>
      </c>
      <c r="BY34" s="20">
        <f t="shared" si="28"/>
        <v>0</v>
      </c>
      <c r="BZ34" s="51"/>
      <c r="CA34" s="51">
        <v>136.9</v>
      </c>
      <c r="CB34" s="51">
        <v>136.9</v>
      </c>
      <c r="CC34" s="19">
        <f t="shared" si="29"/>
        <v>136.9</v>
      </c>
      <c r="CD34" s="20">
        <f t="shared" si="30"/>
        <v>0</v>
      </c>
      <c r="CE34" s="51"/>
      <c r="CF34" s="51">
        <v>365</v>
      </c>
      <c r="CG34" s="51">
        <v>444.2</v>
      </c>
      <c r="CH34" s="19">
        <f t="shared" si="31"/>
        <v>444.2</v>
      </c>
      <c r="CI34" s="20">
        <f t="shared" si="32"/>
        <v>79.199999999999989</v>
      </c>
      <c r="CJ34" s="18"/>
      <c r="CK34" s="19">
        <v>2440</v>
      </c>
      <c r="CL34" s="19">
        <v>2440</v>
      </c>
      <c r="CM34" s="19">
        <f t="shared" si="33"/>
        <v>2440</v>
      </c>
      <c r="CN34" s="21">
        <f t="shared" si="34"/>
        <v>0</v>
      </c>
    </row>
    <row r="35" spans="1:92" x14ac:dyDescent="0.25">
      <c r="A35" s="56">
        <v>29</v>
      </c>
      <c r="B35" s="3" t="s">
        <v>37</v>
      </c>
      <c r="C35" s="19">
        <f t="shared" si="35"/>
        <v>0</v>
      </c>
      <c r="D35" s="19">
        <f t="shared" si="36"/>
        <v>72128.700000000012</v>
      </c>
      <c r="E35" s="19">
        <f t="shared" si="37"/>
        <v>72113.200000000012</v>
      </c>
      <c r="F35" s="19">
        <f t="shared" si="38"/>
        <v>72113.200000000012</v>
      </c>
      <c r="G35" s="19">
        <f t="shared" si="39"/>
        <v>-15.5</v>
      </c>
      <c r="H35" s="18"/>
      <c r="I35" s="19">
        <v>0</v>
      </c>
      <c r="J35" s="19">
        <v>0</v>
      </c>
      <c r="K35" s="19">
        <f t="shared" si="1"/>
        <v>0</v>
      </c>
      <c r="L35" s="19">
        <f t="shared" si="2"/>
        <v>0</v>
      </c>
      <c r="M35" s="18"/>
      <c r="N35" s="19">
        <v>5345.9</v>
      </c>
      <c r="O35" s="19">
        <v>5345.9</v>
      </c>
      <c r="P35" s="19">
        <f t="shared" si="3"/>
        <v>5345.9</v>
      </c>
      <c r="Q35" s="21">
        <f t="shared" si="4"/>
        <v>0</v>
      </c>
      <c r="R35" s="19"/>
      <c r="S35" s="19">
        <v>63.1</v>
      </c>
      <c r="T35" s="19">
        <v>63.1</v>
      </c>
      <c r="U35" s="19">
        <f t="shared" si="5"/>
        <v>63.1</v>
      </c>
      <c r="V35" s="19">
        <f t="shared" si="6"/>
        <v>0</v>
      </c>
      <c r="W35" s="18"/>
      <c r="X35" s="19"/>
      <c r="Y35" s="19"/>
      <c r="Z35" s="19">
        <f t="shared" si="7"/>
        <v>0</v>
      </c>
      <c r="AA35" s="20">
        <f t="shared" si="8"/>
        <v>0</v>
      </c>
      <c r="AB35" s="18"/>
      <c r="AC35" s="19">
        <v>61527.199999999997</v>
      </c>
      <c r="AD35" s="19">
        <v>61527.199999999997</v>
      </c>
      <c r="AE35" s="19">
        <f t="shared" si="9"/>
        <v>61527.199999999997</v>
      </c>
      <c r="AF35" s="20">
        <f t="shared" si="10"/>
        <v>0</v>
      </c>
      <c r="AG35" s="18"/>
      <c r="AH35" s="19">
        <v>3000</v>
      </c>
      <c r="AI35" s="19">
        <v>3000</v>
      </c>
      <c r="AJ35" s="19">
        <f t="shared" si="11"/>
        <v>3000</v>
      </c>
      <c r="AK35" s="20">
        <f t="shared" si="12"/>
        <v>0</v>
      </c>
      <c r="AL35" s="34"/>
      <c r="AM35" s="35"/>
      <c r="AN35" s="35"/>
      <c r="AO35" s="35">
        <f t="shared" si="13"/>
        <v>0</v>
      </c>
      <c r="AP35" s="40">
        <f t="shared" si="14"/>
        <v>0</v>
      </c>
      <c r="AQ35" s="18"/>
      <c r="AR35" s="19">
        <v>0</v>
      </c>
      <c r="AS35" s="19">
        <v>0</v>
      </c>
      <c r="AT35" s="19">
        <f t="shared" si="15"/>
        <v>0</v>
      </c>
      <c r="AU35" s="20">
        <f t="shared" si="16"/>
        <v>0</v>
      </c>
      <c r="AV35" s="18"/>
      <c r="AW35" s="19">
        <v>199.6</v>
      </c>
      <c r="AX35" s="19">
        <v>199.6</v>
      </c>
      <c r="AY35" s="19">
        <f t="shared" si="17"/>
        <v>199.6</v>
      </c>
      <c r="AZ35" s="20">
        <f t="shared" si="18"/>
        <v>0</v>
      </c>
      <c r="BA35" s="18"/>
      <c r="BB35" s="19"/>
      <c r="BC35" s="19"/>
      <c r="BD35" s="19">
        <f t="shared" si="19"/>
        <v>0</v>
      </c>
      <c r="BE35" s="20">
        <f t="shared" si="20"/>
        <v>0</v>
      </c>
      <c r="BF35" s="51"/>
      <c r="BG35" s="51">
        <v>0</v>
      </c>
      <c r="BH35" s="51">
        <v>0</v>
      </c>
      <c r="BI35" s="19">
        <f t="shared" si="21"/>
        <v>0</v>
      </c>
      <c r="BJ35" s="20">
        <f t="shared" si="22"/>
        <v>0</v>
      </c>
      <c r="BK35" s="51"/>
      <c r="BL35" s="51">
        <v>350</v>
      </c>
      <c r="BM35" s="51">
        <v>350</v>
      </c>
      <c r="BN35" s="19">
        <f t="shared" si="23"/>
        <v>350</v>
      </c>
      <c r="BO35" s="20">
        <f t="shared" si="24"/>
        <v>0</v>
      </c>
      <c r="BP35" s="51"/>
      <c r="BQ35" s="53">
        <v>540</v>
      </c>
      <c r="BR35" s="53">
        <v>540</v>
      </c>
      <c r="BS35" s="19">
        <f t="shared" si="25"/>
        <v>540</v>
      </c>
      <c r="BT35" s="20">
        <f t="shared" si="26"/>
        <v>0</v>
      </c>
      <c r="BU35" s="51"/>
      <c r="BV35" s="51"/>
      <c r="BW35" s="51"/>
      <c r="BX35" s="19">
        <f t="shared" si="27"/>
        <v>0</v>
      </c>
      <c r="BY35" s="20">
        <f t="shared" si="28"/>
        <v>0</v>
      </c>
      <c r="BZ35" s="51"/>
      <c r="CA35" s="51">
        <v>124.8</v>
      </c>
      <c r="CB35" s="51">
        <v>60.6</v>
      </c>
      <c r="CC35" s="19">
        <f t="shared" si="29"/>
        <v>60.6</v>
      </c>
      <c r="CD35" s="20">
        <f t="shared" si="30"/>
        <v>-64.199999999999989</v>
      </c>
      <c r="CE35" s="51"/>
      <c r="CF35" s="51">
        <v>148.1</v>
      </c>
      <c r="CG35" s="51">
        <v>196.8</v>
      </c>
      <c r="CH35" s="19">
        <f t="shared" si="31"/>
        <v>196.8</v>
      </c>
      <c r="CI35" s="20">
        <f t="shared" si="32"/>
        <v>48.700000000000017</v>
      </c>
      <c r="CJ35" s="18"/>
      <c r="CK35" s="19">
        <v>830</v>
      </c>
      <c r="CL35" s="19">
        <v>830</v>
      </c>
      <c r="CM35" s="19">
        <f t="shared" si="33"/>
        <v>830</v>
      </c>
      <c r="CN35" s="21">
        <f t="shared" si="34"/>
        <v>0</v>
      </c>
    </row>
    <row r="36" spans="1:92" x14ac:dyDescent="0.25">
      <c r="A36" s="56">
        <v>30</v>
      </c>
      <c r="B36" s="3" t="s">
        <v>38</v>
      </c>
      <c r="C36" s="19">
        <f t="shared" si="35"/>
        <v>0</v>
      </c>
      <c r="D36" s="19">
        <f t="shared" si="36"/>
        <v>83144</v>
      </c>
      <c r="E36" s="19">
        <f t="shared" si="37"/>
        <v>83555.899999999994</v>
      </c>
      <c r="F36" s="19">
        <f t="shared" si="38"/>
        <v>83555.899999999994</v>
      </c>
      <c r="G36" s="19">
        <f t="shared" si="39"/>
        <v>411.89999999999418</v>
      </c>
      <c r="H36" s="18"/>
      <c r="I36" s="19">
        <v>7155</v>
      </c>
      <c r="J36" s="19">
        <v>7155</v>
      </c>
      <c r="K36" s="19">
        <f t="shared" si="1"/>
        <v>7155</v>
      </c>
      <c r="L36" s="19">
        <f t="shared" si="2"/>
        <v>0</v>
      </c>
      <c r="M36" s="18"/>
      <c r="N36" s="19">
        <v>16907.400000000001</v>
      </c>
      <c r="O36" s="19">
        <v>16907.400000000001</v>
      </c>
      <c r="P36" s="19">
        <f t="shared" si="3"/>
        <v>16907.400000000001</v>
      </c>
      <c r="Q36" s="21">
        <f t="shared" si="4"/>
        <v>0</v>
      </c>
      <c r="R36" s="19"/>
      <c r="S36" s="19">
        <v>785.4</v>
      </c>
      <c r="T36" s="19">
        <v>785.4</v>
      </c>
      <c r="U36" s="19">
        <f t="shared" si="5"/>
        <v>785.4</v>
      </c>
      <c r="V36" s="19">
        <f t="shared" si="6"/>
        <v>0</v>
      </c>
      <c r="W36" s="18"/>
      <c r="X36" s="19"/>
      <c r="Y36" s="19"/>
      <c r="Z36" s="19">
        <f t="shared" si="7"/>
        <v>0</v>
      </c>
      <c r="AA36" s="20">
        <f t="shared" si="8"/>
        <v>0</v>
      </c>
      <c r="AB36" s="18"/>
      <c r="AC36" s="19">
        <v>12961.8</v>
      </c>
      <c r="AD36" s="19">
        <v>12961.8</v>
      </c>
      <c r="AE36" s="19">
        <f t="shared" si="9"/>
        <v>12961.8</v>
      </c>
      <c r="AF36" s="20">
        <f t="shared" si="10"/>
        <v>0</v>
      </c>
      <c r="AG36" s="18"/>
      <c r="AH36" s="19">
        <v>4500</v>
      </c>
      <c r="AI36" s="19">
        <v>4500</v>
      </c>
      <c r="AJ36" s="19">
        <f t="shared" si="11"/>
        <v>4500</v>
      </c>
      <c r="AK36" s="20">
        <f t="shared" si="12"/>
        <v>0</v>
      </c>
      <c r="AL36" s="34"/>
      <c r="AM36" s="35"/>
      <c r="AN36" s="35"/>
      <c r="AO36" s="35">
        <f t="shared" si="13"/>
        <v>0</v>
      </c>
      <c r="AP36" s="40">
        <f t="shared" si="14"/>
        <v>0</v>
      </c>
      <c r="AQ36" s="18"/>
      <c r="AR36" s="19">
        <v>963</v>
      </c>
      <c r="AS36" s="19">
        <v>963</v>
      </c>
      <c r="AT36" s="19">
        <f t="shared" si="15"/>
        <v>963</v>
      </c>
      <c r="AU36" s="20">
        <f t="shared" si="16"/>
        <v>0</v>
      </c>
      <c r="AV36" s="18"/>
      <c r="AW36" s="19">
        <v>2574.8000000000002</v>
      </c>
      <c r="AX36" s="19">
        <v>2574.8000000000002</v>
      </c>
      <c r="AY36" s="19">
        <f t="shared" si="17"/>
        <v>2574.8000000000002</v>
      </c>
      <c r="AZ36" s="20">
        <f t="shared" si="18"/>
        <v>0</v>
      </c>
      <c r="BA36" s="18"/>
      <c r="BB36" s="19"/>
      <c r="BC36" s="19"/>
      <c r="BD36" s="19">
        <f t="shared" si="19"/>
        <v>0</v>
      </c>
      <c r="BE36" s="20">
        <f t="shared" si="20"/>
        <v>0</v>
      </c>
      <c r="BF36" s="51"/>
      <c r="BG36" s="51">
        <v>0</v>
      </c>
      <c r="BH36" s="51">
        <v>0</v>
      </c>
      <c r="BI36" s="19">
        <f t="shared" si="21"/>
        <v>0</v>
      </c>
      <c r="BJ36" s="20">
        <f t="shared" si="22"/>
        <v>0</v>
      </c>
      <c r="BK36" s="51"/>
      <c r="BL36" s="51">
        <v>900</v>
      </c>
      <c r="BM36" s="51">
        <v>900</v>
      </c>
      <c r="BN36" s="19">
        <f t="shared" si="23"/>
        <v>900</v>
      </c>
      <c r="BO36" s="20">
        <f t="shared" si="24"/>
        <v>0</v>
      </c>
      <c r="BP36" s="51"/>
      <c r="BQ36" s="53">
        <v>30748.1</v>
      </c>
      <c r="BR36" s="53">
        <v>30748.1</v>
      </c>
      <c r="BS36" s="19">
        <f t="shared" si="25"/>
        <v>30748.1</v>
      </c>
      <c r="BT36" s="20">
        <f t="shared" si="26"/>
        <v>0</v>
      </c>
      <c r="BU36" s="51"/>
      <c r="BV36" s="51"/>
      <c r="BW36" s="51"/>
      <c r="BX36" s="19">
        <f t="shared" si="27"/>
        <v>0</v>
      </c>
      <c r="BY36" s="20">
        <f t="shared" si="28"/>
        <v>0</v>
      </c>
      <c r="BZ36" s="51"/>
      <c r="CA36" s="51">
        <v>495.7</v>
      </c>
      <c r="CB36" s="51">
        <v>483.3</v>
      </c>
      <c r="CC36" s="19">
        <f t="shared" si="29"/>
        <v>483.3</v>
      </c>
      <c r="CD36" s="20">
        <f t="shared" si="30"/>
        <v>-12.399999999999977</v>
      </c>
      <c r="CE36" s="51"/>
      <c r="CF36" s="51">
        <v>1478.1</v>
      </c>
      <c r="CG36" s="51">
        <v>1902.4</v>
      </c>
      <c r="CH36" s="19">
        <f t="shared" si="31"/>
        <v>1902.4</v>
      </c>
      <c r="CI36" s="20">
        <f t="shared" si="32"/>
        <v>424.30000000000018</v>
      </c>
      <c r="CJ36" s="18"/>
      <c r="CK36" s="19">
        <v>3674.7</v>
      </c>
      <c r="CL36" s="19">
        <v>3674.7</v>
      </c>
      <c r="CM36" s="19">
        <f t="shared" si="33"/>
        <v>3674.7</v>
      </c>
      <c r="CN36" s="21">
        <f t="shared" si="34"/>
        <v>0</v>
      </c>
    </row>
    <row r="37" spans="1:92" x14ac:dyDescent="0.25">
      <c r="A37" s="56">
        <v>31</v>
      </c>
      <c r="B37" s="3" t="s">
        <v>39</v>
      </c>
      <c r="C37" s="19">
        <f t="shared" si="35"/>
        <v>0</v>
      </c>
      <c r="D37" s="19">
        <f t="shared" si="36"/>
        <v>33844.300000000003</v>
      </c>
      <c r="E37" s="19">
        <f t="shared" si="37"/>
        <v>32645.700000000004</v>
      </c>
      <c r="F37" s="19">
        <f t="shared" si="38"/>
        <v>32645.700000000004</v>
      </c>
      <c r="G37" s="19">
        <f t="shared" si="39"/>
        <v>-1198.5999999999985</v>
      </c>
      <c r="H37" s="18"/>
      <c r="I37" s="19">
        <v>0</v>
      </c>
      <c r="J37" s="19">
        <v>0</v>
      </c>
      <c r="K37" s="19">
        <f t="shared" si="1"/>
        <v>0</v>
      </c>
      <c r="L37" s="19">
        <f t="shared" si="2"/>
        <v>0</v>
      </c>
      <c r="M37" s="18"/>
      <c r="N37" s="19">
        <v>2329.8000000000002</v>
      </c>
      <c r="O37" s="19">
        <v>2329.8000000000002</v>
      </c>
      <c r="P37" s="19">
        <f t="shared" si="3"/>
        <v>2329.8000000000002</v>
      </c>
      <c r="Q37" s="21">
        <f t="shared" si="4"/>
        <v>0</v>
      </c>
      <c r="R37" s="19"/>
      <c r="S37" s="19">
        <v>34.5</v>
      </c>
      <c r="T37" s="19">
        <v>34.5</v>
      </c>
      <c r="U37" s="19">
        <f t="shared" si="5"/>
        <v>34.5</v>
      </c>
      <c r="V37" s="19">
        <f t="shared" si="6"/>
        <v>0</v>
      </c>
      <c r="W37" s="18"/>
      <c r="X37" s="19">
        <v>600.20000000000005</v>
      </c>
      <c r="Y37" s="19"/>
      <c r="Z37" s="19">
        <f t="shared" si="7"/>
        <v>0</v>
      </c>
      <c r="AA37" s="20">
        <f t="shared" si="8"/>
        <v>-600.20000000000005</v>
      </c>
      <c r="AB37" s="18"/>
      <c r="AC37" s="19">
        <v>12145.4</v>
      </c>
      <c r="AD37" s="19">
        <v>12145.4</v>
      </c>
      <c r="AE37" s="19">
        <f t="shared" si="9"/>
        <v>12145.4</v>
      </c>
      <c r="AF37" s="20">
        <f t="shared" si="10"/>
        <v>0</v>
      </c>
      <c r="AG37" s="18"/>
      <c r="AH37" s="19">
        <v>3000</v>
      </c>
      <c r="AI37" s="19">
        <v>3000</v>
      </c>
      <c r="AJ37" s="19">
        <f t="shared" si="11"/>
        <v>3000</v>
      </c>
      <c r="AK37" s="20">
        <f t="shared" si="12"/>
        <v>0</v>
      </c>
      <c r="AL37" s="34"/>
      <c r="AM37" s="35">
        <v>718.5</v>
      </c>
      <c r="AN37" s="35">
        <v>718.5</v>
      </c>
      <c r="AO37" s="35">
        <f t="shared" si="13"/>
        <v>718.5</v>
      </c>
      <c r="AP37" s="40">
        <f t="shared" si="14"/>
        <v>0</v>
      </c>
      <c r="AQ37" s="18"/>
      <c r="AR37" s="19">
        <v>0</v>
      </c>
      <c r="AS37" s="19">
        <v>0</v>
      </c>
      <c r="AT37" s="19">
        <f t="shared" si="15"/>
        <v>0</v>
      </c>
      <c r="AU37" s="20">
        <f t="shared" si="16"/>
        <v>0</v>
      </c>
      <c r="AV37" s="18"/>
      <c r="AW37" s="19">
        <v>108</v>
      </c>
      <c r="AX37" s="19">
        <v>108</v>
      </c>
      <c r="AY37" s="19">
        <f t="shared" si="17"/>
        <v>108</v>
      </c>
      <c r="AZ37" s="20">
        <f t="shared" si="18"/>
        <v>0</v>
      </c>
      <c r="BA37" s="18"/>
      <c r="BB37" s="19"/>
      <c r="BC37" s="19"/>
      <c r="BD37" s="19">
        <f t="shared" si="19"/>
        <v>0</v>
      </c>
      <c r="BE37" s="20">
        <f t="shared" si="20"/>
        <v>0</v>
      </c>
      <c r="BF37" s="51"/>
      <c r="BG37" s="51">
        <v>0</v>
      </c>
      <c r="BH37" s="51">
        <v>0</v>
      </c>
      <c r="BI37" s="19">
        <f t="shared" si="21"/>
        <v>0</v>
      </c>
      <c r="BJ37" s="20">
        <f t="shared" si="22"/>
        <v>0</v>
      </c>
      <c r="BK37" s="51"/>
      <c r="BL37" s="51">
        <v>0</v>
      </c>
      <c r="BM37" s="51">
        <v>0</v>
      </c>
      <c r="BN37" s="19">
        <f t="shared" si="23"/>
        <v>0</v>
      </c>
      <c r="BO37" s="20">
        <f t="shared" si="24"/>
        <v>0</v>
      </c>
      <c r="BP37" s="51"/>
      <c r="BQ37" s="53">
        <v>1119.8</v>
      </c>
      <c r="BR37" s="53">
        <v>1119.9000000000001</v>
      </c>
      <c r="BS37" s="19">
        <f t="shared" si="25"/>
        <v>1119.9000000000001</v>
      </c>
      <c r="BT37" s="20">
        <f t="shared" si="26"/>
        <v>0.10000000000013642</v>
      </c>
      <c r="BU37" s="51"/>
      <c r="BV37" s="51"/>
      <c r="BW37" s="51"/>
      <c r="BX37" s="19">
        <f t="shared" si="27"/>
        <v>0</v>
      </c>
      <c r="BY37" s="20">
        <f t="shared" si="28"/>
        <v>0</v>
      </c>
      <c r="BZ37" s="51"/>
      <c r="CA37" s="51">
        <v>99.8</v>
      </c>
      <c r="CB37" s="51">
        <v>44.9</v>
      </c>
      <c r="CC37" s="19">
        <f t="shared" si="29"/>
        <v>44.9</v>
      </c>
      <c r="CD37" s="20">
        <f t="shared" si="30"/>
        <v>-54.9</v>
      </c>
      <c r="CE37" s="51"/>
      <c r="CF37" s="51">
        <v>58.7</v>
      </c>
      <c r="CG37" s="51">
        <v>69.5</v>
      </c>
      <c r="CH37" s="19">
        <f t="shared" si="31"/>
        <v>69.5</v>
      </c>
      <c r="CI37" s="20">
        <f t="shared" si="32"/>
        <v>10.799999999999997</v>
      </c>
      <c r="CJ37" s="18"/>
      <c r="CK37" s="19">
        <v>13629.6</v>
      </c>
      <c r="CL37" s="19">
        <v>13075.2</v>
      </c>
      <c r="CM37" s="19">
        <f t="shared" si="33"/>
        <v>13075.2</v>
      </c>
      <c r="CN37" s="21">
        <f t="shared" si="34"/>
        <v>-554.39999999999964</v>
      </c>
    </row>
    <row r="38" spans="1:92" x14ac:dyDescent="0.25">
      <c r="A38" s="56">
        <v>32</v>
      </c>
      <c r="B38" s="3" t="s">
        <v>40</v>
      </c>
      <c r="C38" s="19">
        <f t="shared" si="35"/>
        <v>0</v>
      </c>
      <c r="D38" s="19">
        <f t="shared" si="36"/>
        <v>26711.899999999994</v>
      </c>
      <c r="E38" s="19">
        <f t="shared" si="37"/>
        <v>26854.800000000003</v>
      </c>
      <c r="F38" s="19">
        <f t="shared" si="38"/>
        <v>26854.800000000003</v>
      </c>
      <c r="G38" s="19">
        <f t="shared" si="39"/>
        <v>142.90000000000873</v>
      </c>
      <c r="H38" s="18"/>
      <c r="I38" s="19">
        <v>1978</v>
      </c>
      <c r="J38" s="19">
        <v>1978</v>
      </c>
      <c r="K38" s="19">
        <f t="shared" si="1"/>
        <v>1978</v>
      </c>
      <c r="L38" s="19">
        <f t="shared" si="2"/>
        <v>0</v>
      </c>
      <c r="M38" s="18"/>
      <c r="N38" s="19">
        <v>3829.4</v>
      </c>
      <c r="O38" s="19">
        <v>3829.4</v>
      </c>
      <c r="P38" s="19">
        <f t="shared" si="3"/>
        <v>3829.4</v>
      </c>
      <c r="Q38" s="21">
        <f t="shared" si="4"/>
        <v>0</v>
      </c>
      <c r="R38" s="19"/>
      <c r="S38" s="19">
        <v>179.1</v>
      </c>
      <c r="T38" s="19">
        <v>210.3</v>
      </c>
      <c r="U38" s="19">
        <f t="shared" si="5"/>
        <v>210.3</v>
      </c>
      <c r="V38" s="19">
        <f t="shared" si="6"/>
        <v>31.200000000000017</v>
      </c>
      <c r="W38" s="18"/>
      <c r="X38" s="19"/>
      <c r="Y38" s="19"/>
      <c r="Z38" s="19">
        <f t="shared" si="7"/>
        <v>0</v>
      </c>
      <c r="AA38" s="20">
        <f t="shared" si="8"/>
        <v>0</v>
      </c>
      <c r="AB38" s="18"/>
      <c r="AC38" s="19">
        <v>12818.4</v>
      </c>
      <c r="AD38" s="19">
        <v>12818.4</v>
      </c>
      <c r="AE38" s="19">
        <f t="shared" si="9"/>
        <v>12818.4</v>
      </c>
      <c r="AF38" s="20">
        <f t="shared" si="10"/>
        <v>0</v>
      </c>
      <c r="AG38" s="18"/>
      <c r="AH38" s="19">
        <v>4500</v>
      </c>
      <c r="AI38" s="19">
        <v>4500</v>
      </c>
      <c r="AJ38" s="19">
        <f t="shared" si="11"/>
        <v>4500</v>
      </c>
      <c r="AK38" s="20">
        <f t="shared" si="12"/>
        <v>0</v>
      </c>
      <c r="AL38" s="34"/>
      <c r="AM38" s="35"/>
      <c r="AN38" s="35"/>
      <c r="AO38" s="35">
        <f t="shared" si="13"/>
        <v>0</v>
      </c>
      <c r="AP38" s="40">
        <f t="shared" si="14"/>
        <v>0</v>
      </c>
      <c r="AQ38" s="18"/>
      <c r="AR38" s="19">
        <v>567</v>
      </c>
      <c r="AS38" s="19">
        <v>567</v>
      </c>
      <c r="AT38" s="19">
        <f t="shared" si="15"/>
        <v>567</v>
      </c>
      <c r="AU38" s="20">
        <f t="shared" si="16"/>
        <v>0</v>
      </c>
      <c r="AV38" s="18"/>
      <c r="AW38" s="19">
        <v>373.2</v>
      </c>
      <c r="AX38" s="19">
        <v>373.2</v>
      </c>
      <c r="AY38" s="19">
        <f t="shared" si="17"/>
        <v>373.2</v>
      </c>
      <c r="AZ38" s="20">
        <f t="shared" si="18"/>
        <v>0</v>
      </c>
      <c r="BA38" s="18"/>
      <c r="BB38" s="19"/>
      <c r="BC38" s="19"/>
      <c r="BD38" s="19">
        <f t="shared" si="19"/>
        <v>0</v>
      </c>
      <c r="BE38" s="20">
        <f t="shared" si="20"/>
        <v>0</v>
      </c>
      <c r="BF38" s="51"/>
      <c r="BG38" s="51">
        <v>0</v>
      </c>
      <c r="BH38" s="51">
        <v>0</v>
      </c>
      <c r="BI38" s="19">
        <f t="shared" si="21"/>
        <v>0</v>
      </c>
      <c r="BJ38" s="20">
        <f t="shared" si="22"/>
        <v>0</v>
      </c>
      <c r="BK38" s="51"/>
      <c r="BL38" s="51">
        <v>0</v>
      </c>
      <c r="BM38" s="51">
        <v>0</v>
      </c>
      <c r="BN38" s="19">
        <f t="shared" si="23"/>
        <v>0</v>
      </c>
      <c r="BO38" s="20">
        <f t="shared" si="24"/>
        <v>0</v>
      </c>
      <c r="BP38" s="51"/>
      <c r="BQ38" s="53">
        <v>340.7</v>
      </c>
      <c r="BR38" s="53">
        <v>340.7</v>
      </c>
      <c r="BS38" s="19">
        <f t="shared" si="25"/>
        <v>340.7</v>
      </c>
      <c r="BT38" s="20">
        <f t="shared" si="26"/>
        <v>0</v>
      </c>
      <c r="BU38" s="51"/>
      <c r="BV38" s="51"/>
      <c r="BW38" s="51"/>
      <c r="BX38" s="19">
        <f t="shared" si="27"/>
        <v>0</v>
      </c>
      <c r="BY38" s="20">
        <f t="shared" si="28"/>
        <v>0</v>
      </c>
      <c r="BZ38" s="51"/>
      <c r="CA38" s="51">
        <v>191.6</v>
      </c>
      <c r="CB38" s="51">
        <v>126.9</v>
      </c>
      <c r="CC38" s="19">
        <f t="shared" si="29"/>
        <v>126.9</v>
      </c>
      <c r="CD38" s="20">
        <f t="shared" si="30"/>
        <v>-64.699999999999989</v>
      </c>
      <c r="CE38" s="51"/>
      <c r="CF38" s="51">
        <v>302.10000000000002</v>
      </c>
      <c r="CG38" s="51">
        <v>432.9</v>
      </c>
      <c r="CH38" s="19">
        <f t="shared" si="31"/>
        <v>432.9</v>
      </c>
      <c r="CI38" s="20">
        <f t="shared" si="32"/>
        <v>130.79999999999995</v>
      </c>
      <c r="CJ38" s="18"/>
      <c r="CK38" s="19">
        <v>1632.4</v>
      </c>
      <c r="CL38" s="19">
        <v>1678</v>
      </c>
      <c r="CM38" s="19">
        <f t="shared" si="33"/>
        <v>1678</v>
      </c>
      <c r="CN38" s="21">
        <f t="shared" si="34"/>
        <v>45.599999999999909</v>
      </c>
    </row>
    <row r="39" spans="1:92" x14ac:dyDescent="0.25">
      <c r="A39" s="56">
        <v>33</v>
      </c>
      <c r="B39" s="3" t="s">
        <v>41</v>
      </c>
      <c r="C39" s="19">
        <f t="shared" si="35"/>
        <v>0</v>
      </c>
      <c r="D39" s="19">
        <f t="shared" si="36"/>
        <v>30453.799999999996</v>
      </c>
      <c r="E39" s="19">
        <f t="shared" si="37"/>
        <v>30954.1</v>
      </c>
      <c r="F39" s="19">
        <f t="shared" si="38"/>
        <v>30954.1</v>
      </c>
      <c r="G39" s="19">
        <f t="shared" si="39"/>
        <v>500.30000000000291</v>
      </c>
      <c r="H39" s="18"/>
      <c r="I39" s="19">
        <v>0</v>
      </c>
      <c r="J39" s="19">
        <v>0</v>
      </c>
      <c r="K39" s="19">
        <f t="shared" si="1"/>
        <v>0</v>
      </c>
      <c r="L39" s="19">
        <f t="shared" si="2"/>
        <v>0</v>
      </c>
      <c r="M39" s="18"/>
      <c r="N39" s="19">
        <v>6816.2</v>
      </c>
      <c r="O39" s="19">
        <v>6816.2</v>
      </c>
      <c r="P39" s="19">
        <f t="shared" si="3"/>
        <v>6816.2</v>
      </c>
      <c r="Q39" s="21">
        <f t="shared" si="4"/>
        <v>0</v>
      </c>
      <c r="R39" s="19"/>
      <c r="S39" s="19">
        <v>115.3</v>
      </c>
      <c r="T39" s="19">
        <v>146.5</v>
      </c>
      <c r="U39" s="19">
        <f t="shared" si="5"/>
        <v>146.5</v>
      </c>
      <c r="V39" s="19">
        <f t="shared" si="6"/>
        <v>31.200000000000003</v>
      </c>
      <c r="W39" s="18"/>
      <c r="X39" s="19"/>
      <c r="Y39" s="19"/>
      <c r="Z39" s="19">
        <f t="shared" si="7"/>
        <v>0</v>
      </c>
      <c r="AA39" s="20">
        <f t="shared" si="8"/>
        <v>0</v>
      </c>
      <c r="AB39" s="18"/>
      <c r="AC39" s="19">
        <v>16993.8</v>
      </c>
      <c r="AD39" s="19">
        <v>16993.8</v>
      </c>
      <c r="AE39" s="19">
        <f t="shared" si="9"/>
        <v>16993.8</v>
      </c>
      <c r="AF39" s="20">
        <f t="shared" si="10"/>
        <v>0</v>
      </c>
      <c r="AG39" s="18"/>
      <c r="AH39" s="19">
        <v>4500</v>
      </c>
      <c r="AI39" s="19">
        <v>4500</v>
      </c>
      <c r="AJ39" s="19">
        <f t="shared" si="11"/>
        <v>4500</v>
      </c>
      <c r="AK39" s="20">
        <f t="shared" si="12"/>
        <v>0</v>
      </c>
      <c r="AL39" s="34"/>
      <c r="AM39" s="35"/>
      <c r="AN39" s="35"/>
      <c r="AO39" s="35">
        <f t="shared" si="13"/>
        <v>0</v>
      </c>
      <c r="AP39" s="40">
        <f t="shared" si="14"/>
        <v>0</v>
      </c>
      <c r="AQ39" s="18"/>
      <c r="AR39" s="19">
        <v>0</v>
      </c>
      <c r="AS39" s="19">
        <v>0</v>
      </c>
      <c r="AT39" s="19">
        <f t="shared" si="15"/>
        <v>0</v>
      </c>
      <c r="AU39" s="20">
        <f t="shared" si="16"/>
        <v>0</v>
      </c>
      <c r="AV39" s="18"/>
      <c r="AW39" s="19">
        <v>258.60000000000002</v>
      </c>
      <c r="AX39" s="19">
        <v>258.60000000000002</v>
      </c>
      <c r="AY39" s="19">
        <f t="shared" si="17"/>
        <v>258.60000000000002</v>
      </c>
      <c r="AZ39" s="20">
        <f t="shared" si="18"/>
        <v>0</v>
      </c>
      <c r="BA39" s="18"/>
      <c r="BB39" s="19"/>
      <c r="BC39" s="19"/>
      <c r="BD39" s="19">
        <f t="shared" si="19"/>
        <v>0</v>
      </c>
      <c r="BE39" s="20">
        <f t="shared" si="20"/>
        <v>0</v>
      </c>
      <c r="BF39" s="51"/>
      <c r="BG39" s="51">
        <v>0</v>
      </c>
      <c r="BH39" s="51">
        <v>0</v>
      </c>
      <c r="BI39" s="19">
        <f t="shared" si="21"/>
        <v>0</v>
      </c>
      <c r="BJ39" s="20">
        <f t="shared" si="22"/>
        <v>0</v>
      </c>
      <c r="BK39" s="51"/>
      <c r="BL39" s="51">
        <v>0</v>
      </c>
      <c r="BM39" s="51">
        <v>0</v>
      </c>
      <c r="BN39" s="19">
        <f t="shared" si="23"/>
        <v>0</v>
      </c>
      <c r="BO39" s="20">
        <f t="shared" si="24"/>
        <v>0</v>
      </c>
      <c r="BP39" s="51"/>
      <c r="BQ39" s="53">
        <v>150</v>
      </c>
      <c r="BR39" s="53">
        <v>450</v>
      </c>
      <c r="BS39" s="19">
        <f t="shared" si="25"/>
        <v>450</v>
      </c>
      <c r="BT39" s="20">
        <f t="shared" si="26"/>
        <v>300</v>
      </c>
      <c r="BU39" s="51"/>
      <c r="BV39" s="51"/>
      <c r="BW39" s="51"/>
      <c r="BX39" s="19">
        <f t="shared" si="27"/>
        <v>0</v>
      </c>
      <c r="BY39" s="20">
        <f t="shared" si="28"/>
        <v>0</v>
      </c>
      <c r="BZ39" s="51"/>
      <c r="CA39" s="51">
        <v>122.6</v>
      </c>
      <c r="CB39" s="51">
        <v>122.6</v>
      </c>
      <c r="CC39" s="19">
        <f t="shared" si="29"/>
        <v>122.6</v>
      </c>
      <c r="CD39" s="20">
        <f t="shared" si="30"/>
        <v>0</v>
      </c>
      <c r="CE39" s="51"/>
      <c r="CF39" s="51">
        <v>497.3</v>
      </c>
      <c r="CG39" s="51">
        <v>666.4</v>
      </c>
      <c r="CH39" s="19">
        <f t="shared" si="31"/>
        <v>666.4</v>
      </c>
      <c r="CI39" s="20">
        <f t="shared" si="32"/>
        <v>169.09999999999997</v>
      </c>
      <c r="CJ39" s="18"/>
      <c r="CK39" s="19">
        <v>1000</v>
      </c>
      <c r="CL39" s="19">
        <v>1000</v>
      </c>
      <c r="CM39" s="19">
        <f t="shared" si="33"/>
        <v>1000</v>
      </c>
      <c r="CN39" s="21">
        <f t="shared" si="34"/>
        <v>0</v>
      </c>
    </row>
    <row r="40" spans="1:92" x14ac:dyDescent="0.25">
      <c r="A40" s="56">
        <v>34</v>
      </c>
      <c r="B40" s="3" t="s">
        <v>42</v>
      </c>
      <c r="C40" s="19">
        <f t="shared" si="35"/>
        <v>0</v>
      </c>
      <c r="D40" s="19">
        <f t="shared" si="36"/>
        <v>36455</v>
      </c>
      <c r="E40" s="19">
        <f t="shared" si="37"/>
        <v>36057.300000000003</v>
      </c>
      <c r="F40" s="19">
        <f t="shared" si="38"/>
        <v>36057.300000000003</v>
      </c>
      <c r="G40" s="19">
        <f t="shared" si="39"/>
        <v>-397.69999999999709</v>
      </c>
      <c r="H40" s="18"/>
      <c r="I40" s="19">
        <v>0</v>
      </c>
      <c r="J40" s="19">
        <v>0</v>
      </c>
      <c r="K40" s="19">
        <f t="shared" si="1"/>
        <v>0</v>
      </c>
      <c r="L40" s="19">
        <f t="shared" si="2"/>
        <v>0</v>
      </c>
      <c r="M40" s="18"/>
      <c r="N40" s="19">
        <v>3314.7</v>
      </c>
      <c r="O40" s="19">
        <v>3314.7</v>
      </c>
      <c r="P40" s="19">
        <f t="shared" si="3"/>
        <v>3314.7</v>
      </c>
      <c r="Q40" s="21">
        <f t="shared" si="4"/>
        <v>0</v>
      </c>
      <c r="R40" s="19"/>
      <c r="S40" s="19">
        <v>97.8</v>
      </c>
      <c r="T40" s="19">
        <v>129</v>
      </c>
      <c r="U40" s="19">
        <f t="shared" si="5"/>
        <v>129</v>
      </c>
      <c r="V40" s="19">
        <f t="shared" si="6"/>
        <v>31.200000000000003</v>
      </c>
      <c r="W40" s="18"/>
      <c r="X40" s="19"/>
      <c r="Y40" s="19"/>
      <c r="Z40" s="19">
        <f t="shared" si="7"/>
        <v>0</v>
      </c>
      <c r="AA40" s="20">
        <f t="shared" si="8"/>
        <v>0</v>
      </c>
      <c r="AB40" s="18"/>
      <c r="AC40" s="19">
        <v>24125.599999999999</v>
      </c>
      <c r="AD40" s="19">
        <v>24125.599999999999</v>
      </c>
      <c r="AE40" s="19">
        <f t="shared" si="9"/>
        <v>24125.599999999999</v>
      </c>
      <c r="AF40" s="20">
        <f t="shared" si="10"/>
        <v>0</v>
      </c>
      <c r="AG40" s="18"/>
      <c r="AH40" s="19">
        <v>3000</v>
      </c>
      <c r="AI40" s="19">
        <v>3000</v>
      </c>
      <c r="AJ40" s="19">
        <f t="shared" si="11"/>
        <v>3000</v>
      </c>
      <c r="AK40" s="20">
        <f t="shared" si="12"/>
        <v>0</v>
      </c>
      <c r="AL40" s="34"/>
      <c r="AM40" s="35"/>
      <c r="AN40" s="35"/>
      <c r="AO40" s="35">
        <f t="shared" si="13"/>
        <v>0</v>
      </c>
      <c r="AP40" s="40">
        <f t="shared" si="14"/>
        <v>0</v>
      </c>
      <c r="AQ40" s="18"/>
      <c r="AR40" s="19">
        <v>0</v>
      </c>
      <c r="AS40" s="19">
        <v>0</v>
      </c>
      <c r="AT40" s="19">
        <f t="shared" si="15"/>
        <v>0</v>
      </c>
      <c r="AU40" s="20">
        <f t="shared" si="16"/>
        <v>0</v>
      </c>
      <c r="AV40" s="18"/>
      <c r="AW40" s="19">
        <v>104.19999999999999</v>
      </c>
      <c r="AX40" s="19">
        <v>104.1</v>
      </c>
      <c r="AY40" s="19">
        <f t="shared" si="17"/>
        <v>104.1</v>
      </c>
      <c r="AZ40" s="20">
        <f t="shared" si="18"/>
        <v>-9.9999999999994316E-2</v>
      </c>
      <c r="BA40" s="18"/>
      <c r="BB40" s="19"/>
      <c r="BC40" s="19"/>
      <c r="BD40" s="19">
        <f t="shared" si="19"/>
        <v>0</v>
      </c>
      <c r="BE40" s="20">
        <f t="shared" si="20"/>
        <v>0</v>
      </c>
      <c r="BF40" s="51"/>
      <c r="BG40" s="51">
        <v>0</v>
      </c>
      <c r="BH40" s="51">
        <v>0</v>
      </c>
      <c r="BI40" s="19">
        <f t="shared" si="21"/>
        <v>0</v>
      </c>
      <c r="BJ40" s="20">
        <f t="shared" si="22"/>
        <v>0</v>
      </c>
      <c r="BK40" s="51"/>
      <c r="BL40" s="51">
        <v>0</v>
      </c>
      <c r="BM40" s="51">
        <v>0</v>
      </c>
      <c r="BN40" s="19">
        <f t="shared" si="23"/>
        <v>0</v>
      </c>
      <c r="BO40" s="20">
        <f t="shared" si="24"/>
        <v>0</v>
      </c>
      <c r="BP40" s="51"/>
      <c r="BQ40" s="53">
        <v>200</v>
      </c>
      <c r="BR40" s="53">
        <v>200</v>
      </c>
      <c r="BS40" s="19">
        <f t="shared" si="25"/>
        <v>200</v>
      </c>
      <c r="BT40" s="20">
        <f t="shared" si="26"/>
        <v>0</v>
      </c>
      <c r="BU40" s="51"/>
      <c r="BV40" s="51"/>
      <c r="BW40" s="51"/>
      <c r="BX40" s="19">
        <f t="shared" si="27"/>
        <v>0</v>
      </c>
      <c r="BY40" s="20">
        <f t="shared" si="28"/>
        <v>0</v>
      </c>
      <c r="BZ40" s="51"/>
      <c r="CA40" s="51">
        <v>139.9</v>
      </c>
      <c r="CB40" s="51">
        <v>104.9</v>
      </c>
      <c r="CC40" s="19">
        <f t="shared" si="29"/>
        <v>104.9</v>
      </c>
      <c r="CD40" s="20">
        <f t="shared" si="30"/>
        <v>-35</v>
      </c>
      <c r="CE40" s="51"/>
      <c r="CF40" s="51">
        <v>191.9</v>
      </c>
      <c r="CG40" s="51">
        <v>240</v>
      </c>
      <c r="CH40" s="19">
        <f t="shared" si="31"/>
        <v>240</v>
      </c>
      <c r="CI40" s="20">
        <f t="shared" si="32"/>
        <v>48.099999999999994</v>
      </c>
      <c r="CJ40" s="18"/>
      <c r="CK40" s="19">
        <v>5280.9</v>
      </c>
      <c r="CL40" s="19">
        <v>4839</v>
      </c>
      <c r="CM40" s="19">
        <f t="shared" si="33"/>
        <v>4839</v>
      </c>
      <c r="CN40" s="21">
        <f t="shared" si="34"/>
        <v>-441.89999999999964</v>
      </c>
    </row>
    <row r="41" spans="1:92" x14ac:dyDescent="0.25">
      <c r="A41" s="56">
        <v>35</v>
      </c>
      <c r="B41" s="3" t="s">
        <v>43</v>
      </c>
      <c r="C41" s="19">
        <f t="shared" si="35"/>
        <v>0</v>
      </c>
      <c r="D41" s="19">
        <f t="shared" si="36"/>
        <v>54592.599999999991</v>
      </c>
      <c r="E41" s="19">
        <f t="shared" si="37"/>
        <v>54877.1</v>
      </c>
      <c r="F41" s="19">
        <f t="shared" si="38"/>
        <v>54877.1</v>
      </c>
      <c r="G41" s="19">
        <f t="shared" si="39"/>
        <v>284.50000000000728</v>
      </c>
      <c r="H41" s="18"/>
      <c r="I41" s="19">
        <v>0</v>
      </c>
      <c r="J41" s="19">
        <v>0</v>
      </c>
      <c r="K41" s="19">
        <f t="shared" si="1"/>
        <v>0</v>
      </c>
      <c r="L41" s="19">
        <f t="shared" si="2"/>
        <v>0</v>
      </c>
      <c r="M41" s="18"/>
      <c r="N41" s="19">
        <v>14378</v>
      </c>
      <c r="O41" s="19">
        <v>14378</v>
      </c>
      <c r="P41" s="19">
        <f t="shared" si="3"/>
        <v>14378</v>
      </c>
      <c r="Q41" s="21">
        <f t="shared" si="4"/>
        <v>0</v>
      </c>
      <c r="R41" s="19"/>
      <c r="S41" s="19">
        <v>102.2</v>
      </c>
      <c r="T41" s="19">
        <v>133.4</v>
      </c>
      <c r="U41" s="19">
        <f t="shared" si="5"/>
        <v>133.4</v>
      </c>
      <c r="V41" s="19">
        <f t="shared" si="6"/>
        <v>31.200000000000003</v>
      </c>
      <c r="W41" s="18"/>
      <c r="X41" s="19"/>
      <c r="Y41" s="19"/>
      <c r="Z41" s="19">
        <f t="shared" si="7"/>
        <v>0</v>
      </c>
      <c r="AA41" s="20">
        <f t="shared" si="8"/>
        <v>0</v>
      </c>
      <c r="AB41" s="18"/>
      <c r="AC41" s="19">
        <v>28808.400000000001</v>
      </c>
      <c r="AD41" s="19">
        <v>28808.400000000001</v>
      </c>
      <c r="AE41" s="19">
        <f t="shared" si="9"/>
        <v>28808.400000000001</v>
      </c>
      <c r="AF41" s="20">
        <f t="shared" si="10"/>
        <v>0</v>
      </c>
      <c r="AG41" s="18"/>
      <c r="AH41" s="19">
        <v>4500</v>
      </c>
      <c r="AI41" s="19">
        <v>4500</v>
      </c>
      <c r="AJ41" s="19">
        <f t="shared" si="11"/>
        <v>4500</v>
      </c>
      <c r="AK41" s="20">
        <f t="shared" si="12"/>
        <v>0</v>
      </c>
      <c r="AL41" s="34"/>
      <c r="AM41" s="35"/>
      <c r="AN41" s="35"/>
      <c r="AO41" s="35">
        <f t="shared" si="13"/>
        <v>0</v>
      </c>
      <c r="AP41" s="40">
        <f t="shared" si="14"/>
        <v>0</v>
      </c>
      <c r="AQ41" s="18"/>
      <c r="AR41" s="19">
        <v>0</v>
      </c>
      <c r="AS41" s="19">
        <v>0</v>
      </c>
      <c r="AT41" s="19">
        <f t="shared" si="15"/>
        <v>0</v>
      </c>
      <c r="AU41" s="20">
        <f t="shared" si="16"/>
        <v>0</v>
      </c>
      <c r="AV41" s="18"/>
      <c r="AW41" s="19">
        <v>961.9</v>
      </c>
      <c r="AX41" s="19">
        <v>961.9</v>
      </c>
      <c r="AY41" s="19">
        <f t="shared" si="17"/>
        <v>961.9</v>
      </c>
      <c r="AZ41" s="20">
        <f t="shared" si="18"/>
        <v>0</v>
      </c>
      <c r="BA41" s="18"/>
      <c r="BB41" s="19"/>
      <c r="BC41" s="19"/>
      <c r="BD41" s="19">
        <f t="shared" si="19"/>
        <v>0</v>
      </c>
      <c r="BE41" s="20">
        <f t="shared" si="20"/>
        <v>0</v>
      </c>
      <c r="BF41" s="51"/>
      <c r="BG41" s="51">
        <v>0</v>
      </c>
      <c r="BH41" s="51">
        <v>0</v>
      </c>
      <c r="BI41" s="19">
        <f t="shared" si="21"/>
        <v>0</v>
      </c>
      <c r="BJ41" s="20">
        <f t="shared" si="22"/>
        <v>0</v>
      </c>
      <c r="BK41" s="51"/>
      <c r="BL41" s="51">
        <v>550</v>
      </c>
      <c r="BM41" s="51">
        <v>550</v>
      </c>
      <c r="BN41" s="19">
        <f t="shared" si="23"/>
        <v>550</v>
      </c>
      <c r="BO41" s="20">
        <f t="shared" si="24"/>
        <v>0</v>
      </c>
      <c r="BP41" s="51"/>
      <c r="BQ41" s="53">
        <v>238.7</v>
      </c>
      <c r="BR41" s="53">
        <v>238.7</v>
      </c>
      <c r="BS41" s="19">
        <f t="shared" si="25"/>
        <v>238.7</v>
      </c>
      <c r="BT41" s="20">
        <f t="shared" si="26"/>
        <v>0</v>
      </c>
      <c r="BU41" s="51"/>
      <c r="BV41" s="51"/>
      <c r="BW41" s="51"/>
      <c r="BX41" s="19">
        <f t="shared" si="27"/>
        <v>0</v>
      </c>
      <c r="BY41" s="20">
        <f t="shared" si="28"/>
        <v>0</v>
      </c>
      <c r="BZ41" s="51"/>
      <c r="CA41" s="51">
        <v>131.9</v>
      </c>
      <c r="CB41" s="51">
        <v>97.6</v>
      </c>
      <c r="CC41" s="19">
        <f t="shared" si="29"/>
        <v>97.6</v>
      </c>
      <c r="CD41" s="20">
        <f t="shared" si="30"/>
        <v>-34.300000000000011</v>
      </c>
      <c r="CE41" s="51"/>
      <c r="CF41" s="51">
        <v>353.7</v>
      </c>
      <c r="CG41" s="51">
        <v>445.7</v>
      </c>
      <c r="CH41" s="19">
        <f t="shared" si="31"/>
        <v>445.7</v>
      </c>
      <c r="CI41" s="20">
        <f t="shared" si="32"/>
        <v>92</v>
      </c>
      <c r="CJ41" s="18"/>
      <c r="CK41" s="19">
        <v>4567.8</v>
      </c>
      <c r="CL41" s="19">
        <v>4763.3999999999996</v>
      </c>
      <c r="CM41" s="19">
        <f t="shared" si="33"/>
        <v>4763.3999999999996</v>
      </c>
      <c r="CN41" s="21">
        <f t="shared" si="34"/>
        <v>195.59999999999945</v>
      </c>
    </row>
    <row r="42" spans="1:92" x14ac:dyDescent="0.25">
      <c r="A42" s="56">
        <v>36</v>
      </c>
      <c r="B42" s="3" t="s">
        <v>44</v>
      </c>
      <c r="C42" s="19">
        <f t="shared" si="35"/>
        <v>0</v>
      </c>
      <c r="D42" s="19">
        <f t="shared" si="36"/>
        <v>25160.6</v>
      </c>
      <c r="E42" s="19">
        <f t="shared" si="37"/>
        <v>25729.7</v>
      </c>
      <c r="F42" s="19">
        <f t="shared" si="38"/>
        <v>25729.7</v>
      </c>
      <c r="G42" s="19">
        <f t="shared" si="39"/>
        <v>569.10000000000218</v>
      </c>
      <c r="H42" s="18"/>
      <c r="I42" s="19">
        <v>0</v>
      </c>
      <c r="J42" s="19">
        <v>0</v>
      </c>
      <c r="K42" s="19">
        <f t="shared" si="1"/>
        <v>0</v>
      </c>
      <c r="L42" s="19">
        <f t="shared" si="2"/>
        <v>0</v>
      </c>
      <c r="M42" s="18"/>
      <c r="N42" s="19">
        <v>3982.4</v>
      </c>
      <c r="O42" s="19">
        <v>3982.4</v>
      </c>
      <c r="P42" s="19">
        <f t="shared" si="3"/>
        <v>3982.4</v>
      </c>
      <c r="Q42" s="21">
        <f t="shared" si="4"/>
        <v>0</v>
      </c>
      <c r="R42" s="19"/>
      <c r="S42" s="19">
        <v>129.30000000000001</v>
      </c>
      <c r="T42" s="19">
        <v>129.30000000000001</v>
      </c>
      <c r="U42" s="19">
        <f t="shared" si="5"/>
        <v>129.30000000000001</v>
      </c>
      <c r="V42" s="19">
        <f t="shared" si="6"/>
        <v>0</v>
      </c>
      <c r="W42" s="18"/>
      <c r="X42" s="19"/>
      <c r="Y42" s="19"/>
      <c r="Z42" s="19">
        <f t="shared" si="7"/>
        <v>0</v>
      </c>
      <c r="AA42" s="20">
        <f t="shared" si="8"/>
        <v>0</v>
      </c>
      <c r="AB42" s="18"/>
      <c r="AC42" s="19">
        <v>14292.4</v>
      </c>
      <c r="AD42" s="19">
        <v>14292.4</v>
      </c>
      <c r="AE42" s="19">
        <f t="shared" si="9"/>
        <v>14292.4</v>
      </c>
      <c r="AF42" s="20">
        <f t="shared" si="10"/>
        <v>0</v>
      </c>
      <c r="AG42" s="18"/>
      <c r="AH42" s="19">
        <v>4500</v>
      </c>
      <c r="AI42" s="19">
        <v>4500</v>
      </c>
      <c r="AJ42" s="19">
        <f t="shared" si="11"/>
        <v>4500</v>
      </c>
      <c r="AK42" s="20">
        <f t="shared" si="12"/>
        <v>0</v>
      </c>
      <c r="AL42" s="34"/>
      <c r="AM42" s="35"/>
      <c r="AN42" s="35"/>
      <c r="AO42" s="35">
        <f t="shared" si="13"/>
        <v>0</v>
      </c>
      <c r="AP42" s="40">
        <f t="shared" si="14"/>
        <v>0</v>
      </c>
      <c r="AQ42" s="18"/>
      <c r="AR42" s="19">
        <v>0</v>
      </c>
      <c r="AS42" s="19">
        <v>0</v>
      </c>
      <c r="AT42" s="19">
        <f t="shared" si="15"/>
        <v>0</v>
      </c>
      <c r="AU42" s="20">
        <f t="shared" si="16"/>
        <v>0</v>
      </c>
      <c r="AV42" s="18"/>
      <c r="AW42" s="19">
        <v>319.7</v>
      </c>
      <c r="AX42" s="19">
        <v>319.7</v>
      </c>
      <c r="AY42" s="19">
        <f t="shared" si="17"/>
        <v>319.7</v>
      </c>
      <c r="AZ42" s="20">
        <f t="shared" si="18"/>
        <v>0</v>
      </c>
      <c r="BA42" s="18"/>
      <c r="BB42" s="19"/>
      <c r="BC42" s="19"/>
      <c r="BD42" s="19">
        <f t="shared" si="19"/>
        <v>0</v>
      </c>
      <c r="BE42" s="20">
        <f t="shared" si="20"/>
        <v>0</v>
      </c>
      <c r="BF42" s="51"/>
      <c r="BG42" s="51">
        <v>0</v>
      </c>
      <c r="BH42" s="51">
        <v>0</v>
      </c>
      <c r="BI42" s="19">
        <f t="shared" si="21"/>
        <v>0</v>
      </c>
      <c r="BJ42" s="20">
        <f t="shared" si="22"/>
        <v>0</v>
      </c>
      <c r="BK42" s="51"/>
      <c r="BL42" s="51">
        <v>200</v>
      </c>
      <c r="BM42" s="51">
        <v>200</v>
      </c>
      <c r="BN42" s="19">
        <f t="shared" si="23"/>
        <v>200</v>
      </c>
      <c r="BO42" s="20">
        <f t="shared" si="24"/>
        <v>0</v>
      </c>
      <c r="BP42" s="51"/>
      <c r="BQ42" s="53">
        <v>579</v>
      </c>
      <c r="BR42" s="53">
        <v>1079</v>
      </c>
      <c r="BS42" s="19">
        <f t="shared" si="25"/>
        <v>1079</v>
      </c>
      <c r="BT42" s="20">
        <f t="shared" si="26"/>
        <v>500</v>
      </c>
      <c r="BU42" s="51"/>
      <c r="BV42" s="51"/>
      <c r="BW42" s="51"/>
      <c r="BX42" s="19">
        <f t="shared" si="27"/>
        <v>0</v>
      </c>
      <c r="BY42" s="20">
        <f t="shared" si="28"/>
        <v>0</v>
      </c>
      <c r="BZ42" s="51"/>
      <c r="CA42" s="51">
        <v>150.69999999999999</v>
      </c>
      <c r="CB42" s="51">
        <v>150.69999999999999</v>
      </c>
      <c r="CC42" s="19">
        <f t="shared" si="29"/>
        <v>150.69999999999999</v>
      </c>
      <c r="CD42" s="20">
        <f t="shared" si="30"/>
        <v>0</v>
      </c>
      <c r="CE42" s="51"/>
      <c r="CF42" s="51">
        <v>167.1</v>
      </c>
      <c r="CG42" s="51">
        <v>236.2</v>
      </c>
      <c r="CH42" s="19">
        <f t="shared" si="31"/>
        <v>236.2</v>
      </c>
      <c r="CI42" s="20">
        <f t="shared" si="32"/>
        <v>69.099999999999994</v>
      </c>
      <c r="CJ42" s="18"/>
      <c r="CK42" s="19">
        <v>840</v>
      </c>
      <c r="CL42" s="19">
        <v>840</v>
      </c>
      <c r="CM42" s="19">
        <f t="shared" si="33"/>
        <v>840</v>
      </c>
      <c r="CN42" s="21">
        <f t="shared" si="34"/>
        <v>0</v>
      </c>
    </row>
    <row r="43" spans="1:92" x14ac:dyDescent="0.25">
      <c r="A43" s="56">
        <v>37</v>
      </c>
      <c r="B43" s="3" t="s">
        <v>45</v>
      </c>
      <c r="C43" s="19">
        <f t="shared" si="35"/>
        <v>0</v>
      </c>
      <c r="D43" s="19">
        <f t="shared" si="36"/>
        <v>15245.1</v>
      </c>
      <c r="E43" s="19">
        <f t="shared" si="37"/>
        <v>15322.800000000001</v>
      </c>
      <c r="F43" s="19">
        <f t="shared" si="38"/>
        <v>15322.800000000001</v>
      </c>
      <c r="G43" s="19">
        <f t="shared" si="39"/>
        <v>77.700000000000728</v>
      </c>
      <c r="H43" s="18"/>
      <c r="I43" s="19">
        <v>0</v>
      </c>
      <c r="J43" s="19">
        <v>0</v>
      </c>
      <c r="K43" s="19">
        <f t="shared" si="1"/>
        <v>0</v>
      </c>
      <c r="L43" s="19">
        <f t="shared" si="2"/>
        <v>0</v>
      </c>
      <c r="M43" s="18"/>
      <c r="N43" s="19">
        <v>1965.5</v>
      </c>
      <c r="O43" s="19">
        <v>1965.5</v>
      </c>
      <c r="P43" s="19">
        <f t="shared" si="3"/>
        <v>1965.5</v>
      </c>
      <c r="Q43" s="21">
        <f t="shared" si="4"/>
        <v>0</v>
      </c>
      <c r="R43" s="19"/>
      <c r="S43" s="19">
        <v>42.4</v>
      </c>
      <c r="T43" s="19">
        <v>73.599999999999994</v>
      </c>
      <c r="U43" s="19">
        <f t="shared" si="5"/>
        <v>73.599999999999994</v>
      </c>
      <c r="V43" s="19">
        <f t="shared" si="6"/>
        <v>31.199999999999996</v>
      </c>
      <c r="W43" s="18"/>
      <c r="X43" s="19"/>
      <c r="Y43" s="19"/>
      <c r="Z43" s="19">
        <f t="shared" si="7"/>
        <v>0</v>
      </c>
      <c r="AA43" s="20">
        <f t="shared" si="8"/>
        <v>0</v>
      </c>
      <c r="AB43" s="18"/>
      <c r="AC43" s="19">
        <v>8818.6</v>
      </c>
      <c r="AD43" s="19">
        <v>8818.6</v>
      </c>
      <c r="AE43" s="19">
        <f t="shared" si="9"/>
        <v>8818.6</v>
      </c>
      <c r="AF43" s="20">
        <f t="shared" si="10"/>
        <v>0</v>
      </c>
      <c r="AG43" s="18"/>
      <c r="AH43" s="19">
        <v>3000</v>
      </c>
      <c r="AI43" s="19">
        <v>3000</v>
      </c>
      <c r="AJ43" s="19">
        <f t="shared" si="11"/>
        <v>3000</v>
      </c>
      <c r="AK43" s="20">
        <f t="shared" si="12"/>
        <v>0</v>
      </c>
      <c r="AL43" s="34"/>
      <c r="AM43" s="35"/>
      <c r="AN43" s="35"/>
      <c r="AO43" s="35">
        <f t="shared" si="13"/>
        <v>0</v>
      </c>
      <c r="AP43" s="40">
        <f t="shared" si="14"/>
        <v>0</v>
      </c>
      <c r="AQ43" s="18"/>
      <c r="AR43" s="19">
        <v>0</v>
      </c>
      <c r="AS43" s="19">
        <v>0</v>
      </c>
      <c r="AT43" s="19">
        <f t="shared" si="15"/>
        <v>0</v>
      </c>
      <c r="AU43" s="20">
        <f t="shared" si="16"/>
        <v>0</v>
      </c>
      <c r="AV43" s="18"/>
      <c r="AW43" s="19">
        <v>75.2</v>
      </c>
      <c r="AX43" s="19">
        <v>75.2</v>
      </c>
      <c r="AY43" s="19">
        <f t="shared" si="17"/>
        <v>75.2</v>
      </c>
      <c r="AZ43" s="20">
        <f t="shared" si="18"/>
        <v>0</v>
      </c>
      <c r="BA43" s="18"/>
      <c r="BB43" s="19"/>
      <c r="BC43" s="19"/>
      <c r="BD43" s="19">
        <f t="shared" si="19"/>
        <v>0</v>
      </c>
      <c r="BE43" s="20">
        <f t="shared" si="20"/>
        <v>0</v>
      </c>
      <c r="BF43" s="51"/>
      <c r="BG43" s="51">
        <v>300</v>
      </c>
      <c r="BH43" s="51">
        <v>300</v>
      </c>
      <c r="BI43" s="19">
        <f t="shared" si="21"/>
        <v>300</v>
      </c>
      <c r="BJ43" s="20">
        <f t="shared" si="22"/>
        <v>0</v>
      </c>
      <c r="BK43" s="51"/>
      <c r="BL43" s="51">
        <v>550</v>
      </c>
      <c r="BM43" s="51">
        <v>550</v>
      </c>
      <c r="BN43" s="19">
        <f t="shared" si="23"/>
        <v>550</v>
      </c>
      <c r="BO43" s="20">
        <f t="shared" si="24"/>
        <v>0</v>
      </c>
      <c r="BP43" s="51"/>
      <c r="BQ43" s="53">
        <v>0</v>
      </c>
      <c r="BR43" s="53"/>
      <c r="BS43" s="19">
        <f t="shared" si="25"/>
        <v>0</v>
      </c>
      <c r="BT43" s="20">
        <f t="shared" si="26"/>
        <v>0</v>
      </c>
      <c r="BU43" s="51"/>
      <c r="BV43" s="51"/>
      <c r="BW43" s="51"/>
      <c r="BX43" s="19">
        <f t="shared" si="27"/>
        <v>0</v>
      </c>
      <c r="BY43" s="20">
        <f t="shared" si="28"/>
        <v>0</v>
      </c>
      <c r="BZ43" s="51"/>
      <c r="CA43" s="51">
        <v>124.6</v>
      </c>
      <c r="CB43" s="51">
        <v>124.6</v>
      </c>
      <c r="CC43" s="19">
        <f t="shared" si="29"/>
        <v>124.6</v>
      </c>
      <c r="CD43" s="20">
        <f t="shared" si="30"/>
        <v>0</v>
      </c>
      <c r="CE43" s="51"/>
      <c r="CF43" s="51">
        <v>68.8</v>
      </c>
      <c r="CG43" s="51">
        <v>115.3</v>
      </c>
      <c r="CH43" s="19">
        <f t="shared" si="31"/>
        <v>115.3</v>
      </c>
      <c r="CI43" s="20">
        <f t="shared" si="32"/>
        <v>46.5</v>
      </c>
      <c r="CJ43" s="18"/>
      <c r="CK43" s="19">
        <v>300</v>
      </c>
      <c r="CL43" s="19">
        <v>300</v>
      </c>
      <c r="CM43" s="19">
        <f t="shared" si="33"/>
        <v>300</v>
      </c>
      <c r="CN43" s="21">
        <f t="shared" si="34"/>
        <v>0</v>
      </c>
    </row>
    <row r="44" spans="1:92" x14ac:dyDescent="0.25">
      <c r="A44" s="56">
        <v>38</v>
      </c>
      <c r="B44" s="3" t="s">
        <v>46</v>
      </c>
      <c r="C44" s="19">
        <f t="shared" si="35"/>
        <v>0</v>
      </c>
      <c r="D44" s="19">
        <f t="shared" si="36"/>
        <v>34771</v>
      </c>
      <c r="E44" s="19">
        <f t="shared" si="37"/>
        <v>35231.700000000004</v>
      </c>
      <c r="F44" s="19">
        <f t="shared" si="38"/>
        <v>35231.700000000004</v>
      </c>
      <c r="G44" s="19">
        <f t="shared" si="39"/>
        <v>460.70000000000437</v>
      </c>
      <c r="H44" s="18"/>
      <c r="I44" s="19">
        <v>985</v>
      </c>
      <c r="J44" s="19">
        <v>985</v>
      </c>
      <c r="K44" s="19">
        <f t="shared" si="1"/>
        <v>985</v>
      </c>
      <c r="L44" s="19">
        <f t="shared" si="2"/>
        <v>0</v>
      </c>
      <c r="M44" s="18"/>
      <c r="N44" s="19">
        <v>2664.2</v>
      </c>
      <c r="O44" s="19">
        <v>2664.2</v>
      </c>
      <c r="P44" s="19">
        <f t="shared" si="3"/>
        <v>2664.2</v>
      </c>
      <c r="Q44" s="21">
        <f t="shared" si="4"/>
        <v>0</v>
      </c>
      <c r="R44" s="19"/>
      <c r="S44" s="19">
        <v>71.900000000000006</v>
      </c>
      <c r="T44" s="19">
        <v>71.900000000000006</v>
      </c>
      <c r="U44" s="19">
        <f t="shared" si="5"/>
        <v>71.900000000000006</v>
      </c>
      <c r="V44" s="19">
        <f t="shared" si="6"/>
        <v>0</v>
      </c>
      <c r="W44" s="18"/>
      <c r="X44" s="19"/>
      <c r="Y44" s="19"/>
      <c r="Z44" s="19">
        <f t="shared" si="7"/>
        <v>0</v>
      </c>
      <c r="AA44" s="20">
        <f t="shared" si="8"/>
        <v>0</v>
      </c>
      <c r="AB44" s="18"/>
      <c r="AC44" s="19">
        <v>26036.400000000001</v>
      </c>
      <c r="AD44" s="19">
        <v>26036.400000000001</v>
      </c>
      <c r="AE44" s="19">
        <f t="shared" si="9"/>
        <v>26036.400000000001</v>
      </c>
      <c r="AF44" s="20">
        <f t="shared" si="10"/>
        <v>0</v>
      </c>
      <c r="AG44" s="18"/>
      <c r="AH44" s="19">
        <v>3000</v>
      </c>
      <c r="AI44" s="19">
        <v>3000</v>
      </c>
      <c r="AJ44" s="19">
        <f t="shared" si="11"/>
        <v>3000</v>
      </c>
      <c r="AK44" s="20">
        <f t="shared" si="12"/>
        <v>0</v>
      </c>
      <c r="AL44" s="34"/>
      <c r="AM44" s="35"/>
      <c r="AN44" s="35"/>
      <c r="AO44" s="35">
        <f t="shared" si="13"/>
        <v>0</v>
      </c>
      <c r="AP44" s="40">
        <f t="shared" si="14"/>
        <v>0</v>
      </c>
      <c r="AQ44" s="18"/>
      <c r="AR44" s="19">
        <v>0</v>
      </c>
      <c r="AS44" s="19">
        <v>0</v>
      </c>
      <c r="AT44" s="19">
        <f t="shared" si="15"/>
        <v>0</v>
      </c>
      <c r="AU44" s="20">
        <f t="shared" si="16"/>
        <v>0</v>
      </c>
      <c r="AV44" s="18"/>
      <c r="AW44" s="19">
        <v>75.2</v>
      </c>
      <c r="AX44" s="19">
        <v>75.2</v>
      </c>
      <c r="AY44" s="19">
        <f t="shared" si="17"/>
        <v>75.2</v>
      </c>
      <c r="AZ44" s="20">
        <f t="shared" si="18"/>
        <v>0</v>
      </c>
      <c r="BA44" s="18"/>
      <c r="BB44" s="19"/>
      <c r="BC44" s="19"/>
      <c r="BD44" s="19">
        <f t="shared" si="19"/>
        <v>0</v>
      </c>
      <c r="BE44" s="20">
        <f t="shared" si="20"/>
        <v>0</v>
      </c>
      <c r="BF44" s="51"/>
      <c r="BG44" s="51">
        <v>0</v>
      </c>
      <c r="BH44" s="51">
        <v>0</v>
      </c>
      <c r="BI44" s="19">
        <f t="shared" si="21"/>
        <v>0</v>
      </c>
      <c r="BJ44" s="20">
        <f t="shared" si="22"/>
        <v>0</v>
      </c>
      <c r="BK44" s="51"/>
      <c r="BL44" s="51">
        <v>850</v>
      </c>
      <c r="BM44" s="51">
        <v>850</v>
      </c>
      <c r="BN44" s="19">
        <f t="shared" si="23"/>
        <v>850</v>
      </c>
      <c r="BO44" s="20">
        <f t="shared" si="24"/>
        <v>0</v>
      </c>
      <c r="BP44" s="51"/>
      <c r="BQ44" s="53">
        <v>150</v>
      </c>
      <c r="BR44" s="53">
        <v>550</v>
      </c>
      <c r="BS44" s="19">
        <f t="shared" si="25"/>
        <v>550</v>
      </c>
      <c r="BT44" s="20">
        <f t="shared" si="26"/>
        <v>400</v>
      </c>
      <c r="BU44" s="51"/>
      <c r="BV44" s="51"/>
      <c r="BW44" s="51"/>
      <c r="BX44" s="19">
        <f t="shared" si="27"/>
        <v>0</v>
      </c>
      <c r="BY44" s="20">
        <f t="shared" si="28"/>
        <v>0</v>
      </c>
      <c r="BZ44" s="51"/>
      <c r="CA44" s="51">
        <v>149.19999999999999</v>
      </c>
      <c r="CB44" s="51">
        <v>124.8</v>
      </c>
      <c r="CC44" s="19">
        <f t="shared" si="29"/>
        <v>124.8</v>
      </c>
      <c r="CD44" s="20">
        <f t="shared" si="30"/>
        <v>-24.399999999999991</v>
      </c>
      <c r="CE44" s="51"/>
      <c r="CF44" s="51">
        <v>189.1</v>
      </c>
      <c r="CG44" s="51">
        <v>274.2</v>
      </c>
      <c r="CH44" s="19">
        <f t="shared" si="31"/>
        <v>274.2</v>
      </c>
      <c r="CI44" s="20">
        <f t="shared" si="32"/>
        <v>85.1</v>
      </c>
      <c r="CJ44" s="18"/>
      <c r="CK44" s="19">
        <v>600</v>
      </c>
      <c r="CL44" s="19">
        <v>600</v>
      </c>
      <c r="CM44" s="19">
        <f t="shared" si="33"/>
        <v>600</v>
      </c>
      <c r="CN44" s="21">
        <f t="shared" si="34"/>
        <v>0</v>
      </c>
    </row>
    <row r="45" spans="1:92" x14ac:dyDescent="0.25">
      <c r="A45" s="56">
        <v>39</v>
      </c>
      <c r="B45" s="3" t="s">
        <v>47</v>
      </c>
      <c r="C45" s="19">
        <f t="shared" si="35"/>
        <v>0</v>
      </c>
      <c r="D45" s="19">
        <f t="shared" si="36"/>
        <v>71698.100000000006</v>
      </c>
      <c r="E45" s="19">
        <f t="shared" si="37"/>
        <v>72302.300000000017</v>
      </c>
      <c r="F45" s="19">
        <f t="shared" si="38"/>
        <v>72302.300000000017</v>
      </c>
      <c r="G45" s="19">
        <f t="shared" si="39"/>
        <v>604.20000000001164</v>
      </c>
      <c r="H45" s="18"/>
      <c r="I45" s="19">
        <v>0</v>
      </c>
      <c r="J45" s="19">
        <v>0</v>
      </c>
      <c r="K45" s="19">
        <f t="shared" si="1"/>
        <v>0</v>
      </c>
      <c r="L45" s="19">
        <f t="shared" si="2"/>
        <v>0</v>
      </c>
      <c r="M45" s="18"/>
      <c r="N45" s="19">
        <v>2469.1999999999998</v>
      </c>
      <c r="O45" s="19">
        <v>2469.1999999999998</v>
      </c>
      <c r="P45" s="19">
        <f t="shared" si="3"/>
        <v>2469.1999999999998</v>
      </c>
      <c r="Q45" s="21">
        <f t="shared" si="4"/>
        <v>0</v>
      </c>
      <c r="R45" s="19"/>
      <c r="S45" s="19">
        <v>89</v>
      </c>
      <c r="T45" s="19">
        <v>89</v>
      </c>
      <c r="U45" s="19">
        <f t="shared" si="5"/>
        <v>89</v>
      </c>
      <c r="V45" s="19">
        <f t="shared" si="6"/>
        <v>0</v>
      </c>
      <c r="W45" s="18"/>
      <c r="X45" s="19"/>
      <c r="Y45" s="19"/>
      <c r="Z45" s="19">
        <f t="shared" si="7"/>
        <v>0</v>
      </c>
      <c r="AA45" s="20">
        <f t="shared" si="8"/>
        <v>0</v>
      </c>
      <c r="AB45" s="18"/>
      <c r="AC45" s="19">
        <v>60277.8</v>
      </c>
      <c r="AD45" s="19">
        <v>60277.8</v>
      </c>
      <c r="AE45" s="19">
        <f t="shared" si="9"/>
        <v>60277.8</v>
      </c>
      <c r="AF45" s="20">
        <f t="shared" si="10"/>
        <v>0</v>
      </c>
      <c r="AG45" s="18"/>
      <c r="AH45" s="19">
        <v>4500</v>
      </c>
      <c r="AI45" s="19">
        <v>4500</v>
      </c>
      <c r="AJ45" s="19">
        <f t="shared" si="11"/>
        <v>4500</v>
      </c>
      <c r="AK45" s="20">
        <f t="shared" si="12"/>
        <v>0</v>
      </c>
      <c r="AL45" s="34"/>
      <c r="AM45" s="35"/>
      <c r="AN45" s="35"/>
      <c r="AO45" s="35">
        <f t="shared" si="13"/>
        <v>0</v>
      </c>
      <c r="AP45" s="40">
        <f t="shared" si="14"/>
        <v>0</v>
      </c>
      <c r="AQ45" s="18"/>
      <c r="AR45" s="19">
        <v>0</v>
      </c>
      <c r="AS45" s="19">
        <v>0</v>
      </c>
      <c r="AT45" s="19">
        <f t="shared" si="15"/>
        <v>0</v>
      </c>
      <c r="AU45" s="20">
        <f t="shared" si="16"/>
        <v>0</v>
      </c>
      <c r="AV45" s="18"/>
      <c r="AW45" s="19">
        <v>254.6</v>
      </c>
      <c r="AX45" s="19">
        <v>254.6</v>
      </c>
      <c r="AY45" s="19">
        <f t="shared" si="17"/>
        <v>254.6</v>
      </c>
      <c r="AZ45" s="20">
        <f t="shared" si="18"/>
        <v>0</v>
      </c>
      <c r="BA45" s="18"/>
      <c r="BB45" s="19"/>
      <c r="BC45" s="19"/>
      <c r="BD45" s="19">
        <f t="shared" si="19"/>
        <v>0</v>
      </c>
      <c r="BE45" s="20">
        <f t="shared" si="20"/>
        <v>0</v>
      </c>
      <c r="BF45" s="51"/>
      <c r="BG45" s="51">
        <v>0</v>
      </c>
      <c r="BH45" s="51">
        <v>0</v>
      </c>
      <c r="BI45" s="19">
        <f t="shared" si="21"/>
        <v>0</v>
      </c>
      <c r="BJ45" s="20">
        <f t="shared" si="22"/>
        <v>0</v>
      </c>
      <c r="BK45" s="51"/>
      <c r="BL45" s="51">
        <v>350</v>
      </c>
      <c r="BM45" s="51">
        <v>350</v>
      </c>
      <c r="BN45" s="19">
        <f t="shared" si="23"/>
        <v>350</v>
      </c>
      <c r="BO45" s="20">
        <f t="shared" si="24"/>
        <v>0</v>
      </c>
      <c r="BP45" s="51"/>
      <c r="BQ45" s="53">
        <v>100</v>
      </c>
      <c r="BR45" s="53">
        <v>500</v>
      </c>
      <c r="BS45" s="19">
        <f t="shared" si="25"/>
        <v>500</v>
      </c>
      <c r="BT45" s="20">
        <f t="shared" si="26"/>
        <v>400</v>
      </c>
      <c r="BU45" s="51"/>
      <c r="BV45" s="51"/>
      <c r="BW45" s="51"/>
      <c r="BX45" s="19">
        <f t="shared" si="27"/>
        <v>0</v>
      </c>
      <c r="BY45" s="20">
        <f t="shared" si="28"/>
        <v>0</v>
      </c>
      <c r="BZ45" s="51"/>
      <c r="CA45" s="51">
        <v>151.9</v>
      </c>
      <c r="CB45" s="51">
        <v>99.3</v>
      </c>
      <c r="CC45" s="19">
        <f t="shared" si="29"/>
        <v>99.3</v>
      </c>
      <c r="CD45" s="20">
        <f t="shared" si="30"/>
        <v>-52.600000000000009</v>
      </c>
      <c r="CE45" s="51"/>
      <c r="CF45" s="51">
        <v>460.5</v>
      </c>
      <c r="CG45" s="51">
        <v>537.29999999999995</v>
      </c>
      <c r="CH45" s="19">
        <f t="shared" si="31"/>
        <v>537.29999999999995</v>
      </c>
      <c r="CI45" s="20">
        <f t="shared" si="32"/>
        <v>76.799999999999955</v>
      </c>
      <c r="CJ45" s="18"/>
      <c r="CK45" s="19">
        <v>3045.1</v>
      </c>
      <c r="CL45" s="19">
        <v>3225.1</v>
      </c>
      <c r="CM45" s="19">
        <f t="shared" si="33"/>
        <v>3225.1</v>
      </c>
      <c r="CN45" s="21">
        <f t="shared" si="34"/>
        <v>180</v>
      </c>
    </row>
    <row r="46" spans="1:92" x14ac:dyDescent="0.25">
      <c r="A46" s="56">
        <v>40</v>
      </c>
      <c r="B46" s="3" t="s">
        <v>48</v>
      </c>
      <c r="C46" s="19">
        <f t="shared" si="35"/>
        <v>0</v>
      </c>
      <c r="D46" s="19">
        <f t="shared" si="36"/>
        <v>31862.799999999999</v>
      </c>
      <c r="E46" s="19">
        <f t="shared" si="37"/>
        <v>32535.600000000002</v>
      </c>
      <c r="F46" s="19">
        <f t="shared" si="38"/>
        <v>32535.600000000002</v>
      </c>
      <c r="G46" s="19">
        <f t="shared" si="39"/>
        <v>672.80000000000291</v>
      </c>
      <c r="H46" s="18"/>
      <c r="I46" s="19">
        <v>0</v>
      </c>
      <c r="J46" s="19">
        <v>0</v>
      </c>
      <c r="K46" s="19">
        <f t="shared" si="1"/>
        <v>0</v>
      </c>
      <c r="L46" s="19">
        <f t="shared" si="2"/>
        <v>0</v>
      </c>
      <c r="M46" s="18"/>
      <c r="N46" s="19">
        <v>4620.6000000000004</v>
      </c>
      <c r="O46" s="19">
        <v>4620.6000000000004</v>
      </c>
      <c r="P46" s="19">
        <f t="shared" si="3"/>
        <v>4620.6000000000004</v>
      </c>
      <c r="Q46" s="21">
        <f t="shared" si="4"/>
        <v>0</v>
      </c>
      <c r="R46" s="19"/>
      <c r="S46" s="19">
        <v>44.2</v>
      </c>
      <c r="T46" s="19">
        <v>44.2</v>
      </c>
      <c r="U46" s="19">
        <f t="shared" si="5"/>
        <v>44.2</v>
      </c>
      <c r="V46" s="19">
        <f t="shared" si="6"/>
        <v>0</v>
      </c>
      <c r="W46" s="18"/>
      <c r="X46" s="19"/>
      <c r="Y46" s="19"/>
      <c r="Z46" s="19">
        <f t="shared" si="7"/>
        <v>0</v>
      </c>
      <c r="AA46" s="20">
        <f t="shared" si="8"/>
        <v>0</v>
      </c>
      <c r="AB46" s="18"/>
      <c r="AC46" s="19">
        <v>19992</v>
      </c>
      <c r="AD46" s="19">
        <v>19992</v>
      </c>
      <c r="AE46" s="19">
        <f t="shared" si="9"/>
        <v>19992</v>
      </c>
      <c r="AF46" s="20">
        <f t="shared" si="10"/>
        <v>0</v>
      </c>
      <c r="AG46" s="18"/>
      <c r="AH46" s="19">
        <v>3000</v>
      </c>
      <c r="AI46" s="19">
        <v>3000</v>
      </c>
      <c r="AJ46" s="19">
        <f t="shared" si="11"/>
        <v>3000</v>
      </c>
      <c r="AK46" s="20">
        <f t="shared" si="12"/>
        <v>0</v>
      </c>
      <c r="AL46" s="34"/>
      <c r="AM46" s="35"/>
      <c r="AN46" s="35"/>
      <c r="AO46" s="35">
        <f t="shared" si="13"/>
        <v>0</v>
      </c>
      <c r="AP46" s="40">
        <f t="shared" si="14"/>
        <v>0</v>
      </c>
      <c r="AQ46" s="18"/>
      <c r="AR46" s="19">
        <v>0</v>
      </c>
      <c r="AS46" s="19">
        <v>0</v>
      </c>
      <c r="AT46" s="19">
        <f t="shared" si="15"/>
        <v>0</v>
      </c>
      <c r="AU46" s="20">
        <f t="shared" si="16"/>
        <v>0</v>
      </c>
      <c r="AV46" s="18"/>
      <c r="AW46" s="19">
        <v>169.8</v>
      </c>
      <c r="AX46" s="19">
        <v>169.7</v>
      </c>
      <c r="AY46" s="19">
        <f t="shared" si="17"/>
        <v>169.7</v>
      </c>
      <c r="AZ46" s="20">
        <f t="shared" si="18"/>
        <v>-0.10000000000002274</v>
      </c>
      <c r="BA46" s="18"/>
      <c r="BB46" s="19"/>
      <c r="BC46" s="19"/>
      <c r="BD46" s="19">
        <f t="shared" si="19"/>
        <v>0</v>
      </c>
      <c r="BE46" s="20">
        <f t="shared" si="20"/>
        <v>0</v>
      </c>
      <c r="BF46" s="51"/>
      <c r="BG46" s="51">
        <v>0</v>
      </c>
      <c r="BH46" s="51">
        <v>0</v>
      </c>
      <c r="BI46" s="19">
        <f t="shared" si="21"/>
        <v>0</v>
      </c>
      <c r="BJ46" s="20">
        <f t="shared" si="22"/>
        <v>0</v>
      </c>
      <c r="BK46" s="51"/>
      <c r="BL46" s="51">
        <v>550</v>
      </c>
      <c r="BM46" s="51">
        <v>550</v>
      </c>
      <c r="BN46" s="19">
        <f t="shared" si="23"/>
        <v>550</v>
      </c>
      <c r="BO46" s="20">
        <f t="shared" si="24"/>
        <v>0</v>
      </c>
      <c r="BP46" s="51"/>
      <c r="BQ46" s="53">
        <v>215</v>
      </c>
      <c r="BR46" s="53">
        <v>715</v>
      </c>
      <c r="BS46" s="19">
        <f t="shared" si="25"/>
        <v>715</v>
      </c>
      <c r="BT46" s="20">
        <f t="shared" si="26"/>
        <v>500</v>
      </c>
      <c r="BU46" s="51"/>
      <c r="BV46" s="51"/>
      <c r="BW46" s="51"/>
      <c r="BX46" s="19">
        <f t="shared" si="27"/>
        <v>0</v>
      </c>
      <c r="BY46" s="20">
        <f t="shared" si="28"/>
        <v>0</v>
      </c>
      <c r="BZ46" s="51"/>
      <c r="CA46" s="51">
        <v>102.8</v>
      </c>
      <c r="CB46" s="51">
        <v>102.8</v>
      </c>
      <c r="CC46" s="19">
        <f t="shared" si="29"/>
        <v>102.8</v>
      </c>
      <c r="CD46" s="20">
        <f t="shared" si="30"/>
        <v>0</v>
      </c>
      <c r="CE46" s="51"/>
      <c r="CF46" s="51">
        <v>110.6</v>
      </c>
      <c r="CG46" s="51">
        <v>133.5</v>
      </c>
      <c r="CH46" s="19">
        <f t="shared" si="31"/>
        <v>133.5</v>
      </c>
      <c r="CI46" s="20">
        <f t="shared" si="32"/>
        <v>22.900000000000006</v>
      </c>
      <c r="CJ46" s="18"/>
      <c r="CK46" s="19">
        <v>3057.8</v>
      </c>
      <c r="CL46" s="19">
        <v>3207.8</v>
      </c>
      <c r="CM46" s="19">
        <f t="shared" si="33"/>
        <v>3207.8</v>
      </c>
      <c r="CN46" s="21">
        <f t="shared" si="34"/>
        <v>150</v>
      </c>
    </row>
    <row r="47" spans="1:92" x14ac:dyDescent="0.25">
      <c r="A47" s="56">
        <v>41</v>
      </c>
      <c r="B47" s="3" t="s">
        <v>49</v>
      </c>
      <c r="C47" s="19">
        <f t="shared" si="35"/>
        <v>0</v>
      </c>
      <c r="D47" s="19">
        <f t="shared" si="36"/>
        <v>33737.299999999996</v>
      </c>
      <c r="E47" s="19">
        <f t="shared" si="37"/>
        <v>33754.1</v>
      </c>
      <c r="F47" s="19">
        <f t="shared" si="38"/>
        <v>33754.1</v>
      </c>
      <c r="G47" s="19">
        <f t="shared" si="39"/>
        <v>16.80000000000291</v>
      </c>
      <c r="H47" s="18"/>
      <c r="I47" s="19">
        <v>0</v>
      </c>
      <c r="J47" s="19">
        <v>0</v>
      </c>
      <c r="K47" s="19">
        <f t="shared" si="1"/>
        <v>0</v>
      </c>
      <c r="L47" s="19">
        <f t="shared" si="2"/>
        <v>0</v>
      </c>
      <c r="M47" s="18"/>
      <c r="N47" s="19">
        <v>2864.9</v>
      </c>
      <c r="O47" s="19">
        <v>2864.9</v>
      </c>
      <c r="P47" s="19">
        <f t="shared" si="3"/>
        <v>2864.9</v>
      </c>
      <c r="Q47" s="21">
        <f t="shared" si="4"/>
        <v>0</v>
      </c>
      <c r="R47" s="19"/>
      <c r="S47" s="19">
        <v>70.7</v>
      </c>
      <c r="T47" s="19">
        <v>70.7</v>
      </c>
      <c r="U47" s="19">
        <f t="shared" si="5"/>
        <v>70.7</v>
      </c>
      <c r="V47" s="19">
        <f t="shared" si="6"/>
        <v>0</v>
      </c>
      <c r="W47" s="18"/>
      <c r="X47" s="19"/>
      <c r="Y47" s="19"/>
      <c r="Z47" s="19">
        <f t="shared" si="7"/>
        <v>0</v>
      </c>
      <c r="AA47" s="20">
        <f t="shared" si="8"/>
        <v>0</v>
      </c>
      <c r="AB47" s="18"/>
      <c r="AC47" s="19">
        <v>22595.8</v>
      </c>
      <c r="AD47" s="19">
        <v>22595.8</v>
      </c>
      <c r="AE47" s="19">
        <f t="shared" si="9"/>
        <v>22595.8</v>
      </c>
      <c r="AF47" s="20">
        <f t="shared" si="10"/>
        <v>0</v>
      </c>
      <c r="AG47" s="18"/>
      <c r="AH47" s="19">
        <v>3000</v>
      </c>
      <c r="AI47" s="19">
        <v>3000</v>
      </c>
      <c r="AJ47" s="19">
        <f t="shared" si="11"/>
        <v>3000</v>
      </c>
      <c r="AK47" s="20">
        <f t="shared" si="12"/>
        <v>0</v>
      </c>
      <c r="AL47" s="34"/>
      <c r="AM47" s="35"/>
      <c r="AN47" s="35"/>
      <c r="AO47" s="35">
        <f t="shared" si="13"/>
        <v>0</v>
      </c>
      <c r="AP47" s="40">
        <f t="shared" si="14"/>
        <v>0</v>
      </c>
      <c r="AQ47" s="18"/>
      <c r="AR47" s="19">
        <v>0</v>
      </c>
      <c r="AS47" s="19">
        <v>0</v>
      </c>
      <c r="AT47" s="19">
        <f t="shared" si="15"/>
        <v>0</v>
      </c>
      <c r="AU47" s="20">
        <f t="shared" si="16"/>
        <v>0</v>
      </c>
      <c r="AV47" s="18"/>
      <c r="AW47" s="19">
        <v>190.9</v>
      </c>
      <c r="AX47" s="19">
        <v>190.9</v>
      </c>
      <c r="AY47" s="19"/>
      <c r="AZ47" s="20">
        <f t="shared" si="18"/>
        <v>0</v>
      </c>
      <c r="BA47" s="18"/>
      <c r="BB47" s="19"/>
      <c r="BC47" s="19"/>
      <c r="BD47" s="19">
        <f t="shared" si="19"/>
        <v>0</v>
      </c>
      <c r="BE47" s="20">
        <f t="shared" si="20"/>
        <v>0</v>
      </c>
      <c r="BF47" s="51"/>
      <c r="BG47" s="51">
        <v>0</v>
      </c>
      <c r="BH47" s="51">
        <v>0</v>
      </c>
      <c r="BI47" s="19">
        <f t="shared" si="21"/>
        <v>0</v>
      </c>
      <c r="BJ47" s="20">
        <f t="shared" si="22"/>
        <v>0</v>
      </c>
      <c r="BK47" s="51"/>
      <c r="BL47" s="51">
        <v>1000</v>
      </c>
      <c r="BM47" s="51">
        <v>1000</v>
      </c>
      <c r="BN47" s="19">
        <f t="shared" si="23"/>
        <v>1000</v>
      </c>
      <c r="BO47" s="20">
        <f t="shared" si="24"/>
        <v>0</v>
      </c>
      <c r="BP47" s="51"/>
      <c r="BQ47" s="53">
        <v>498</v>
      </c>
      <c r="BR47" s="53">
        <v>498</v>
      </c>
      <c r="BS47" s="19">
        <f t="shared" si="25"/>
        <v>498</v>
      </c>
      <c r="BT47" s="20">
        <f t="shared" si="26"/>
        <v>0</v>
      </c>
      <c r="BU47" s="51"/>
      <c r="BV47" s="51"/>
      <c r="BW47" s="51"/>
      <c r="BX47" s="19">
        <f t="shared" si="27"/>
        <v>0</v>
      </c>
      <c r="BY47" s="20">
        <f t="shared" si="28"/>
        <v>0</v>
      </c>
      <c r="BZ47" s="51"/>
      <c r="CA47" s="51">
        <v>130.4</v>
      </c>
      <c r="CB47" s="51">
        <v>103.8</v>
      </c>
      <c r="CC47" s="19">
        <f t="shared" si="29"/>
        <v>103.8</v>
      </c>
      <c r="CD47" s="20">
        <f t="shared" si="30"/>
        <v>-26.600000000000009</v>
      </c>
      <c r="CE47" s="51"/>
      <c r="CF47" s="51">
        <v>136.6</v>
      </c>
      <c r="CG47" s="51">
        <v>180</v>
      </c>
      <c r="CH47" s="19">
        <f t="shared" si="31"/>
        <v>180</v>
      </c>
      <c r="CI47" s="20">
        <f t="shared" si="32"/>
        <v>43.400000000000006</v>
      </c>
      <c r="CJ47" s="18"/>
      <c r="CK47" s="19">
        <v>3250</v>
      </c>
      <c r="CL47" s="19">
        <v>3250</v>
      </c>
      <c r="CM47" s="19">
        <f t="shared" si="33"/>
        <v>3250</v>
      </c>
      <c r="CN47" s="21">
        <f t="shared" si="34"/>
        <v>0</v>
      </c>
    </row>
    <row r="48" spans="1:92" x14ac:dyDescent="0.25">
      <c r="A48" s="56">
        <v>42</v>
      </c>
      <c r="B48" s="3" t="s">
        <v>50</v>
      </c>
      <c r="C48" s="19">
        <f t="shared" si="35"/>
        <v>0</v>
      </c>
      <c r="D48" s="19">
        <f t="shared" si="36"/>
        <v>32468</v>
      </c>
      <c r="E48" s="19">
        <f t="shared" si="37"/>
        <v>32875.199999999997</v>
      </c>
      <c r="F48" s="19">
        <f t="shared" si="38"/>
        <v>32875.199999999997</v>
      </c>
      <c r="G48" s="19">
        <f t="shared" si="39"/>
        <v>407.19999999999709</v>
      </c>
      <c r="H48" s="18"/>
      <c r="I48" s="19">
        <v>1628</v>
      </c>
      <c r="J48" s="19">
        <v>1628</v>
      </c>
      <c r="K48" s="19">
        <f t="shared" si="1"/>
        <v>1628</v>
      </c>
      <c r="L48" s="19">
        <f t="shared" si="2"/>
        <v>0</v>
      </c>
      <c r="M48" s="18"/>
      <c r="N48" s="19">
        <v>5029.8</v>
      </c>
      <c r="O48" s="19">
        <v>5029.8</v>
      </c>
      <c r="P48" s="19">
        <f t="shared" si="3"/>
        <v>5029.8</v>
      </c>
      <c r="Q48" s="21">
        <f t="shared" si="4"/>
        <v>0</v>
      </c>
      <c r="R48" s="19"/>
      <c r="S48" s="19">
        <v>207.7</v>
      </c>
      <c r="T48" s="19">
        <v>207.6</v>
      </c>
      <c r="U48" s="19">
        <f t="shared" si="5"/>
        <v>207.6</v>
      </c>
      <c r="V48" s="19">
        <f t="shared" si="6"/>
        <v>-9.9999999999994316E-2</v>
      </c>
      <c r="W48" s="18"/>
      <c r="X48" s="19"/>
      <c r="Y48" s="19"/>
      <c r="Z48" s="19">
        <f t="shared" si="7"/>
        <v>0</v>
      </c>
      <c r="AA48" s="20">
        <f t="shared" si="8"/>
        <v>0</v>
      </c>
      <c r="AB48" s="18"/>
      <c r="AC48" s="19">
        <v>18047.2</v>
      </c>
      <c r="AD48" s="19">
        <v>18047.2</v>
      </c>
      <c r="AE48" s="19">
        <f t="shared" si="9"/>
        <v>18047.2</v>
      </c>
      <c r="AF48" s="20">
        <f t="shared" si="10"/>
        <v>0</v>
      </c>
      <c r="AG48" s="18"/>
      <c r="AH48" s="19">
        <v>3000</v>
      </c>
      <c r="AI48" s="19">
        <v>3000</v>
      </c>
      <c r="AJ48" s="19">
        <f t="shared" si="11"/>
        <v>3000</v>
      </c>
      <c r="AK48" s="20">
        <f t="shared" si="12"/>
        <v>0</v>
      </c>
      <c r="AL48" s="34"/>
      <c r="AM48" s="35"/>
      <c r="AN48" s="35"/>
      <c r="AO48" s="35">
        <f t="shared" si="13"/>
        <v>0</v>
      </c>
      <c r="AP48" s="40">
        <f t="shared" si="14"/>
        <v>0</v>
      </c>
      <c r="AQ48" s="18"/>
      <c r="AR48" s="19">
        <v>0</v>
      </c>
      <c r="AS48" s="19">
        <v>0</v>
      </c>
      <c r="AT48" s="19">
        <f t="shared" si="15"/>
        <v>0</v>
      </c>
      <c r="AU48" s="20">
        <f t="shared" si="16"/>
        <v>0</v>
      </c>
      <c r="AV48" s="18"/>
      <c r="AW48" s="19">
        <v>431.1</v>
      </c>
      <c r="AX48" s="19">
        <v>431.09999999999997</v>
      </c>
      <c r="AY48" s="19"/>
      <c r="AZ48" s="20">
        <f t="shared" si="18"/>
        <v>0</v>
      </c>
      <c r="BA48" s="18"/>
      <c r="BB48" s="19"/>
      <c r="BC48" s="19"/>
      <c r="BD48" s="19">
        <f t="shared" si="19"/>
        <v>0</v>
      </c>
      <c r="BE48" s="20">
        <f t="shared" si="20"/>
        <v>0</v>
      </c>
      <c r="BF48" s="51"/>
      <c r="BG48" s="51">
        <v>0</v>
      </c>
      <c r="BH48" s="51">
        <v>0</v>
      </c>
      <c r="BI48" s="19">
        <f t="shared" si="21"/>
        <v>0</v>
      </c>
      <c r="BJ48" s="20">
        <f t="shared" si="22"/>
        <v>0</v>
      </c>
      <c r="BK48" s="51"/>
      <c r="BL48" s="51">
        <v>400</v>
      </c>
      <c r="BM48" s="51">
        <v>400</v>
      </c>
      <c r="BN48" s="19">
        <f t="shared" si="23"/>
        <v>400</v>
      </c>
      <c r="BO48" s="20">
        <f t="shared" si="24"/>
        <v>0</v>
      </c>
      <c r="BP48" s="51"/>
      <c r="BQ48" s="53">
        <v>334.6</v>
      </c>
      <c r="BR48" s="53">
        <v>534.6</v>
      </c>
      <c r="BS48" s="19">
        <f t="shared" si="25"/>
        <v>534.6</v>
      </c>
      <c r="BT48" s="20">
        <f t="shared" si="26"/>
        <v>200</v>
      </c>
      <c r="BU48" s="51"/>
      <c r="BV48" s="51"/>
      <c r="BW48" s="51"/>
      <c r="BX48" s="19">
        <f t="shared" si="27"/>
        <v>0</v>
      </c>
      <c r="BY48" s="20">
        <f t="shared" si="28"/>
        <v>0</v>
      </c>
      <c r="BZ48" s="51"/>
      <c r="CA48" s="51">
        <v>195.2</v>
      </c>
      <c r="CB48" s="51">
        <v>171.9</v>
      </c>
      <c r="CC48" s="19">
        <f t="shared" si="29"/>
        <v>171.9</v>
      </c>
      <c r="CD48" s="20">
        <f t="shared" si="30"/>
        <v>-23.299999999999983</v>
      </c>
      <c r="CE48" s="51"/>
      <c r="CF48" s="51">
        <v>543.5</v>
      </c>
      <c r="CG48" s="51">
        <v>728.5</v>
      </c>
      <c r="CH48" s="19">
        <f t="shared" si="31"/>
        <v>728.5</v>
      </c>
      <c r="CI48" s="20">
        <f t="shared" si="32"/>
        <v>185</v>
      </c>
      <c r="CJ48" s="18"/>
      <c r="CK48" s="19">
        <v>2650.9</v>
      </c>
      <c r="CL48" s="19">
        <v>2696.5</v>
      </c>
      <c r="CM48" s="19">
        <f t="shared" si="33"/>
        <v>2696.5</v>
      </c>
      <c r="CN48" s="21">
        <f t="shared" si="34"/>
        <v>45.599999999999909</v>
      </c>
    </row>
    <row r="49" spans="1:92" x14ac:dyDescent="0.25">
      <c r="A49" s="56">
        <v>43</v>
      </c>
      <c r="B49" s="3" t="s">
        <v>51</v>
      </c>
      <c r="C49" s="19">
        <f t="shared" si="35"/>
        <v>0</v>
      </c>
      <c r="D49" s="19">
        <f t="shared" si="36"/>
        <v>25380.1</v>
      </c>
      <c r="E49" s="19">
        <f t="shared" si="37"/>
        <v>25876.899999999998</v>
      </c>
      <c r="F49" s="19">
        <f t="shared" si="38"/>
        <v>25876.899999999998</v>
      </c>
      <c r="G49" s="19">
        <f t="shared" si="39"/>
        <v>496.79999999999927</v>
      </c>
      <c r="H49" s="18"/>
      <c r="I49" s="19">
        <v>0</v>
      </c>
      <c r="J49" s="19">
        <v>0</v>
      </c>
      <c r="K49" s="19">
        <f t="shared" si="1"/>
        <v>0</v>
      </c>
      <c r="L49" s="19">
        <f t="shared" si="2"/>
        <v>0</v>
      </c>
      <c r="M49" s="18"/>
      <c r="N49" s="19">
        <v>3597.3</v>
      </c>
      <c r="O49" s="19">
        <v>3597.3</v>
      </c>
      <c r="P49" s="19">
        <f t="shared" si="3"/>
        <v>3597.3</v>
      </c>
      <c r="Q49" s="21">
        <f t="shared" si="4"/>
        <v>0</v>
      </c>
      <c r="R49" s="19"/>
      <c r="S49" s="19">
        <v>54.6</v>
      </c>
      <c r="T49" s="19">
        <v>54.6</v>
      </c>
      <c r="U49" s="19">
        <f t="shared" si="5"/>
        <v>54.6</v>
      </c>
      <c r="V49" s="19">
        <f t="shared" si="6"/>
        <v>0</v>
      </c>
      <c r="W49" s="18"/>
      <c r="X49" s="19"/>
      <c r="Y49" s="19"/>
      <c r="Z49" s="19">
        <f t="shared" si="7"/>
        <v>0</v>
      </c>
      <c r="AA49" s="20">
        <f t="shared" si="8"/>
        <v>0</v>
      </c>
      <c r="AB49" s="18"/>
      <c r="AC49" s="19">
        <v>14835.3</v>
      </c>
      <c r="AD49" s="19">
        <v>14835.3</v>
      </c>
      <c r="AE49" s="19">
        <f t="shared" si="9"/>
        <v>14835.3</v>
      </c>
      <c r="AF49" s="20">
        <f t="shared" si="10"/>
        <v>0</v>
      </c>
      <c r="AG49" s="18"/>
      <c r="AH49" s="19">
        <v>3000</v>
      </c>
      <c r="AI49" s="19">
        <v>3000</v>
      </c>
      <c r="AJ49" s="19">
        <f t="shared" si="11"/>
        <v>3000</v>
      </c>
      <c r="AK49" s="20">
        <f t="shared" si="12"/>
        <v>0</v>
      </c>
      <c r="AL49" s="34"/>
      <c r="AM49" s="35"/>
      <c r="AN49" s="35"/>
      <c r="AO49" s="35">
        <f t="shared" si="13"/>
        <v>0</v>
      </c>
      <c r="AP49" s="40">
        <f t="shared" si="14"/>
        <v>0</v>
      </c>
      <c r="AQ49" s="18"/>
      <c r="AR49" s="19">
        <v>188</v>
      </c>
      <c r="AS49" s="19">
        <v>188</v>
      </c>
      <c r="AT49" s="19">
        <f t="shared" si="15"/>
        <v>188</v>
      </c>
      <c r="AU49" s="20">
        <f t="shared" si="16"/>
        <v>0</v>
      </c>
      <c r="AV49" s="18"/>
      <c r="AW49" s="19">
        <v>190.9</v>
      </c>
      <c r="AX49" s="19">
        <v>190.9</v>
      </c>
      <c r="AY49" s="19">
        <f t="shared" si="17"/>
        <v>190.9</v>
      </c>
      <c r="AZ49" s="20">
        <f t="shared" si="18"/>
        <v>0</v>
      </c>
      <c r="BA49" s="18"/>
      <c r="BB49" s="19"/>
      <c r="BC49" s="19"/>
      <c r="BD49" s="19">
        <f t="shared" si="19"/>
        <v>0</v>
      </c>
      <c r="BE49" s="20">
        <f t="shared" si="20"/>
        <v>0</v>
      </c>
      <c r="BF49" s="51"/>
      <c r="BG49" s="51">
        <v>0</v>
      </c>
      <c r="BH49" s="51">
        <v>0</v>
      </c>
      <c r="BI49" s="19">
        <f t="shared" si="21"/>
        <v>0</v>
      </c>
      <c r="BJ49" s="20">
        <f t="shared" si="22"/>
        <v>0</v>
      </c>
      <c r="BK49" s="51"/>
      <c r="BL49" s="51">
        <v>150</v>
      </c>
      <c r="BM49" s="51">
        <v>150</v>
      </c>
      <c r="BN49" s="19">
        <f t="shared" si="23"/>
        <v>150</v>
      </c>
      <c r="BO49" s="20">
        <f t="shared" si="24"/>
        <v>0</v>
      </c>
      <c r="BP49" s="51"/>
      <c r="BQ49" s="53">
        <v>579</v>
      </c>
      <c r="BR49" s="53">
        <v>899</v>
      </c>
      <c r="BS49" s="19">
        <f t="shared" si="25"/>
        <v>899</v>
      </c>
      <c r="BT49" s="20">
        <f t="shared" si="26"/>
        <v>320</v>
      </c>
      <c r="BU49" s="51"/>
      <c r="BV49" s="51"/>
      <c r="BW49" s="51"/>
      <c r="BX49" s="19">
        <f t="shared" si="27"/>
        <v>0</v>
      </c>
      <c r="BY49" s="20">
        <f t="shared" si="28"/>
        <v>0</v>
      </c>
      <c r="BZ49" s="51"/>
      <c r="CA49" s="51">
        <v>117</v>
      </c>
      <c r="CB49" s="51">
        <v>117</v>
      </c>
      <c r="CC49" s="19">
        <f t="shared" si="29"/>
        <v>117</v>
      </c>
      <c r="CD49" s="20">
        <f t="shared" si="30"/>
        <v>0</v>
      </c>
      <c r="CE49" s="51"/>
      <c r="CF49" s="51">
        <v>68</v>
      </c>
      <c r="CG49" s="51">
        <v>94.8</v>
      </c>
      <c r="CH49" s="19">
        <f t="shared" si="31"/>
        <v>94.8</v>
      </c>
      <c r="CI49" s="20">
        <f t="shared" si="32"/>
        <v>26.799999999999997</v>
      </c>
      <c r="CJ49" s="18"/>
      <c r="CK49" s="19">
        <v>2600</v>
      </c>
      <c r="CL49" s="19">
        <v>2750</v>
      </c>
      <c r="CM49" s="19">
        <f t="shared" si="33"/>
        <v>2750</v>
      </c>
      <c r="CN49" s="21">
        <f t="shared" si="34"/>
        <v>150</v>
      </c>
    </row>
    <row r="50" spans="1:92" x14ac:dyDescent="0.25">
      <c r="A50" s="56">
        <v>44</v>
      </c>
      <c r="B50" s="3" t="s">
        <v>52</v>
      </c>
      <c r="C50" s="19">
        <f t="shared" si="35"/>
        <v>0</v>
      </c>
      <c r="D50" s="19">
        <f t="shared" si="36"/>
        <v>64143.100000000006</v>
      </c>
      <c r="E50" s="19">
        <f t="shared" si="37"/>
        <v>65188.900000000009</v>
      </c>
      <c r="F50" s="19">
        <f t="shared" si="38"/>
        <v>65188.900000000009</v>
      </c>
      <c r="G50" s="19">
        <f t="shared" si="39"/>
        <v>1045.8000000000029</v>
      </c>
      <c r="H50" s="18"/>
      <c r="I50" s="19">
        <v>9542</v>
      </c>
      <c r="J50" s="19">
        <v>9542</v>
      </c>
      <c r="K50" s="19">
        <f t="shared" si="1"/>
        <v>9542</v>
      </c>
      <c r="L50" s="19">
        <f t="shared" si="2"/>
        <v>0</v>
      </c>
      <c r="M50" s="18"/>
      <c r="N50" s="19">
        <v>23830.7</v>
      </c>
      <c r="O50" s="19">
        <v>23830.7</v>
      </c>
      <c r="P50" s="19">
        <f t="shared" si="3"/>
        <v>23830.7</v>
      </c>
      <c r="Q50" s="21">
        <f t="shared" si="4"/>
        <v>0</v>
      </c>
      <c r="R50" s="19"/>
      <c r="S50" s="19">
        <v>1612.3</v>
      </c>
      <c r="T50" s="19">
        <v>1612.3</v>
      </c>
      <c r="U50" s="19">
        <f t="shared" si="5"/>
        <v>1612.3</v>
      </c>
      <c r="V50" s="19">
        <f t="shared" si="6"/>
        <v>0</v>
      </c>
      <c r="W50" s="18"/>
      <c r="X50" s="19"/>
      <c r="Y50" s="19"/>
      <c r="Z50" s="19">
        <f t="shared" si="7"/>
        <v>0</v>
      </c>
      <c r="AA50" s="20">
        <f t="shared" si="8"/>
        <v>0</v>
      </c>
      <c r="AB50" s="18"/>
      <c r="AC50" s="19">
        <v>0</v>
      </c>
      <c r="AD50" s="19">
        <v>0</v>
      </c>
      <c r="AE50" s="19">
        <f t="shared" si="9"/>
        <v>0</v>
      </c>
      <c r="AF50" s="20">
        <f t="shared" si="10"/>
        <v>0</v>
      </c>
      <c r="AG50" s="18"/>
      <c r="AH50" s="19">
        <v>0</v>
      </c>
      <c r="AI50" s="19">
        <v>0</v>
      </c>
      <c r="AJ50" s="19">
        <f t="shared" si="11"/>
        <v>0</v>
      </c>
      <c r="AK50" s="20">
        <f t="shared" si="12"/>
        <v>0</v>
      </c>
      <c r="AL50" s="34"/>
      <c r="AM50" s="35"/>
      <c r="AN50" s="35"/>
      <c r="AO50" s="35">
        <f t="shared" si="13"/>
        <v>0</v>
      </c>
      <c r="AP50" s="40">
        <f t="shared" si="14"/>
        <v>0</v>
      </c>
      <c r="AQ50" s="18"/>
      <c r="AR50" s="19">
        <v>776</v>
      </c>
      <c r="AS50" s="19">
        <v>776</v>
      </c>
      <c r="AT50" s="19">
        <f t="shared" si="15"/>
        <v>776</v>
      </c>
      <c r="AU50" s="20">
        <f t="shared" si="16"/>
        <v>0</v>
      </c>
      <c r="AV50" s="18"/>
      <c r="AW50" s="19">
        <v>6759.4</v>
      </c>
      <c r="AX50" s="19">
        <v>6759.4000000000005</v>
      </c>
      <c r="AY50" s="19">
        <f t="shared" si="17"/>
        <v>6759.4000000000005</v>
      </c>
      <c r="AZ50" s="20">
        <f t="shared" si="18"/>
        <v>0</v>
      </c>
      <c r="BA50" s="18"/>
      <c r="BB50" s="19"/>
      <c r="BC50" s="19"/>
      <c r="BD50" s="19">
        <f t="shared" si="19"/>
        <v>0</v>
      </c>
      <c r="BE50" s="20">
        <f t="shared" si="20"/>
        <v>0</v>
      </c>
      <c r="BF50" s="51"/>
      <c r="BG50" s="51">
        <v>0</v>
      </c>
      <c r="BH50" s="51">
        <v>0</v>
      </c>
      <c r="BI50" s="19">
        <f t="shared" si="21"/>
        <v>0</v>
      </c>
      <c r="BJ50" s="20">
        <f t="shared" si="22"/>
        <v>0</v>
      </c>
      <c r="BK50" s="51"/>
      <c r="BL50" s="51">
        <v>350</v>
      </c>
      <c r="BM50" s="51">
        <v>350</v>
      </c>
      <c r="BN50" s="19">
        <f t="shared" si="23"/>
        <v>350</v>
      </c>
      <c r="BO50" s="20">
        <f t="shared" si="24"/>
        <v>0</v>
      </c>
      <c r="BP50" s="51"/>
      <c r="BQ50" s="53">
        <v>15278.7</v>
      </c>
      <c r="BR50" s="53">
        <v>15278.7</v>
      </c>
      <c r="BS50" s="19">
        <f t="shared" si="25"/>
        <v>15278.7</v>
      </c>
      <c r="BT50" s="20">
        <f t="shared" si="26"/>
        <v>0</v>
      </c>
      <c r="BU50" s="51"/>
      <c r="BV50" s="51"/>
      <c r="BW50" s="51"/>
      <c r="BX50" s="19">
        <f t="shared" si="27"/>
        <v>0</v>
      </c>
      <c r="BY50" s="20">
        <f t="shared" si="28"/>
        <v>0</v>
      </c>
      <c r="BZ50" s="51"/>
      <c r="CA50" s="51">
        <v>1034</v>
      </c>
      <c r="CB50" s="51">
        <v>793.30000000000007</v>
      </c>
      <c r="CC50" s="19">
        <f t="shared" si="29"/>
        <v>793.30000000000007</v>
      </c>
      <c r="CD50" s="20">
        <f t="shared" si="30"/>
        <v>-240.69999999999993</v>
      </c>
      <c r="CE50" s="51"/>
      <c r="CF50" s="51">
        <v>4660</v>
      </c>
      <c r="CG50" s="51">
        <v>5946.5</v>
      </c>
      <c r="CH50" s="19">
        <f t="shared" si="31"/>
        <v>5946.5</v>
      </c>
      <c r="CI50" s="20">
        <f t="shared" si="32"/>
        <v>1286.5</v>
      </c>
      <c r="CJ50" s="18"/>
      <c r="CK50" s="19">
        <v>300</v>
      </c>
      <c r="CL50" s="19">
        <v>300</v>
      </c>
      <c r="CM50" s="19">
        <f t="shared" si="33"/>
        <v>300</v>
      </c>
      <c r="CN50" s="21">
        <f t="shared" si="34"/>
        <v>0</v>
      </c>
    </row>
    <row r="51" spans="1:92" x14ac:dyDescent="0.25">
      <c r="A51" s="56">
        <v>45</v>
      </c>
      <c r="B51" s="3" t="s">
        <v>53</v>
      </c>
      <c r="C51" s="19">
        <f t="shared" si="35"/>
        <v>0</v>
      </c>
      <c r="D51" s="19">
        <f t="shared" si="36"/>
        <v>292738.2</v>
      </c>
      <c r="E51" s="19">
        <f t="shared" si="37"/>
        <v>297737.5</v>
      </c>
      <c r="F51" s="19">
        <f t="shared" si="38"/>
        <v>297737.5</v>
      </c>
      <c r="G51" s="19">
        <f t="shared" si="39"/>
        <v>4999.2999999999884</v>
      </c>
      <c r="H51" s="18"/>
      <c r="I51" s="19">
        <v>8447</v>
      </c>
      <c r="J51" s="19">
        <v>8447</v>
      </c>
      <c r="K51" s="19">
        <f t="shared" si="1"/>
        <v>8447</v>
      </c>
      <c r="L51" s="19">
        <f t="shared" si="2"/>
        <v>0</v>
      </c>
      <c r="M51" s="18"/>
      <c r="N51" s="19">
        <v>75101.600000000006</v>
      </c>
      <c r="O51" s="19">
        <v>75101.600000000006</v>
      </c>
      <c r="P51" s="19">
        <f t="shared" si="3"/>
        <v>75101.600000000006</v>
      </c>
      <c r="Q51" s="21">
        <f t="shared" si="4"/>
        <v>0</v>
      </c>
      <c r="R51" s="19"/>
      <c r="S51" s="19">
        <v>3919.6</v>
      </c>
      <c r="T51" s="19">
        <v>3950.8000000000011</v>
      </c>
      <c r="U51" s="19">
        <f t="shared" si="5"/>
        <v>3950.8000000000011</v>
      </c>
      <c r="V51" s="19">
        <f t="shared" si="6"/>
        <v>31.200000000001182</v>
      </c>
      <c r="W51" s="18"/>
      <c r="X51" s="19"/>
      <c r="Y51" s="19"/>
      <c r="Z51" s="19">
        <f t="shared" si="7"/>
        <v>0</v>
      </c>
      <c r="AA51" s="20">
        <f t="shared" si="8"/>
        <v>0</v>
      </c>
      <c r="AB51" s="18"/>
      <c r="AC51" s="19">
        <v>0</v>
      </c>
      <c r="AD51" s="19">
        <v>0</v>
      </c>
      <c r="AE51" s="19">
        <f t="shared" si="9"/>
        <v>0</v>
      </c>
      <c r="AF51" s="20">
        <f t="shared" si="10"/>
        <v>0</v>
      </c>
      <c r="AG51" s="18"/>
      <c r="AH51" s="19">
        <v>0</v>
      </c>
      <c r="AI51" s="19">
        <v>0</v>
      </c>
      <c r="AJ51" s="19">
        <f t="shared" si="11"/>
        <v>0</v>
      </c>
      <c r="AK51" s="20">
        <f t="shared" si="12"/>
        <v>0</v>
      </c>
      <c r="AL51" s="34"/>
      <c r="AM51" s="35"/>
      <c r="AN51" s="35"/>
      <c r="AO51" s="35">
        <f t="shared" si="13"/>
        <v>0</v>
      </c>
      <c r="AP51" s="40">
        <f t="shared" si="14"/>
        <v>0</v>
      </c>
      <c r="AQ51" s="18"/>
      <c r="AR51" s="19">
        <v>0</v>
      </c>
      <c r="AS51" s="19">
        <v>0</v>
      </c>
      <c r="AT51" s="19">
        <f t="shared" si="15"/>
        <v>0</v>
      </c>
      <c r="AU51" s="20">
        <f t="shared" si="16"/>
        <v>0</v>
      </c>
      <c r="AV51" s="18"/>
      <c r="AW51" s="19">
        <v>19440.5</v>
      </c>
      <c r="AX51" s="19">
        <v>19239.7</v>
      </c>
      <c r="AY51" s="19">
        <f t="shared" si="17"/>
        <v>19239.7</v>
      </c>
      <c r="AZ51" s="20">
        <f t="shared" si="18"/>
        <v>-200.79999999999927</v>
      </c>
      <c r="BA51" s="18"/>
      <c r="BB51" s="19"/>
      <c r="BC51" s="19"/>
      <c r="BD51" s="19"/>
      <c r="BE51" s="21"/>
      <c r="BF51" s="19"/>
      <c r="BG51" s="19">
        <v>0</v>
      </c>
      <c r="BH51" s="19">
        <v>0</v>
      </c>
      <c r="BI51" s="19"/>
      <c r="BJ51" s="21"/>
      <c r="BK51" s="19"/>
      <c r="BL51" s="19">
        <v>1850</v>
      </c>
      <c r="BM51" s="19">
        <v>1850</v>
      </c>
      <c r="BN51" s="19">
        <f>BM51-BK51</f>
        <v>1850</v>
      </c>
      <c r="BO51" s="20">
        <f>BM51-BL51</f>
        <v>0</v>
      </c>
      <c r="BP51" s="51"/>
      <c r="BQ51" s="53">
        <v>538.4</v>
      </c>
      <c r="BR51" s="53">
        <v>538.4</v>
      </c>
      <c r="BS51" s="19">
        <f t="shared" si="25"/>
        <v>538.4</v>
      </c>
      <c r="BT51" s="20">
        <f t="shared" si="26"/>
        <v>0</v>
      </c>
      <c r="BU51" s="51"/>
      <c r="BV51" s="51"/>
      <c r="BW51" s="51"/>
      <c r="BX51" s="19">
        <f t="shared" si="27"/>
        <v>0</v>
      </c>
      <c r="BY51" s="20">
        <f t="shared" si="28"/>
        <v>0</v>
      </c>
      <c r="BZ51" s="51"/>
      <c r="CA51" s="51">
        <v>3425.8</v>
      </c>
      <c r="CB51" s="51">
        <v>3425.8</v>
      </c>
      <c r="CC51" s="19">
        <f t="shared" si="29"/>
        <v>3425.8</v>
      </c>
      <c r="CD51" s="20">
        <f t="shared" si="30"/>
        <v>0</v>
      </c>
      <c r="CE51" s="51"/>
      <c r="CF51" s="51">
        <v>18966.2</v>
      </c>
      <c r="CG51" s="51">
        <v>24135.1</v>
      </c>
      <c r="CH51" s="19">
        <f t="shared" si="31"/>
        <v>24135.1</v>
      </c>
      <c r="CI51" s="20">
        <f t="shared" si="32"/>
        <v>5168.8999999999978</v>
      </c>
      <c r="CJ51" s="18"/>
      <c r="CK51" s="19">
        <v>161049.1</v>
      </c>
      <c r="CL51" s="19">
        <v>161049.1</v>
      </c>
      <c r="CM51" s="19">
        <f t="shared" si="33"/>
        <v>161049.1</v>
      </c>
      <c r="CN51" s="21">
        <f t="shared" si="34"/>
        <v>0</v>
      </c>
    </row>
    <row r="52" spans="1:92" x14ac:dyDescent="0.25">
      <c r="A52" s="54"/>
      <c r="B52" s="29" t="s">
        <v>87</v>
      </c>
      <c r="C52" s="19">
        <f t="shared" si="35"/>
        <v>1462681.9</v>
      </c>
      <c r="D52" s="19">
        <f t="shared" si="36"/>
        <v>190.00000000000003</v>
      </c>
      <c r="E52" s="19">
        <f t="shared" si="37"/>
        <v>0</v>
      </c>
      <c r="F52" s="19">
        <f t="shared" si="38"/>
        <v>-1462681.9</v>
      </c>
      <c r="G52" s="19">
        <f t="shared" si="39"/>
        <v>-190.00000000000003</v>
      </c>
      <c r="H52" s="18">
        <v>50000</v>
      </c>
      <c r="I52" s="26"/>
      <c r="J52" s="26"/>
      <c r="K52" s="19">
        <f t="shared" si="1"/>
        <v>-50000</v>
      </c>
      <c r="L52" s="19">
        <f t="shared" si="2"/>
        <v>0</v>
      </c>
      <c r="M52" s="18">
        <v>288459.7</v>
      </c>
      <c r="N52" s="19">
        <v>31.9</v>
      </c>
      <c r="O52" s="19"/>
      <c r="P52" s="19">
        <f t="shared" si="3"/>
        <v>-288459.7</v>
      </c>
      <c r="Q52" s="21">
        <f t="shared" si="4"/>
        <v>-31.9</v>
      </c>
      <c r="R52" s="19"/>
      <c r="S52" s="19"/>
      <c r="T52" s="19"/>
      <c r="U52" s="19">
        <f t="shared" si="5"/>
        <v>0</v>
      </c>
      <c r="V52" s="19">
        <f t="shared" si="6"/>
        <v>0</v>
      </c>
      <c r="W52" s="18"/>
      <c r="X52" s="26"/>
      <c r="Y52" s="26"/>
      <c r="Z52" s="19"/>
      <c r="AA52" s="20"/>
      <c r="AB52" s="24">
        <v>1000000</v>
      </c>
      <c r="AC52" s="26"/>
      <c r="AD52" s="26"/>
      <c r="AE52" s="25">
        <f t="shared" si="9"/>
        <v>-1000000</v>
      </c>
      <c r="AF52" s="20">
        <f t="shared" si="10"/>
        <v>0</v>
      </c>
      <c r="AG52" s="18">
        <v>104000</v>
      </c>
      <c r="AH52" s="26"/>
      <c r="AI52" s="26"/>
      <c r="AJ52" s="19">
        <f t="shared" si="11"/>
        <v>-104000</v>
      </c>
      <c r="AK52" s="20">
        <f t="shared" si="12"/>
        <v>0</v>
      </c>
      <c r="AL52" s="34"/>
      <c r="AM52" s="37"/>
      <c r="AN52" s="37"/>
      <c r="AO52" s="35"/>
      <c r="AP52" s="40"/>
      <c r="AQ52" s="18">
        <v>6719.9</v>
      </c>
      <c r="AR52" s="19">
        <v>0</v>
      </c>
      <c r="AS52" s="19">
        <v>0</v>
      </c>
      <c r="AT52" s="19">
        <f>AS52-AQ52</f>
        <v>-6719.9</v>
      </c>
      <c r="AU52" s="20">
        <f>AS52-AR52</f>
        <v>0</v>
      </c>
      <c r="AV52" s="18"/>
      <c r="AW52" s="26">
        <v>7.3</v>
      </c>
      <c r="AX52" s="26"/>
      <c r="AY52" s="19"/>
      <c r="AZ52" s="20"/>
      <c r="BA52" s="18"/>
      <c r="BB52" s="26"/>
      <c r="BC52" s="26"/>
      <c r="BD52" s="19"/>
      <c r="BE52" s="20"/>
      <c r="BF52" s="51"/>
      <c r="BG52" s="51"/>
      <c r="BH52" s="51"/>
      <c r="BI52" s="19"/>
      <c r="BJ52" s="20"/>
      <c r="BK52" s="18">
        <v>13502.3</v>
      </c>
      <c r="BL52" s="51">
        <v>2.2999999999999998</v>
      </c>
      <c r="BM52" s="51"/>
      <c r="BN52" s="19">
        <f>BM52-BK52</f>
        <v>-13502.3</v>
      </c>
      <c r="BO52" s="20">
        <f>BM52-BL52</f>
        <v>-2.2999999999999998</v>
      </c>
      <c r="BP52" s="51"/>
      <c r="BQ52" s="53"/>
      <c r="BR52" s="53"/>
      <c r="BS52" s="19">
        <f t="shared" si="25"/>
        <v>0</v>
      </c>
      <c r="BT52" s="20">
        <f t="shared" si="26"/>
        <v>0</v>
      </c>
      <c r="BU52" s="51"/>
      <c r="BV52" s="51"/>
      <c r="BW52" s="51"/>
      <c r="BX52" s="19">
        <f t="shared" si="27"/>
        <v>0</v>
      </c>
      <c r="BY52" s="20">
        <f t="shared" si="28"/>
        <v>0</v>
      </c>
      <c r="BZ52" s="51"/>
      <c r="CA52" s="51"/>
      <c r="CB52" s="51"/>
      <c r="CC52" s="19">
        <f t="shared" si="29"/>
        <v>0</v>
      </c>
      <c r="CD52" s="20">
        <f t="shared" si="30"/>
        <v>0</v>
      </c>
      <c r="CE52" s="51"/>
      <c r="CF52" s="51"/>
      <c r="CG52" s="51"/>
      <c r="CH52" s="19">
        <f t="shared" si="31"/>
        <v>0</v>
      </c>
      <c r="CI52" s="20">
        <f t="shared" si="32"/>
        <v>0</v>
      </c>
      <c r="CJ52" s="18"/>
      <c r="CK52" s="26">
        <v>148.5</v>
      </c>
      <c r="CL52" s="26">
        <v>0</v>
      </c>
      <c r="CM52" s="19"/>
      <c r="CN52" s="20"/>
    </row>
    <row r="53" spans="1:92" s="48" customFormat="1" ht="15.75" x14ac:dyDescent="0.25">
      <c r="A53" s="55"/>
      <c r="B53" s="6" t="s">
        <v>55</v>
      </c>
      <c r="C53" s="7">
        <f>SUM(C7:C52)</f>
        <v>1462681.9</v>
      </c>
      <c r="D53" s="46">
        <f t="shared" ref="D53:AZ53" si="40">SUM(D7:D52)</f>
        <v>2030197.7000000002</v>
      </c>
      <c r="E53" s="46">
        <f t="shared" si="40"/>
        <v>2041595.9999999998</v>
      </c>
      <c r="F53" s="46">
        <f t="shared" si="40"/>
        <v>578914.09999999986</v>
      </c>
      <c r="G53" s="47">
        <f t="shared" si="40"/>
        <v>11398.300000000074</v>
      </c>
      <c r="H53" s="45">
        <f t="shared" si="40"/>
        <v>50000</v>
      </c>
      <c r="I53" s="46">
        <f t="shared" si="40"/>
        <v>50000</v>
      </c>
      <c r="J53" s="46">
        <f t="shared" si="40"/>
        <v>50000</v>
      </c>
      <c r="K53" s="46">
        <f t="shared" si="40"/>
        <v>0</v>
      </c>
      <c r="L53" s="47">
        <f t="shared" si="40"/>
        <v>0</v>
      </c>
      <c r="M53" s="45">
        <f t="shared" si="40"/>
        <v>288459.7</v>
      </c>
      <c r="N53" s="46">
        <f t="shared" si="40"/>
        <v>292918.5</v>
      </c>
      <c r="O53" s="46">
        <f t="shared" si="40"/>
        <v>292886.59999999998</v>
      </c>
      <c r="P53" s="46">
        <f t="shared" si="40"/>
        <v>4426.8999999999651</v>
      </c>
      <c r="Q53" s="47">
        <f t="shared" si="40"/>
        <v>-31.9</v>
      </c>
      <c r="R53" s="45">
        <f t="shared" si="40"/>
        <v>0</v>
      </c>
      <c r="S53" s="46">
        <f t="shared" si="40"/>
        <v>12017.4</v>
      </c>
      <c r="T53" s="46">
        <f t="shared" si="40"/>
        <v>12610.1</v>
      </c>
      <c r="U53" s="46">
        <f t="shared" si="40"/>
        <v>12610.1</v>
      </c>
      <c r="V53" s="47">
        <f t="shared" si="40"/>
        <v>592.70000000000061</v>
      </c>
      <c r="W53" s="45">
        <f t="shared" si="40"/>
        <v>0</v>
      </c>
      <c r="X53" s="46">
        <f t="shared" si="40"/>
        <v>2887.1000000000004</v>
      </c>
      <c r="Y53" s="46">
        <f t="shared" si="40"/>
        <v>2286.9</v>
      </c>
      <c r="Z53" s="46">
        <f t="shared" si="40"/>
        <v>2286.9</v>
      </c>
      <c r="AA53" s="47">
        <f t="shared" si="40"/>
        <v>-600.20000000000005</v>
      </c>
      <c r="AB53" s="50">
        <f t="shared" si="40"/>
        <v>1000000</v>
      </c>
      <c r="AC53" s="46">
        <f t="shared" si="40"/>
        <v>1006630.4000000001</v>
      </c>
      <c r="AD53" s="46">
        <f t="shared" si="40"/>
        <v>1006630.4000000001</v>
      </c>
      <c r="AE53" s="46">
        <f t="shared" si="40"/>
        <v>6630.4000000001397</v>
      </c>
      <c r="AF53" s="47">
        <f t="shared" si="40"/>
        <v>0</v>
      </c>
      <c r="AG53" s="45">
        <f t="shared" si="40"/>
        <v>104000</v>
      </c>
      <c r="AH53" s="46">
        <f t="shared" si="40"/>
        <v>162000</v>
      </c>
      <c r="AI53" s="46">
        <f t="shared" si="40"/>
        <v>162000</v>
      </c>
      <c r="AJ53" s="46">
        <f t="shared" si="40"/>
        <v>58000</v>
      </c>
      <c r="AK53" s="47">
        <f t="shared" si="40"/>
        <v>0</v>
      </c>
      <c r="AL53" s="45">
        <f t="shared" si="40"/>
        <v>0</v>
      </c>
      <c r="AM53" s="46">
        <f t="shared" si="40"/>
        <v>718.5</v>
      </c>
      <c r="AN53" s="46">
        <f t="shared" si="40"/>
        <v>718.5</v>
      </c>
      <c r="AO53" s="46">
        <f t="shared" si="40"/>
        <v>718.5</v>
      </c>
      <c r="AP53" s="47">
        <f t="shared" si="40"/>
        <v>0</v>
      </c>
      <c r="AQ53" s="45">
        <f t="shared" si="40"/>
        <v>6719.9</v>
      </c>
      <c r="AR53" s="46">
        <f t="shared" si="40"/>
        <v>6719.9</v>
      </c>
      <c r="AS53" s="46">
        <f t="shared" si="40"/>
        <v>6719.9</v>
      </c>
      <c r="AT53" s="46">
        <f t="shared" si="40"/>
        <v>0</v>
      </c>
      <c r="AU53" s="47">
        <f t="shared" si="40"/>
        <v>0</v>
      </c>
      <c r="AV53" s="45">
        <f t="shared" si="40"/>
        <v>0</v>
      </c>
      <c r="AW53" s="46">
        <f t="shared" si="40"/>
        <v>42811.3</v>
      </c>
      <c r="AX53" s="46">
        <f t="shared" si="40"/>
        <v>42602.900000000009</v>
      </c>
      <c r="AY53" s="46">
        <f t="shared" si="40"/>
        <v>41980.900000000009</v>
      </c>
      <c r="AZ53" s="47">
        <f t="shared" si="40"/>
        <v>-201.09999999999926</v>
      </c>
      <c r="BA53" s="45">
        <f t="shared" ref="BA53:CN53" si="41">SUM(BA7:BA52)</f>
        <v>0</v>
      </c>
      <c r="BB53" s="46">
        <f t="shared" si="41"/>
        <v>10000</v>
      </c>
      <c r="BC53" s="46">
        <f t="shared" si="41"/>
        <v>10000</v>
      </c>
      <c r="BD53" s="46">
        <f t="shared" si="41"/>
        <v>10000</v>
      </c>
      <c r="BE53" s="47">
        <f t="shared" si="41"/>
        <v>0</v>
      </c>
      <c r="BF53" s="45">
        <f t="shared" si="41"/>
        <v>0</v>
      </c>
      <c r="BG53" s="46">
        <f t="shared" si="41"/>
        <v>1500</v>
      </c>
      <c r="BH53" s="46">
        <f t="shared" si="41"/>
        <v>1500</v>
      </c>
      <c r="BI53" s="46">
        <f t="shared" si="41"/>
        <v>1500</v>
      </c>
      <c r="BJ53" s="47">
        <f t="shared" si="41"/>
        <v>0</v>
      </c>
      <c r="BK53" s="45">
        <f t="shared" si="41"/>
        <v>13502.3</v>
      </c>
      <c r="BL53" s="46">
        <f t="shared" si="41"/>
        <v>13502.3</v>
      </c>
      <c r="BM53" s="46">
        <f t="shared" si="41"/>
        <v>13500</v>
      </c>
      <c r="BN53" s="46">
        <f t="shared" si="41"/>
        <v>-2.2999999999992724</v>
      </c>
      <c r="BO53" s="47">
        <f t="shared" si="41"/>
        <v>-2.2999999999999998</v>
      </c>
      <c r="BP53" s="45">
        <f t="shared" si="41"/>
        <v>0</v>
      </c>
      <c r="BQ53" s="46">
        <f t="shared" si="41"/>
        <v>80404.099999999991</v>
      </c>
      <c r="BR53" s="46">
        <f t="shared" si="41"/>
        <v>86911.4</v>
      </c>
      <c r="BS53" s="46">
        <f t="shared" si="41"/>
        <v>86911.4</v>
      </c>
      <c r="BT53" s="47">
        <f t="shared" si="41"/>
        <v>6507.3000000000011</v>
      </c>
      <c r="BU53" s="45">
        <f t="shared" si="41"/>
        <v>0</v>
      </c>
      <c r="BV53" s="46">
        <f t="shared" si="41"/>
        <v>2362.6</v>
      </c>
      <c r="BW53" s="46">
        <f t="shared" si="41"/>
        <v>2362.6</v>
      </c>
      <c r="BX53" s="46">
        <f t="shared" si="41"/>
        <v>2362.6</v>
      </c>
      <c r="BY53" s="47">
        <f t="shared" si="41"/>
        <v>0</v>
      </c>
      <c r="BZ53" s="45">
        <f t="shared" si="41"/>
        <v>0</v>
      </c>
      <c r="CA53" s="46">
        <f t="shared" si="41"/>
        <v>11499.999999999998</v>
      </c>
      <c r="CB53" s="46">
        <f t="shared" si="41"/>
        <v>10233.5</v>
      </c>
      <c r="CC53" s="46">
        <f t="shared" si="41"/>
        <v>10233.5</v>
      </c>
      <c r="CD53" s="47">
        <f t="shared" si="41"/>
        <v>-1266.5</v>
      </c>
      <c r="CE53" s="45">
        <f t="shared" si="41"/>
        <v>0</v>
      </c>
      <c r="CF53" s="46">
        <f t="shared" si="41"/>
        <v>38309.9</v>
      </c>
      <c r="CG53" s="46">
        <f t="shared" si="41"/>
        <v>49180</v>
      </c>
      <c r="CH53" s="46">
        <f t="shared" si="41"/>
        <v>49180</v>
      </c>
      <c r="CI53" s="47">
        <f t="shared" si="41"/>
        <v>10870.099999999999</v>
      </c>
      <c r="CJ53" s="45">
        <f t="shared" si="41"/>
        <v>0</v>
      </c>
      <c r="CK53" s="46">
        <f t="shared" si="41"/>
        <v>295915.69999999995</v>
      </c>
      <c r="CL53" s="46">
        <f t="shared" si="41"/>
        <v>291453.19999999995</v>
      </c>
      <c r="CM53" s="46">
        <f t="shared" si="41"/>
        <v>291453.19999999995</v>
      </c>
      <c r="CN53" s="47">
        <f t="shared" si="41"/>
        <v>-4314.0000000000018</v>
      </c>
    </row>
    <row r="54" spans="1:92" x14ac:dyDescent="0.25">
      <c r="C54" s="30"/>
      <c r="D54" s="30"/>
      <c r="CK54" s="30"/>
      <c r="CL54" s="30"/>
    </row>
  </sheetData>
  <mergeCells count="92">
    <mergeCell ref="CK5:CK6"/>
    <mergeCell ref="CL5:CL6"/>
    <mergeCell ref="CM5:CN5"/>
    <mergeCell ref="AY5:AZ5"/>
    <mergeCell ref="BA5:BA6"/>
    <mergeCell ref="BB5:BB6"/>
    <mergeCell ref="BC5:BC6"/>
    <mergeCell ref="BD5:BE5"/>
    <mergeCell ref="CJ5:CJ6"/>
    <mergeCell ref="AX5:AX6"/>
    <mergeCell ref="AO5:AP5"/>
    <mergeCell ref="AQ5:AQ6"/>
    <mergeCell ref="AR5:AR6"/>
    <mergeCell ref="AS5:AS6"/>
    <mergeCell ref="AT5:AU5"/>
    <mergeCell ref="AV5:AV6"/>
    <mergeCell ref="AW5:AW6"/>
    <mergeCell ref="AN5:AN6"/>
    <mergeCell ref="AE5:AF5"/>
    <mergeCell ref="AG5:AG6"/>
    <mergeCell ref="AH5:AH6"/>
    <mergeCell ref="AI5:AI6"/>
    <mergeCell ref="AJ5:AK5"/>
    <mergeCell ref="AL5:AL6"/>
    <mergeCell ref="AM5:AM6"/>
    <mergeCell ref="AD5:AD6"/>
    <mergeCell ref="W5:W6"/>
    <mergeCell ref="X5:X6"/>
    <mergeCell ref="Y5:Y6"/>
    <mergeCell ref="Z5:AA5"/>
    <mergeCell ref="AB5:AB6"/>
    <mergeCell ref="AC5:AC6"/>
    <mergeCell ref="CJ4:CN4"/>
    <mergeCell ref="C5:C6"/>
    <mergeCell ref="D5:D6"/>
    <mergeCell ref="E5:E6"/>
    <mergeCell ref="F5:G5"/>
    <mergeCell ref="H5:H6"/>
    <mergeCell ref="W4:AA4"/>
    <mergeCell ref="AB4:AF4"/>
    <mergeCell ref="AG4:AK4"/>
    <mergeCell ref="AL4:AP4"/>
    <mergeCell ref="AQ4:AU4"/>
    <mergeCell ref="AV4:AZ4"/>
    <mergeCell ref="BA4:BE4"/>
    <mergeCell ref="N5:N6"/>
    <mergeCell ref="O5:O6"/>
    <mergeCell ref="P5:Q5"/>
    <mergeCell ref="B4:B6"/>
    <mergeCell ref="C4:G4"/>
    <mergeCell ref="H4:L4"/>
    <mergeCell ref="M4:Q4"/>
    <mergeCell ref="I5:I6"/>
    <mergeCell ref="J5:J6"/>
    <mergeCell ref="K5:L5"/>
    <mergeCell ref="M5:M6"/>
    <mergeCell ref="BK4:BO4"/>
    <mergeCell ref="BK5:BK6"/>
    <mergeCell ref="BL5:BL6"/>
    <mergeCell ref="BM5:BM6"/>
    <mergeCell ref="BN5:BO5"/>
    <mergeCell ref="BP4:BT4"/>
    <mergeCell ref="BP5:BP6"/>
    <mergeCell ref="BQ5:BQ6"/>
    <mergeCell ref="BR5:BR6"/>
    <mergeCell ref="BS5:BT5"/>
    <mergeCell ref="R4:V4"/>
    <mergeCell ref="R5:R6"/>
    <mergeCell ref="S5:S6"/>
    <mergeCell ref="T5:T6"/>
    <mergeCell ref="U5:V5"/>
    <mergeCell ref="CE4:CI4"/>
    <mergeCell ref="CE5:CE6"/>
    <mergeCell ref="CF5:CF6"/>
    <mergeCell ref="CG5:CG6"/>
    <mergeCell ref="CH5:CI5"/>
    <mergeCell ref="A4:A6"/>
    <mergeCell ref="BZ4:CD4"/>
    <mergeCell ref="BZ5:BZ6"/>
    <mergeCell ref="CA5:CA6"/>
    <mergeCell ref="CB5:CB6"/>
    <mergeCell ref="CC5:CD5"/>
    <mergeCell ref="BU4:BY4"/>
    <mergeCell ref="BU5:BU6"/>
    <mergeCell ref="BV5:BV6"/>
    <mergeCell ref="BW5:BW6"/>
    <mergeCell ref="BX5:BY5"/>
    <mergeCell ref="BF4:BJ4"/>
    <mergeCell ref="BF5:BF6"/>
    <mergeCell ref="BG5:BG6"/>
    <mergeCell ref="BH5:BH6"/>
    <mergeCell ref="BI5:BJ5"/>
  </mergeCells>
  <printOptions gridLines="1"/>
  <pageMargins left="7.874015748031496E-2" right="7.874015748031496E-2" top="0.15748031496062992" bottom="0.15748031496062992" header="0.31496062992125984" footer="0.31496062992125984"/>
  <pageSetup paperSize="9" scale="66" fitToWidth="0" orientation="landscape" r:id="rId1"/>
  <colBreaks count="5" manualBreakCount="5">
    <brk id="17" max="52" man="1"/>
    <brk id="32" max="52" man="1"/>
    <brk id="47" max="52" man="1"/>
    <brk id="62" max="52" man="1"/>
    <brk id="7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свод</vt:lpstr>
      <vt:lpstr>дотации</vt:lpstr>
      <vt:lpstr>субвенции</vt:lpstr>
      <vt:lpstr>субсидии</vt:lpstr>
      <vt:lpstr>иные</vt:lpstr>
      <vt:lpstr>иные!Заголовки_для_печати</vt:lpstr>
      <vt:lpstr>субвенции!Заголовки_для_печати</vt:lpstr>
      <vt:lpstr>субсидии!Заголовки_для_печати</vt:lpstr>
      <vt:lpstr>дотации!Область_печати</vt:lpstr>
      <vt:lpstr>иные!Область_печати</vt:lpstr>
      <vt:lpstr>свод!Область_печати</vt:lpstr>
      <vt:lpstr>субвенции!Область_печати</vt:lpstr>
      <vt:lpstr>субсидии!Область_печати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2020-05-16T07:55:15Z</cp:lastPrinted>
  <dcterms:created xsi:type="dcterms:W3CDTF">2018-06-05T13:20:34Z</dcterms:created>
  <dcterms:modified xsi:type="dcterms:W3CDTF">2020-05-18T12:56:16Z</dcterms:modified>
</cp:coreProperties>
</file>