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60" windowWidth="14340" windowHeight="5316"/>
  </bookViews>
  <sheets>
    <sheet name="Report" sheetId="1" r:id="rId1"/>
  </sheets>
  <definedNames>
    <definedName name="_xlnm._FilterDatabase" localSheetId="0" hidden="1">Report!$A$30:$F$56</definedName>
  </definedNames>
  <calcPr calcId="145621"/>
</workbook>
</file>

<file path=xl/calcChain.xml><?xml version="1.0" encoding="utf-8"?>
<calcChain xmlns="http://schemas.openxmlformats.org/spreadsheetml/2006/main">
  <c r="F56" i="1" l="1"/>
  <c r="D50" i="1"/>
  <c r="D47" i="1"/>
  <c r="E43" i="1"/>
  <c r="F26" i="1"/>
  <c r="D26" i="1"/>
  <c r="C9" i="1"/>
  <c r="F8" i="1"/>
  <c r="C8" i="1"/>
</calcChain>
</file>

<file path=xl/sharedStrings.xml><?xml version="1.0" encoding="utf-8"?>
<sst xmlns="http://schemas.openxmlformats.org/spreadsheetml/2006/main" count="108" uniqueCount="97">
  <si>
    <t>Консолидированный бюджет РТ (план)</t>
  </si>
  <si>
    <t>Консолидированный бюджет РТ (факт)</t>
  </si>
  <si>
    <t>Бюджет РТ (план)</t>
  </si>
  <si>
    <t>Бюджет РТ (факт)</t>
  </si>
  <si>
    <t>Код дохода по КД</t>
  </si>
  <si>
    <t>Доходы бюджета - Всего</t>
  </si>
  <si>
    <t>10000000000000000</t>
  </si>
  <si>
    <t>НАЛОГОВЫЕ И НЕНАЛОГОВЫЕ ДОХОДЫ</t>
  </si>
  <si>
    <t>10100000000000000</t>
  </si>
  <si>
    <t>НАЛОГИ НА ПРИБЫЛЬ, ДОХОДЫ</t>
  </si>
  <si>
    <t>10300000000000000</t>
  </si>
  <si>
    <t>НАЛОГИ НА ТОВАРЫ (РАБОТЫ, УСЛУГИ), РЕАЛИЗУЕМЫЕ НА ТЕРРИТОРИИ РОССИЙСКОЙ ФЕДЕРАЦИИ</t>
  </si>
  <si>
    <t>10500000000000000</t>
  </si>
  <si>
    <t>НАЛОГИ НА СОВОКУПНЫЙ ДОХОД</t>
  </si>
  <si>
    <t>10600000000000000</t>
  </si>
  <si>
    <t>НАЛОГИ НА ИМУЩЕСТВО</t>
  </si>
  <si>
    <t>10700000000000000</t>
  </si>
  <si>
    <t>НАЛОГИ, СБОРЫ И РЕГУЛЯРНЫЕ ПЛАТЕЖИ ЗА ПОЛЬЗОВАНИЕ ПРИРОДНЫМИ РЕСУРСАМИ</t>
  </si>
  <si>
    <t>10800000000000000</t>
  </si>
  <si>
    <t>ГОСУДАРСТВЕННАЯ ПОШЛИНА</t>
  </si>
  <si>
    <t>10900000000000000</t>
  </si>
  <si>
    <t>ЗАДОЛЖЕННОСТЬ И ПЕРЕРАСЧЕТЫ ПО ОТМЕНЕННЫМ НАЛОГАМ, СБОРАМ И ИНЫМ ОБЯЗАТЕЛЬНЫМ ПЛАТЕЖАМ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</si>
  <si>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</si>
  <si>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</si>
  <si>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</si>
  <si>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</si>
  <si>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</si>
  <si>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</si>
  <si>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</t>
  </si>
  <si>
    <t>ДОХОДЫ ОТ ПРОДАЖИ МАТЕРИАЛЬНЫХ И НЕМАТЕРИАЛЬНЫХ АКТИВОВ</t>
  </si>
  <si>
    <t>11500000000000000</t>
  </si>
  <si>
    <t>АДМИНИСТРАТИВНЫЕ ПЛАТЕЖИ И СБОРЫ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</si>
  <si>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</si>
  <si>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</si>
  <si>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</si>
  <si>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</si>
  <si>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</si>
  <si>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</si>
  <si>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</si>
  <si>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</si>
  <si>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20300000000000000</t>
  </si>
  <si>
    <t>БЕЗВОЗМЕЗДНЫЕ ПОСТУПЛЕНИЯ ОТ ГОСУДАРСТВЕННЫХ (МУНИЦИПАЛЬНЫХ) ОРГАНИЗАЦИЙ</t>
  </si>
  <si>
    <t>20400000000000000</t>
  </si>
  <si>
    <t>БЕЗВОЗМЕЗДНЫЕ ПОСТУПЛЕНИЯ ОТ НЕГОСУДАРСТВЕННЫХ ОРГАНИЗАЦИЙ</t>
  </si>
  <si>
    <t>20700000000000000</t>
  </si>
  <si>
    <t>ПРОЧИЕ БЕЗВОЗМЕЗДНЫЕ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</si>
  <si>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</si>
  <si>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</si>
  <si>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</si>
  <si>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</si>
  <si>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85000000000000000</t>
  </si>
  <si>
    <t>01000000000000000</t>
  </si>
  <si>
    <t>ОБЩЕГОСУДАРСТВЕННЫЕ ВОПРОСЫ</t>
  </si>
  <si>
    <t>01000000000000251</t>
  </si>
  <si>
    <t>Перечисления другим бюджетам бюджетной системы Российской Федерации</t>
  </si>
  <si>
    <t>02000000000000000</t>
  </si>
  <si>
    <t>НАЦИОНАЛЬНАЯ ОБОРОНА</t>
  </si>
  <si>
    <t>02000000000000251</t>
  </si>
  <si>
    <t>03000000000000000</t>
  </si>
  <si>
    <t>НАЦИОНАЛЬНАЯ БЕЗОПАСНОСТЬ И ПРАВООХРАНИТЕЛЬНАЯ ДЕЯТЕЛЬНОСТЬ</t>
  </si>
  <si>
    <t>04000000000000000</t>
  </si>
  <si>
    <t>НАЦИОНАЛЬНАЯ ЭКОНОМИКА</t>
  </si>
  <si>
    <t>04000000000000251</t>
  </si>
  <si>
    <t>05000000000000000</t>
  </si>
  <si>
    <t>ЖИЛИЩНО-КОММУНАЛЬНОЕ ХОЗЯЙСТВО</t>
  </si>
  <si>
    <t>05000000000000251</t>
  </si>
  <si>
    <t>06000000000000000</t>
  </si>
  <si>
    <t>ОХРАНА ОКРУЖАЮЩЕЙ СРЕДЫ</t>
  </si>
  <si>
    <t>06000000000000251</t>
  </si>
  <si>
    <t>07000000000000000</t>
  </si>
  <si>
    <t>ОБРАЗОВАНИЕ</t>
  </si>
  <si>
    <t>07000000000000251</t>
  </si>
  <si>
    <t>08000000000000000</t>
  </si>
  <si>
    <t>КУЛЬТУРА, КИНЕМАТОГРАФИЯ</t>
  </si>
  <si>
    <t>08000000000000251</t>
  </si>
  <si>
    <t>09000000000000000</t>
  </si>
  <si>
    <t>ЗДРАВООХРАНЕНИЕ</t>
  </si>
  <si>
    <t>09000000000000251</t>
  </si>
  <si>
    <t>СОЦИАЛЬНАЯ ПОЛИТИКА</t>
  </si>
  <si>
    <t>10000000000000251</t>
  </si>
  <si>
    <t>11000000000000000</t>
  </si>
  <si>
    <t>ФИЗИЧЕСКАЯ КУЛЬТУРА И СПОРТ</t>
  </si>
  <si>
    <t>11000000000000251</t>
  </si>
  <si>
    <t>12000000000000000</t>
  </si>
  <si>
    <t>СРЕДСТВА МАССОВОЙ ИНФОРМАЦИИ</t>
  </si>
  <si>
    <t>13000000000000000</t>
  </si>
  <si>
    <t>ОБСЛУЖИВАНИЕ ГОСУДАРСТВЕННОГО (МУНИЦИПАЛЬНОГО) ДОЛГА</t>
  </si>
  <si>
    <t>14000000000000000</t>
  </si>
  <si>
    <t>МЕЖБЮДЖЕТНЫЕ ТРАНСФЕРТЫ ОБЩЕГО ХАРАКТЕРА БЮДЖЕТАМ БЮДЖЕТНОЙ СИСТЕМЫ РОССИЙСКОЙ ФЕДЕРАЦИИ</t>
  </si>
  <si>
    <t>14000000000000251</t>
  </si>
  <si>
    <t>96000000000000000</t>
  </si>
  <si>
    <t>Результат исполнения бюджета (дефицит '--', профицит '+')</t>
  </si>
  <si>
    <t>ОТЧЕТ ОБ ИСПОЛНЕНИИ КОНСОЛИДИРОВАННОГО БЮДЖЕТА РЕСПУБЛИКИ ТАТАРСТАН и БЮДЖЕТА РЕСПУБЛИКИ ТАТАРСТАН</t>
  </si>
  <si>
    <t xml:space="preserve">Единица измерения: тыс. руб </t>
  </si>
  <si>
    <t xml:space="preserve"> Наименование показателя</t>
  </si>
  <si>
    <t>Расходы бюджета - Всего</t>
  </si>
  <si>
    <t xml:space="preserve">             на 1 июня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</si>
</sst>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name val="Calibri"/>
    </font>
    <font>
      <sz val="8"/>
      <name val="Tahoma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EAF5F5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0"/>
      </diagonal>
    </border>
  </borders>
  <cellStyleXfs count="10">
    <xf numFmtId="0" fontId="0" fillId="0" borderId="0"/>
    <xf numFmtId="0" fontId="1" fillId="2" borderId="1">
      <alignment horizontal="center" vertical="center"/>
    </xf>
    <xf numFmtId="0" fontId="1" fillId="2" borderId="1">
      <alignment horizontal="left" vertical="center"/>
    </xf>
    <xf numFmtId="0" fontId="1" fillId="3" borderId="1">
      <alignment horizontal="right" vertical="center"/>
    </xf>
    <xf numFmtId="0" fontId="1" fillId="0" borderId="2">
      <alignment vertical="center" wrapText="1"/>
    </xf>
    <xf numFmtId="0" fontId="1" fillId="2" borderId="1">
      <alignment horizontal="center" vertical="top" wrapText="1"/>
    </xf>
    <xf numFmtId="0" fontId="1" fillId="0" borderId="1">
      <alignment horizontal="right" vertical="center"/>
    </xf>
    <xf numFmtId="0" fontId="2" fillId="0" borderId="0"/>
    <xf numFmtId="0" fontId="4" fillId="0" borderId="0"/>
    <xf numFmtId="0" fontId="2" fillId="0" borderId="0"/>
  </cellStyleXfs>
  <cellXfs count="28">
    <xf numFmtId="0" fontId="0" fillId="0" borderId="0" xfId="0"/>
    <xf numFmtId="0" fontId="0" fillId="0" borderId="0" xfId="0" applyFill="1"/>
    <xf numFmtId="49" fontId="3" fillId="0" borderId="0" xfId="7" applyNumberFormat="1" applyFont="1" applyFill="1" applyAlignment="1">
      <alignment wrapText="1"/>
    </xf>
    <xf numFmtId="164" fontId="3" fillId="0" borderId="0" xfId="7" applyNumberFormat="1" applyFont="1" applyFill="1" applyAlignment="1"/>
    <xf numFmtId="49" fontId="3" fillId="0" borderId="0" xfId="9" applyNumberFormat="1" applyFont="1" applyFill="1" applyBorder="1" applyAlignment="1" applyProtection="1">
      <alignment vertical="top" wrapText="1"/>
    </xf>
    <xf numFmtId="2" fontId="3" fillId="0" borderId="0" xfId="9" applyNumberFormat="1" applyFont="1" applyFill="1" applyBorder="1" applyAlignment="1" applyProtection="1">
      <alignment horizontal="center" vertical="top" wrapText="1"/>
    </xf>
    <xf numFmtId="164" fontId="3" fillId="0" borderId="0" xfId="9" applyNumberFormat="1" applyFont="1" applyFill="1" applyBorder="1" applyAlignment="1" applyProtection="1">
      <alignment vertical="top" wrapText="1"/>
    </xf>
    <xf numFmtId="164" fontId="5" fillId="0" borderId="0" xfId="7" applyNumberFormat="1" applyFont="1" applyFill="1" applyAlignment="1"/>
    <xf numFmtId="2" fontId="3" fillId="0" borderId="2" xfId="7" applyNumberFormat="1" applyFont="1" applyFill="1" applyBorder="1" applyAlignment="1">
      <alignment horizontal="center" vertical="center"/>
    </xf>
    <xf numFmtId="164" fontId="3" fillId="0" borderId="2" xfId="9" applyNumberFormat="1" applyFont="1" applyFill="1" applyBorder="1" applyAlignment="1" applyProtection="1">
      <alignment horizontal="center" vertical="center"/>
    </xf>
    <xf numFmtId="49" fontId="3" fillId="0" borderId="2" xfId="8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2" fontId="3" fillId="0" borderId="4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left" vertical="center" wrapText="1"/>
    </xf>
    <xf numFmtId="2" fontId="5" fillId="0" borderId="4" xfId="2" applyNumberFormat="1" applyFont="1" applyFill="1" applyBorder="1" applyAlignment="1">
      <alignment horizontal="center" vertical="center"/>
    </xf>
    <xf numFmtId="164" fontId="5" fillId="0" borderId="4" xfId="3" applyNumberFormat="1" applyFont="1" applyFill="1" applyBorder="1" applyAlignment="1">
      <alignment horizontal="center" vertical="center"/>
    </xf>
    <xf numFmtId="164" fontId="3" fillId="0" borderId="4" xfId="3" applyNumberFormat="1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wrapText="1"/>
    </xf>
    <xf numFmtId="49" fontId="5" fillId="0" borderId="2" xfId="7" applyNumberFormat="1" applyFont="1" applyFill="1" applyBorder="1" applyAlignment="1">
      <alignment wrapText="1"/>
    </xf>
    <xf numFmtId="1" fontId="3" fillId="0" borderId="2" xfId="7" applyNumberFormat="1" applyFont="1" applyFill="1" applyBorder="1" applyAlignment="1">
      <alignment horizontal="center" vertical="center"/>
    </xf>
    <xf numFmtId="164" fontId="3" fillId="0" borderId="0" xfId="8" applyNumberFormat="1" applyFont="1" applyFill="1" applyAlignment="1"/>
    <xf numFmtId="164" fontId="3" fillId="0" borderId="2" xfId="8" applyNumberFormat="1" applyFont="1" applyFill="1" applyBorder="1" applyAlignment="1">
      <alignment horizontal="center" vertical="center" wrapText="1"/>
    </xf>
    <xf numFmtId="164" fontId="3" fillId="0" borderId="0" xfId="8" applyNumberFormat="1" applyFont="1" applyFill="1" applyAlignment="1">
      <alignment horizontal="center"/>
    </xf>
    <xf numFmtId="0" fontId="3" fillId="0" borderId="3" xfId="7" applyFont="1" applyFill="1" applyBorder="1" applyAlignment="1">
      <alignment horizontal="left" wrapText="1"/>
    </xf>
    <xf numFmtId="49" fontId="3" fillId="0" borderId="2" xfId="8" applyNumberFormat="1" applyFont="1" applyFill="1" applyBorder="1" applyAlignment="1">
      <alignment horizontal="center" vertical="center" wrapText="1"/>
    </xf>
    <xf numFmtId="2" fontId="3" fillId="0" borderId="2" xfId="8" applyNumberFormat="1" applyFont="1" applyFill="1" applyBorder="1" applyAlignment="1">
      <alignment horizontal="center" vertical="center" wrapText="1"/>
    </xf>
    <xf numFmtId="0" fontId="3" fillId="0" borderId="0" xfId="7" applyFont="1" applyFill="1" applyAlignment="1">
      <alignment horizontal="center" wrapText="1"/>
    </xf>
  </cellXfs>
  <cellStyles count="10">
    <cellStyle name="dataCell" xfId="4"/>
    <cellStyle name="rowHeaderLeft" xfId="2"/>
    <cellStyle name="rowHeadersBackground" xfId="1"/>
    <cellStyle name="rowheaderTop" xfId="5"/>
    <cellStyle name="simpleDataCell" xfId="6"/>
    <cellStyle name="totalDataCell" xfId="3"/>
    <cellStyle name="Обычный" xfId="0" builtinId="0"/>
    <cellStyle name="Обычный 2" xfId="8"/>
    <cellStyle name="Обычный 3" xfId="9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="50" zoomScaleNormal="50" workbookViewId="0">
      <selection activeCell="C16" sqref="C16"/>
    </sheetView>
  </sheetViews>
  <sheetFormatPr defaultColWidth="17.6640625" defaultRowHeight="14.4" x14ac:dyDescent="0.3"/>
  <cols>
    <col min="1" max="1" width="104.6640625" style="1" customWidth="1"/>
    <col min="2" max="2" width="39.33203125" style="1" customWidth="1"/>
    <col min="3" max="3" width="29.44140625" style="1" customWidth="1"/>
    <col min="4" max="4" width="31.33203125" style="1" customWidth="1"/>
    <col min="5" max="5" width="29" style="1" customWidth="1"/>
    <col min="6" max="6" width="25" style="1" customWidth="1"/>
    <col min="7" max="16384" width="17.6640625" style="1"/>
  </cols>
  <sheetData>
    <row r="1" spans="1:6" ht="24.6" x14ac:dyDescent="0.4">
      <c r="A1" s="27" t="s">
        <v>92</v>
      </c>
      <c r="B1" s="27"/>
      <c r="C1" s="27"/>
      <c r="D1" s="27"/>
      <c r="E1" s="27"/>
      <c r="F1" s="27"/>
    </row>
    <row r="2" spans="1:6" ht="24.6" x14ac:dyDescent="0.4">
      <c r="A2" s="2"/>
      <c r="B2" s="23" t="s">
        <v>96</v>
      </c>
      <c r="C2" s="23"/>
      <c r="D2" s="21"/>
      <c r="E2" s="3"/>
      <c r="F2" s="3"/>
    </row>
    <row r="3" spans="1:6" ht="24.6" x14ac:dyDescent="0.3">
      <c r="A3" s="4"/>
      <c r="B3" s="5"/>
      <c r="C3" s="6"/>
      <c r="D3" s="6"/>
      <c r="E3" s="6"/>
      <c r="F3" s="6"/>
    </row>
    <row r="4" spans="1:6" ht="25.2" x14ac:dyDescent="0.45">
      <c r="A4" s="24" t="s">
        <v>93</v>
      </c>
      <c r="B4" s="24"/>
      <c r="C4" s="7"/>
      <c r="D4" s="7"/>
      <c r="E4" s="7"/>
      <c r="F4" s="7"/>
    </row>
    <row r="5" spans="1:6" x14ac:dyDescent="0.3">
      <c r="A5" s="25" t="s">
        <v>94</v>
      </c>
      <c r="B5" s="26" t="s">
        <v>4</v>
      </c>
      <c r="C5" s="22" t="s">
        <v>0</v>
      </c>
      <c r="D5" s="22" t="s">
        <v>1</v>
      </c>
      <c r="E5" s="22" t="s">
        <v>2</v>
      </c>
      <c r="F5" s="22" t="s">
        <v>3</v>
      </c>
    </row>
    <row r="6" spans="1:6" ht="103.5" customHeight="1" x14ac:dyDescent="0.3">
      <c r="A6" s="25"/>
      <c r="B6" s="26"/>
      <c r="C6" s="22"/>
      <c r="D6" s="22"/>
      <c r="E6" s="22"/>
      <c r="F6" s="22"/>
    </row>
    <row r="7" spans="1:6" ht="48" customHeight="1" x14ac:dyDescent="0.3">
      <c r="A7" s="10" t="s">
        <v>5</v>
      </c>
      <c r="B7" s="8" t="s">
        <v>50</v>
      </c>
      <c r="C7" s="9">
        <v>320091700.75</v>
      </c>
      <c r="D7" s="9">
        <v>117633153.8044</v>
      </c>
      <c r="E7" s="9">
        <v>274430048.86159998</v>
      </c>
      <c r="F7" s="9">
        <v>101196022.4536</v>
      </c>
    </row>
    <row r="8" spans="1:6" ht="25.2" x14ac:dyDescent="0.3">
      <c r="A8" s="13" t="s">
        <v>7</v>
      </c>
      <c r="B8" s="14" t="s">
        <v>6</v>
      </c>
      <c r="C8" s="15">
        <f>279144871.3466+0.1</f>
        <v>279144871.44660002</v>
      </c>
      <c r="D8" s="15">
        <v>92269413.574200004</v>
      </c>
      <c r="E8" s="15">
        <v>233439652.90000001</v>
      </c>
      <c r="F8" s="15">
        <f>74578298.6359+0.1</f>
        <v>74578298.7359</v>
      </c>
    </row>
    <row r="9" spans="1:6" ht="25.2" x14ac:dyDescent="0.3">
      <c r="A9" s="13" t="s">
        <v>9</v>
      </c>
      <c r="B9" s="14" t="s">
        <v>8</v>
      </c>
      <c r="C9" s="15">
        <f>182096648.24+0.1</f>
        <v>182096648.34</v>
      </c>
      <c r="D9" s="15">
        <v>51849586.719300002</v>
      </c>
      <c r="E9" s="15">
        <v>157550704.40000001</v>
      </c>
      <c r="F9" s="15">
        <v>42829766.475500003</v>
      </c>
    </row>
    <row r="10" spans="1:6" ht="75.599999999999994" x14ac:dyDescent="0.3">
      <c r="A10" s="13" t="s">
        <v>11</v>
      </c>
      <c r="B10" s="14" t="s">
        <v>10</v>
      </c>
      <c r="C10" s="15">
        <v>34171400</v>
      </c>
      <c r="D10" s="15">
        <v>13821918.9617</v>
      </c>
      <c r="E10" s="15">
        <v>33140300</v>
      </c>
      <c r="F10" s="15">
        <v>13423643.117900001</v>
      </c>
    </row>
    <row r="11" spans="1:6" ht="25.2" x14ac:dyDescent="0.3">
      <c r="A11" s="13" t="s">
        <v>13</v>
      </c>
      <c r="B11" s="14" t="s">
        <v>12</v>
      </c>
      <c r="C11" s="15">
        <v>13143331.5</v>
      </c>
      <c r="D11" s="15">
        <v>5458104.8749000002</v>
      </c>
      <c r="E11" s="15">
        <v>7839456.4000000004</v>
      </c>
      <c r="F11" s="15">
        <v>3236417.5241</v>
      </c>
    </row>
    <row r="12" spans="1:6" ht="25.2" x14ac:dyDescent="0.3">
      <c r="A12" s="13" t="s">
        <v>15</v>
      </c>
      <c r="B12" s="14" t="s">
        <v>14</v>
      </c>
      <c r="C12" s="15">
        <v>36316118.100000001</v>
      </c>
      <c r="D12" s="15">
        <v>16300691.6084</v>
      </c>
      <c r="E12" s="15">
        <v>26494639</v>
      </c>
      <c r="F12" s="15">
        <v>12867397.618100001</v>
      </c>
    </row>
    <row r="13" spans="1:6" ht="50.4" x14ac:dyDescent="0.3">
      <c r="A13" s="13" t="s">
        <v>17</v>
      </c>
      <c r="B13" s="14" t="s">
        <v>16</v>
      </c>
      <c r="C13" s="15">
        <v>55848</v>
      </c>
      <c r="D13" s="15">
        <v>14478.6317</v>
      </c>
      <c r="E13" s="15">
        <v>8505</v>
      </c>
      <c r="F13" s="15">
        <v>2711.4168</v>
      </c>
    </row>
    <row r="14" spans="1:6" ht="25.2" x14ac:dyDescent="0.3">
      <c r="A14" s="13" t="s">
        <v>19</v>
      </c>
      <c r="B14" s="14" t="s">
        <v>18</v>
      </c>
      <c r="C14" s="15">
        <v>1350517.6</v>
      </c>
      <c r="D14" s="15">
        <v>473798.65860000002</v>
      </c>
      <c r="E14" s="15">
        <v>827446.6</v>
      </c>
      <c r="F14" s="15">
        <v>261272.68239999999</v>
      </c>
    </row>
    <row r="15" spans="1:6" ht="75.599999999999994" x14ac:dyDescent="0.3">
      <c r="A15" s="13" t="s">
        <v>21</v>
      </c>
      <c r="B15" s="14" t="s">
        <v>20</v>
      </c>
      <c r="C15" s="15">
        <v>0</v>
      </c>
      <c r="D15" s="15">
        <v>99.224500000000006</v>
      </c>
      <c r="E15" s="15">
        <v>0</v>
      </c>
      <c r="F15" s="15">
        <v>15.670500000000001</v>
      </c>
    </row>
    <row r="16" spans="1:6" ht="75.599999999999994" x14ac:dyDescent="0.3">
      <c r="A16" s="13" t="s">
        <v>23</v>
      </c>
      <c r="B16" s="14" t="s">
        <v>22</v>
      </c>
      <c r="C16" s="15">
        <v>6086161.8099999996</v>
      </c>
      <c r="D16" s="15">
        <v>1289143.9646000001</v>
      </c>
      <c r="E16" s="15">
        <v>2981663</v>
      </c>
      <c r="F16" s="15">
        <v>113324.48480000001</v>
      </c>
    </row>
    <row r="17" spans="1:6" ht="50.4" x14ac:dyDescent="0.3">
      <c r="A17" s="13" t="s">
        <v>25</v>
      </c>
      <c r="B17" s="14" t="s">
        <v>24</v>
      </c>
      <c r="C17" s="15">
        <v>282664</v>
      </c>
      <c r="D17" s="15">
        <v>197763.8033</v>
      </c>
      <c r="E17" s="15">
        <v>159756</v>
      </c>
      <c r="F17" s="15">
        <v>124202.1795</v>
      </c>
    </row>
    <row r="18" spans="1:6" ht="50.4" x14ac:dyDescent="0.3">
      <c r="A18" s="13" t="s">
        <v>27</v>
      </c>
      <c r="B18" s="14" t="s">
        <v>26</v>
      </c>
      <c r="C18" s="15">
        <v>1510327.7666</v>
      </c>
      <c r="D18" s="15">
        <v>814310.65560000006</v>
      </c>
      <c r="E18" s="15">
        <v>1361930</v>
      </c>
      <c r="F18" s="15">
        <v>548422.31700000004</v>
      </c>
    </row>
    <row r="19" spans="1:6" ht="50.4" x14ac:dyDescent="0.3">
      <c r="A19" s="13" t="s">
        <v>29</v>
      </c>
      <c r="B19" s="14" t="s">
        <v>28</v>
      </c>
      <c r="C19" s="15">
        <v>884132.5</v>
      </c>
      <c r="D19" s="15">
        <v>488814.5209</v>
      </c>
      <c r="E19" s="15">
        <v>188000</v>
      </c>
      <c r="F19" s="15">
        <v>55547.657899999998</v>
      </c>
    </row>
    <row r="20" spans="1:6" ht="25.2" x14ac:dyDescent="0.3">
      <c r="A20" s="13" t="s">
        <v>31</v>
      </c>
      <c r="B20" s="14" t="s">
        <v>30</v>
      </c>
      <c r="C20" s="15">
        <v>955</v>
      </c>
      <c r="D20" s="15">
        <v>1229.3225</v>
      </c>
      <c r="E20" s="15">
        <v>955</v>
      </c>
      <c r="F20" s="15">
        <v>1229.3225</v>
      </c>
    </row>
    <row r="21" spans="1:6" ht="25.2" x14ac:dyDescent="0.3">
      <c r="A21" s="13" t="s">
        <v>33</v>
      </c>
      <c r="B21" s="14" t="s">
        <v>32</v>
      </c>
      <c r="C21" s="15">
        <v>3075045.4158000001</v>
      </c>
      <c r="D21" s="15">
        <v>1278400.3347</v>
      </c>
      <c r="E21" s="15">
        <v>2841147.5</v>
      </c>
      <c r="F21" s="15">
        <v>1101713.0884</v>
      </c>
    </row>
    <row r="22" spans="1:6" ht="25.2" x14ac:dyDescent="0.3">
      <c r="A22" s="13" t="s">
        <v>35</v>
      </c>
      <c r="B22" s="14" t="s">
        <v>34</v>
      </c>
      <c r="C22" s="15">
        <v>171721.41440000001</v>
      </c>
      <c r="D22" s="15">
        <v>281072.29320000001</v>
      </c>
      <c r="E22" s="15">
        <v>45150</v>
      </c>
      <c r="F22" s="15">
        <v>12635.0805</v>
      </c>
    </row>
    <row r="23" spans="1:6" ht="25.2" x14ac:dyDescent="0.3">
      <c r="A23" s="13" t="s">
        <v>37</v>
      </c>
      <c r="B23" s="14" t="s">
        <v>36</v>
      </c>
      <c r="C23" s="15">
        <v>40946829.403399996</v>
      </c>
      <c r="D23" s="15">
        <v>25363740.230099998</v>
      </c>
      <c r="E23" s="15">
        <v>40990395.961599998</v>
      </c>
      <c r="F23" s="15">
        <v>26617723.8178</v>
      </c>
    </row>
    <row r="24" spans="1:6" ht="75.599999999999994" x14ac:dyDescent="0.3">
      <c r="A24" s="13" t="s">
        <v>39</v>
      </c>
      <c r="B24" s="14" t="s">
        <v>38</v>
      </c>
      <c r="C24" s="15">
        <v>40748383.6954</v>
      </c>
      <c r="D24" s="15">
        <v>25132188.179699998</v>
      </c>
      <c r="E24" s="15">
        <v>40815137.695699997</v>
      </c>
      <c r="F24" s="15">
        <v>25169687.6818</v>
      </c>
    </row>
    <row r="25" spans="1:6" ht="78.75" x14ac:dyDescent="0.3">
      <c r="A25" s="13" t="s">
        <v>41</v>
      </c>
      <c r="B25" s="14" t="s">
        <v>40</v>
      </c>
      <c r="C25" s="15">
        <v>71660.595000000001</v>
      </c>
      <c r="D25" s="15">
        <v>51408.178500000002</v>
      </c>
      <c r="E25" s="15">
        <v>71660.595000000001</v>
      </c>
      <c r="F25" s="15">
        <v>51378.178500000002</v>
      </c>
    </row>
    <row r="26" spans="1:6" ht="52.5" x14ac:dyDescent="0.3">
      <c r="A26" s="13" t="s">
        <v>43</v>
      </c>
      <c r="B26" s="14" t="s">
        <v>42</v>
      </c>
      <c r="C26" s="15">
        <v>185715.065</v>
      </c>
      <c r="D26" s="15">
        <f>76770.9725-0.1</f>
        <v>76770.872499999998</v>
      </c>
      <c r="E26" s="15">
        <v>167483.49530000001</v>
      </c>
      <c r="F26" s="15">
        <f>57203.8502-0.1</f>
        <v>57203.750200000002</v>
      </c>
    </row>
    <row r="27" spans="1:6" ht="26.25" x14ac:dyDescent="0.3">
      <c r="A27" s="13" t="s">
        <v>45</v>
      </c>
      <c r="B27" s="14" t="s">
        <v>44</v>
      </c>
      <c r="C27" s="15">
        <v>12.3</v>
      </c>
      <c r="D27" s="15">
        <v>1411.2094</v>
      </c>
      <c r="E27" s="15">
        <v>0</v>
      </c>
      <c r="F27" s="15">
        <v>1363.2064</v>
      </c>
    </row>
    <row r="28" spans="1:6" ht="131.25" x14ac:dyDescent="0.3">
      <c r="A28" s="13" t="s">
        <v>47</v>
      </c>
      <c r="B28" s="14" t="s">
        <v>46</v>
      </c>
      <c r="C28" s="15">
        <v>8831.5316999999995</v>
      </c>
      <c r="D28" s="15">
        <v>306931.28259999998</v>
      </c>
      <c r="E28" s="15">
        <v>2450.2516000000001</v>
      </c>
      <c r="F28" s="15">
        <v>1543060.4935999999</v>
      </c>
    </row>
    <row r="29" spans="1:6" ht="105" x14ac:dyDescent="0.3">
      <c r="A29" s="13" t="s">
        <v>49</v>
      </c>
      <c r="B29" s="14" t="s">
        <v>48</v>
      </c>
      <c r="C29" s="15">
        <v>-67773.783899999995</v>
      </c>
      <c r="D29" s="15">
        <v>-204969.59270000001</v>
      </c>
      <c r="E29" s="15">
        <v>-66336.076000000001</v>
      </c>
      <c r="F29" s="15">
        <v>-204969.59280000001</v>
      </c>
    </row>
    <row r="30" spans="1:6" ht="75.75" customHeight="1" x14ac:dyDescent="0.3">
      <c r="A30" s="11" t="s">
        <v>95</v>
      </c>
      <c r="B30" s="12" t="s">
        <v>90</v>
      </c>
      <c r="C30" s="16">
        <v>365460004.95480001</v>
      </c>
      <c r="D30" s="16">
        <v>133775714.043</v>
      </c>
      <c r="E30" s="16">
        <v>315746490.1038</v>
      </c>
      <c r="F30" s="16">
        <v>116827552.215</v>
      </c>
    </row>
    <row r="31" spans="1:6" ht="26.25" x14ac:dyDescent="0.3">
      <c r="A31" s="13" t="s">
        <v>52</v>
      </c>
      <c r="B31" s="14" t="s">
        <v>51</v>
      </c>
      <c r="C31" s="15">
        <v>26171552.161200002</v>
      </c>
      <c r="D31" s="15">
        <v>6146108.6039000005</v>
      </c>
      <c r="E31" s="15">
        <v>17799725.450100001</v>
      </c>
      <c r="F31" s="15">
        <v>3413017.0003</v>
      </c>
    </row>
    <row r="32" spans="1:6" ht="52.5" x14ac:dyDescent="0.3">
      <c r="A32" s="13" t="s">
        <v>54</v>
      </c>
      <c r="B32" s="14" t="s">
        <v>53</v>
      </c>
      <c r="C32" s="15">
        <v>15613.5</v>
      </c>
      <c r="D32" s="15">
        <v>15613.5</v>
      </c>
      <c r="E32" s="15">
        <v>799910.3</v>
      </c>
      <c r="F32" s="15">
        <v>309063.05160000001</v>
      </c>
    </row>
    <row r="33" spans="1:6" ht="26.25" x14ac:dyDescent="0.3">
      <c r="A33" s="13" t="s">
        <v>56</v>
      </c>
      <c r="B33" s="14" t="s">
        <v>55</v>
      </c>
      <c r="C33" s="15">
        <v>193647.78320000001</v>
      </c>
      <c r="D33" s="15">
        <v>49694.034699999997</v>
      </c>
      <c r="E33" s="15">
        <v>193647.78320000001</v>
      </c>
      <c r="F33" s="15">
        <v>62699.667399999998</v>
      </c>
    </row>
    <row r="34" spans="1:6" ht="52.5" x14ac:dyDescent="0.3">
      <c r="A34" s="13" t="s">
        <v>54</v>
      </c>
      <c r="B34" s="14" t="s">
        <v>57</v>
      </c>
      <c r="C34" s="15">
        <v>0</v>
      </c>
      <c r="D34" s="15">
        <v>0</v>
      </c>
      <c r="E34" s="15">
        <v>94192.5</v>
      </c>
      <c r="F34" s="15">
        <v>45731.929400000001</v>
      </c>
    </row>
    <row r="35" spans="1:6" ht="52.5" x14ac:dyDescent="0.3">
      <c r="A35" s="13" t="s">
        <v>59</v>
      </c>
      <c r="B35" s="14" t="s">
        <v>58</v>
      </c>
      <c r="C35" s="15">
        <v>2646810.4301999998</v>
      </c>
      <c r="D35" s="15">
        <v>962616.5061</v>
      </c>
      <c r="E35" s="15">
        <v>2101602.1047999999</v>
      </c>
      <c r="F35" s="15">
        <v>748268.95440000005</v>
      </c>
    </row>
    <row r="36" spans="1:6" ht="26.25" x14ac:dyDescent="0.3">
      <c r="A36" s="13" t="s">
        <v>61</v>
      </c>
      <c r="B36" s="14" t="s">
        <v>60</v>
      </c>
      <c r="C36" s="15">
        <v>92562316.757100001</v>
      </c>
      <c r="D36" s="15">
        <v>34378529.495099999</v>
      </c>
      <c r="E36" s="15">
        <v>87348140.884000003</v>
      </c>
      <c r="F36" s="15">
        <v>32257200.8211</v>
      </c>
    </row>
    <row r="37" spans="1:6" ht="52.5" x14ac:dyDescent="0.3">
      <c r="A37" s="13" t="s">
        <v>54</v>
      </c>
      <c r="B37" s="14" t="s">
        <v>62</v>
      </c>
      <c r="C37" s="15">
        <v>0</v>
      </c>
      <c r="D37" s="15">
        <v>0</v>
      </c>
      <c r="E37" s="15">
        <v>892621.47199999995</v>
      </c>
      <c r="F37" s="15">
        <v>289859.92109999998</v>
      </c>
    </row>
    <row r="38" spans="1:6" ht="26.25" x14ac:dyDescent="0.3">
      <c r="A38" s="13" t="s">
        <v>64</v>
      </c>
      <c r="B38" s="14" t="s">
        <v>63</v>
      </c>
      <c r="C38" s="15">
        <v>19335591.216400001</v>
      </c>
      <c r="D38" s="15">
        <v>4548265.7706000004</v>
      </c>
      <c r="E38" s="15">
        <v>14096316.945800001</v>
      </c>
      <c r="F38" s="15">
        <v>3135373.9015000002</v>
      </c>
    </row>
    <row r="39" spans="1:6" ht="52.5" x14ac:dyDescent="0.3">
      <c r="A39" s="13" t="s">
        <v>54</v>
      </c>
      <c r="B39" s="14" t="s">
        <v>65</v>
      </c>
      <c r="C39" s="15">
        <v>0</v>
      </c>
      <c r="D39" s="15">
        <v>0</v>
      </c>
      <c r="E39" s="15">
        <v>1804551.6862000001</v>
      </c>
      <c r="F39" s="15">
        <v>81408.414000000004</v>
      </c>
    </row>
    <row r="40" spans="1:6" ht="26.25" x14ac:dyDescent="0.3">
      <c r="A40" s="13" t="s">
        <v>67</v>
      </c>
      <c r="B40" s="14" t="s">
        <v>66</v>
      </c>
      <c r="C40" s="15">
        <v>3110928.7185</v>
      </c>
      <c r="D40" s="15">
        <v>453349.07559999998</v>
      </c>
      <c r="E40" s="15">
        <v>2878003.2310000001</v>
      </c>
      <c r="F40" s="15">
        <v>419862.59740000003</v>
      </c>
    </row>
    <row r="41" spans="1:6" ht="52.5" x14ac:dyDescent="0.3">
      <c r="A41" s="13" t="s">
        <v>54</v>
      </c>
      <c r="B41" s="14" t="s">
        <v>68</v>
      </c>
      <c r="C41" s="15">
        <v>0</v>
      </c>
      <c r="D41" s="15">
        <v>0</v>
      </c>
      <c r="E41" s="15">
        <v>7644.49</v>
      </c>
      <c r="F41" s="15">
        <v>0</v>
      </c>
    </row>
    <row r="42" spans="1:6" ht="26.25" x14ac:dyDescent="0.3">
      <c r="A42" s="13" t="s">
        <v>70</v>
      </c>
      <c r="B42" s="14" t="s">
        <v>69</v>
      </c>
      <c r="C42" s="15">
        <v>103972385.8672</v>
      </c>
      <c r="D42" s="15">
        <v>41332552.718599997</v>
      </c>
      <c r="E42" s="15">
        <v>75094909.173099995</v>
      </c>
      <c r="F42" s="15">
        <v>28520086.818799999</v>
      </c>
    </row>
    <row r="43" spans="1:6" ht="52.5" x14ac:dyDescent="0.3">
      <c r="A43" s="13" t="s">
        <v>54</v>
      </c>
      <c r="B43" s="14" t="s">
        <v>71</v>
      </c>
      <c r="C43" s="15">
        <v>0</v>
      </c>
      <c r="D43" s="15">
        <v>0</v>
      </c>
      <c r="E43" s="15">
        <f>30100693.46-0.1</f>
        <v>30100693.359999999</v>
      </c>
      <c r="F43" s="15">
        <v>15354288.940300001</v>
      </c>
    </row>
    <row r="44" spans="1:6" ht="26.25" x14ac:dyDescent="0.3">
      <c r="A44" s="13" t="s">
        <v>73</v>
      </c>
      <c r="B44" s="14" t="s">
        <v>72</v>
      </c>
      <c r="C44" s="15">
        <v>17657019.566199999</v>
      </c>
      <c r="D44" s="15">
        <v>6389313.0861</v>
      </c>
      <c r="E44" s="15">
        <v>11758583.641799999</v>
      </c>
      <c r="F44" s="15">
        <v>4069603.1340000001</v>
      </c>
    </row>
    <row r="45" spans="1:6" ht="52.5" x14ac:dyDescent="0.3">
      <c r="A45" s="13" t="s">
        <v>54</v>
      </c>
      <c r="B45" s="14" t="s">
        <v>74</v>
      </c>
      <c r="C45" s="15">
        <v>0</v>
      </c>
      <c r="D45" s="15">
        <v>24.3095</v>
      </c>
      <c r="E45" s="15">
        <v>423280.36</v>
      </c>
      <c r="F45" s="15">
        <v>57155.532500000001</v>
      </c>
    </row>
    <row r="46" spans="1:6" ht="26.25" x14ac:dyDescent="0.3">
      <c r="A46" s="13" t="s">
        <v>76</v>
      </c>
      <c r="B46" s="14" t="s">
        <v>75</v>
      </c>
      <c r="C46" s="15">
        <v>32039460.192499999</v>
      </c>
      <c r="D46" s="15">
        <v>14163527.348200001</v>
      </c>
      <c r="E46" s="15">
        <v>32038508.274099998</v>
      </c>
      <c r="F46" s="15">
        <v>14182173.6752</v>
      </c>
    </row>
    <row r="47" spans="1:6" ht="52.5" x14ac:dyDescent="0.3">
      <c r="A47" s="13" t="s">
        <v>54</v>
      </c>
      <c r="B47" s="14" t="s">
        <v>77</v>
      </c>
      <c r="C47" s="15">
        <v>8605609.6300000008</v>
      </c>
      <c r="D47" s="15">
        <f>3783883.0455+0.1</f>
        <v>3783883.1455000001</v>
      </c>
      <c r="E47" s="15">
        <v>8672446.9299999997</v>
      </c>
      <c r="F47" s="15">
        <v>3820039.2705000001</v>
      </c>
    </row>
    <row r="48" spans="1:6" ht="26.25" x14ac:dyDescent="0.3">
      <c r="A48" s="13" t="s">
        <v>78</v>
      </c>
      <c r="B48" s="14" t="s">
        <v>6</v>
      </c>
      <c r="C48" s="15">
        <v>51822262.7958</v>
      </c>
      <c r="D48" s="15">
        <v>19241224.089499999</v>
      </c>
      <c r="E48" s="15">
        <v>49970263.109499998</v>
      </c>
      <c r="F48" s="15">
        <v>18687131.133400001</v>
      </c>
    </row>
    <row r="49" spans="1:6" ht="52.5" x14ac:dyDescent="0.3">
      <c r="A49" s="13" t="s">
        <v>54</v>
      </c>
      <c r="B49" s="14" t="s">
        <v>79</v>
      </c>
      <c r="C49" s="15">
        <v>188079.9</v>
      </c>
      <c r="D49" s="15">
        <v>59794.214699999997</v>
      </c>
      <c r="E49" s="15">
        <v>2911244.6069</v>
      </c>
      <c r="F49" s="15">
        <v>818147.78159999999</v>
      </c>
    </row>
    <row r="50" spans="1:6" ht="26.25" x14ac:dyDescent="0.3">
      <c r="A50" s="18" t="s">
        <v>81</v>
      </c>
      <c r="B50" s="17" t="s">
        <v>80</v>
      </c>
      <c r="C50" s="15">
        <v>13715704.123600001</v>
      </c>
      <c r="D50" s="15">
        <f>5378233.7645-0.1</f>
        <v>5378233.6645</v>
      </c>
      <c r="E50" s="15">
        <v>9231046.2144000009</v>
      </c>
      <c r="F50" s="15">
        <v>3480610.3048</v>
      </c>
    </row>
    <row r="51" spans="1:6" ht="52.5" x14ac:dyDescent="0.3">
      <c r="A51" s="19" t="s">
        <v>54</v>
      </c>
      <c r="B51" s="17" t="s">
        <v>82</v>
      </c>
      <c r="C51" s="15">
        <v>0</v>
      </c>
      <c r="D51" s="15">
        <v>0</v>
      </c>
      <c r="E51" s="15">
        <v>1246424.67</v>
      </c>
      <c r="F51" s="15">
        <v>31529.788799999998</v>
      </c>
    </row>
    <row r="52" spans="1:6" ht="26.25" x14ac:dyDescent="0.3">
      <c r="A52" s="13" t="s">
        <v>84</v>
      </c>
      <c r="B52" s="14" t="s">
        <v>83</v>
      </c>
      <c r="C52" s="15">
        <v>1727533.5423999999</v>
      </c>
      <c r="D52" s="15">
        <v>611568.67590000003</v>
      </c>
      <c r="E52" s="15">
        <v>1709418.7766</v>
      </c>
      <c r="F52" s="15">
        <v>602475.92830000003</v>
      </c>
    </row>
    <row r="53" spans="1:6" ht="52.5" x14ac:dyDescent="0.3">
      <c r="A53" s="13" t="s">
        <v>86</v>
      </c>
      <c r="B53" s="14" t="s">
        <v>85</v>
      </c>
      <c r="C53" s="15">
        <v>504791.8</v>
      </c>
      <c r="D53" s="15">
        <v>120730.8743</v>
      </c>
      <c r="E53" s="15">
        <v>89166.8</v>
      </c>
      <c r="F53" s="15">
        <v>0</v>
      </c>
    </row>
    <row r="54" spans="1:6" ht="78.75" x14ac:dyDescent="0.3">
      <c r="A54" s="13" t="s">
        <v>88</v>
      </c>
      <c r="B54" s="14" t="s">
        <v>87</v>
      </c>
      <c r="C54" s="15">
        <v>0</v>
      </c>
      <c r="D54" s="15">
        <v>0</v>
      </c>
      <c r="E54" s="15">
        <v>11437157.715600001</v>
      </c>
      <c r="F54" s="15">
        <v>7249048.2785</v>
      </c>
    </row>
    <row r="55" spans="1:6" ht="52.5" x14ac:dyDescent="0.3">
      <c r="A55" s="13" t="s">
        <v>54</v>
      </c>
      <c r="B55" s="14" t="s">
        <v>89</v>
      </c>
      <c r="C55" s="15">
        <v>0</v>
      </c>
      <c r="D55" s="15">
        <v>0</v>
      </c>
      <c r="E55" s="15">
        <v>11437157.715600001</v>
      </c>
      <c r="F55" s="15">
        <v>7249048.2785</v>
      </c>
    </row>
    <row r="56" spans="1:6" ht="51" x14ac:dyDescent="0.3">
      <c r="A56" s="11" t="s">
        <v>91</v>
      </c>
      <c r="B56" s="20">
        <v>7.9E+16</v>
      </c>
      <c r="C56" s="16">
        <v>-40176728.8561</v>
      </c>
      <c r="D56" s="16">
        <v>-16142560.2388</v>
      </c>
      <c r="E56" s="16">
        <v>-36124865.8935</v>
      </c>
      <c r="F56" s="16">
        <f>-15631529.7613+0.1</f>
        <v>-15631529.6613</v>
      </c>
    </row>
  </sheetData>
  <mergeCells count="9">
    <mergeCell ref="A1:F1"/>
    <mergeCell ref="F5:F6"/>
    <mergeCell ref="B2:C2"/>
    <mergeCell ref="A4:B4"/>
    <mergeCell ref="A5:A6"/>
    <mergeCell ref="B5:B6"/>
    <mergeCell ref="C5:C6"/>
    <mergeCell ref="D5:D6"/>
    <mergeCell ref="E5:E6"/>
  </mergeCells>
  <printOptions horizontalCentered="1"/>
  <pageMargins left="0.196850393700787" right="0.196850393700787" top="0.59055118110236204" bottom="0.59055118110236204" header="0.315" footer="0.31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Зотагина Е.</dc:creator>
  <cp:lastModifiedBy>Администратор</cp:lastModifiedBy>
  <dcterms:created xsi:type="dcterms:W3CDTF">2020-06-25T14:11:05Z</dcterms:created>
  <dcterms:modified xsi:type="dcterms:W3CDTF">2020-06-26T09:36:04Z</dcterms:modified>
</cp:coreProperties>
</file>