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6" windowHeight="9276"/>
  </bookViews>
  <sheets>
    <sheet name="Report" sheetId="1" r:id="rId1"/>
  </sheets>
  <definedNames>
    <definedName name="_xlnm._FilterDatabase" localSheetId="0" hidden="1">Report!$A$30:$F$56</definedName>
  </definedNames>
  <calcPr calcId="145621"/>
</workbook>
</file>

<file path=xl/calcChain.xml><?xml version="1.0" encoding="utf-8"?>
<calcChain xmlns="http://schemas.openxmlformats.org/spreadsheetml/2006/main">
  <c r="F33" i="1" l="1"/>
  <c r="C48" i="1"/>
  <c r="E47" i="1"/>
  <c r="E45" i="1"/>
  <c r="C28" i="1"/>
  <c r="F12" i="1"/>
  <c r="D19" i="1"/>
  <c r="C8" i="1"/>
</calcChain>
</file>

<file path=xl/sharedStrings.xml><?xml version="1.0" encoding="utf-8"?>
<sst xmlns="http://schemas.openxmlformats.org/spreadsheetml/2006/main" count="109" uniqueCount="98">
  <si>
    <t>Консолидированный бюджет РТ (план)</t>
  </si>
  <si>
    <t>Консолидированный бюджет РТ (факт)</t>
  </si>
  <si>
    <t>Бюджет РТ (план)</t>
  </si>
  <si>
    <t>Бюджет РТ (факт)</t>
  </si>
  <si>
    <t>Код дохода по КД</t>
  </si>
  <si>
    <t>Доходы бюджета - Всего</t>
  </si>
  <si>
    <t>10000000000000000</t>
  </si>
  <si>
    <t>НАЛОГОВЫЕ И НЕНАЛОГОВЫЕ ДОХОДЫ</t>
  </si>
  <si>
    <t>10100000000000000</t>
  </si>
  <si>
    <t>НАЛОГИ НА ПРИБЫЛЬ, ДОХОДЫ</t>
  </si>
  <si>
    <t>10300000000000000</t>
  </si>
  <si>
    <t>НАЛОГИ НА ТОВАРЫ (РАБОТЫ, УСЛУГИ), РЕАЛИЗУЕМЫЕ НА ТЕРРИТОРИИ РОССИЙСКОЙ ФЕДЕРАЦИИ</t>
  </si>
  <si>
    <t>10500000000000000</t>
  </si>
  <si>
    <t>НАЛОГИ НА СОВОКУПНЫЙ ДОХОД</t>
  </si>
  <si>
    <t>10600000000000000</t>
  </si>
  <si>
    <t>НАЛОГИ НА ИМУЩЕСТВО</t>
  </si>
  <si>
    <t>10700000000000000</t>
  </si>
  <si>
    <t>НАЛОГИ, СБОРЫ И РЕГУЛЯРНЫЕ ПЛАТЕЖИ ЗА ПОЛЬЗОВАНИЕ ПРИРОДНЫМИ РЕСУРСАМИ</t>
  </si>
  <si>
    <t>10800000000000000</t>
  </si>
  <si>
    <t>ГОСУДАРСТВЕННАЯ ПОШЛИНА</t>
  </si>
  <si>
    <t>10900000000000000</t>
  </si>
  <si>
    <t>ЗАДОЛЖЕННОСТЬ И ПЕРЕРАСЧЕТЫ ПО ОТМЕНЕННЫМ НАЛОГАМ, СБОРАМ И ИНЫМ ОБЯЗАТЕЛЬНЫМ ПЛАТЕЖАМ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</si>
  <si>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</si>
  <si>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</si>
  <si>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</si>
  <si>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</si>
  <si>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</si>
  <si>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</si>
  <si>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11400000000000000</t>
  </si>
  <si>
    <t>ДОХОДЫ ОТ ПРОДАЖИ МАТЕРИАЛЬНЫХ И НЕМАТЕРИАЛЬНЫХ АКТИВОВ</t>
  </si>
  <si>
    <t>11500000000000000</t>
  </si>
  <si>
    <t>АДМИНИСТРАТИВНЫЕ ПЛАТЕЖИ И СБОРЫ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</si>
  <si>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</si>
  <si>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</si>
  <si>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</si>
  <si>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</si>
  <si>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</si>
  <si>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</si>
  <si>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</si>
  <si>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</si>
  <si>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20300000000000000</t>
  </si>
  <si>
    <t>БЕЗВОЗМЕЗДНЫЕ ПОСТУПЛЕНИЯ ОТ ГОСУДАРСТВЕННЫХ (МУНИЦИПАЛЬНЫХ) ОРГАНИЗАЦИЙ</t>
  </si>
  <si>
    <t>20400000000000000</t>
  </si>
  <si>
    <t>БЕЗВОЗМЕЗДНЫЕ ПОСТУПЛЕНИЯ ОТ НЕГОСУДАРСТВЕННЫХ ОРГАНИЗАЦИЙ</t>
  </si>
  <si>
    <t>20700000000000000</t>
  </si>
  <si>
    <t>ПРОЧИЕ БЕЗВОЗМЕЗДНЫЕ ПОСТУПЛЕНИЯ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</si>
  <si>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</si>
  <si>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</si>
  <si>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</si>
  <si>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</si>
  <si>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85000000000000000</t>
  </si>
  <si>
    <t>01000000000000000</t>
  </si>
  <si>
    <t>ОБЩЕГОСУДАРСТВЕННЫЕ ВОПРОСЫ</t>
  </si>
  <si>
    <t>01000000000000251</t>
  </si>
  <si>
    <t>Перечисления другим бюджетам бюджетной системы Российской Федерации</t>
  </si>
  <si>
    <t>02000000000000000</t>
  </si>
  <si>
    <t>НАЦИОНАЛЬНАЯ ОБОРОНА</t>
  </si>
  <si>
    <t>02000000000000251</t>
  </si>
  <si>
    <t>03000000000000000</t>
  </si>
  <si>
    <t>НАЦИОНАЛЬНАЯ БЕЗОПАСНОСТЬ И ПРАВООХРАНИТЕЛЬНАЯ ДЕЯТЕЛЬНОСТЬ</t>
  </si>
  <si>
    <t>04000000000000000</t>
  </si>
  <si>
    <t>НАЦИОНАЛЬНАЯ ЭКОНОМИКА</t>
  </si>
  <si>
    <t>04000000000000251</t>
  </si>
  <si>
    <t>05000000000000000</t>
  </si>
  <si>
    <t>ЖИЛИЩНО-КОММУНАЛЬНОЕ ХОЗЯЙСТВО</t>
  </si>
  <si>
    <t>05000000000000251</t>
  </si>
  <si>
    <t>06000000000000000</t>
  </si>
  <si>
    <t>ОХРАНА ОКРУЖАЮЩЕЙ СРЕДЫ</t>
  </si>
  <si>
    <t>06000000000000251</t>
  </si>
  <si>
    <t>07000000000000000</t>
  </si>
  <si>
    <t>ОБРАЗОВАНИЕ</t>
  </si>
  <si>
    <t>07000000000000251</t>
  </si>
  <si>
    <t>08000000000000000</t>
  </si>
  <si>
    <t>КУЛЬТУРА, КИНЕМАТОГРАФИЯ</t>
  </si>
  <si>
    <t>08000000000000251</t>
  </si>
  <si>
    <t>09000000000000000</t>
  </si>
  <si>
    <t>ЗДРАВООХРАНЕНИЕ</t>
  </si>
  <si>
    <t>09000000000000251</t>
  </si>
  <si>
    <t>СОЦИАЛЬНАЯ ПОЛИТИКА</t>
  </si>
  <si>
    <t>10000000000000251</t>
  </si>
  <si>
    <t>11000000000000000</t>
  </si>
  <si>
    <t>ФИЗИЧЕСКАЯ КУЛЬТУРА И СПОРТ</t>
  </si>
  <si>
    <t>11000000000000251</t>
  </si>
  <si>
    <t>12000000000000000</t>
  </si>
  <si>
    <t>СРЕДСТВА МАССОВОЙ ИНФОРМАЦИИ</t>
  </si>
  <si>
    <t>13000000000000000</t>
  </si>
  <si>
    <t>ОБСЛУЖИВАНИЕ ГОСУДАРСТВЕННОГО (МУНИЦИПАЛЬНОГО) ДОЛГА</t>
  </si>
  <si>
    <t>14000000000000000</t>
  </si>
  <si>
    <t>МЕЖБЮДЖЕТНЫЕ ТРАНСФЕРТЫ ОБЩЕГО ХАРАКТЕРА БЮДЖЕТАМ БЮДЖЕТНОЙ СИСТЕМЫ РОССИЙСКОЙ ФЕДЕРАЦИИ</t>
  </si>
  <si>
    <t>14000000000000251</t>
  </si>
  <si>
    <t>96000000000000000</t>
  </si>
  <si>
    <t>Результат исполнения бюджета (дефицит '--', профицит '+')</t>
  </si>
  <si>
    <t>ОТЧЕТ ОБ ИСПОЛНЕНИИ КОНСОЛИДИРОВАННОГО БЮДЖЕТА РЕСПУБЛИКИ ТАТАРСТАН и БЮДЖЕТА РЕСПУБЛИКИ ТАТАРСТАН</t>
  </si>
  <si>
    <t>на 1 июля 2020 года</t>
  </si>
  <si>
    <t xml:space="preserve">Единица измерения: тыс. руб </t>
  </si>
  <si>
    <t xml:space="preserve"> Наименование показателя</t>
  </si>
  <si>
    <t>Расходы бюджета - Всего</t>
  </si>
  <si>
    <t>79000000000000000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</si>
</sst>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name val="Calibri"/>
    </font>
    <font>
      <sz val="8"/>
      <name val="Tahoma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0"/>
      <name val="Arial Cyr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EAF5F5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2" borderId="1">
      <alignment horizontal="center" vertical="center"/>
    </xf>
    <xf numFmtId="0" fontId="1" fillId="2" borderId="1">
      <alignment horizontal="left" vertical="center"/>
    </xf>
    <xf numFmtId="0" fontId="1" fillId="3" borderId="1">
      <alignment horizontal="right" vertical="center"/>
    </xf>
    <xf numFmtId="0" fontId="1" fillId="0" borderId="2">
      <alignment vertical="center" wrapText="1"/>
    </xf>
    <xf numFmtId="0" fontId="1" fillId="2" borderId="1">
      <alignment horizontal="center" vertical="top" wrapText="1"/>
    </xf>
    <xf numFmtId="0" fontId="1" fillId="0" borderId="1">
      <alignment horizontal="right" vertical="center"/>
    </xf>
    <xf numFmtId="0" fontId="2" fillId="0" borderId="0"/>
    <xf numFmtId="0" fontId="4" fillId="0" borderId="0"/>
    <xf numFmtId="0" fontId="2" fillId="0" borderId="0"/>
  </cellStyleXfs>
  <cellXfs count="25">
    <xf numFmtId="0" fontId="0" fillId="0" borderId="0" xfId="0"/>
    <xf numFmtId="49" fontId="3" fillId="0" borderId="0" xfId="7" applyNumberFormat="1" applyFont="1" applyFill="1" applyAlignment="1">
      <alignment wrapText="1"/>
    </xf>
    <xf numFmtId="2" fontId="3" fillId="0" borderId="0" xfId="7" applyNumberFormat="1" applyFont="1" applyFill="1" applyAlignment="1">
      <alignment horizontal="center"/>
    </xf>
    <xf numFmtId="164" fontId="3" fillId="0" borderId="0" xfId="7" applyNumberFormat="1" applyFont="1" applyFill="1" applyAlignment="1"/>
    <xf numFmtId="49" fontId="3" fillId="0" borderId="0" xfId="9" applyNumberFormat="1" applyFont="1" applyFill="1" applyBorder="1" applyAlignment="1" applyProtection="1">
      <alignment vertical="top" wrapText="1"/>
    </xf>
    <xf numFmtId="2" fontId="3" fillId="0" borderId="0" xfId="9" applyNumberFormat="1" applyFont="1" applyFill="1" applyBorder="1" applyAlignment="1" applyProtection="1">
      <alignment horizontal="center" vertical="top" wrapText="1"/>
    </xf>
    <xf numFmtId="164" fontId="3" fillId="0" borderId="0" xfId="9" applyNumberFormat="1" applyFont="1" applyFill="1" applyBorder="1" applyAlignment="1" applyProtection="1">
      <alignment vertical="top" wrapText="1"/>
    </xf>
    <xf numFmtId="164" fontId="5" fillId="0" borderId="0" xfId="7" applyNumberFormat="1" applyFont="1" applyFill="1" applyAlignment="1"/>
    <xf numFmtId="49" fontId="3" fillId="0" borderId="2" xfId="8" applyNumberFormat="1" applyFont="1" applyFill="1" applyBorder="1" applyAlignment="1">
      <alignment horizontal="left" vertical="center" wrapText="1"/>
    </xf>
    <xf numFmtId="2" fontId="3" fillId="0" borderId="2" xfId="7" applyNumberFormat="1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1" xfId="2" applyNumberFormat="1" applyFont="1" applyFill="1" applyBorder="1" applyAlignment="1" applyProtection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1" xfId="2" applyNumberFormat="1" applyFont="1" applyFill="1" applyBorder="1" applyAlignment="1" applyProtection="1">
      <alignment horizontal="center" vertical="center"/>
    </xf>
    <xf numFmtId="164" fontId="3" fillId="0" borderId="1" xfId="3" applyNumberFormat="1" applyFont="1" applyFill="1" applyBorder="1" applyAlignment="1" applyProtection="1">
      <alignment horizontal="right" vertical="center"/>
    </xf>
    <xf numFmtId="164" fontId="5" fillId="0" borderId="1" xfId="3" applyNumberFormat="1" applyFont="1" applyFill="1" applyBorder="1" applyAlignment="1" applyProtection="1">
      <alignment horizontal="right" vertical="center"/>
    </xf>
    <xf numFmtId="0" fontId="3" fillId="0" borderId="1" xfId="2" applyNumberFormat="1" applyFont="1" applyFill="1" applyBorder="1" applyAlignment="1" applyProtection="1">
      <alignment horizontal="left" vertical="center" wrapText="1"/>
    </xf>
    <xf numFmtId="49" fontId="3" fillId="0" borderId="1" xfId="2" applyNumberFormat="1" applyFont="1" applyFill="1" applyBorder="1" applyAlignment="1" applyProtection="1">
      <alignment horizontal="center" vertical="center"/>
    </xf>
    <xf numFmtId="164" fontId="3" fillId="0" borderId="2" xfId="8" applyNumberFormat="1" applyFont="1" applyFill="1" applyBorder="1" applyAlignment="1">
      <alignment horizontal="center" vertical="center" wrapText="1"/>
    </xf>
    <xf numFmtId="0" fontId="3" fillId="0" borderId="0" xfId="7" applyFont="1" applyFill="1" applyAlignment="1">
      <alignment horizontal="center" wrapText="1"/>
    </xf>
    <xf numFmtId="164" fontId="3" fillId="0" borderId="0" xfId="8" applyNumberFormat="1" applyFont="1" applyFill="1" applyAlignment="1">
      <alignment horizontal="center"/>
    </xf>
    <xf numFmtId="0" fontId="3" fillId="0" borderId="3" xfId="7" applyFont="1" applyFill="1" applyBorder="1" applyAlignment="1">
      <alignment horizontal="left" wrapText="1"/>
    </xf>
    <xf numFmtId="49" fontId="3" fillId="0" borderId="2" xfId="8" applyNumberFormat="1" applyFont="1" applyFill="1" applyBorder="1" applyAlignment="1">
      <alignment horizontal="center" vertical="center" wrapText="1"/>
    </xf>
    <xf numFmtId="2" fontId="3" fillId="0" borderId="2" xfId="8" applyNumberFormat="1" applyFont="1" applyFill="1" applyBorder="1" applyAlignment="1">
      <alignment horizontal="center" vertical="center" wrapText="1"/>
    </xf>
  </cellXfs>
  <cellStyles count="10">
    <cellStyle name="dataCell" xfId="4"/>
    <cellStyle name="rowHeaderLeft" xfId="2"/>
    <cellStyle name="rowHeadersBackground" xfId="1"/>
    <cellStyle name="rowheaderTop" xfId="5"/>
    <cellStyle name="simpleDataCell" xfId="6"/>
    <cellStyle name="totalDataCell" xfId="3"/>
    <cellStyle name="Обычный" xfId="0" builtinId="0"/>
    <cellStyle name="Обычный 2" xfId="8"/>
    <cellStyle name="Обычный 3" xfId="9"/>
    <cellStyle name="Обычный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showGridLines="0" tabSelected="1" zoomScale="50" zoomScaleNormal="50" workbookViewId="0">
      <selection activeCell="C2" sqref="C2:D2"/>
    </sheetView>
  </sheetViews>
  <sheetFormatPr defaultColWidth="12.6640625" defaultRowHeight="13.8" x14ac:dyDescent="0.25"/>
  <cols>
    <col min="1" max="1" width="69.44140625" style="10" customWidth="1"/>
    <col min="2" max="2" width="37.6640625" style="13" customWidth="1"/>
    <col min="3" max="3" width="42" style="10" customWidth="1"/>
    <col min="4" max="4" width="39.33203125" style="10" customWidth="1"/>
    <col min="5" max="5" width="28.88671875" style="10" customWidth="1"/>
    <col min="6" max="6" width="32.5546875" style="10" customWidth="1"/>
    <col min="7" max="16384" width="12.6640625" style="10"/>
  </cols>
  <sheetData>
    <row r="1" spans="1:6" ht="24.6" x14ac:dyDescent="0.4">
      <c r="A1" s="20" t="s">
        <v>92</v>
      </c>
      <c r="B1" s="20"/>
      <c r="C1" s="20"/>
      <c r="D1" s="20"/>
      <c r="E1" s="20"/>
      <c r="F1" s="20"/>
    </row>
    <row r="2" spans="1:6" ht="24.6" x14ac:dyDescent="0.4">
      <c r="A2" s="1"/>
      <c r="B2" s="2"/>
      <c r="C2" s="21" t="s">
        <v>93</v>
      </c>
      <c r="D2" s="21"/>
      <c r="E2" s="3"/>
      <c r="F2" s="3"/>
    </row>
    <row r="3" spans="1:6" ht="24.6" x14ac:dyDescent="0.25">
      <c r="A3" s="4"/>
      <c r="B3" s="5"/>
      <c r="C3" s="6"/>
      <c r="D3" s="6"/>
      <c r="E3" s="6"/>
      <c r="F3" s="6"/>
    </row>
    <row r="4" spans="1:6" ht="25.2" x14ac:dyDescent="0.45">
      <c r="A4" s="22" t="s">
        <v>94</v>
      </c>
      <c r="B4" s="22"/>
      <c r="C4" s="7"/>
      <c r="D4" s="7"/>
      <c r="E4" s="7"/>
      <c r="F4" s="7"/>
    </row>
    <row r="5" spans="1:6" ht="45.75" customHeight="1" x14ac:dyDescent="0.25">
      <c r="A5" s="23" t="s">
        <v>95</v>
      </c>
      <c r="B5" s="24" t="s">
        <v>4</v>
      </c>
      <c r="C5" s="19" t="s">
        <v>0</v>
      </c>
      <c r="D5" s="19" t="s">
        <v>1</v>
      </c>
      <c r="E5" s="19" t="s">
        <v>2</v>
      </c>
      <c r="F5" s="19" t="s">
        <v>3</v>
      </c>
    </row>
    <row r="6" spans="1:6" ht="24" customHeight="1" x14ac:dyDescent="0.25">
      <c r="A6" s="23"/>
      <c r="B6" s="24"/>
      <c r="C6" s="19"/>
      <c r="D6" s="19"/>
      <c r="E6" s="19"/>
      <c r="F6" s="19"/>
    </row>
    <row r="7" spans="1:6" ht="46.5" customHeight="1" x14ac:dyDescent="0.25">
      <c r="A7" s="8" t="s">
        <v>5</v>
      </c>
      <c r="B7" s="9" t="s">
        <v>50</v>
      </c>
      <c r="C7" s="15">
        <v>320212114.21560001</v>
      </c>
      <c r="D7" s="15">
        <v>138909512.39269999</v>
      </c>
      <c r="E7" s="15">
        <v>274430048.86159998</v>
      </c>
      <c r="F7" s="15">
        <v>119693507.86489999</v>
      </c>
    </row>
    <row r="8" spans="1:6" ht="50.4" x14ac:dyDescent="0.25">
      <c r="A8" s="11" t="s">
        <v>7</v>
      </c>
      <c r="B8" s="12" t="s">
        <v>6</v>
      </c>
      <c r="C8" s="16">
        <f>279264571.453-0.1</f>
        <v>279264571.35299999</v>
      </c>
      <c r="D8" s="16">
        <v>105224683.6954</v>
      </c>
      <c r="E8" s="16">
        <v>233439652.90000001</v>
      </c>
      <c r="F8" s="16">
        <v>84753799.906000003</v>
      </c>
    </row>
    <row r="9" spans="1:6" ht="25.2" x14ac:dyDescent="0.25">
      <c r="A9" s="11" t="s">
        <v>9</v>
      </c>
      <c r="B9" s="12" t="s">
        <v>8</v>
      </c>
      <c r="C9" s="16">
        <v>182096648.24000001</v>
      </c>
      <c r="D9" s="16">
        <v>59637730.472099997</v>
      </c>
      <c r="E9" s="16">
        <v>157550704.40000001</v>
      </c>
      <c r="F9" s="16">
        <v>48764583.359899998</v>
      </c>
    </row>
    <row r="10" spans="1:6" ht="108.75" customHeight="1" x14ac:dyDescent="0.25">
      <c r="A10" s="11" t="s">
        <v>11</v>
      </c>
      <c r="B10" s="12" t="s">
        <v>10</v>
      </c>
      <c r="C10" s="16">
        <v>34171400</v>
      </c>
      <c r="D10" s="16">
        <v>16944891.422699999</v>
      </c>
      <c r="E10" s="16">
        <v>33140300</v>
      </c>
      <c r="F10" s="16">
        <v>16477567.3463</v>
      </c>
    </row>
    <row r="11" spans="1:6" ht="25.2" x14ac:dyDescent="0.25">
      <c r="A11" s="11" t="s">
        <v>13</v>
      </c>
      <c r="B11" s="12" t="s">
        <v>12</v>
      </c>
      <c r="C11" s="16">
        <v>13143331.5</v>
      </c>
      <c r="D11" s="16">
        <v>5905800.9177999999</v>
      </c>
      <c r="E11" s="16">
        <v>7839456.4000000004</v>
      </c>
      <c r="F11" s="16">
        <v>3525690.8080000002</v>
      </c>
    </row>
    <row r="12" spans="1:6" ht="25.2" x14ac:dyDescent="0.25">
      <c r="A12" s="11" t="s">
        <v>15</v>
      </c>
      <c r="B12" s="12" t="s">
        <v>14</v>
      </c>
      <c r="C12" s="16">
        <v>36316118.100000001</v>
      </c>
      <c r="D12" s="16">
        <v>16916551.7773</v>
      </c>
      <c r="E12" s="16">
        <v>26494639</v>
      </c>
      <c r="F12" s="16">
        <f>13285214.5519-0.1</f>
        <v>13285214.4519</v>
      </c>
    </row>
    <row r="13" spans="1:6" ht="86.25" customHeight="1" x14ac:dyDescent="0.25">
      <c r="A13" s="11" t="s">
        <v>17</v>
      </c>
      <c r="B13" s="12" t="s">
        <v>16</v>
      </c>
      <c r="C13" s="16">
        <v>55848</v>
      </c>
      <c r="D13" s="16">
        <v>25673.294600000001</v>
      </c>
      <c r="E13" s="16">
        <v>8505</v>
      </c>
      <c r="F13" s="16">
        <v>3110.8620000000001</v>
      </c>
    </row>
    <row r="14" spans="1:6" ht="37.5" customHeight="1" x14ac:dyDescent="0.25">
      <c r="A14" s="11" t="s">
        <v>19</v>
      </c>
      <c r="B14" s="12" t="s">
        <v>18</v>
      </c>
      <c r="C14" s="16">
        <v>1350517.6</v>
      </c>
      <c r="D14" s="16">
        <v>584548.17429999996</v>
      </c>
      <c r="E14" s="16">
        <v>827446.6</v>
      </c>
      <c r="F14" s="16">
        <v>322687.27630000003</v>
      </c>
    </row>
    <row r="15" spans="1:6" ht="105" customHeight="1" x14ac:dyDescent="0.25">
      <c r="A15" s="11" t="s">
        <v>21</v>
      </c>
      <c r="B15" s="12" t="s">
        <v>20</v>
      </c>
      <c r="C15" s="16">
        <v>0</v>
      </c>
      <c r="D15" s="16">
        <v>100.60169999999999</v>
      </c>
      <c r="E15" s="16">
        <v>0</v>
      </c>
      <c r="F15" s="16">
        <v>16.015899999999998</v>
      </c>
    </row>
    <row r="16" spans="1:6" ht="117.75" customHeight="1" x14ac:dyDescent="0.25">
      <c r="A16" s="11" t="s">
        <v>23</v>
      </c>
      <c r="B16" s="12" t="s">
        <v>22</v>
      </c>
      <c r="C16" s="16">
        <v>6086161.8099999996</v>
      </c>
      <c r="D16" s="16">
        <v>1620629.3696000001</v>
      </c>
      <c r="E16" s="16">
        <v>2981663</v>
      </c>
      <c r="F16" s="16">
        <v>159974.09640000001</v>
      </c>
    </row>
    <row r="17" spans="1:6" ht="57.75" customHeight="1" x14ac:dyDescent="0.25">
      <c r="A17" s="11" t="s">
        <v>25</v>
      </c>
      <c r="B17" s="12" t="s">
        <v>24</v>
      </c>
      <c r="C17" s="16">
        <v>282664</v>
      </c>
      <c r="D17" s="16">
        <v>217999.1826</v>
      </c>
      <c r="E17" s="16">
        <v>159756</v>
      </c>
      <c r="F17" s="16">
        <v>141077.69</v>
      </c>
    </row>
    <row r="18" spans="1:6" ht="82.5" customHeight="1" x14ac:dyDescent="0.25">
      <c r="A18" s="11" t="s">
        <v>27</v>
      </c>
      <c r="B18" s="12" t="s">
        <v>26</v>
      </c>
      <c r="C18" s="16">
        <v>1516569.4254000001</v>
      </c>
      <c r="D18" s="16">
        <v>868362.59550000005</v>
      </c>
      <c r="E18" s="16">
        <v>1361930</v>
      </c>
      <c r="F18" s="16">
        <v>580236.1017</v>
      </c>
    </row>
    <row r="19" spans="1:6" ht="75.599999999999994" x14ac:dyDescent="0.25">
      <c r="A19" s="11" t="s">
        <v>29</v>
      </c>
      <c r="B19" s="12" t="s">
        <v>28</v>
      </c>
      <c r="C19" s="16">
        <v>884132.5</v>
      </c>
      <c r="D19" s="16">
        <f>581011.3668-0.1</f>
        <v>581011.26679999998</v>
      </c>
      <c r="E19" s="16">
        <v>188000</v>
      </c>
      <c r="F19" s="16">
        <v>58890.3992</v>
      </c>
    </row>
    <row r="20" spans="1:6" ht="50.4" x14ac:dyDescent="0.25">
      <c r="A20" s="11" t="s">
        <v>31</v>
      </c>
      <c r="B20" s="12" t="s">
        <v>30</v>
      </c>
      <c r="C20" s="16">
        <v>955</v>
      </c>
      <c r="D20" s="16">
        <v>1342.5225</v>
      </c>
      <c r="E20" s="16">
        <v>955</v>
      </c>
      <c r="F20" s="16">
        <v>1342.5225</v>
      </c>
    </row>
    <row r="21" spans="1:6" ht="50.4" x14ac:dyDescent="0.25">
      <c r="A21" s="11" t="s">
        <v>33</v>
      </c>
      <c r="B21" s="12" t="s">
        <v>32</v>
      </c>
      <c r="C21" s="16">
        <v>3075045.4158000001</v>
      </c>
      <c r="D21" s="16">
        <v>1634553.4927999999</v>
      </c>
      <c r="E21" s="16">
        <v>2841147.5</v>
      </c>
      <c r="F21" s="16">
        <v>1420719.3144</v>
      </c>
    </row>
    <row r="22" spans="1:6" ht="37.5" customHeight="1" x14ac:dyDescent="0.25">
      <c r="A22" s="11" t="s">
        <v>35</v>
      </c>
      <c r="B22" s="12" t="s">
        <v>34</v>
      </c>
      <c r="C22" s="16">
        <v>285179.86180000001</v>
      </c>
      <c r="D22" s="16">
        <v>285488.50530000002</v>
      </c>
      <c r="E22" s="16">
        <v>45150</v>
      </c>
      <c r="F22" s="16">
        <v>12689.5615</v>
      </c>
    </row>
    <row r="23" spans="1:6" ht="25.2" x14ac:dyDescent="0.25">
      <c r="A23" s="11" t="s">
        <v>37</v>
      </c>
      <c r="B23" s="12" t="s">
        <v>36</v>
      </c>
      <c r="C23" s="16">
        <v>40947542.762599997</v>
      </c>
      <c r="D23" s="16">
        <v>33684828.697400004</v>
      </c>
      <c r="E23" s="16">
        <v>40990395.961599998</v>
      </c>
      <c r="F23" s="16">
        <v>34939707.958899997</v>
      </c>
    </row>
    <row r="24" spans="1:6" ht="113.25" customHeight="1" x14ac:dyDescent="0.25">
      <c r="A24" s="11" t="s">
        <v>39</v>
      </c>
      <c r="B24" s="12" t="s">
        <v>38</v>
      </c>
      <c r="C24" s="16">
        <v>40748383.695699997</v>
      </c>
      <c r="D24" s="16">
        <v>33356538.623399999</v>
      </c>
      <c r="E24" s="16">
        <v>40815137.695699997</v>
      </c>
      <c r="F24" s="16">
        <v>33397917.799400002</v>
      </c>
    </row>
    <row r="25" spans="1:6" ht="84" customHeight="1" x14ac:dyDescent="0.25">
      <c r="A25" s="11" t="s">
        <v>41</v>
      </c>
      <c r="B25" s="12" t="s">
        <v>40</v>
      </c>
      <c r="C25" s="16">
        <v>71660.595000000001</v>
      </c>
      <c r="D25" s="16">
        <v>101570.595</v>
      </c>
      <c r="E25" s="16">
        <v>71660.595000000001</v>
      </c>
      <c r="F25" s="16">
        <v>101540.595</v>
      </c>
    </row>
    <row r="26" spans="1:6" ht="86.25" customHeight="1" x14ac:dyDescent="0.25">
      <c r="A26" s="11" t="s">
        <v>43</v>
      </c>
      <c r="B26" s="12" t="s">
        <v>42</v>
      </c>
      <c r="C26" s="16">
        <v>186391.22399999999</v>
      </c>
      <c r="D26" s="16">
        <v>123290.97659999999</v>
      </c>
      <c r="E26" s="16">
        <v>167483.49530000001</v>
      </c>
      <c r="F26" s="16">
        <v>102310.3544</v>
      </c>
    </row>
    <row r="27" spans="1:6" ht="50.4" x14ac:dyDescent="0.25">
      <c r="A27" s="11" t="s">
        <v>45</v>
      </c>
      <c r="B27" s="12" t="s">
        <v>44</v>
      </c>
      <c r="C27" s="16">
        <v>24.3</v>
      </c>
      <c r="D27" s="16">
        <v>1506.0594000000001</v>
      </c>
      <c r="E27" s="16">
        <v>0</v>
      </c>
      <c r="F27" s="16">
        <v>1463.0563999999999</v>
      </c>
    </row>
    <row r="28" spans="1:6" ht="192.75" customHeight="1" x14ac:dyDescent="0.25">
      <c r="A28" s="11" t="s">
        <v>47</v>
      </c>
      <c r="B28" s="12" t="s">
        <v>46</v>
      </c>
      <c r="C28" s="16">
        <f>8856.7318+0.1</f>
        <v>8856.8317999999999</v>
      </c>
      <c r="D28" s="16">
        <v>308744.4363</v>
      </c>
      <c r="E28" s="16">
        <v>2450.2516000000001</v>
      </c>
      <c r="F28" s="16">
        <v>1543298.1470999999</v>
      </c>
    </row>
    <row r="29" spans="1:6" ht="135" customHeight="1" x14ac:dyDescent="0.25">
      <c r="A29" s="11" t="s">
        <v>49</v>
      </c>
      <c r="B29" s="12" t="s">
        <v>48</v>
      </c>
      <c r="C29" s="16">
        <v>-67773.783800000005</v>
      </c>
      <c r="D29" s="16">
        <v>-206821.99340000001</v>
      </c>
      <c r="E29" s="16">
        <v>-66336.076000000001</v>
      </c>
      <c r="F29" s="16">
        <v>-206821.99340000001</v>
      </c>
    </row>
    <row r="30" spans="1:6" ht="134.4" customHeight="1" x14ac:dyDescent="0.25">
      <c r="A30" s="8" t="s">
        <v>96</v>
      </c>
      <c r="B30" s="14" t="s">
        <v>90</v>
      </c>
      <c r="C30" s="15">
        <v>373462980.671</v>
      </c>
      <c r="D30" s="15">
        <v>164198448.99599999</v>
      </c>
      <c r="E30" s="15">
        <v>318947669.86919999</v>
      </c>
      <c r="F30" s="15">
        <v>145462739.60879999</v>
      </c>
    </row>
    <row r="31" spans="1:6" ht="50.4" x14ac:dyDescent="0.25">
      <c r="A31" s="11" t="s">
        <v>52</v>
      </c>
      <c r="B31" s="12" t="s">
        <v>51</v>
      </c>
      <c r="C31" s="16">
        <v>28584784.203899998</v>
      </c>
      <c r="D31" s="16">
        <v>7934076.6571000004</v>
      </c>
      <c r="E31" s="16">
        <v>18562971.913600001</v>
      </c>
      <c r="F31" s="16">
        <v>4543047.7931000004</v>
      </c>
    </row>
    <row r="32" spans="1:6" ht="75.599999999999994" x14ac:dyDescent="0.25">
      <c r="A32" s="11" t="s">
        <v>54</v>
      </c>
      <c r="B32" s="12" t="s">
        <v>53</v>
      </c>
      <c r="C32" s="16">
        <v>22648</v>
      </c>
      <c r="D32" s="16">
        <v>22648</v>
      </c>
      <c r="E32" s="16">
        <v>816944.8</v>
      </c>
      <c r="F32" s="16">
        <v>383362.59049999999</v>
      </c>
    </row>
    <row r="33" spans="1:6" ht="25.2" x14ac:dyDescent="0.25">
      <c r="A33" s="11" t="s">
        <v>56</v>
      </c>
      <c r="B33" s="12" t="s">
        <v>55</v>
      </c>
      <c r="C33" s="16">
        <v>193647.78320000001</v>
      </c>
      <c r="D33" s="16">
        <v>86366.136499999993</v>
      </c>
      <c r="E33" s="16">
        <v>193647.78320000001</v>
      </c>
      <c r="F33" s="16">
        <f>91019.0553-0.1</f>
        <v>91018.955300000001</v>
      </c>
    </row>
    <row r="34" spans="1:6" ht="75.599999999999994" x14ac:dyDescent="0.25">
      <c r="A34" s="11" t="s">
        <v>54</v>
      </c>
      <c r="B34" s="12" t="s">
        <v>57</v>
      </c>
      <c r="C34" s="16">
        <v>0</v>
      </c>
      <c r="D34" s="16">
        <v>0</v>
      </c>
      <c r="E34" s="16">
        <v>94192.5</v>
      </c>
      <c r="F34" s="16">
        <v>47016.2742</v>
      </c>
    </row>
    <row r="35" spans="1:6" ht="75.599999999999994" x14ac:dyDescent="0.25">
      <c r="A35" s="11" t="s">
        <v>59</v>
      </c>
      <c r="B35" s="12" t="s">
        <v>58</v>
      </c>
      <c r="C35" s="16">
        <v>2665689.7203000002</v>
      </c>
      <c r="D35" s="16">
        <v>1115379.3618000001</v>
      </c>
      <c r="E35" s="16">
        <v>2105677.5918000001</v>
      </c>
      <c r="F35" s="16">
        <v>856120.08330000006</v>
      </c>
    </row>
    <row r="36" spans="1:6" ht="25.2" x14ac:dyDescent="0.25">
      <c r="A36" s="11" t="s">
        <v>61</v>
      </c>
      <c r="B36" s="12" t="s">
        <v>60</v>
      </c>
      <c r="C36" s="16">
        <v>91540680.365999997</v>
      </c>
      <c r="D36" s="16">
        <v>39895104.750299998</v>
      </c>
      <c r="E36" s="16">
        <v>85713654.818000004</v>
      </c>
      <c r="F36" s="16">
        <v>37714433.906800002</v>
      </c>
    </row>
    <row r="37" spans="1:6" ht="75.599999999999994" x14ac:dyDescent="0.25">
      <c r="A37" s="11" t="s">
        <v>54</v>
      </c>
      <c r="B37" s="12" t="s">
        <v>62</v>
      </c>
      <c r="C37" s="16">
        <v>0</v>
      </c>
      <c r="D37" s="16">
        <v>0</v>
      </c>
      <c r="E37" s="16">
        <v>892621.47199999995</v>
      </c>
      <c r="F37" s="16">
        <v>580610.31920000003</v>
      </c>
    </row>
    <row r="38" spans="1:6" ht="50.4" x14ac:dyDescent="0.25">
      <c r="A38" s="11" t="s">
        <v>64</v>
      </c>
      <c r="B38" s="12" t="s">
        <v>63</v>
      </c>
      <c r="C38" s="16">
        <v>22217001.150199998</v>
      </c>
      <c r="D38" s="16">
        <v>5837673.2707000002</v>
      </c>
      <c r="E38" s="16">
        <v>15377492.208799999</v>
      </c>
      <c r="F38" s="16">
        <v>4147291.8569</v>
      </c>
    </row>
    <row r="39" spans="1:6" ht="75.599999999999994" x14ac:dyDescent="0.25">
      <c r="A39" s="11" t="s">
        <v>54</v>
      </c>
      <c r="B39" s="12" t="s">
        <v>65</v>
      </c>
      <c r="C39" s="16">
        <v>0</v>
      </c>
      <c r="D39" s="16">
        <v>0</v>
      </c>
      <c r="E39" s="16">
        <v>1849576.1862000001</v>
      </c>
      <c r="F39" s="16">
        <v>184555.6</v>
      </c>
    </row>
    <row r="40" spans="1:6" ht="25.2" x14ac:dyDescent="0.25">
      <c r="A40" s="11" t="s">
        <v>67</v>
      </c>
      <c r="B40" s="12" t="s">
        <v>66</v>
      </c>
      <c r="C40" s="16">
        <v>3141752.0145</v>
      </c>
      <c r="D40" s="16">
        <v>702440.1446</v>
      </c>
      <c r="E40" s="16">
        <v>2919176.4959999998</v>
      </c>
      <c r="F40" s="16">
        <v>661647.03399999999</v>
      </c>
    </row>
    <row r="41" spans="1:6" ht="75.599999999999994" x14ac:dyDescent="0.25">
      <c r="A41" s="11" t="s">
        <v>54</v>
      </c>
      <c r="B41" s="12" t="s">
        <v>68</v>
      </c>
      <c r="C41" s="16">
        <v>0</v>
      </c>
      <c r="D41" s="16">
        <v>0</v>
      </c>
      <c r="E41" s="16">
        <v>7644.49</v>
      </c>
      <c r="F41" s="16">
        <v>0</v>
      </c>
    </row>
    <row r="42" spans="1:6" ht="25.2" x14ac:dyDescent="0.25">
      <c r="A42" s="11" t="s">
        <v>70</v>
      </c>
      <c r="B42" s="12" t="s">
        <v>69</v>
      </c>
      <c r="C42" s="16">
        <v>104988104.83130001</v>
      </c>
      <c r="D42" s="16">
        <v>54121516.496399999</v>
      </c>
      <c r="E42" s="16">
        <v>74893410.684900001</v>
      </c>
      <c r="F42" s="16">
        <v>38790507.322800003</v>
      </c>
    </row>
    <row r="43" spans="1:6" ht="75.599999999999994" x14ac:dyDescent="0.25">
      <c r="A43" s="11" t="s">
        <v>54</v>
      </c>
      <c r="B43" s="12" t="s">
        <v>71</v>
      </c>
      <c r="C43" s="16">
        <v>0</v>
      </c>
      <c r="D43" s="16">
        <v>0</v>
      </c>
      <c r="E43" s="16">
        <v>29687506.899999999</v>
      </c>
      <c r="F43" s="16">
        <v>19242718.857299998</v>
      </c>
    </row>
    <row r="44" spans="1:6" ht="25.2" x14ac:dyDescent="0.25">
      <c r="A44" s="11" t="s">
        <v>73</v>
      </c>
      <c r="B44" s="12" t="s">
        <v>72</v>
      </c>
      <c r="C44" s="16">
        <v>17538253.166299999</v>
      </c>
      <c r="D44" s="16">
        <v>7643013.5103000002</v>
      </c>
      <c r="E44" s="16">
        <v>11465015.171800001</v>
      </c>
      <c r="F44" s="16">
        <v>4778003.3191</v>
      </c>
    </row>
    <row r="45" spans="1:6" ht="75.599999999999994" x14ac:dyDescent="0.25">
      <c r="A45" s="11" t="s">
        <v>54</v>
      </c>
      <c r="B45" s="12" t="s">
        <v>74</v>
      </c>
      <c r="C45" s="16">
        <v>0</v>
      </c>
      <c r="D45" s="16">
        <v>0</v>
      </c>
      <c r="E45" s="16">
        <f>468280.36-0.1</f>
        <v>468280.26</v>
      </c>
      <c r="F45" s="16">
        <v>67871.392000000007</v>
      </c>
    </row>
    <row r="46" spans="1:6" ht="25.2" x14ac:dyDescent="0.25">
      <c r="A46" s="11" t="s">
        <v>76</v>
      </c>
      <c r="B46" s="12" t="s">
        <v>75</v>
      </c>
      <c r="C46" s="16">
        <v>33060820.142499998</v>
      </c>
      <c r="D46" s="16">
        <v>16616222.8539</v>
      </c>
      <c r="E46" s="16">
        <v>33059868.224100001</v>
      </c>
      <c r="F46" s="16">
        <v>16639469.7827</v>
      </c>
    </row>
    <row r="47" spans="1:6" ht="75.599999999999994" x14ac:dyDescent="0.25">
      <c r="A47" s="11" t="s">
        <v>54</v>
      </c>
      <c r="B47" s="12" t="s">
        <v>77</v>
      </c>
      <c r="C47" s="16">
        <v>8605609.6300000008</v>
      </c>
      <c r="D47" s="16">
        <v>4368783.0438999999</v>
      </c>
      <c r="E47" s="16">
        <f>8676507.56-0.1</f>
        <v>8676507.4600000009</v>
      </c>
      <c r="F47" s="16">
        <v>4415344.7202000003</v>
      </c>
    </row>
    <row r="48" spans="1:6" ht="25.2" x14ac:dyDescent="0.25">
      <c r="A48" s="11" t="s">
        <v>78</v>
      </c>
      <c r="B48" s="12" t="s">
        <v>6</v>
      </c>
      <c r="C48" s="16">
        <f>53540228.5489+0.1</f>
        <v>53540228.648900002</v>
      </c>
      <c r="D48" s="16">
        <v>23162956.4155</v>
      </c>
      <c r="E48" s="16">
        <v>51687940.114500001</v>
      </c>
      <c r="F48" s="16">
        <v>22552436.576299999</v>
      </c>
    </row>
    <row r="49" spans="1:6" ht="75.599999999999994" x14ac:dyDescent="0.25">
      <c r="A49" s="11" t="s">
        <v>54</v>
      </c>
      <c r="B49" s="12" t="s">
        <v>79</v>
      </c>
      <c r="C49" s="16">
        <v>187179.9</v>
      </c>
      <c r="D49" s="16">
        <v>72710.899999999994</v>
      </c>
      <c r="E49" s="16">
        <v>2910344.6069</v>
      </c>
      <c r="F49" s="16">
        <v>979340.2781</v>
      </c>
    </row>
    <row r="50" spans="1:6" ht="25.2" x14ac:dyDescent="0.25">
      <c r="A50" s="11" t="s">
        <v>81</v>
      </c>
      <c r="B50" s="12" t="s">
        <v>80</v>
      </c>
      <c r="C50" s="16">
        <v>13756060.9169</v>
      </c>
      <c r="D50" s="16">
        <v>6188602.3039999995</v>
      </c>
      <c r="E50" s="16">
        <v>9244546.2144000009</v>
      </c>
      <c r="F50" s="16">
        <v>3992806.8968000002</v>
      </c>
    </row>
    <row r="51" spans="1:6" ht="75.599999999999994" x14ac:dyDescent="0.25">
      <c r="A51" s="11" t="s">
        <v>54</v>
      </c>
      <c r="B51" s="12" t="s">
        <v>82</v>
      </c>
      <c r="C51" s="16">
        <v>0</v>
      </c>
      <c r="D51" s="16">
        <v>0</v>
      </c>
      <c r="E51" s="16">
        <v>1259124.67</v>
      </c>
      <c r="F51" s="16">
        <v>47885.9424</v>
      </c>
    </row>
    <row r="52" spans="1:6" ht="50.4" x14ac:dyDescent="0.25">
      <c r="A52" s="11" t="s">
        <v>84</v>
      </c>
      <c r="B52" s="12" t="s">
        <v>83</v>
      </c>
      <c r="C52" s="16">
        <v>1731166.0271000001</v>
      </c>
      <c r="D52" s="16">
        <v>747363.14659999998</v>
      </c>
      <c r="E52" s="16">
        <v>1711873.3576</v>
      </c>
      <c r="F52" s="16">
        <v>735452.18660000002</v>
      </c>
    </row>
    <row r="53" spans="1:6" ht="75.599999999999994" x14ac:dyDescent="0.25">
      <c r="A53" s="11" t="s">
        <v>86</v>
      </c>
      <c r="B53" s="12" t="s">
        <v>85</v>
      </c>
      <c r="C53" s="16">
        <v>504791.8</v>
      </c>
      <c r="D53" s="16">
        <v>147733.94810000001</v>
      </c>
      <c r="E53" s="16">
        <v>89166.8</v>
      </c>
      <c r="F53" s="16">
        <v>0</v>
      </c>
    </row>
    <row r="54" spans="1:6" ht="111" customHeight="1" x14ac:dyDescent="0.25">
      <c r="A54" s="11" t="s">
        <v>88</v>
      </c>
      <c r="B54" s="12" t="s">
        <v>87</v>
      </c>
      <c r="C54" s="16">
        <v>0</v>
      </c>
      <c r="D54" s="16">
        <v>0</v>
      </c>
      <c r="E54" s="16">
        <v>11923228.490700001</v>
      </c>
      <c r="F54" s="16">
        <v>9960503.7950999998</v>
      </c>
    </row>
    <row r="55" spans="1:6" ht="75.599999999999994" x14ac:dyDescent="0.25">
      <c r="A55" s="11" t="s">
        <v>54</v>
      </c>
      <c r="B55" s="12" t="s">
        <v>89</v>
      </c>
      <c r="C55" s="16">
        <v>0</v>
      </c>
      <c r="D55" s="16">
        <v>0</v>
      </c>
      <c r="E55" s="16">
        <v>11923228.490700001</v>
      </c>
      <c r="F55" s="16">
        <v>9960503.7950999998</v>
      </c>
    </row>
    <row r="56" spans="1:6" ht="49.2" x14ac:dyDescent="0.25">
      <c r="A56" s="17" t="s">
        <v>91</v>
      </c>
      <c r="B56" s="18" t="s">
        <v>97</v>
      </c>
      <c r="C56" s="15">
        <v>-44858111.341300003</v>
      </c>
      <c r="D56" s="15">
        <v>-25288936.6032</v>
      </c>
      <c r="E56" s="15">
        <v>-36124865.8935</v>
      </c>
      <c r="F56" s="15">
        <v>-25769231.743900001</v>
      </c>
    </row>
    <row r="59" spans="1:6" ht="69" customHeight="1" x14ac:dyDescent="0.25"/>
  </sheetData>
  <autoFilter ref="A30:F56"/>
  <mergeCells count="9">
    <mergeCell ref="F5:F6"/>
    <mergeCell ref="A1:F1"/>
    <mergeCell ref="C2:D2"/>
    <mergeCell ref="A4:B4"/>
    <mergeCell ref="A5:A6"/>
    <mergeCell ref="B5:B6"/>
    <mergeCell ref="C5:C6"/>
    <mergeCell ref="D5:D6"/>
    <mergeCell ref="E5:E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7" fitToHeight="8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Зотагина Е.</dc:creator>
  <cp:lastModifiedBy>Тимуршина Резеда Каримовна</cp:lastModifiedBy>
  <cp:lastPrinted>2020-07-16T11:33:37Z</cp:lastPrinted>
  <dcterms:created xsi:type="dcterms:W3CDTF">2020-07-14T08:48:40Z</dcterms:created>
  <dcterms:modified xsi:type="dcterms:W3CDTF">2020-07-16T13:50:28Z</dcterms:modified>
</cp:coreProperties>
</file>