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РТ с прошлым годом " sheetId="1" r:id="rId1"/>
  </sheets>
  <externalReferences>
    <externalReference r:id="rId2"/>
  </externalReferences>
  <definedNames>
    <definedName name="Z_34747440_AA47_4FC1_BF86_1B8472A7575C_.wvu.Cols" localSheetId="0" hidden="1">'РТ с прошлым годом '!$B:$B</definedName>
    <definedName name="Z_34747440_AA47_4FC1_BF86_1B8472A7575C_.wvu.PrintArea" localSheetId="0" hidden="1">'РТ с прошлым годом '!$A$1:$E$30</definedName>
    <definedName name="Z_34747440_AA47_4FC1_BF86_1B8472A7575C_.wvu.Rows" localSheetId="0" hidden="1">'РТ с прошлым годом '!$27:$27</definedName>
    <definedName name="Z_C2144634_02F3_46C5_BB73_9F66E33A9C52_.wvu.Cols" localSheetId="0" hidden="1">'РТ с прошлым годом '!$B:$B</definedName>
    <definedName name="Z_C2144634_02F3_46C5_BB73_9F66E33A9C52_.wvu.PrintArea" localSheetId="0" hidden="1">'РТ с прошлым годом '!$A$1:$E$30</definedName>
    <definedName name="Z_C2144634_02F3_46C5_BB73_9F66E33A9C52_.wvu.Rows" localSheetId="0" hidden="1">'РТ с прошлым годом '!$27:$27</definedName>
    <definedName name="_xlnm.Print_Area" localSheetId="0">'РТ с прошлым годом '!$A$1:$E$30</definedName>
  </definedNames>
  <calcPr calcId="145621"/>
</workbook>
</file>

<file path=xl/calcChain.xml><?xml version="1.0" encoding="utf-8"?>
<calcChain xmlns="http://schemas.openxmlformats.org/spreadsheetml/2006/main">
  <c r="G31" i="1" l="1"/>
  <c r="D30" i="1"/>
  <c r="E30" i="1" s="1"/>
  <c r="D29" i="1"/>
  <c r="E29" i="1" s="1"/>
  <c r="D28" i="1"/>
  <c r="E28" i="1" s="1"/>
  <c r="D27" i="1"/>
  <c r="E27" i="1" s="1"/>
  <c r="D26" i="1"/>
  <c r="E25" i="1"/>
  <c r="D25" i="1"/>
  <c r="E24" i="1"/>
  <c r="D24" i="1"/>
  <c r="E23" i="1"/>
  <c r="D23" i="1"/>
  <c r="E22" i="1"/>
  <c r="D22" i="1"/>
  <c r="D21" i="1"/>
  <c r="D20" i="1"/>
  <c r="E20" i="1" s="1"/>
  <c r="C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D12" i="1"/>
  <c r="D11" i="1"/>
  <c r="E11" i="1" s="1"/>
  <c r="D10" i="1"/>
  <c r="E10" i="1" s="1"/>
  <c r="D9" i="1"/>
  <c r="E9" i="1" s="1"/>
  <c r="D8" i="1"/>
  <c r="E8" i="1" s="1"/>
  <c r="D7" i="1"/>
  <c r="E7" i="1" s="1"/>
  <c r="C7" i="1"/>
  <c r="C6" i="1"/>
  <c r="D6" i="1" l="1"/>
  <c r="E6" i="1" s="1"/>
</calcChain>
</file>

<file path=xl/sharedStrings.xml><?xml version="1.0" encoding="utf-8"?>
<sst xmlns="http://schemas.openxmlformats.org/spreadsheetml/2006/main" count="41" uniqueCount="41">
  <si>
    <t>Сведения о поступлении доходов в бюджет Республики Татарстан по видам  доходов за 1 полугодие 2020 года в сравнении с 1 полугодием 2019 года</t>
  </si>
  <si>
    <t>тыс.рублей</t>
  </si>
  <si>
    <t>Наименование</t>
  </si>
  <si>
    <t xml:space="preserve">1 полугодие 2019 года </t>
  </si>
  <si>
    <t>1 полугодие 2020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</si>
  <si>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</si>
  <si>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</si>
  <si>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</si>
  <si>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</si>
  <si>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</si>
  <si>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</si>
  <si>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</si>
  <si>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</si>
  <si>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</si>
  <si>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</si>
  <si>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</t>
  </si>
  <si>
    <t>Налог на профессиональный доход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</si>
  <si>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</si>
  <si>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</si>
  <si>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</si>
  <si>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</si>
  <si>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</si>
  <si>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</si>
  <si>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</si>
  <si>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</si>
  <si>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</si>
  <si>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</si>
  <si>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</si>
  <si>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 xml:space="preserve">Неналоговые доходы 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</si>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</sst>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  <numFmt numFmtId="166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5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0" xfId="0" applyNumberFormat="1" applyFont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Т "/>
      <sheetName val="РТ с прошлым годом "/>
      <sheetName val="КБ с прошлым годом"/>
      <sheetName val="Лист1"/>
    </sheetNames>
    <sheetDataSet>
      <sheetData sheetId="0">
        <row r="8">
          <cell r="D8">
            <v>24735788.770399999</v>
          </cell>
        </row>
        <row r="9">
          <cell r="D9">
            <v>24028794.589529999</v>
          </cell>
        </row>
        <row r="10">
          <cell r="D10">
            <v>16477567.3463</v>
          </cell>
        </row>
        <row r="11">
          <cell r="D11">
            <v>3432394.1238799999</v>
          </cell>
        </row>
        <row r="12">
          <cell r="D12">
            <v>93296.684139999998</v>
          </cell>
        </row>
        <row r="13">
          <cell r="D13">
            <v>11995804.937070001</v>
          </cell>
        </row>
        <row r="14">
          <cell r="D14">
            <v>1282909.98009</v>
          </cell>
        </row>
        <row r="15">
          <cell r="D15">
            <v>6499.63472</v>
          </cell>
        </row>
        <row r="16">
          <cell r="D16">
            <v>2734.7256000000002</v>
          </cell>
        </row>
        <row r="17">
          <cell r="D17">
            <v>376.13636000000002</v>
          </cell>
        </row>
        <row r="18">
          <cell r="D18">
            <v>322703.29215999995</v>
          </cell>
        </row>
        <row r="19">
          <cell r="D19">
            <v>2374929.6857599998</v>
          </cell>
        </row>
        <row r="21">
          <cell r="D21">
            <v>15977102.300000001</v>
          </cell>
        </row>
        <row r="22">
          <cell r="D22">
            <v>4520522.5635000002</v>
          </cell>
        </row>
        <row r="23">
          <cell r="D23">
            <v>5860517.2986700004</v>
          </cell>
        </row>
        <row r="24">
          <cell r="D24">
            <v>7039656.8002599999</v>
          </cell>
        </row>
        <row r="25">
          <cell r="D25">
            <v>118.837</v>
          </cell>
        </row>
        <row r="26">
          <cell r="D26">
            <v>101540.595</v>
          </cell>
        </row>
        <row r="27">
          <cell r="D27">
            <v>102310.35436</v>
          </cell>
        </row>
        <row r="28">
          <cell r="D28">
            <v>1463.0563999999999</v>
          </cell>
        </row>
        <row r="29">
          <cell r="D29">
            <v>1543298.1470999999</v>
          </cell>
        </row>
        <row r="30">
          <cell r="D30">
            <v>-206821.99338999999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view="pageBreakPreview" zoomScale="90" zoomScaleNormal="100" zoomScaleSheetLayoutView="90" workbookViewId="0">
      <selection activeCell="E12" sqref="E12"/>
    </sheetView>
  </sheetViews>
  <sheetFormatPr defaultColWidth="9.109375" defaultRowHeight="15.6" x14ac:dyDescent="0.3"/>
  <cols>
    <col min="1" max="1" width="55.5546875" style="2" customWidth="1"/>
    <col min="2" max="2" width="33.6640625" style="2" hidden="1" customWidth="1"/>
    <col min="3" max="3" width="33.6640625" style="2" customWidth="1"/>
    <col min="4" max="4" width="31.5546875" style="2" customWidth="1"/>
    <col min="5" max="5" width="25.6640625" style="2" customWidth="1"/>
    <col min="6" max="6" width="9.109375" style="2"/>
    <col min="7" max="7" width="20" style="2" customWidth="1"/>
    <col min="8" max="8" width="29.6640625" style="2" customWidth="1"/>
    <col min="9" max="9" width="14.5546875" style="2" customWidth="1"/>
    <col min="10" max="16384" width="9.109375" style="2"/>
  </cols>
  <sheetData>
    <row r="2" spans="1:5" ht="45" customHeight="1" x14ac:dyDescent="0.3">
      <c r="A2" s="1" t="s">
        <v>0</v>
      </c>
      <c r="B2" s="1"/>
      <c r="C2" s="1"/>
      <c r="D2" s="1"/>
      <c r="E2" s="1"/>
    </row>
    <row r="4" spans="1:5" x14ac:dyDescent="0.3">
      <c r="E4" s="2" t="s">
        <v>1</v>
      </c>
    </row>
    <row r="5" spans="1:5" ht="46.8" x14ac:dyDescent="0.3">
      <c r="A5" s="3" t="s">
        <v>2</v>
      </c>
      <c r="B5" s="3"/>
      <c r="C5" s="3" t="s">
        <v>3</v>
      </c>
      <c r="D5" s="3" t="s">
        <v>4</v>
      </c>
      <c r="E5" s="4" t="s">
        <v>5</v>
      </c>
    </row>
    <row r="6" spans="1:5" s="8" customFormat="1" ht="21" customHeight="1" x14ac:dyDescent="0.3">
      <c r="A6" s="5" t="s">
        <v>6</v>
      </c>
      <c r="B6" s="5"/>
      <c r="C6" s="6">
        <f>C7+C20</f>
        <v>128981877.30287001</v>
      </c>
      <c r="D6" s="6">
        <f>D7+D20</f>
        <v>119693507.86491002</v>
      </c>
      <c r="E6" s="7">
        <f>D6/C6*100</f>
        <v>92.798701932249443</v>
      </c>
    </row>
    <row r="7" spans="1:5" s="8" customFormat="1" ht="17.399999999999999" x14ac:dyDescent="0.3">
      <c r="A7" s="5" t="s">
        <v>7</v>
      </c>
      <c r="B7" s="5"/>
      <c r="C7" s="6">
        <f>SUM(C8:C19)</f>
        <v>114716800.98388001</v>
      </c>
      <c r="D7" s="6">
        <f>SUM(D8:D19)</f>
        <v>84753799.906010017</v>
      </c>
      <c r="E7" s="7">
        <f t="shared" ref="E7:E30" si="0">D7/C7*100</f>
        <v>73.880895543730858</v>
      </c>
    </row>
    <row r="8" spans="1:5" ht="18" x14ac:dyDescent="0.35">
      <c r="A8" s="9" t="s">
        <v>8</v>
      </c>
      <c r="B8" s="10" t="s">
        <v>9</v>
      </c>
      <c r="C8" s="11">
        <v>49907293.828730002</v>
      </c>
      <c r="D8" s="11">
        <f>'[1]РТ '!D8</f>
        <v>24735788.770399999</v>
      </c>
      <c r="E8" s="12">
        <f t="shared" si="0"/>
        <v>49.563474339617294</v>
      </c>
    </row>
    <row r="9" spans="1:5" ht="18" x14ac:dyDescent="0.35">
      <c r="A9" s="9" t="s">
        <v>10</v>
      </c>
      <c r="B9" s="13" t="s">
        <v>11</v>
      </c>
      <c r="C9" s="11">
        <v>25640949.798780002</v>
      </c>
      <c r="D9" s="11">
        <f>'[1]РТ '!D9</f>
        <v>24028794.589529999</v>
      </c>
      <c r="E9" s="12">
        <f t="shared" si="0"/>
        <v>93.712576086683384</v>
      </c>
    </row>
    <row r="10" spans="1:5" ht="54" x14ac:dyDescent="0.35">
      <c r="A10" s="9" t="s">
        <v>12</v>
      </c>
      <c r="B10" s="13" t="s">
        <v>13</v>
      </c>
      <c r="C10" s="11">
        <v>16360509.661979999</v>
      </c>
      <c r="D10" s="11">
        <f>'[1]РТ '!D10</f>
        <v>16477567.3463</v>
      </c>
      <c r="E10" s="12">
        <f t="shared" si="0"/>
        <v>100.71548922826059</v>
      </c>
    </row>
    <row r="11" spans="1:5" ht="36" x14ac:dyDescent="0.35">
      <c r="A11" s="9" t="s">
        <v>14</v>
      </c>
      <c r="B11" s="13" t="s">
        <v>15</v>
      </c>
      <c r="C11" s="11">
        <v>3859058.3518699999</v>
      </c>
      <c r="D11" s="11">
        <f>'[1]РТ '!D11</f>
        <v>3432394.1238799999</v>
      </c>
      <c r="E11" s="12">
        <f t="shared" si="0"/>
        <v>88.94382543391059</v>
      </c>
    </row>
    <row r="12" spans="1:5" ht="18" x14ac:dyDescent="0.35">
      <c r="A12" s="9" t="s">
        <v>16</v>
      </c>
      <c r="B12" s="13"/>
      <c r="C12" s="11">
        <v>0</v>
      </c>
      <c r="D12" s="11">
        <f>'[1]РТ '!D12</f>
        <v>93296.684139999998</v>
      </c>
      <c r="E12" s="12"/>
    </row>
    <row r="13" spans="1:5" ht="18" x14ac:dyDescent="0.35">
      <c r="A13" s="9" t="s">
        <v>17</v>
      </c>
      <c r="B13" s="10" t="s">
        <v>18</v>
      </c>
      <c r="C13" s="11">
        <v>11964545.16794</v>
      </c>
      <c r="D13" s="11">
        <f>'[1]РТ '!D13</f>
        <v>11995804.937070001</v>
      </c>
      <c r="E13" s="12">
        <f t="shared" si="0"/>
        <v>100.26127001646302</v>
      </c>
    </row>
    <row r="14" spans="1:5" ht="18" x14ac:dyDescent="0.35">
      <c r="A14" s="9" t="s">
        <v>19</v>
      </c>
      <c r="B14" s="13" t="s">
        <v>20</v>
      </c>
      <c r="C14" s="11">
        <v>1171191.6241899999</v>
      </c>
      <c r="D14" s="11">
        <f>'[1]РТ '!D14</f>
        <v>1282909.98009</v>
      </c>
      <c r="E14" s="12">
        <f t="shared" si="0"/>
        <v>109.53886226579404</v>
      </c>
    </row>
    <row r="15" spans="1:5" ht="18" x14ac:dyDescent="0.35">
      <c r="A15" s="9" t="s">
        <v>21</v>
      </c>
      <c r="B15" s="10" t="s">
        <v>22</v>
      </c>
      <c r="C15" s="11">
        <v>8575.1463100000001</v>
      </c>
      <c r="D15" s="11">
        <f>'[1]РТ '!D15</f>
        <v>6499.63472</v>
      </c>
      <c r="E15" s="12">
        <f t="shared" si="0"/>
        <v>75.796196181753544</v>
      </c>
    </row>
    <row r="16" spans="1:5" ht="18" x14ac:dyDescent="0.35">
      <c r="A16" s="9" t="s">
        <v>23</v>
      </c>
      <c r="B16" s="13" t="s">
        <v>24</v>
      </c>
      <c r="C16" s="11">
        <v>2989.00704</v>
      </c>
      <c r="D16" s="11">
        <f>'[1]РТ '!D16</f>
        <v>2734.7256000000002</v>
      </c>
      <c r="E16" s="12">
        <f t="shared" si="0"/>
        <v>91.492778819283089</v>
      </c>
    </row>
    <row r="17" spans="1:7" ht="54" x14ac:dyDescent="0.35">
      <c r="A17" s="9" t="s">
        <v>25</v>
      </c>
      <c r="B17" s="13" t="s">
        <v>26</v>
      </c>
      <c r="C17" s="11">
        <v>508.81839000000002</v>
      </c>
      <c r="D17" s="11">
        <f>'[1]РТ '!D17</f>
        <v>376.13636000000002</v>
      </c>
      <c r="E17" s="12">
        <f t="shared" si="0"/>
        <v>73.923499502445267</v>
      </c>
      <c r="G17" s="14"/>
    </row>
    <row r="18" spans="1:7" s="18" customFormat="1" ht="18" x14ac:dyDescent="0.35">
      <c r="A18" s="15" t="s">
        <v>27</v>
      </c>
      <c r="B18" s="16"/>
      <c r="C18" s="11">
        <v>406357.61177999998</v>
      </c>
      <c r="D18" s="11">
        <f>'[1]РТ '!D18</f>
        <v>322703.29215999995</v>
      </c>
      <c r="E18" s="17">
        <f t="shared" si="0"/>
        <v>79.413620615210718</v>
      </c>
    </row>
    <row r="19" spans="1:7" s="18" customFormat="1" ht="18" x14ac:dyDescent="0.35">
      <c r="A19" s="15" t="s">
        <v>28</v>
      </c>
      <c r="B19" s="19"/>
      <c r="C19" s="11">
        <v>5394821.9668699997</v>
      </c>
      <c r="D19" s="11">
        <f>'[1]РТ '!D19</f>
        <v>2374929.6857599998</v>
      </c>
      <c r="E19" s="17">
        <f t="shared" si="0"/>
        <v>44.022392218772346</v>
      </c>
    </row>
    <row r="20" spans="1:7" ht="17.399999999999999" x14ac:dyDescent="0.3">
      <c r="A20" s="20" t="s">
        <v>29</v>
      </c>
      <c r="B20" s="21" t="s">
        <v>30</v>
      </c>
      <c r="C20" s="22">
        <f>SUM(C21:C30)</f>
        <v>14265076.318989998</v>
      </c>
      <c r="D20" s="22">
        <f>SUM(D21:D30)</f>
        <v>34939707.958900005</v>
      </c>
      <c r="E20" s="7">
        <f t="shared" si="0"/>
        <v>244.93179831353206</v>
      </c>
      <c r="G20" s="23"/>
    </row>
    <row r="21" spans="1:7" ht="36" x14ac:dyDescent="0.35">
      <c r="A21" s="24" t="s">
        <v>31</v>
      </c>
      <c r="B21" s="25">
        <v>483019.3</v>
      </c>
      <c r="C21" s="11">
        <v>0</v>
      </c>
      <c r="D21" s="11">
        <f>'[1]РТ '!D21</f>
        <v>15977102.300000001</v>
      </c>
      <c r="E21" s="12"/>
      <c r="G21" s="23"/>
    </row>
    <row r="22" spans="1:7" ht="54" x14ac:dyDescent="0.35">
      <c r="A22" s="24" t="s">
        <v>32</v>
      </c>
      <c r="B22" s="25">
        <v>1070649.3</v>
      </c>
      <c r="C22" s="11">
        <v>2931859.81746</v>
      </c>
      <c r="D22" s="11">
        <f>'[1]РТ '!D22</f>
        <v>4520522.5635000002</v>
      </c>
      <c r="E22" s="12">
        <f t="shared" si="0"/>
        <v>154.18617686217783</v>
      </c>
      <c r="G22" s="23"/>
    </row>
    <row r="23" spans="1:7" ht="36" x14ac:dyDescent="0.35">
      <c r="A23" s="24" t="s">
        <v>33</v>
      </c>
      <c r="B23" s="25">
        <v>1891010.3</v>
      </c>
      <c r="C23" s="11">
        <v>4085374.9593400001</v>
      </c>
      <c r="D23" s="11">
        <f>'[1]РТ '!D23</f>
        <v>5860517.2986700004</v>
      </c>
      <c r="E23" s="12">
        <f t="shared" si="0"/>
        <v>143.4511484746746</v>
      </c>
      <c r="G23" s="23"/>
    </row>
    <row r="24" spans="1:7" ht="18" x14ac:dyDescent="0.35">
      <c r="A24" s="24" t="s">
        <v>34</v>
      </c>
      <c r="B24" s="25">
        <v>122507.7</v>
      </c>
      <c r="C24" s="11">
        <v>5900342.7298299996</v>
      </c>
      <c r="D24" s="11">
        <f>'[1]РТ '!D24</f>
        <v>7039656.8002599999</v>
      </c>
      <c r="E24" s="12">
        <f t="shared" si="0"/>
        <v>119.30928630077776</v>
      </c>
      <c r="G24" s="23"/>
    </row>
    <row r="25" spans="1:7" ht="36" x14ac:dyDescent="0.35">
      <c r="A25" s="24" t="s">
        <v>35</v>
      </c>
      <c r="B25" s="25">
        <v>32.200000000000003</v>
      </c>
      <c r="C25" s="11">
        <v>126.852</v>
      </c>
      <c r="D25" s="11">
        <f>'[1]РТ '!D25</f>
        <v>118.837</v>
      </c>
      <c r="E25" s="12">
        <f t="shared" si="0"/>
        <v>93.681613218553906</v>
      </c>
      <c r="G25" s="23"/>
    </row>
    <row r="26" spans="1:7" ht="36" x14ac:dyDescent="0.35">
      <c r="A26" s="26" t="s">
        <v>36</v>
      </c>
      <c r="B26" s="25"/>
      <c r="C26" s="11">
        <v>0</v>
      </c>
      <c r="D26" s="11">
        <f>'[1]РТ '!D26</f>
        <v>101540.595</v>
      </c>
      <c r="E26" s="12"/>
      <c r="G26" s="23"/>
    </row>
    <row r="27" spans="1:7" ht="39.75" customHeight="1" x14ac:dyDescent="0.3">
      <c r="A27" s="26" t="s">
        <v>37</v>
      </c>
      <c r="B27" s="10">
        <v>387857.5</v>
      </c>
      <c r="C27" s="11">
        <v>2872.4276</v>
      </c>
      <c r="D27" s="11">
        <f>'[1]РТ '!D27</f>
        <v>102310.35436</v>
      </c>
      <c r="E27" s="12">
        <f t="shared" si="0"/>
        <v>3561.8079411296562</v>
      </c>
      <c r="G27" s="23"/>
    </row>
    <row r="28" spans="1:7" ht="24.75" customHeight="1" x14ac:dyDescent="0.3">
      <c r="A28" s="26" t="s">
        <v>38</v>
      </c>
      <c r="B28" s="10"/>
      <c r="C28" s="11">
        <v>171783.61</v>
      </c>
      <c r="D28" s="11">
        <f>'[1]РТ '!D28</f>
        <v>1463.0563999999999</v>
      </c>
      <c r="E28" s="12">
        <f t="shared" si="0"/>
        <v>0.85168567595010958</v>
      </c>
      <c r="G28" s="23"/>
    </row>
    <row r="29" spans="1:7" ht="108" x14ac:dyDescent="0.3">
      <c r="A29" s="26" t="s">
        <v>39</v>
      </c>
      <c r="B29" s="10">
        <v>246361.8</v>
      </c>
      <c r="C29" s="11">
        <v>1188354.75346</v>
      </c>
      <c r="D29" s="11">
        <f>'[1]РТ '!D29</f>
        <v>1543298.1470999999</v>
      </c>
      <c r="E29" s="12">
        <f t="shared" si="0"/>
        <v>129.86847089276588</v>
      </c>
      <c r="G29" s="23"/>
    </row>
    <row r="30" spans="1:7" ht="54" x14ac:dyDescent="0.3">
      <c r="A30" s="26" t="s">
        <v>40</v>
      </c>
      <c r="C30" s="11">
        <v>-15638.8307</v>
      </c>
      <c r="D30" s="11">
        <f>'[1]РТ '!D30</f>
        <v>-206821.99338999999</v>
      </c>
      <c r="E30" s="12">
        <f t="shared" si="0"/>
        <v>1322.4901359792839</v>
      </c>
      <c r="G30" s="23"/>
    </row>
    <row r="31" spans="1:7" x14ac:dyDescent="0.3">
      <c r="G31" s="23">
        <f>'[1]РТ '!D32</f>
        <v>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Гапсаламова Диляра Камилевна</dc:creator>
  <cp:lastModifiedBy>Минфин РТ - Гапсаламова Диляра Камилевна</cp:lastModifiedBy>
  <dcterms:created xsi:type="dcterms:W3CDTF">2020-08-14T12:21:59Z</dcterms:created>
  <dcterms:modified xsi:type="dcterms:W3CDTF">2020-08-14T12:22:06Z</dcterms:modified>
</cp:coreProperties>
</file>