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РТ с прошлым годом " sheetId="1" r:id="rId1"/>
  </sheets>
  <externalReferences>
    <externalReference r:id="rId2"/>
  </externalReferences>
  <definedNames>
    <definedName name="Z_34747440_AA47_4FC1_BF86_1B8472A7575C_.wvu.Cols" localSheetId="0" hidden="1">'РТ с прошлым годом '!$B:$B</definedName>
    <definedName name="Z_34747440_AA47_4FC1_BF86_1B8472A7575C_.wvu.PrintArea" localSheetId="0" hidden="1">'РТ с прошлым годом '!$A$1:$E$30</definedName>
    <definedName name="Z_34747440_AA47_4FC1_BF86_1B8472A7575C_.wvu.Rows" localSheetId="0" hidden="1">'РТ с прошлым годом '!$27:$27</definedName>
    <definedName name="Z_C2144634_02F3_46C5_BB73_9F66E33A9C52_.wvu.Cols" localSheetId="0" hidden="1">'РТ с прошлым годом '!$B:$B</definedName>
    <definedName name="Z_C2144634_02F3_46C5_BB73_9F66E33A9C52_.wvu.PrintArea" localSheetId="0" hidden="1">'РТ с прошлым годом '!$A$1:$E$30</definedName>
    <definedName name="Z_C2144634_02F3_46C5_BB73_9F66E33A9C52_.wvu.Rows" localSheetId="0" hidden="1">'РТ с прошлым годом '!$27:$27</definedName>
    <definedName name="_xlnm.Print_Area" localSheetId="0">'РТ с прошлым годом '!$A$1:$E$30</definedName>
  </definedNames>
  <calcPr calcId="145621"/>
</workbook>
</file>

<file path=xl/calcChain.xml><?xml version="1.0" encoding="utf-8"?>
<calcChain xmlns="http://schemas.openxmlformats.org/spreadsheetml/2006/main">
  <c r="G31" i="1" l="1"/>
  <c r="E30" i="1"/>
  <c r="D30" i="1"/>
  <c r="D29" i="1"/>
  <c r="E29" i="1" s="1"/>
  <c r="E28" i="1"/>
  <c r="D28" i="1"/>
  <c r="D27" i="1"/>
  <c r="E27" i="1" s="1"/>
  <c r="E26" i="1"/>
  <c r="D26" i="1"/>
  <c r="D25" i="1"/>
  <c r="E25" i="1" s="1"/>
  <c r="E24" i="1"/>
  <c r="D24" i="1"/>
  <c r="D23" i="1"/>
  <c r="E23" i="1" s="1"/>
  <c r="E22" i="1"/>
  <c r="D22" i="1"/>
  <c r="D21" i="1"/>
  <c r="D20" i="1"/>
  <c r="E20" i="1" s="1"/>
  <c r="C20" i="1"/>
  <c r="D19" i="1"/>
  <c r="E19" i="1" s="1"/>
  <c r="E18" i="1"/>
  <c r="D18" i="1"/>
  <c r="D17" i="1"/>
  <c r="E17" i="1" s="1"/>
  <c r="E16" i="1"/>
  <c r="D16" i="1"/>
  <c r="D15" i="1"/>
  <c r="E15" i="1" s="1"/>
  <c r="E14" i="1"/>
  <c r="D14" i="1"/>
  <c r="D13" i="1"/>
  <c r="E13" i="1" s="1"/>
  <c r="D12" i="1"/>
  <c r="E11" i="1"/>
  <c r="D11" i="1"/>
  <c r="D10" i="1"/>
  <c r="E10" i="1" s="1"/>
  <c r="E9" i="1"/>
  <c r="D9" i="1"/>
  <c r="D8" i="1"/>
  <c r="E8" i="1" s="1"/>
  <c r="C7" i="1"/>
  <c r="C6" i="1" s="1"/>
  <c r="D7" i="1" l="1"/>
  <c r="E7" i="1" l="1"/>
  <c r="D6" i="1"/>
  <c r="E6" i="1" s="1"/>
</calcChain>
</file>

<file path=xl/sharedStrings.xml><?xml version="1.0" encoding="utf-8"?>
<sst xmlns="http://schemas.openxmlformats.org/spreadsheetml/2006/main" count="41" uniqueCount="41">
  <si>
    <t>Сведения о поступлении доходов в бюджет Республики Татарстан по видам  доходов за 9 месяцев 2020 года в сравнении с 9 месяцами 2019 года</t>
  </si>
  <si>
    <t>тыс.рублей</t>
  </si>
  <si>
    <t>Наименование</t>
  </si>
  <si>
    <t xml:space="preserve">9 месяцев 2019 года </t>
  </si>
  <si>
    <t>9 месяцев 2020 года</t>
  </si>
  <si>
    <t>Темп роста доходов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</si>
  <si>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</si>
  <si>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</si>
  <si>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</si>
  <si>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1 01 01000 00 0000 110</t>
  </si>
  <si>
    <t>Налог на доходы физических лиц</t>
  </si>
  <si>
    <t>1 01 02000 01 0000 110</t>
  </si>
  <si>
    <t>Акцизы по подакцизным товарам (продукции), производимым на территории Российской Федерации</t>
  </si>
  <si>
    <t>1 03 02000 01 0000 110</t>
  </si>
  <si>
    <t>Налог, взимаемый в связи с применением упрощенной системы налогообложения</t>
  </si>
  <si>
    <t>1 05 01000 00 0000 11</t>
  </si>
  <si>
    <t>Налог на профессиональный доход</t>
  </si>
  <si>
    <t>Налог на имущество организаций</t>
  </si>
  <si>
    <t>1 06 02000 02 0000 110</t>
  </si>
  <si>
    <t>Транспортный налог</t>
  </si>
  <si>
    <t>1 06 04000 02 0000 110</t>
  </si>
  <si>
    <t>Налог на игорный бизнес</t>
  </si>
  <si>
    <t>1 06 05000 02 0000 110</t>
  </si>
  <si>
    <t>Налог на добычу полезных ископаемых</t>
  </si>
  <si>
    <t>1 07 01000 01 0000 110</t>
  </si>
  <si>
    <t>Сборы за пользование объектами животного мира и за пользование объектами водных биологических ресурсов</t>
  </si>
  <si>
    <t>1 07 04000 01 0000 110</t>
  </si>
  <si>
    <t xml:space="preserve">Иные налоговые доходы </t>
  </si>
  <si>
    <t xml:space="preserve">Неналоговые доходы </t>
  </si>
  <si>
    <t>БЕЗВОЗМЕЗДНЫЕ ПОСТУПЛЕНИЯ</t>
  </si>
  <si>
    <t>2 00 00000 00 0000 000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</si>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</sst>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_р_._-;_-@_-"/>
    <numFmt numFmtId="166" formatCode="_(* #,##0.00_);_(* \(#,##0.00\);_(* &quot;-&quot;??_);_(@_)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0" fontId="10" fillId="0" borderId="0"/>
    <xf numFmtId="0" fontId="9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164" fontId="5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164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3" fillId="0" borderId="0" xfId="0" applyNumberFormat="1" applyFont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7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 wrapText="1"/>
    </xf>
    <xf numFmtId="165" fontId="0" fillId="0" borderId="0" xfId="0" applyNumberFormat="1"/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conom\&#1043;&#1054;&#1044;&#1067;\2020\&#1054;&#1090;&#1082;&#1088;&#1099;&#1090;&#1099;&#1081;%20&#1073;&#1102;&#1076;&#1078;&#1077;&#1090;\3%20&#1082;&#1074;&#1072;&#1088;&#1090;&#1072;&#1083;\3%20&#1082;&#1074;&#1072;&#1088;&#1090;&#1072;&#1083;%202020%20&#1076;&#1083;&#1103;%20&#1089;&#1083;&#1091;&#1078;&#1077;&#1073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Т "/>
      <sheetName val="РТ с прошлым годом "/>
      <sheetName val="КБ с прошлым годом"/>
    </sheetNames>
    <sheetDataSet>
      <sheetData sheetId="0">
        <row r="8">
          <cell r="D8">
            <v>42126784.881930001</v>
          </cell>
        </row>
        <row r="9">
          <cell r="D9">
            <v>38265210.115900002</v>
          </cell>
        </row>
        <row r="10">
          <cell r="D10">
            <v>28502606.909680001</v>
          </cell>
        </row>
        <row r="11">
          <cell r="D11">
            <v>5248634.3674699999</v>
          </cell>
        </row>
        <row r="12">
          <cell r="D12">
            <v>116410.59617</v>
          </cell>
        </row>
        <row r="13">
          <cell r="D13">
            <v>19012374.128309999</v>
          </cell>
        </row>
        <row r="14">
          <cell r="D14">
            <v>1921372.25737</v>
          </cell>
        </row>
        <row r="15">
          <cell r="D15">
            <v>8925.0682799999995</v>
          </cell>
        </row>
        <row r="16">
          <cell r="D16">
            <v>4755.1273799999999</v>
          </cell>
        </row>
        <row r="17">
          <cell r="D17">
            <v>1116.8595700000001</v>
          </cell>
        </row>
        <row r="18">
          <cell r="D18">
            <v>497559.86135999998</v>
          </cell>
        </row>
        <row r="19">
          <cell r="D19">
            <v>4612583.5536900004</v>
          </cell>
        </row>
        <row r="21">
          <cell r="D21">
            <v>16084292.300000001</v>
          </cell>
        </row>
        <row r="22">
          <cell r="D22">
            <v>11805339.385090001</v>
          </cell>
        </row>
        <row r="23">
          <cell r="D23">
            <v>10088681.53868</v>
          </cell>
        </row>
        <row r="24">
          <cell r="D24">
            <v>11700621.69805</v>
          </cell>
        </row>
        <row r="25">
          <cell r="D25">
            <v>0</v>
          </cell>
        </row>
        <row r="26">
          <cell r="D26">
            <v>101540.595</v>
          </cell>
        </row>
        <row r="27">
          <cell r="D27">
            <v>152310.35436</v>
          </cell>
        </row>
        <row r="28">
          <cell r="D28">
            <v>1783.7864</v>
          </cell>
        </row>
        <row r="29">
          <cell r="D29">
            <v>1565022.1508800001</v>
          </cell>
        </row>
        <row r="30">
          <cell r="D30">
            <v>-209967.6238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tabSelected="1" view="pageBreakPreview" zoomScale="90" zoomScaleNormal="100" zoomScaleSheetLayoutView="90" workbookViewId="0">
      <selection activeCell="C15" sqref="C15"/>
    </sheetView>
  </sheetViews>
  <sheetFormatPr defaultRowHeight="15.75" x14ac:dyDescent="0.25"/>
  <cols>
    <col min="1" max="1" width="55.5703125" style="2" customWidth="1"/>
    <col min="2" max="2" width="33.7109375" style="2" hidden="1" customWidth="1"/>
    <col min="3" max="3" width="33.7109375" style="2" customWidth="1"/>
    <col min="4" max="4" width="31.5703125" style="2" customWidth="1"/>
    <col min="5" max="5" width="25.7109375" style="2" customWidth="1"/>
    <col min="6" max="6" width="9.140625" style="2"/>
    <col min="7" max="7" width="20" style="2" customWidth="1"/>
    <col min="8" max="8" width="29.7109375" style="2" customWidth="1"/>
    <col min="9" max="9" width="14.5703125" style="2" customWidth="1"/>
    <col min="10" max="16384" width="9.140625" style="2"/>
  </cols>
  <sheetData>
    <row r="2" spans="1:5" ht="45" customHeight="1" x14ac:dyDescent="0.25">
      <c r="A2" s="1" t="s">
        <v>0</v>
      </c>
      <c r="B2" s="1"/>
      <c r="C2" s="1"/>
      <c r="D2" s="1"/>
      <c r="E2" s="1"/>
    </row>
    <row r="4" spans="1:5" x14ac:dyDescent="0.25">
      <c r="E4" s="2" t="s">
        <v>1</v>
      </c>
    </row>
    <row r="5" spans="1:5" ht="47.25" x14ac:dyDescent="0.25">
      <c r="A5" s="3" t="s">
        <v>2</v>
      </c>
      <c r="B5" s="3"/>
      <c r="C5" s="3" t="s">
        <v>3</v>
      </c>
      <c r="D5" s="3" t="s">
        <v>4</v>
      </c>
      <c r="E5" s="4" t="s">
        <v>5</v>
      </c>
    </row>
    <row r="6" spans="1:5" s="8" customFormat="1" ht="21" customHeight="1" x14ac:dyDescent="0.3">
      <c r="A6" s="5" t="s">
        <v>6</v>
      </c>
      <c r="B6" s="5"/>
      <c r="C6" s="6">
        <f>C7+C20</f>
        <v>194907734.74535</v>
      </c>
      <c r="D6" s="6">
        <f>D7+D20</f>
        <v>191607957.91177002</v>
      </c>
      <c r="E6" s="7">
        <f>D6/C6*100</f>
        <v>98.307005703036268</v>
      </c>
    </row>
    <row r="7" spans="1:5" s="8" customFormat="1" ht="18.75" x14ac:dyDescent="0.3">
      <c r="A7" s="5" t="s">
        <v>7</v>
      </c>
      <c r="B7" s="5"/>
      <c r="C7" s="6">
        <f>SUM(C8:C19)</f>
        <v>171460216.43145001</v>
      </c>
      <c r="D7" s="6">
        <f>SUM(D8:D19)</f>
        <v>140318333.72711003</v>
      </c>
      <c r="E7" s="7">
        <f t="shared" ref="E7:E30" si="0">D7/C7*100</f>
        <v>81.837254523243558</v>
      </c>
    </row>
    <row r="8" spans="1:5" ht="18.75" x14ac:dyDescent="0.3">
      <c r="A8" s="9" t="s">
        <v>8</v>
      </c>
      <c r="B8" s="10" t="s">
        <v>9</v>
      </c>
      <c r="C8" s="11">
        <v>73945457.572750002</v>
      </c>
      <c r="D8" s="11">
        <f>'[1]РТ '!D8</f>
        <v>42126784.881930001</v>
      </c>
      <c r="E8" s="12">
        <f t="shared" si="0"/>
        <v>56.970078034183871</v>
      </c>
    </row>
    <row r="9" spans="1:5" ht="18.75" x14ac:dyDescent="0.3">
      <c r="A9" s="9" t="s">
        <v>10</v>
      </c>
      <c r="B9" s="13" t="s">
        <v>11</v>
      </c>
      <c r="C9" s="11">
        <v>37992085.195289999</v>
      </c>
      <c r="D9" s="11">
        <f>'[1]РТ '!D9</f>
        <v>38265210.115900002</v>
      </c>
      <c r="E9" s="12">
        <f t="shared" si="0"/>
        <v>100.71889952658842</v>
      </c>
    </row>
    <row r="10" spans="1:5" ht="56.25" x14ac:dyDescent="0.3">
      <c r="A10" s="9" t="s">
        <v>12</v>
      </c>
      <c r="B10" s="13" t="s">
        <v>13</v>
      </c>
      <c r="C10" s="11">
        <v>25361409.4496</v>
      </c>
      <c r="D10" s="11">
        <f>'[1]РТ '!D10</f>
        <v>28502606.909680001</v>
      </c>
      <c r="E10" s="12">
        <f t="shared" si="0"/>
        <v>112.38573694542653</v>
      </c>
    </row>
    <row r="11" spans="1:5" ht="37.5" x14ac:dyDescent="0.3">
      <c r="A11" s="9" t="s">
        <v>14</v>
      </c>
      <c r="B11" s="13" t="s">
        <v>15</v>
      </c>
      <c r="C11" s="11">
        <v>5471465.4111599997</v>
      </c>
      <c r="D11" s="11">
        <f>'[1]РТ '!D11</f>
        <v>5248634.3674699999</v>
      </c>
      <c r="E11" s="12">
        <f t="shared" si="0"/>
        <v>95.927397379950591</v>
      </c>
    </row>
    <row r="12" spans="1:5" ht="18.75" x14ac:dyDescent="0.3">
      <c r="A12" s="9" t="s">
        <v>16</v>
      </c>
      <c r="B12" s="13"/>
      <c r="C12" s="11">
        <v>30988.871579999999</v>
      </c>
      <c r="D12" s="11">
        <f>'[1]РТ '!D12</f>
        <v>116410.59617</v>
      </c>
      <c r="E12" s="12"/>
    </row>
    <row r="13" spans="1:5" ht="18.75" x14ac:dyDescent="0.3">
      <c r="A13" s="9" t="s">
        <v>17</v>
      </c>
      <c r="B13" s="10" t="s">
        <v>18</v>
      </c>
      <c r="C13" s="11">
        <v>17908156.01675</v>
      </c>
      <c r="D13" s="11">
        <f>'[1]РТ '!D13</f>
        <v>19012374.128309999</v>
      </c>
      <c r="E13" s="12">
        <f t="shared" si="0"/>
        <v>106.16600676544918</v>
      </c>
    </row>
    <row r="14" spans="1:5" ht="18.75" x14ac:dyDescent="0.3">
      <c r="A14" s="9" t="s">
        <v>19</v>
      </c>
      <c r="B14" s="13" t="s">
        <v>20</v>
      </c>
      <c r="C14" s="11">
        <v>2266680.5486699999</v>
      </c>
      <c r="D14" s="11">
        <f>'[1]РТ '!D14</f>
        <v>1921372.25737</v>
      </c>
      <c r="E14" s="12">
        <f t="shared" si="0"/>
        <v>84.76590397784048</v>
      </c>
    </row>
    <row r="15" spans="1:5" ht="18.75" x14ac:dyDescent="0.3">
      <c r="A15" s="9" t="s">
        <v>21</v>
      </c>
      <c r="B15" s="10" t="s">
        <v>22</v>
      </c>
      <c r="C15" s="11">
        <v>12854.929480000001</v>
      </c>
      <c r="D15" s="11">
        <f>'[1]РТ '!D15</f>
        <v>8925.0682799999995</v>
      </c>
      <c r="E15" s="12">
        <f t="shared" si="0"/>
        <v>69.429150069518698</v>
      </c>
    </row>
    <row r="16" spans="1:5" ht="18.75" x14ac:dyDescent="0.3">
      <c r="A16" s="9" t="s">
        <v>23</v>
      </c>
      <c r="B16" s="13" t="s">
        <v>24</v>
      </c>
      <c r="C16" s="11">
        <v>5120.1259400000008</v>
      </c>
      <c r="D16" s="11">
        <f>'[1]РТ '!D16</f>
        <v>4755.1273799999999</v>
      </c>
      <c r="E16" s="12">
        <f t="shared" si="0"/>
        <v>92.87129722438037</v>
      </c>
    </row>
    <row r="17" spans="1:7" ht="56.25" x14ac:dyDescent="0.3">
      <c r="A17" s="9" t="s">
        <v>25</v>
      </c>
      <c r="B17" s="13" t="s">
        <v>26</v>
      </c>
      <c r="C17" s="11">
        <v>1179.0661499999999</v>
      </c>
      <c r="D17" s="11">
        <f>'[1]РТ '!D17</f>
        <v>1116.8595700000001</v>
      </c>
      <c r="E17" s="12">
        <f t="shared" si="0"/>
        <v>94.724080578515483</v>
      </c>
      <c r="G17" s="14"/>
    </row>
    <row r="18" spans="1:7" s="18" customFormat="1" ht="18.75" x14ac:dyDescent="0.3">
      <c r="A18" s="15" t="s">
        <v>27</v>
      </c>
      <c r="B18" s="16"/>
      <c r="C18" s="11">
        <v>600206.32276999997</v>
      </c>
      <c r="D18" s="11">
        <f>'[1]РТ '!D18</f>
        <v>497559.86135999998</v>
      </c>
      <c r="E18" s="17">
        <f t="shared" si="0"/>
        <v>82.898137271150631</v>
      </c>
    </row>
    <row r="19" spans="1:7" s="18" customFormat="1" ht="18.75" x14ac:dyDescent="0.3">
      <c r="A19" s="15" t="s">
        <v>28</v>
      </c>
      <c r="B19" s="19"/>
      <c r="C19" s="11">
        <v>7864612.9213099992</v>
      </c>
      <c r="D19" s="11">
        <f>'[1]РТ '!D19</f>
        <v>4612583.5536900004</v>
      </c>
      <c r="E19" s="17">
        <f t="shared" si="0"/>
        <v>58.649848375775981</v>
      </c>
    </row>
    <row r="20" spans="1:7" ht="18.75" x14ac:dyDescent="0.25">
      <c r="A20" s="20" t="s">
        <v>29</v>
      </c>
      <c r="B20" s="21" t="s">
        <v>30</v>
      </c>
      <c r="C20" s="22">
        <f>SUM(C21:C30)</f>
        <v>23447518.313899998</v>
      </c>
      <c r="D20" s="22">
        <f>SUM(D21:D30)</f>
        <v>51289624.184659995</v>
      </c>
      <c r="E20" s="7">
        <f t="shared" si="0"/>
        <v>218.74222891321864</v>
      </c>
      <c r="G20" s="23"/>
    </row>
    <row r="21" spans="1:7" ht="37.5" x14ac:dyDescent="0.3">
      <c r="A21" s="24" t="s">
        <v>31</v>
      </c>
      <c r="B21" s="25">
        <v>483019.3</v>
      </c>
      <c r="C21" s="11">
        <v>0</v>
      </c>
      <c r="D21" s="11">
        <f>'[1]РТ '!D21</f>
        <v>16084292.300000001</v>
      </c>
      <c r="E21" s="12">
        <v>0</v>
      </c>
      <c r="G21" s="23"/>
    </row>
    <row r="22" spans="1:7" ht="56.25" x14ac:dyDescent="0.3">
      <c r="A22" s="24" t="s">
        <v>32</v>
      </c>
      <c r="B22" s="25">
        <v>1070649.3</v>
      </c>
      <c r="C22" s="11">
        <v>4964134.0031099999</v>
      </c>
      <c r="D22" s="11">
        <f>'[1]РТ '!D22</f>
        <v>11805339.385090001</v>
      </c>
      <c r="E22" s="12">
        <f t="shared" si="0"/>
        <v>237.81266536507729</v>
      </c>
      <c r="G22" s="23"/>
    </row>
    <row r="23" spans="1:7" ht="37.5" x14ac:dyDescent="0.3">
      <c r="A23" s="24" t="s">
        <v>33</v>
      </c>
      <c r="B23" s="25">
        <v>1891010.3</v>
      </c>
      <c r="C23" s="11">
        <v>6045275.7170799999</v>
      </c>
      <c r="D23" s="11">
        <f>'[1]РТ '!D23</f>
        <v>10088681.53868</v>
      </c>
      <c r="E23" s="12">
        <f t="shared" si="0"/>
        <v>166.88538307981514</v>
      </c>
      <c r="G23" s="23"/>
    </row>
    <row r="24" spans="1:7" ht="18.75" x14ac:dyDescent="0.3">
      <c r="A24" s="24" t="s">
        <v>34</v>
      </c>
      <c r="B24" s="25">
        <v>122507.7</v>
      </c>
      <c r="C24" s="11">
        <v>10601879.00292</v>
      </c>
      <c r="D24" s="11">
        <f>'[1]РТ '!D24</f>
        <v>11700621.69805</v>
      </c>
      <c r="E24" s="12">
        <f t="shared" si="0"/>
        <v>110.3636600156197</v>
      </c>
      <c r="G24" s="23"/>
    </row>
    <row r="25" spans="1:7" ht="37.5" x14ac:dyDescent="0.3">
      <c r="A25" s="24" t="s">
        <v>35</v>
      </c>
      <c r="B25" s="25">
        <v>32.200000000000003</v>
      </c>
      <c r="C25" s="11">
        <v>189.86799999999999</v>
      </c>
      <c r="D25" s="11">
        <f>'[1]РТ '!D25</f>
        <v>0</v>
      </c>
      <c r="E25" s="12">
        <f t="shared" si="0"/>
        <v>0</v>
      </c>
      <c r="G25" s="23"/>
    </row>
    <row r="26" spans="1:7" ht="56.25" x14ac:dyDescent="0.3">
      <c r="A26" s="26" t="s">
        <v>36</v>
      </c>
      <c r="B26" s="25"/>
      <c r="C26" s="11">
        <v>19355.849999999999</v>
      </c>
      <c r="D26" s="11">
        <f>'[1]РТ '!D26</f>
        <v>101540.595</v>
      </c>
      <c r="E26" s="12">
        <f t="shared" si="0"/>
        <v>524.59899720239628</v>
      </c>
      <c r="G26" s="23"/>
    </row>
    <row r="27" spans="1:7" ht="39.75" customHeight="1" x14ac:dyDescent="0.25">
      <c r="A27" s="26" t="s">
        <v>37</v>
      </c>
      <c r="B27" s="10">
        <v>387857.5</v>
      </c>
      <c r="C27" s="11">
        <v>242574.04409000001</v>
      </c>
      <c r="D27" s="11">
        <f>'[1]РТ '!D27</f>
        <v>152310.35436</v>
      </c>
      <c r="E27" s="12">
        <f t="shared" si="0"/>
        <v>62.789221712233022</v>
      </c>
      <c r="G27" s="23"/>
    </row>
    <row r="28" spans="1:7" ht="24.75" customHeight="1" x14ac:dyDescent="0.25">
      <c r="A28" s="26" t="s">
        <v>38</v>
      </c>
      <c r="B28" s="10"/>
      <c r="C28" s="11">
        <v>304946.272</v>
      </c>
      <c r="D28" s="11">
        <f>'[1]РТ '!D28</f>
        <v>1783.7864</v>
      </c>
      <c r="E28" s="12">
        <f t="shared" si="0"/>
        <v>0.58495104344151483</v>
      </c>
      <c r="G28" s="23"/>
    </row>
    <row r="29" spans="1:7" ht="131.25" x14ac:dyDescent="0.25">
      <c r="A29" s="26" t="s">
        <v>39</v>
      </c>
      <c r="B29" s="10">
        <v>246361.8</v>
      </c>
      <c r="C29" s="11">
        <v>1288050.7935899999</v>
      </c>
      <c r="D29" s="11">
        <f>'[1]РТ '!D29</f>
        <v>1565022.1508800001</v>
      </c>
      <c r="E29" s="12">
        <f t="shared" si="0"/>
        <v>121.50313936906458</v>
      </c>
      <c r="G29" s="23"/>
    </row>
    <row r="30" spans="1:7" ht="56.25" x14ac:dyDescent="0.25">
      <c r="A30" s="26" t="s">
        <v>40</v>
      </c>
      <c r="C30" s="11">
        <v>-18887.23689</v>
      </c>
      <c r="D30" s="11">
        <f>'[1]РТ '!D30</f>
        <v>-209967.6238</v>
      </c>
      <c r="E30" s="12">
        <f t="shared" si="0"/>
        <v>1111.690529551038</v>
      </c>
      <c r="G30" s="23"/>
    </row>
    <row r="31" spans="1:7" x14ac:dyDescent="0.25">
      <c r="G31" s="23">
        <f>'[1]РТ '!D32</f>
        <v>0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с прошлым годом </vt:lpstr>
      <vt:lpstr>'РТ с прошлым годом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dcterms:created xsi:type="dcterms:W3CDTF">2020-11-16T10:22:45Z</dcterms:created>
  <dcterms:modified xsi:type="dcterms:W3CDTF">2020-11-16T10:22:54Z</dcterms:modified>
</cp:coreProperties>
</file>