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96" windowHeight="1056" autoFilterDateGrouping="0"/>
  </bookViews>
  <sheets>
    <sheet name="Sheet" sheetId="1" r:id="rId1"/>
  </sheets>
  <definedNames>
    <definedName name="_xlnm._FilterDatabase" localSheetId="0" hidden="1">Sheet!$A$30:$F$56</definedName>
  </definedNames>
  <calcPr calcId="145621"/>
</workbook>
</file>

<file path=xl/calcChain.xml><?xml version="1.0" encoding="utf-8"?>
<calcChain xmlns="http://schemas.openxmlformats.org/spreadsheetml/2006/main">
  <c r="D54" i="1" l="1"/>
  <c r="D42" i="1"/>
  <c r="F34" i="1" l="1"/>
  <c r="D55" i="1"/>
  <c r="E47" i="1"/>
  <c r="F50" i="1"/>
  <c r="E42" i="1"/>
  <c r="E50" i="1"/>
  <c r="C48" i="1"/>
  <c r="C52" i="1"/>
  <c r="F24" i="1"/>
  <c r="D27" i="1"/>
  <c r="C28" i="1"/>
  <c r="F17" i="1"/>
  <c r="F15" i="1"/>
  <c r="C8" i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<sst xmlns="http://schemas.openxmlformats.org/spreadsheetml/2006/main" count="109" uniqueCount="98">
  <si>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</si>
  <si>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</si>
  <si>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</si>
  <si>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</si>
  <si>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</si>
  <si>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</si>
  <si>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</si>
  <si>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</si>
  <si>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</si>
  <si>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</si>
  <si>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</si>
  <si>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</si>
  <si>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</si>
  <si>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</si>
  <si>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</si>
  <si>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</si>
  <si>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</si>
  <si>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</si>
  <si>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</si>
  <si>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</si>
  <si>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</si>
  <si>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</si>
  <si>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</si>
  <si>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</si>
  <si>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</si>
  <si>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</si>
  <si>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</si>
  <si>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</si>
  <si>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</si>
  <si>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</si>
  <si>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</si>
  <si>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</si>
  <si>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</si>
  <si>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</si>
  <si>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</si>
  <si>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</si>
  <si>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</si>
  <si>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</si>
  <si>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</si>
  <si>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</si>
  <si>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</si>
  <si>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</si>
  <si>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</si>
  <si>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</si>
  <si>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</si>
  <si>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</si>
  <si>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</si>
  <si>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</si>
  <si>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</si>
  <si>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</si>
  <si>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</si>
  <si>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</si>
  <si>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</si>
  <si>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</si>
  <si>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</si>
  <si>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</si>
  <si>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</si>
  <si>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</si>
  <si>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</si>
  <si>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</si>
  <si>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</si>
  <si>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</si>
  <si>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</si>
  <si>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</si>
  <si>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</si>
  <si>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</si>
  <si>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</si>
  <si>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</si>
  <si>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</si>
  <si>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</si>
  <si>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</si>
  <si>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</si>
  <si>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</si>
  <si>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</si>
  <si>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</si>
  <si>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</si>
  <si>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</si>
  <si>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</si>
  <si>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</si>
  <si>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</si>
  <si>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</si>
  <si>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</si>
  <si>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</si>
  <si>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</si>
  <si>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</si>
  <si>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</si>
  <si>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</si>
  <si>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</si>
  <si>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</si>
  <si>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</si>
  <si>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</si>
  <si>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</si>
  <si>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</si>
  <si>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</si>
  <si>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</si>
  <si>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на 1 ноября 2020 года</t>
  </si>
  <si>
    <t>Расходы бюджета - Всего</t>
  </si>
  <si>
    <t>79000000000000000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</si>
</sst>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9" fillId="2" borderId="1">
      <alignment horizontal="left" vertical="center"/>
    </xf>
  </cellStyleXfs>
  <cellXfs count="27">
    <xf numFmtId="0" fontId="0" fillId="0" borderId="0" xfId="0"/>
    <xf numFmtId="49" fontId="2" fillId="0" borderId="0" xfId="1" applyNumberFormat="1" applyFont="1" applyFill="1" applyAlignment="1">
      <alignment wrapText="1"/>
    </xf>
    <xf numFmtId="2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49" fontId="2" fillId="0" borderId="0" xfId="3" applyNumberFormat="1" applyFont="1" applyFill="1" applyBorder="1" applyAlignment="1" applyProtection="1">
      <alignment vertical="top" wrapText="1"/>
    </xf>
    <xf numFmtId="2" fontId="2" fillId="0" borderId="0" xfId="3" applyNumberFormat="1" applyFont="1" applyFill="1" applyBorder="1" applyAlignment="1" applyProtection="1">
      <alignment horizontal="center" vertical="top" wrapText="1"/>
    </xf>
    <xf numFmtId="164" fontId="2" fillId="0" borderId="0" xfId="3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/>
    <xf numFmtId="49" fontId="2" fillId="0" borderId="3" xfId="2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164" fontId="6" fillId="0" borderId="0" xfId="0" applyNumberFormat="1" applyFont="1" applyFill="1"/>
    <xf numFmtId="49" fontId="8" fillId="0" borderId="3" xfId="2" applyNumberFormat="1" applyFont="1" applyFill="1" applyBorder="1" applyAlignment="1">
      <alignment horizontal="left" vertical="center" wrapText="1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left" vertical="center" wrapText="1"/>
    </xf>
    <xf numFmtId="49" fontId="8" fillId="0" borderId="3" xfId="4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right" vertical="center" readingOrder="1"/>
    </xf>
    <xf numFmtId="49" fontId="7" fillId="0" borderId="3" xfId="0" applyNumberFormat="1" applyFont="1" applyFill="1" applyBorder="1" applyAlignment="1" applyProtection="1">
      <alignment horizontal="left" vertical="center" wrapText="1" readingOrder="1"/>
    </xf>
    <xf numFmtId="49" fontId="7" fillId="0" borderId="3" xfId="0" applyNumberFormat="1" applyFont="1" applyFill="1" applyBorder="1" applyAlignment="1" applyProtection="1">
      <alignment horizontal="left" vertical="center" readingOrder="1"/>
    </xf>
    <xf numFmtId="164" fontId="7" fillId="0" borderId="3" xfId="0" applyNumberFormat="1" applyFont="1" applyFill="1" applyBorder="1" applyAlignment="1" applyProtection="1">
      <alignment horizontal="right" vertical="center" readingOrder="1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164" fontId="2" fillId="0" borderId="0" xfId="2" applyNumberFormat="1" applyFont="1" applyFill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49" fontId="2" fillId="0" borderId="3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</cellXfs>
  <cellStyles count="5">
    <cellStyle name="rowHeaderLeft" xfId="4"/>
    <cellStyle name="Обычный" xfId="0" builtinId="0"/>
    <cellStyle name="Обычный 2" xfId="2"/>
    <cellStyle name="Обычный 3" xfId="3"/>
    <cellStyle name="Обычный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F5F5"/>
      <rgbColor rgb="00F0F0F0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56"/>
  <sheetViews>
    <sheetView showGridLines="0" tabSelected="1" topLeftCell="A22" zoomScale="50" zoomScaleNormal="50" workbookViewId="0">
      <selection activeCell="F27" sqref="F27"/>
    </sheetView>
  </sheetViews>
  <sheetFormatPr defaultRowHeight="25.2" x14ac:dyDescent="0.45"/>
  <cols>
    <col min="1" max="1" width="78.88671875" style="11" customWidth="1"/>
    <col min="2" max="2" width="37.33203125" style="10" customWidth="1"/>
    <col min="3" max="3" width="38.44140625" style="12" customWidth="1"/>
    <col min="4" max="4" width="41.88671875" style="12" customWidth="1"/>
    <col min="5" max="6" width="34.88671875" style="12" customWidth="1"/>
    <col min="7" max="16384" width="8.88671875" style="10"/>
  </cols>
  <sheetData>
    <row r="1" spans="1:6" x14ac:dyDescent="0.45">
      <c r="A1" s="22" t="s">
        <v>92</v>
      </c>
      <c r="B1" s="22"/>
      <c r="C1" s="22"/>
      <c r="D1" s="22"/>
      <c r="E1" s="22"/>
      <c r="F1" s="22"/>
    </row>
    <row r="2" spans="1:6" x14ac:dyDescent="0.45">
      <c r="A2" s="1"/>
      <c r="B2" s="2"/>
      <c r="C2" s="23" t="s">
        <v>95</v>
      </c>
      <c r="D2" s="23"/>
      <c r="E2" s="3"/>
      <c r="F2" s="3"/>
    </row>
    <row r="3" spans="1:6" x14ac:dyDescent="0.45">
      <c r="A3" s="4"/>
      <c r="B3" s="5"/>
      <c r="C3" s="6"/>
      <c r="D3" s="6"/>
      <c r="E3" s="6"/>
      <c r="F3" s="6"/>
    </row>
    <row r="4" spans="1:6" x14ac:dyDescent="0.45">
      <c r="A4" s="24" t="s">
        <v>93</v>
      </c>
      <c r="B4" s="24"/>
      <c r="C4" s="7"/>
      <c r="D4" s="7"/>
      <c r="E4" s="7"/>
      <c r="F4" s="7"/>
    </row>
    <row r="5" spans="1:6" x14ac:dyDescent="0.45">
      <c r="A5" s="25" t="s">
        <v>94</v>
      </c>
      <c r="B5" s="26" t="s">
        <v>4</v>
      </c>
      <c r="C5" s="21" t="s">
        <v>0</v>
      </c>
      <c r="D5" s="21" t="s">
        <v>1</v>
      </c>
      <c r="E5" s="21" t="s">
        <v>2</v>
      </c>
      <c r="F5" s="21" t="s">
        <v>3</v>
      </c>
    </row>
    <row r="6" spans="1:6" x14ac:dyDescent="0.45">
      <c r="A6" s="25"/>
      <c r="B6" s="26"/>
      <c r="C6" s="21"/>
      <c r="D6" s="21"/>
      <c r="E6" s="21"/>
      <c r="F6" s="21"/>
    </row>
    <row r="7" spans="1:6" x14ac:dyDescent="0.45">
      <c r="A7" s="8" t="s">
        <v>5</v>
      </c>
      <c r="B7" s="9" t="s">
        <v>50</v>
      </c>
      <c r="C7" s="17">
        <v>320041754.32819998</v>
      </c>
      <c r="D7" s="17">
        <v>259147181.9359</v>
      </c>
      <c r="E7" s="17">
        <v>274430048.86159998</v>
      </c>
      <c r="F7" s="17">
        <v>223047104.40149999</v>
      </c>
    </row>
    <row r="8" spans="1:6" ht="48" customHeight="1" x14ac:dyDescent="0.45">
      <c r="A8" s="18" t="s">
        <v>7</v>
      </c>
      <c r="B8" s="19" t="s">
        <v>6</v>
      </c>
      <c r="C8" s="20">
        <f>279310896.5551-0.1</f>
        <v>279310896.4551</v>
      </c>
      <c r="D8" s="20">
        <v>199339127.50580001</v>
      </c>
      <c r="E8" s="20">
        <v>233439652.90000001</v>
      </c>
      <c r="F8" s="20">
        <v>162059985.89300001</v>
      </c>
    </row>
    <row r="9" spans="1:6" x14ac:dyDescent="0.45">
      <c r="A9" s="18" t="s">
        <v>9</v>
      </c>
      <c r="B9" s="19" t="s">
        <v>8</v>
      </c>
      <c r="C9" s="20">
        <v>182096648.24000001</v>
      </c>
      <c r="D9" s="20">
        <v>113343049.7582</v>
      </c>
      <c r="E9" s="20">
        <v>157550704.40000001</v>
      </c>
      <c r="F9" s="20">
        <v>93914790.067200005</v>
      </c>
    </row>
    <row r="10" spans="1:6" ht="75.599999999999994" x14ac:dyDescent="0.45">
      <c r="A10" s="18" t="s">
        <v>11</v>
      </c>
      <c r="B10" s="19" t="s">
        <v>10</v>
      </c>
      <c r="C10" s="20">
        <v>34171400</v>
      </c>
      <c r="D10" s="20">
        <v>32341088.886700001</v>
      </c>
      <c r="E10" s="20">
        <v>33140300</v>
      </c>
      <c r="F10" s="20">
        <v>31486200.683800001</v>
      </c>
    </row>
    <row r="11" spans="1:6" x14ac:dyDescent="0.45">
      <c r="A11" s="18" t="s">
        <v>13</v>
      </c>
      <c r="B11" s="19" t="s">
        <v>12</v>
      </c>
      <c r="C11" s="20">
        <v>13143331.5</v>
      </c>
      <c r="D11" s="20">
        <v>11477943.130899999</v>
      </c>
      <c r="E11" s="20">
        <v>7839456.4000000004</v>
      </c>
      <c r="F11" s="20">
        <v>6932511.8976999996</v>
      </c>
    </row>
    <row r="12" spans="1:6" x14ac:dyDescent="0.45">
      <c r="A12" s="18" t="s">
        <v>15</v>
      </c>
      <c r="B12" s="19" t="s">
        <v>14</v>
      </c>
      <c r="C12" s="20">
        <v>36316118.100000001</v>
      </c>
      <c r="D12" s="20">
        <v>31169142.189599998</v>
      </c>
      <c r="E12" s="20">
        <v>26494639</v>
      </c>
      <c r="F12" s="20">
        <v>23930054.067699999</v>
      </c>
    </row>
    <row r="13" spans="1:6" ht="75.599999999999994" x14ac:dyDescent="0.45">
      <c r="A13" s="18" t="s">
        <v>17</v>
      </c>
      <c r="B13" s="19" t="s">
        <v>16</v>
      </c>
      <c r="C13" s="20">
        <v>55848</v>
      </c>
      <c r="D13" s="20">
        <v>63138.530599999998</v>
      </c>
      <c r="E13" s="20">
        <v>8505</v>
      </c>
      <c r="F13" s="20">
        <v>6775.3023999999996</v>
      </c>
    </row>
    <row r="14" spans="1:6" x14ac:dyDescent="0.45">
      <c r="A14" s="18" t="s">
        <v>19</v>
      </c>
      <c r="B14" s="19" t="s">
        <v>18</v>
      </c>
      <c r="C14" s="20">
        <v>1350517.6</v>
      </c>
      <c r="D14" s="20">
        <v>1043120.4668000001</v>
      </c>
      <c r="E14" s="20">
        <v>827446.6</v>
      </c>
      <c r="F14" s="20">
        <v>565613.68999999994</v>
      </c>
    </row>
    <row r="15" spans="1:6" ht="75.599999999999994" x14ac:dyDescent="0.45">
      <c r="A15" s="18" t="s">
        <v>21</v>
      </c>
      <c r="B15" s="19" t="s">
        <v>20</v>
      </c>
      <c r="C15" s="20">
        <v>0</v>
      </c>
      <c r="D15" s="20">
        <v>196.59100000000001</v>
      </c>
      <c r="E15" s="20">
        <v>0</v>
      </c>
      <c r="F15" s="20">
        <f>58.752-0.1</f>
        <v>58.652000000000001</v>
      </c>
    </row>
    <row r="16" spans="1:6" ht="100.8" x14ac:dyDescent="0.45">
      <c r="A16" s="18" t="s">
        <v>23</v>
      </c>
      <c r="B16" s="19" t="s">
        <v>22</v>
      </c>
      <c r="C16" s="20">
        <v>6086161.8099999996</v>
      </c>
      <c r="D16" s="20">
        <v>3922181.6389000001</v>
      </c>
      <c r="E16" s="20">
        <v>2981663</v>
      </c>
      <c r="F16" s="20">
        <v>1357425.1181000001</v>
      </c>
    </row>
    <row r="17" spans="1:6" ht="50.4" x14ac:dyDescent="0.45">
      <c r="A17" s="18" t="s">
        <v>25</v>
      </c>
      <c r="B17" s="19" t="s">
        <v>24</v>
      </c>
      <c r="C17" s="20">
        <v>282664</v>
      </c>
      <c r="D17" s="20">
        <v>415371.3848</v>
      </c>
      <c r="E17" s="20">
        <v>159756</v>
      </c>
      <c r="F17" s="20">
        <f>248111.1601-0.1</f>
        <v>248111.0601</v>
      </c>
    </row>
    <row r="18" spans="1:6" ht="50.4" x14ac:dyDescent="0.45">
      <c r="A18" s="18" t="s">
        <v>27</v>
      </c>
      <c r="B18" s="19" t="s">
        <v>26</v>
      </c>
      <c r="C18" s="20">
        <v>1546314.4272</v>
      </c>
      <c r="D18" s="20">
        <v>1142166.7812999999</v>
      </c>
      <c r="E18" s="20">
        <v>1361930</v>
      </c>
      <c r="F18" s="20">
        <v>733915.87789999996</v>
      </c>
    </row>
    <row r="19" spans="1:6" ht="50.4" x14ac:dyDescent="0.45">
      <c r="A19" s="18" t="s">
        <v>29</v>
      </c>
      <c r="B19" s="19" t="s">
        <v>28</v>
      </c>
      <c r="C19" s="20">
        <v>884132.5</v>
      </c>
      <c r="D19" s="20">
        <v>959759.73320000002</v>
      </c>
      <c r="E19" s="20">
        <v>188000</v>
      </c>
      <c r="F19" s="20">
        <v>81064.679499999998</v>
      </c>
    </row>
    <row r="20" spans="1:6" ht="50.4" x14ac:dyDescent="0.45">
      <c r="A20" s="18" t="s">
        <v>31</v>
      </c>
      <c r="B20" s="19" t="s">
        <v>30</v>
      </c>
      <c r="C20" s="20">
        <v>955</v>
      </c>
      <c r="D20" s="20">
        <v>2114.2885000000001</v>
      </c>
      <c r="E20" s="20">
        <v>955</v>
      </c>
      <c r="F20" s="20">
        <v>2114.2885000000001</v>
      </c>
    </row>
    <row r="21" spans="1:6" ht="50.4" x14ac:dyDescent="0.45">
      <c r="A21" s="18" t="s">
        <v>33</v>
      </c>
      <c r="B21" s="19" t="s">
        <v>32</v>
      </c>
      <c r="C21" s="20">
        <v>3075300.5008</v>
      </c>
      <c r="D21" s="20">
        <v>3091783.2864000001</v>
      </c>
      <c r="E21" s="20">
        <v>2841147.5</v>
      </c>
      <c r="F21" s="20">
        <v>2715208.6198999998</v>
      </c>
    </row>
    <row r="22" spans="1:6" x14ac:dyDescent="0.45">
      <c r="A22" s="18" t="s">
        <v>35</v>
      </c>
      <c r="B22" s="19" t="s">
        <v>34</v>
      </c>
      <c r="C22" s="20">
        <v>301504.87719999999</v>
      </c>
      <c r="D22" s="20">
        <v>368070.83899999998</v>
      </c>
      <c r="E22" s="20">
        <v>45150</v>
      </c>
      <c r="F22" s="20">
        <v>86141.688200000004</v>
      </c>
    </row>
    <row r="23" spans="1:6" ht="57" customHeight="1" x14ac:dyDescent="0.45">
      <c r="A23" s="18" t="s">
        <v>37</v>
      </c>
      <c r="B23" s="19" t="s">
        <v>36</v>
      </c>
      <c r="C23" s="20">
        <v>40730857.773100004</v>
      </c>
      <c r="D23" s="20">
        <v>59808054.430100001</v>
      </c>
      <c r="E23" s="20">
        <v>40990395.961599998</v>
      </c>
      <c r="F23" s="20">
        <v>60987118.508500002</v>
      </c>
    </row>
    <row r="24" spans="1:6" ht="75.599999999999994" x14ac:dyDescent="0.45">
      <c r="A24" s="18" t="s">
        <v>39</v>
      </c>
      <c r="B24" s="19" t="s">
        <v>38</v>
      </c>
      <c r="C24" s="20">
        <v>40748383.695699997</v>
      </c>
      <c r="D24" s="20">
        <v>56316095.648400001</v>
      </c>
      <c r="E24" s="20">
        <v>40815137.695699997</v>
      </c>
      <c r="F24" s="20">
        <f>56375844.149+0.1</f>
        <v>56375844.248999998</v>
      </c>
    </row>
    <row r="25" spans="1:6" ht="75.599999999999994" x14ac:dyDescent="0.45">
      <c r="A25" s="18" t="s">
        <v>41</v>
      </c>
      <c r="B25" s="19" t="s">
        <v>40</v>
      </c>
      <c r="C25" s="20">
        <v>71740.595000000001</v>
      </c>
      <c r="D25" s="20">
        <v>101620.595</v>
      </c>
      <c r="E25" s="20">
        <v>71660.595000000001</v>
      </c>
      <c r="F25" s="20">
        <v>101540.595</v>
      </c>
    </row>
    <row r="26" spans="1:6" ht="50.4" x14ac:dyDescent="0.45">
      <c r="A26" s="18" t="s">
        <v>43</v>
      </c>
      <c r="B26" s="19" t="s">
        <v>42</v>
      </c>
      <c r="C26" s="20">
        <v>294788.32530000003</v>
      </c>
      <c r="D26" s="20">
        <v>280059.49109999998</v>
      </c>
      <c r="E26" s="20">
        <v>167483.49530000001</v>
      </c>
      <c r="F26" s="20">
        <v>152292.04889999999</v>
      </c>
    </row>
    <row r="27" spans="1:6" ht="56.4" customHeight="1" x14ac:dyDescent="0.45">
      <c r="A27" s="18" t="s">
        <v>45</v>
      </c>
      <c r="B27" s="19" t="s">
        <v>44</v>
      </c>
      <c r="C27" s="20">
        <v>29.3</v>
      </c>
      <c r="D27" s="20">
        <f>3002089.7484+0.1</f>
        <v>3002089.8484</v>
      </c>
      <c r="E27" s="20">
        <v>0</v>
      </c>
      <c r="F27" s="20">
        <v>3001972.0863999999</v>
      </c>
    </row>
    <row r="28" spans="1:6" ht="151.19999999999999" x14ac:dyDescent="0.45">
      <c r="A28" s="18" t="s">
        <v>47</v>
      </c>
      <c r="B28" s="19" t="s">
        <v>46</v>
      </c>
      <c r="C28" s="20">
        <f>10496.1403+0.1</f>
        <v>10496.240299999999</v>
      </c>
      <c r="D28" s="20">
        <v>320021.92190000002</v>
      </c>
      <c r="E28" s="20">
        <v>2450.2516000000001</v>
      </c>
      <c r="F28" s="20">
        <v>1567302.6037999999</v>
      </c>
    </row>
    <row r="29" spans="1:6" ht="100.8" x14ac:dyDescent="0.45">
      <c r="A29" s="18" t="s">
        <v>49</v>
      </c>
      <c r="B29" s="19" t="s">
        <v>48</v>
      </c>
      <c r="C29" s="20">
        <v>-394580.28320000001</v>
      </c>
      <c r="D29" s="20">
        <v>-211832.97459999999</v>
      </c>
      <c r="E29" s="20">
        <v>-66336.076000000001</v>
      </c>
      <c r="F29" s="20">
        <v>-211832.97459999999</v>
      </c>
    </row>
    <row r="30" spans="1:6" ht="55.2" customHeight="1" x14ac:dyDescent="0.45">
      <c r="A30" s="13" t="s">
        <v>96</v>
      </c>
      <c r="B30" s="14" t="s">
        <v>90</v>
      </c>
      <c r="C30" s="17">
        <v>385643186.94849998</v>
      </c>
      <c r="D30" s="17">
        <v>272926986.59799999</v>
      </c>
      <c r="E30" s="17">
        <v>331298236.22729999</v>
      </c>
      <c r="F30" s="17">
        <v>236671959.29679999</v>
      </c>
    </row>
    <row r="31" spans="1:6" x14ac:dyDescent="0.45">
      <c r="A31" s="18" t="s">
        <v>52</v>
      </c>
      <c r="B31" s="19" t="s">
        <v>51</v>
      </c>
      <c r="C31" s="20">
        <v>29430354.698600002</v>
      </c>
      <c r="D31" s="20">
        <v>14294312.4022</v>
      </c>
      <c r="E31" s="20">
        <v>17643075.587099999</v>
      </c>
      <c r="F31" s="20">
        <v>8100819.8125999998</v>
      </c>
    </row>
    <row r="32" spans="1:6" ht="50.4" x14ac:dyDescent="0.45">
      <c r="A32" s="18" t="s">
        <v>54</v>
      </c>
      <c r="B32" s="19" t="s">
        <v>53</v>
      </c>
      <c r="C32" s="20">
        <v>50296.4</v>
      </c>
      <c r="D32" s="20">
        <v>50296.4</v>
      </c>
      <c r="E32" s="20">
        <v>921177.58</v>
      </c>
      <c r="F32" s="20">
        <v>757197.84380000003</v>
      </c>
    </row>
    <row r="33" spans="1:6" x14ac:dyDescent="0.45">
      <c r="A33" s="18" t="s">
        <v>56</v>
      </c>
      <c r="B33" s="19" t="s">
        <v>55</v>
      </c>
      <c r="C33" s="20">
        <v>198942.98319999999</v>
      </c>
      <c r="D33" s="20">
        <v>160048.67000000001</v>
      </c>
      <c r="E33" s="20">
        <v>199064.78320000001</v>
      </c>
      <c r="F33" s="20">
        <v>183402.64670000001</v>
      </c>
    </row>
    <row r="34" spans="1:6" ht="50.4" x14ac:dyDescent="0.45">
      <c r="A34" s="18" t="s">
        <v>54</v>
      </c>
      <c r="B34" s="19" t="s">
        <v>57</v>
      </c>
      <c r="C34" s="20">
        <v>0</v>
      </c>
      <c r="D34" s="20">
        <v>0</v>
      </c>
      <c r="E34" s="20">
        <v>99609.5</v>
      </c>
      <c r="F34" s="20">
        <f>92980.1533-0.1</f>
        <v>92980.0533</v>
      </c>
    </row>
    <row r="35" spans="1:6" ht="50.4" x14ac:dyDescent="0.45">
      <c r="A35" s="18" t="s">
        <v>59</v>
      </c>
      <c r="B35" s="19" t="s">
        <v>58</v>
      </c>
      <c r="C35" s="20">
        <v>2791003.9723</v>
      </c>
      <c r="D35" s="20">
        <v>1802032.4173000001</v>
      </c>
      <c r="E35" s="20">
        <v>2176456.7927999999</v>
      </c>
      <c r="F35" s="20">
        <v>1322018.8733999999</v>
      </c>
    </row>
    <row r="36" spans="1:6" x14ac:dyDescent="0.45">
      <c r="A36" s="18" t="s">
        <v>61</v>
      </c>
      <c r="B36" s="19" t="s">
        <v>60</v>
      </c>
      <c r="C36" s="20">
        <v>96720776.182099998</v>
      </c>
      <c r="D36" s="20">
        <v>62773612.316100001</v>
      </c>
      <c r="E36" s="20">
        <v>90668463.208299994</v>
      </c>
      <c r="F36" s="20">
        <v>58250535.5286</v>
      </c>
    </row>
    <row r="37" spans="1:6" ht="50.4" x14ac:dyDescent="0.45">
      <c r="A37" s="18" t="s">
        <v>54</v>
      </c>
      <c r="B37" s="19" t="s">
        <v>62</v>
      </c>
      <c r="C37" s="20">
        <v>0</v>
      </c>
      <c r="D37" s="20">
        <v>0</v>
      </c>
      <c r="E37" s="20">
        <v>963642.196</v>
      </c>
      <c r="F37" s="20">
        <v>806945.67969999998</v>
      </c>
    </row>
    <row r="38" spans="1:6" ht="50.4" x14ac:dyDescent="0.45">
      <c r="A38" s="18" t="s">
        <v>64</v>
      </c>
      <c r="B38" s="19" t="s">
        <v>63</v>
      </c>
      <c r="C38" s="20">
        <v>20315885.446199998</v>
      </c>
      <c r="D38" s="20">
        <v>13087784.169</v>
      </c>
      <c r="E38" s="20">
        <v>14151310.807</v>
      </c>
      <c r="F38" s="20">
        <v>9025877.5518999994</v>
      </c>
    </row>
    <row r="39" spans="1:6" ht="50.4" x14ac:dyDescent="0.45">
      <c r="A39" s="18" t="s">
        <v>54</v>
      </c>
      <c r="B39" s="19" t="s">
        <v>65</v>
      </c>
      <c r="C39" s="20">
        <v>0</v>
      </c>
      <c r="D39" s="20">
        <v>0</v>
      </c>
      <c r="E39" s="20">
        <v>1907308.5082</v>
      </c>
      <c r="F39" s="20">
        <v>1029095.1632</v>
      </c>
    </row>
    <row r="40" spans="1:6" x14ac:dyDescent="0.45">
      <c r="A40" s="18" t="s">
        <v>67</v>
      </c>
      <c r="B40" s="19" t="s">
        <v>66</v>
      </c>
      <c r="C40" s="20">
        <v>3267051.2831000001</v>
      </c>
      <c r="D40" s="20">
        <v>1913957.7204</v>
      </c>
      <c r="E40" s="20">
        <v>3046000.4819</v>
      </c>
      <c r="F40" s="20">
        <v>1826210.8463999999</v>
      </c>
    </row>
    <row r="41" spans="1:6" ht="50.4" x14ac:dyDescent="0.45">
      <c r="A41" s="18" t="s">
        <v>54</v>
      </c>
      <c r="B41" s="19" t="s">
        <v>68</v>
      </c>
      <c r="C41" s="20">
        <v>0</v>
      </c>
      <c r="D41" s="20">
        <v>0</v>
      </c>
      <c r="E41" s="20">
        <v>7644.49</v>
      </c>
      <c r="F41" s="20">
        <v>0</v>
      </c>
    </row>
    <row r="42" spans="1:6" x14ac:dyDescent="0.45">
      <c r="A42" s="18" t="s">
        <v>70</v>
      </c>
      <c r="B42" s="19" t="s">
        <v>69</v>
      </c>
      <c r="C42" s="20">
        <v>105793177.19329999</v>
      </c>
      <c r="D42" s="20">
        <f>82681304.7544</f>
        <v>82681304.7544</v>
      </c>
      <c r="E42" s="20">
        <f>75916493.056-0.1</f>
        <v>75916492.956</v>
      </c>
      <c r="F42" s="20">
        <v>59187003.743600003</v>
      </c>
    </row>
    <row r="43" spans="1:6" ht="50.4" x14ac:dyDescent="0.45">
      <c r="A43" s="18" t="s">
        <v>54</v>
      </c>
      <c r="B43" s="19" t="s">
        <v>71</v>
      </c>
      <c r="C43" s="20">
        <v>0</v>
      </c>
      <c r="D43" s="20">
        <v>0</v>
      </c>
      <c r="E43" s="20">
        <v>30767996.57</v>
      </c>
      <c r="F43" s="20">
        <v>27756471.6897</v>
      </c>
    </row>
    <row r="44" spans="1:6" x14ac:dyDescent="0.45">
      <c r="A44" s="18" t="s">
        <v>73</v>
      </c>
      <c r="B44" s="19" t="s">
        <v>72</v>
      </c>
      <c r="C44" s="20">
        <v>18422491.861900002</v>
      </c>
      <c r="D44" s="20">
        <v>15260439.9714</v>
      </c>
      <c r="E44" s="20">
        <v>11998212.6603</v>
      </c>
      <c r="F44" s="20">
        <v>9863126.6194000002</v>
      </c>
    </row>
    <row r="45" spans="1:6" ht="50.4" x14ac:dyDescent="0.45">
      <c r="A45" s="18" t="s">
        <v>54</v>
      </c>
      <c r="B45" s="19" t="s">
        <v>74</v>
      </c>
      <c r="C45" s="20">
        <v>0</v>
      </c>
      <c r="D45" s="20">
        <v>0</v>
      </c>
      <c r="E45" s="20">
        <v>545984.26</v>
      </c>
      <c r="F45" s="20">
        <v>161458.65419999999</v>
      </c>
    </row>
    <row r="46" spans="1:6" x14ac:dyDescent="0.45">
      <c r="A46" s="18" t="s">
        <v>76</v>
      </c>
      <c r="B46" s="19" t="s">
        <v>75</v>
      </c>
      <c r="C46" s="20">
        <v>36493544.0942</v>
      </c>
      <c r="D46" s="20">
        <v>27470431.4155</v>
      </c>
      <c r="E46" s="20">
        <v>36490439.886</v>
      </c>
      <c r="F46" s="20">
        <v>27479111.865800001</v>
      </c>
    </row>
    <row r="47" spans="1:6" ht="50.4" x14ac:dyDescent="0.45">
      <c r="A47" s="18" t="s">
        <v>54</v>
      </c>
      <c r="B47" s="19" t="s">
        <v>77</v>
      </c>
      <c r="C47" s="20">
        <v>9487355.9299999997</v>
      </c>
      <c r="D47" s="20">
        <v>7280563.3827999998</v>
      </c>
      <c r="E47" s="20">
        <f>9559800.86-0.1</f>
        <v>9559800.7599999998</v>
      </c>
      <c r="F47" s="20">
        <v>7338201.3300999999</v>
      </c>
    </row>
    <row r="48" spans="1:6" x14ac:dyDescent="0.45">
      <c r="A48" s="18" t="s">
        <v>78</v>
      </c>
      <c r="B48" s="19" t="s">
        <v>6</v>
      </c>
      <c r="C48" s="20">
        <f>56085406.7563-0.1</f>
        <v>56085406.656300001</v>
      </c>
      <c r="D48" s="20">
        <v>41506674.115199998</v>
      </c>
      <c r="E48" s="20">
        <v>54421077.883599997</v>
      </c>
      <c r="F48" s="20">
        <v>40598875.222099997</v>
      </c>
    </row>
    <row r="49" spans="1:6" ht="50.4" x14ac:dyDescent="0.45">
      <c r="A49" s="18" t="s">
        <v>54</v>
      </c>
      <c r="B49" s="19" t="s">
        <v>79</v>
      </c>
      <c r="C49" s="20">
        <v>167179.9</v>
      </c>
      <c r="D49" s="20">
        <v>130104.6902</v>
      </c>
      <c r="E49" s="20">
        <v>2890344.6069</v>
      </c>
      <c r="F49" s="20">
        <v>1798405.2905999999</v>
      </c>
    </row>
    <row r="50" spans="1:6" x14ac:dyDescent="0.45">
      <c r="A50" s="18" t="s">
        <v>81</v>
      </c>
      <c r="B50" s="19" t="s">
        <v>80</v>
      </c>
      <c r="C50" s="20">
        <v>13794618.0217</v>
      </c>
      <c r="D50" s="20">
        <v>10442095.297599999</v>
      </c>
      <c r="E50" s="20">
        <f>9201401.8504-0.1</f>
        <v>9201401.7504000012</v>
      </c>
      <c r="F50" s="20">
        <f>6558073.6498+0.1</f>
        <v>6558073.7497999994</v>
      </c>
    </row>
    <row r="51" spans="1:6" ht="50.4" x14ac:dyDescent="0.45">
      <c r="A51" s="18" t="s">
        <v>54</v>
      </c>
      <c r="B51" s="19" t="s">
        <v>82</v>
      </c>
      <c r="C51" s="20">
        <v>0</v>
      </c>
      <c r="D51" s="20">
        <v>0</v>
      </c>
      <c r="E51" s="20">
        <v>1268848.57</v>
      </c>
      <c r="F51" s="20">
        <v>93892.529699999999</v>
      </c>
    </row>
    <row r="52" spans="1:6" x14ac:dyDescent="0.45">
      <c r="A52" s="18" t="s">
        <v>84</v>
      </c>
      <c r="B52" s="19" t="s">
        <v>83</v>
      </c>
      <c r="C52" s="20">
        <f>1825142.6556-0.1</f>
        <v>1825142.5555999998</v>
      </c>
      <c r="D52" s="20">
        <v>1307478.9654000001</v>
      </c>
      <c r="E52" s="20">
        <v>1800496.4890000001</v>
      </c>
      <c r="F52" s="20">
        <v>1286337.7768999999</v>
      </c>
    </row>
    <row r="53" spans="1:6" ht="50.4" x14ac:dyDescent="0.45">
      <c r="A53" s="18" t="s">
        <v>86</v>
      </c>
      <c r="B53" s="19" t="s">
        <v>85</v>
      </c>
      <c r="C53" s="20">
        <v>504791.8</v>
      </c>
      <c r="D53" s="20">
        <v>226749.31700000001</v>
      </c>
      <c r="E53" s="20">
        <v>89166.8</v>
      </c>
      <c r="F53" s="20">
        <v>0</v>
      </c>
    </row>
    <row r="54" spans="1:6" ht="100.8" x14ac:dyDescent="0.45">
      <c r="A54" s="18" t="s">
        <v>88</v>
      </c>
      <c r="B54" s="19" t="s">
        <v>87</v>
      </c>
      <c r="C54" s="20">
        <v>0</v>
      </c>
      <c r="D54" s="20">
        <f>65.0666-0.1</f>
        <v>64.9666</v>
      </c>
      <c r="E54" s="20">
        <v>13496575.9416</v>
      </c>
      <c r="F54" s="20">
        <v>12990565.159600001</v>
      </c>
    </row>
    <row r="55" spans="1:6" ht="50.4" x14ac:dyDescent="0.45">
      <c r="A55" s="18" t="s">
        <v>54</v>
      </c>
      <c r="B55" s="19" t="s">
        <v>89</v>
      </c>
      <c r="C55" s="20">
        <v>0</v>
      </c>
      <c r="D55" s="20">
        <f>65.0666-0.1</f>
        <v>64.9666</v>
      </c>
      <c r="E55" s="20">
        <v>13496575.9416</v>
      </c>
      <c r="F55" s="20">
        <v>12990565.159600001</v>
      </c>
    </row>
    <row r="56" spans="1:6" ht="55.2" x14ac:dyDescent="0.45">
      <c r="A56" s="15" t="s">
        <v>91</v>
      </c>
      <c r="B56" s="16" t="s">
        <v>97</v>
      </c>
      <c r="C56" s="17">
        <v>-44858111.148100004</v>
      </c>
      <c r="D56" s="17">
        <v>-13779804.6622</v>
      </c>
      <c r="E56" s="17">
        <v>-36124865.8935</v>
      </c>
      <c r="F56" s="17">
        <v>-13624854.895400001</v>
      </c>
    </row>
  </sheetData>
  <mergeCells count="9">
    <mergeCell ref="A1:F1"/>
    <mergeCell ref="C2:D2"/>
    <mergeCell ref="A4:B4"/>
    <mergeCell ref="A5:A6"/>
    <mergeCell ref="B5:B6"/>
    <mergeCell ref="C5:C6"/>
    <mergeCell ref="D5:D6"/>
    <mergeCell ref="E5:E6"/>
    <mergeCell ref="F5:F6"/>
  </mergeCells>
  <pageMargins left="0" right="0" top="0" bottom="0" header="0" footer="0"/>
  <pageSetup scale="36" fitToHeight="10" orientation="portrait" errors="blank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Тимуршина Резеда Каримовна</dc:creator>
  <cp:lastModifiedBy>Тимуршина Резеда Каримовна</cp:lastModifiedBy>
  <cp:lastPrinted>2020-11-13T11:44:28Z</cp:lastPrinted>
  <dcterms:created xsi:type="dcterms:W3CDTF">2020-11-13T11:26:06Z</dcterms:created>
  <dcterms:modified xsi:type="dcterms:W3CDTF">2020-11-18T14:50:44Z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