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6" yWindow="0" windowWidth="12672" windowHeight="12828"/>
  </bookViews>
  <sheets>
    <sheet name="ГП" sheetId="1" r:id="rId1"/>
  </sheets>
  <definedNames>
    <definedName name="_GoBack" localSheetId="0">ГП!#REF!</definedName>
    <definedName name="_xlnm._FilterDatabase" localSheetId="0" hidden="1">ГП!$D$9:$D$34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ГП!$A$1:$H$43</definedName>
  </definedNames>
  <calcPr calcId="145621"/>
</workbook>
</file>

<file path=xl/calcChain.xml><?xml version="1.0" encoding="utf-8"?>
<calcChain xmlns="http://schemas.openxmlformats.org/spreadsheetml/2006/main">
  <c r="C43" i="1" l="1"/>
  <c r="D43" i="1" l="1"/>
  <c r="H32" i="1"/>
  <c r="H30" i="1"/>
  <c r="H39" i="1" l="1"/>
  <c r="H38" i="1" l="1"/>
  <c r="F6" i="1"/>
  <c r="G6" i="1"/>
  <c r="C8" i="1" l="1"/>
  <c r="C6" i="1" s="1"/>
  <c r="E39" i="1"/>
  <c r="D8" i="1" l="1"/>
  <c r="D6" i="1" l="1"/>
  <c r="H6" i="1" s="1"/>
  <c r="H8" i="1"/>
  <c r="E41" i="1"/>
  <c r="E40" i="1"/>
  <c r="E38" i="1"/>
  <c r="H40" i="1" l="1"/>
  <c r="H41" i="1"/>
  <c r="E10" i="1" l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H15" i="1"/>
  <c r="H16" i="1"/>
  <c r="F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E23" i="1"/>
  <c r="F23" i="1"/>
  <c r="G23" i="1"/>
  <c r="H23" i="1"/>
  <c r="H24" i="1"/>
  <c r="F24" i="1"/>
  <c r="H25" i="1"/>
  <c r="F25" i="1"/>
  <c r="H26" i="1"/>
  <c r="F26" i="1"/>
  <c r="H27" i="1"/>
  <c r="F27" i="1"/>
  <c r="H28" i="1"/>
  <c r="F28" i="1"/>
  <c r="H29" i="1"/>
  <c r="F29" i="1"/>
  <c r="F30" i="1"/>
  <c r="H31" i="1"/>
  <c r="F31" i="1"/>
  <c r="G31" i="1"/>
  <c r="E32" i="1"/>
  <c r="F32" i="1"/>
  <c r="G32" i="1"/>
  <c r="E33" i="1"/>
  <c r="F33" i="1"/>
  <c r="G33" i="1"/>
  <c r="E34" i="1"/>
  <c r="F34" i="1"/>
  <c r="G34" i="1"/>
  <c r="H34" i="1"/>
  <c r="E35" i="1"/>
  <c r="H35" i="1"/>
  <c r="H36" i="1"/>
  <c r="E36" i="1"/>
  <c r="E37" i="1"/>
  <c r="E31" i="1" l="1"/>
  <c r="E30" i="1"/>
  <c r="E29" i="1"/>
  <c r="E28" i="1"/>
  <c r="E27" i="1"/>
  <c r="E26" i="1"/>
  <c r="E25" i="1"/>
  <c r="E24" i="1"/>
  <c r="E16" i="1"/>
  <c r="H33" i="1"/>
  <c r="H22" i="1"/>
  <c r="H37" i="1"/>
  <c r="G8" i="1" l="1"/>
  <c r="F8" i="1"/>
  <c r="E8" i="1" l="1"/>
  <c r="E6" i="1" s="1"/>
  <c r="H43" i="1" l="1"/>
</calcChain>
</file>

<file path=xl/sharedStrings.xml><?xml version="1.0" encoding="utf-8"?>
<sst xmlns="http://schemas.openxmlformats.org/spreadsheetml/2006/main" count="47" uniqueCount="47">
  <si>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</si>
  <si>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</si>
  <si>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</si>
  <si>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</si>
  <si>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</si>
  <si>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</si>
  <si>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</si>
  <si>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</si>
  <si>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</si>
  <si>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</si>
  <si>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</si>
  <si>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</si>
  <si>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</si>
  <si>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</si>
  <si>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</si>
  <si>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</si>
  <si>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</si>
  <si>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</si>
  <si>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</si>
  <si>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</si>
  <si>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</si>
  <si>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</si>
  <si>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</si>
  <si>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</si>
  <si>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</si>
  <si>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</si>
  <si>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</si>
  <si>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</si>
  <si>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</si>
  <si>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</si>
  <si>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</si>
  <si>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</si>
  <si>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</si>
  <si>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</si>
  <si>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</si>
  <si>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</si>
  <si>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</si>
  <si>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</si>
  <si>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</si>
  <si>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</si>
  <si>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</si>
  <si>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</si>
  <si>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</si>
  <si>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</si>
  <si>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Сведения об исполнении бюджета Республики Татарстан за 9 месяцев 2021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</si>
  <si>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Исполнение 
за 9 месяцев
2021 года</t>
  </si>
  <si>
    <r>
      <t xml:space="preserve">План на 2021 год 
по Закону РТ № 78-ЗРТ 
от 27.11.2020
</t>
    </r>
    <r>
      <rPr>
        <i/>
        <sz val="11"/>
        <rFont val="Times New Roman"/>
        <family val="1"/>
        <charset val="204"/>
      </rPr>
      <t>(в соответствии со Сводной бюджетной росписью)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</si>
</sst>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7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164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L43"/>
  <sheetViews>
    <sheetView showGridLines="0" tabSelected="1" view="pageBreakPreview" zoomScale="80" zoomScaleNormal="70" zoomScaleSheetLayoutView="80" workbookViewId="0">
      <selection activeCell="C44" sqref="C44"/>
    </sheetView>
  </sheetViews>
  <sheetFormatPr defaultColWidth="8.88671875" defaultRowHeight="18" x14ac:dyDescent="0.35"/>
  <cols>
    <col min="1" max="1" width="4.5546875" style="2" customWidth="1"/>
    <col min="2" max="2" width="86.6640625" style="1" customWidth="1"/>
    <col min="3" max="3" width="32.6640625" style="1" customWidth="1"/>
    <col min="4" max="4" width="25.44140625" style="1" customWidth="1"/>
    <col min="5" max="5" width="16.44140625" style="1" hidden="1" customWidth="1"/>
    <col min="6" max="6" width="24.109375" style="1" hidden="1" customWidth="1"/>
    <col min="7" max="7" width="23.109375" style="1" hidden="1" customWidth="1"/>
    <col min="8" max="8" width="20" style="1" customWidth="1"/>
    <col min="9" max="11" width="8.88671875" style="1"/>
    <col min="12" max="12" width="23.6640625" style="1" customWidth="1"/>
    <col min="13" max="15" width="8.88671875" style="1"/>
    <col min="16" max="16" width="8.88671875" style="1" customWidth="1"/>
    <col min="17" max="16384" width="8.88671875" style="1"/>
  </cols>
  <sheetData>
    <row r="1" spans="1:12" ht="88.5" customHeight="1" x14ac:dyDescent="0.35">
      <c r="A1" s="30" t="s">
        <v>44</v>
      </c>
      <c r="B1" s="30"/>
      <c r="C1" s="30"/>
      <c r="D1" s="30"/>
      <c r="E1" s="30"/>
      <c r="F1" s="30"/>
      <c r="G1" s="30"/>
      <c r="H1" s="30"/>
    </row>
    <row r="2" spans="1:12" x14ac:dyDescent="0.35">
      <c r="C2" s="3"/>
      <c r="E2" s="4"/>
      <c r="F2" s="4"/>
      <c r="G2" s="4"/>
      <c r="H2" s="6" t="s">
        <v>7</v>
      </c>
    </row>
    <row r="3" spans="1:12" ht="18.75" customHeight="1" x14ac:dyDescent="0.35">
      <c r="A3" s="31"/>
      <c r="B3" s="29" t="s">
        <v>0</v>
      </c>
      <c r="C3" s="29" t="s">
        <v>46</v>
      </c>
      <c r="D3" s="29" t="s">
        <v>45</v>
      </c>
      <c r="E3" s="32" t="s">
        <v>6</v>
      </c>
      <c r="F3" s="32"/>
      <c r="G3" s="32"/>
      <c r="H3" s="29" t="s">
        <v>5</v>
      </c>
    </row>
    <row r="4" spans="1:12" x14ac:dyDescent="0.35">
      <c r="A4" s="31"/>
      <c r="B4" s="29"/>
      <c r="C4" s="29"/>
      <c r="D4" s="29"/>
      <c r="E4" s="32" t="s">
        <v>1</v>
      </c>
      <c r="F4" s="32" t="s">
        <v>2</v>
      </c>
      <c r="G4" s="32"/>
      <c r="H4" s="29"/>
    </row>
    <row r="5" spans="1:12" ht="62.25" customHeight="1" x14ac:dyDescent="0.35">
      <c r="A5" s="31"/>
      <c r="B5" s="29"/>
      <c r="C5" s="29"/>
      <c r="D5" s="29"/>
      <c r="E5" s="32"/>
      <c r="F5" s="7" t="s">
        <v>4</v>
      </c>
      <c r="G5" s="7" t="s">
        <v>3</v>
      </c>
      <c r="H5" s="29"/>
    </row>
    <row r="6" spans="1:12" x14ac:dyDescent="0.35">
      <c r="A6" s="8"/>
      <c r="B6" s="9" t="s">
        <v>8</v>
      </c>
      <c r="C6" s="10">
        <f>C8+C43</f>
        <v>303834401.79999995</v>
      </c>
      <c r="D6" s="10">
        <f t="shared" ref="D6:G6" si="0">D8+D43</f>
        <v>203216360.5</v>
      </c>
      <c r="E6" s="10">
        <f t="shared" si="0"/>
        <v>-88498884.599999979</v>
      </c>
      <c r="F6" s="10" t="e">
        <f t="shared" si="0"/>
        <v>#REF!</v>
      </c>
      <c r="G6" s="10" t="e">
        <f t="shared" si="0"/>
        <v>#REF!</v>
      </c>
      <c r="H6" s="10">
        <f>D6*100/C6</f>
        <v>66.883920746330716</v>
      </c>
    </row>
    <row r="7" spans="1:12" x14ac:dyDescent="0.35">
      <c r="A7" s="20"/>
      <c r="B7" s="26" t="s">
        <v>40</v>
      </c>
      <c r="C7" s="10"/>
      <c r="D7" s="10"/>
      <c r="E7" s="11"/>
      <c r="F7" s="11"/>
      <c r="G7" s="11"/>
      <c r="H7" s="10"/>
    </row>
    <row r="8" spans="1:12" x14ac:dyDescent="0.35">
      <c r="A8" s="8"/>
      <c r="B8" s="12" t="s">
        <v>41</v>
      </c>
      <c r="C8" s="21">
        <f>SUM(C10:C41)</f>
        <v>285141851.39999998</v>
      </c>
      <c r="D8" s="21">
        <f>SUM(D10:D41)</f>
        <v>192140547.09999999</v>
      </c>
      <c r="E8" s="22">
        <f>SUM(E10:E34)</f>
        <v>-88498884.599999979</v>
      </c>
      <c r="F8" s="22" t="e">
        <f>SUM(F10:F34)</f>
        <v>#REF!</v>
      </c>
      <c r="G8" s="22" t="e">
        <f>SUM(G10:G34)</f>
        <v>#REF!</v>
      </c>
      <c r="H8" s="21">
        <f>D8*100/C8</f>
        <v>67.384197078268684</v>
      </c>
      <c r="L8" s="28"/>
    </row>
    <row r="9" spans="1:12" ht="18.75" x14ac:dyDescent="0.3">
      <c r="A9" s="8"/>
      <c r="B9" s="14"/>
      <c r="C9" s="10"/>
      <c r="D9" s="10"/>
      <c r="E9" s="13"/>
      <c r="F9" s="13"/>
      <c r="G9" s="13"/>
      <c r="H9" s="10"/>
    </row>
    <row r="10" spans="1:12" s="5" customFormat="1" ht="36" x14ac:dyDescent="0.3">
      <c r="A10" s="15">
        <v>1</v>
      </c>
      <c r="B10" s="16" t="s">
        <v>9</v>
      </c>
      <c r="C10" s="17">
        <v>48398396.100000001</v>
      </c>
      <c r="D10" s="17">
        <v>37160406.600000001</v>
      </c>
      <c r="E10" s="18">
        <f t="shared" ref="E10:E41" si="1">D10-C10</f>
        <v>-11237989.5</v>
      </c>
      <c r="F10" s="18" t="e">
        <f>#REF!-#REF!</f>
        <v>#REF!</v>
      </c>
      <c r="G10" s="18" t="e">
        <f>#REF!-#REF!</f>
        <v>#REF!</v>
      </c>
      <c r="H10" s="17">
        <f t="shared" ref="H10:H43" si="2">D10*100/C10</f>
        <v>76.780243963497782</v>
      </c>
    </row>
    <row r="11" spans="1:12" s="5" customFormat="1" ht="36" x14ac:dyDescent="0.3">
      <c r="A11" s="15">
        <v>2</v>
      </c>
      <c r="B11" s="16" t="s">
        <v>10</v>
      </c>
      <c r="C11" s="17">
        <v>64609580.700000003</v>
      </c>
      <c r="D11" s="17">
        <v>44855343.200000003</v>
      </c>
      <c r="E11" s="18">
        <f t="shared" si="1"/>
        <v>-19754237.5</v>
      </c>
      <c r="F11" s="18" t="e">
        <f>#REF!-#REF!</f>
        <v>#REF!</v>
      </c>
      <c r="G11" s="18" t="e">
        <f>#REF!-#REF!</f>
        <v>#REF!</v>
      </c>
      <c r="H11" s="17">
        <f t="shared" si="2"/>
        <v>69.425219470585418</v>
      </c>
    </row>
    <row r="12" spans="1:12" s="5" customFormat="1" ht="36" x14ac:dyDescent="0.3">
      <c r="A12" s="15">
        <v>3</v>
      </c>
      <c r="B12" s="16" t="s">
        <v>11</v>
      </c>
      <c r="C12" s="17">
        <v>35174923.700000003</v>
      </c>
      <c r="D12" s="17">
        <v>22745184.899999999</v>
      </c>
      <c r="E12" s="18">
        <f t="shared" si="1"/>
        <v>-12429738.800000004</v>
      </c>
      <c r="F12" s="18" t="e">
        <f>#REF!-#REF!</f>
        <v>#REF!</v>
      </c>
      <c r="G12" s="18" t="e">
        <f>#REF!-#REF!</f>
        <v>#REF!</v>
      </c>
      <c r="H12" s="17">
        <f t="shared" si="2"/>
        <v>64.663068195937541</v>
      </c>
    </row>
    <row r="13" spans="1:12" s="5" customFormat="1" ht="57.75" customHeight="1" x14ac:dyDescent="0.3">
      <c r="A13" s="15">
        <v>4</v>
      </c>
      <c r="B13" s="16" t="s">
        <v>12</v>
      </c>
      <c r="C13" s="17">
        <v>8445249</v>
      </c>
      <c r="D13" s="17">
        <v>4735797.2</v>
      </c>
      <c r="E13" s="18">
        <f t="shared" si="1"/>
        <v>-3709451.8</v>
      </c>
      <c r="F13" s="18" t="e">
        <f>#REF!-#REF!</f>
        <v>#REF!</v>
      </c>
      <c r="G13" s="18" t="e">
        <f>#REF!-#REF!</f>
        <v>#REF!</v>
      </c>
      <c r="H13" s="17">
        <f t="shared" si="2"/>
        <v>56.07646618826751</v>
      </c>
    </row>
    <row r="14" spans="1:12" s="5" customFormat="1" ht="36" x14ac:dyDescent="0.3">
      <c r="A14" s="15">
        <v>5</v>
      </c>
      <c r="B14" s="16" t="s">
        <v>13</v>
      </c>
      <c r="C14" s="17">
        <v>4216484.2</v>
      </c>
      <c r="D14" s="17">
        <v>1619581.2</v>
      </c>
      <c r="E14" s="18">
        <f t="shared" si="1"/>
        <v>-2596903</v>
      </c>
      <c r="F14" s="18" t="e">
        <f>#REF!-#REF!</f>
        <v>#REF!</v>
      </c>
      <c r="G14" s="18" t="e">
        <f>#REF!-#REF!</f>
        <v>#REF!</v>
      </c>
      <c r="H14" s="17">
        <f t="shared" si="2"/>
        <v>38.410702452057095</v>
      </c>
    </row>
    <row r="15" spans="1:12" s="5" customFormat="1" ht="39.75" customHeight="1" x14ac:dyDescent="0.3">
      <c r="A15" s="15">
        <v>6</v>
      </c>
      <c r="B15" s="16" t="s">
        <v>14</v>
      </c>
      <c r="C15" s="17">
        <v>2984724.7</v>
      </c>
      <c r="D15" s="17">
        <v>2303014.1</v>
      </c>
      <c r="E15" s="18">
        <f t="shared" si="1"/>
        <v>-681710.60000000009</v>
      </c>
      <c r="F15" s="18" t="e">
        <f>#REF!-#REF!</f>
        <v>#REF!</v>
      </c>
      <c r="G15" s="18"/>
      <c r="H15" s="17">
        <f t="shared" si="2"/>
        <v>77.160017471628109</v>
      </c>
    </row>
    <row r="16" spans="1:12" s="5" customFormat="1" ht="60" customHeight="1" x14ac:dyDescent="0.3">
      <c r="A16" s="15">
        <v>7</v>
      </c>
      <c r="B16" s="16" t="s">
        <v>15</v>
      </c>
      <c r="C16" s="17">
        <v>1378335.8</v>
      </c>
      <c r="D16" s="17">
        <v>852390</v>
      </c>
      <c r="E16" s="18">
        <f t="shared" si="1"/>
        <v>-525945.80000000005</v>
      </c>
      <c r="F16" s="18" t="e">
        <f>#REF!-#REF!</f>
        <v>#REF!</v>
      </c>
      <c r="G16" s="18"/>
      <c r="H16" s="17">
        <f t="shared" si="2"/>
        <v>61.841969134081836</v>
      </c>
    </row>
    <row r="17" spans="1:8" s="5" customFormat="1" ht="23.25" customHeight="1" x14ac:dyDescent="0.3">
      <c r="A17" s="15">
        <v>8</v>
      </c>
      <c r="B17" s="16" t="s">
        <v>16</v>
      </c>
      <c r="C17" s="17">
        <v>7440885.5999999996</v>
      </c>
      <c r="D17" s="17">
        <v>4968337.7</v>
      </c>
      <c r="E17" s="18">
        <f t="shared" si="1"/>
        <v>-2472547.8999999994</v>
      </c>
      <c r="F17" s="18" t="e">
        <f>#REF!-#REF!</f>
        <v>#REF!</v>
      </c>
      <c r="G17" s="18" t="e">
        <f>#REF!-#REF!</f>
        <v>#REF!</v>
      </c>
      <c r="H17" s="17">
        <f t="shared" si="2"/>
        <v>66.770784649612139</v>
      </c>
    </row>
    <row r="18" spans="1:8" s="5" customFormat="1" ht="36.75" customHeight="1" x14ac:dyDescent="0.3">
      <c r="A18" s="15">
        <v>9</v>
      </c>
      <c r="B18" s="16" t="s">
        <v>17</v>
      </c>
      <c r="C18" s="17">
        <v>1352289.2</v>
      </c>
      <c r="D18" s="17">
        <v>945641</v>
      </c>
      <c r="E18" s="18">
        <f t="shared" si="1"/>
        <v>-406648.19999999995</v>
      </c>
      <c r="F18" s="18" t="e">
        <f>#REF!-#REF!</f>
        <v>#REF!</v>
      </c>
      <c r="G18" s="18" t="e">
        <f>#REF!-#REF!</f>
        <v>#REF!</v>
      </c>
      <c r="H18" s="17">
        <f t="shared" si="2"/>
        <v>69.928902782038051</v>
      </c>
    </row>
    <row r="19" spans="1:8" s="5" customFormat="1" ht="36" x14ac:dyDescent="0.3">
      <c r="A19" s="15">
        <v>10</v>
      </c>
      <c r="B19" s="16" t="s">
        <v>18</v>
      </c>
      <c r="C19" s="17">
        <v>14020146.199999999</v>
      </c>
      <c r="D19" s="17">
        <v>5046934.7</v>
      </c>
      <c r="E19" s="18">
        <f t="shared" si="1"/>
        <v>-8973211.5</v>
      </c>
      <c r="F19" s="18" t="e">
        <f>#REF!-#REF!</f>
        <v>#REF!</v>
      </c>
      <c r="G19" s="18" t="e">
        <f>#REF!-#REF!</f>
        <v>#REF!</v>
      </c>
      <c r="H19" s="17">
        <f t="shared" si="2"/>
        <v>35.997732320366246</v>
      </c>
    </row>
    <row r="20" spans="1:8" s="5" customFormat="1" ht="60" customHeight="1" x14ac:dyDescent="0.3">
      <c r="A20" s="15">
        <v>11</v>
      </c>
      <c r="B20" s="16" t="s">
        <v>19</v>
      </c>
      <c r="C20" s="17">
        <v>4614256.3</v>
      </c>
      <c r="D20" s="17">
        <v>2670597.7999999998</v>
      </c>
      <c r="E20" s="18">
        <f t="shared" si="1"/>
        <v>-1943658.5</v>
      </c>
      <c r="F20" s="18" t="e">
        <f>#REF!-#REF!</f>
        <v>#REF!</v>
      </c>
      <c r="G20" s="18" t="e">
        <f>#REF!-#REF!</f>
        <v>#REF!</v>
      </c>
      <c r="H20" s="17">
        <f t="shared" si="2"/>
        <v>57.877101451863432</v>
      </c>
    </row>
    <row r="21" spans="1:8" s="5" customFormat="1" ht="36" x14ac:dyDescent="0.3">
      <c r="A21" s="15">
        <v>12</v>
      </c>
      <c r="B21" s="16" t="s">
        <v>20</v>
      </c>
      <c r="C21" s="17">
        <v>43197882.299999997</v>
      </c>
      <c r="D21" s="17">
        <v>31315425.100000001</v>
      </c>
      <c r="E21" s="18">
        <f t="shared" si="1"/>
        <v>-11882457.199999996</v>
      </c>
      <c r="F21" s="18" t="e">
        <f>#REF!-#REF!</f>
        <v>#REF!</v>
      </c>
      <c r="G21" s="18" t="e">
        <f>#REF!-#REF!</f>
        <v>#REF!</v>
      </c>
      <c r="H21" s="17">
        <f t="shared" si="2"/>
        <v>72.49296361919113</v>
      </c>
    </row>
    <row r="22" spans="1:8" s="5" customFormat="1" ht="54" x14ac:dyDescent="0.3">
      <c r="A22" s="15">
        <v>13</v>
      </c>
      <c r="B22" s="16" t="s">
        <v>21</v>
      </c>
      <c r="C22" s="17">
        <v>16269970.199999999</v>
      </c>
      <c r="D22" s="17">
        <v>8565542.5999999996</v>
      </c>
      <c r="E22" s="18">
        <f t="shared" si="1"/>
        <v>-7704427.5999999996</v>
      </c>
      <c r="F22" s="18" t="e">
        <f>#REF!-#REF!</f>
        <v>#REF!</v>
      </c>
      <c r="G22" s="18" t="e">
        <f>#REF!-#REF!</f>
        <v>#REF!</v>
      </c>
      <c r="H22" s="17">
        <f t="shared" si="2"/>
        <v>52.646332443804972</v>
      </c>
    </row>
    <row r="23" spans="1:8" s="5" customFormat="1" ht="36" x14ac:dyDescent="0.3">
      <c r="A23" s="15">
        <v>14</v>
      </c>
      <c r="B23" s="16" t="s">
        <v>22</v>
      </c>
      <c r="C23" s="17">
        <v>1079022.7</v>
      </c>
      <c r="D23" s="17">
        <v>855644.7</v>
      </c>
      <c r="E23" s="18">
        <f t="shared" si="1"/>
        <v>-223378</v>
      </c>
      <c r="F23" s="18" t="e">
        <f>#REF!-#REF!</f>
        <v>#REF!</v>
      </c>
      <c r="G23" s="18" t="e">
        <f>#REF!-#REF!</f>
        <v>#REF!</v>
      </c>
      <c r="H23" s="17">
        <f t="shared" si="2"/>
        <v>79.298118565994955</v>
      </c>
    </row>
    <row r="24" spans="1:8" s="5" customFormat="1" ht="36" x14ac:dyDescent="0.3">
      <c r="A24" s="15">
        <v>15</v>
      </c>
      <c r="B24" s="16" t="s">
        <v>23</v>
      </c>
      <c r="C24" s="17">
        <v>409889.1</v>
      </c>
      <c r="D24" s="17">
        <v>245228.3</v>
      </c>
      <c r="E24" s="18">
        <f t="shared" si="1"/>
        <v>-164660.79999999999</v>
      </c>
      <c r="F24" s="18" t="e">
        <f>#REF!-#REF!</f>
        <v>#REF!</v>
      </c>
      <c r="G24" s="18"/>
      <c r="H24" s="17">
        <f t="shared" si="2"/>
        <v>59.827963222247192</v>
      </c>
    </row>
    <row r="25" spans="1:8" s="5" customFormat="1" ht="36" x14ac:dyDescent="0.3">
      <c r="A25" s="15">
        <v>16</v>
      </c>
      <c r="B25" s="16" t="s">
        <v>24</v>
      </c>
      <c r="C25" s="17">
        <v>16401488.300000001</v>
      </c>
      <c r="D25" s="17">
        <v>13421660.6</v>
      </c>
      <c r="E25" s="18">
        <f t="shared" si="1"/>
        <v>-2979827.7000000011</v>
      </c>
      <c r="F25" s="18" t="e">
        <f>#REF!-#REF!</f>
        <v>#REF!</v>
      </c>
      <c r="G25" s="18"/>
      <c r="H25" s="17">
        <f t="shared" si="2"/>
        <v>81.831967651374654</v>
      </c>
    </row>
    <row r="26" spans="1:8" s="5" customFormat="1" ht="57" customHeight="1" x14ac:dyDescent="0.3">
      <c r="A26" s="15">
        <v>17</v>
      </c>
      <c r="B26" s="16" t="s">
        <v>25</v>
      </c>
      <c r="C26" s="17">
        <v>35585</v>
      </c>
      <c r="D26" s="17">
        <v>24658.9</v>
      </c>
      <c r="E26" s="18">
        <f t="shared" si="1"/>
        <v>-10926.099999999999</v>
      </c>
      <c r="F26" s="18" t="e">
        <f>#REF!-#REF!</f>
        <v>#REF!</v>
      </c>
      <c r="G26" s="18"/>
      <c r="H26" s="17">
        <f t="shared" si="2"/>
        <v>69.295770689897424</v>
      </c>
    </row>
    <row r="27" spans="1:8" s="5" customFormat="1" ht="36" x14ac:dyDescent="0.3">
      <c r="A27" s="15">
        <v>18</v>
      </c>
      <c r="B27" s="16" t="s">
        <v>26</v>
      </c>
      <c r="C27" s="17">
        <v>58504.5</v>
      </c>
      <c r="D27" s="17">
        <v>27854.2</v>
      </c>
      <c r="E27" s="18">
        <f t="shared" si="1"/>
        <v>-30650.3</v>
      </c>
      <c r="F27" s="18" t="e">
        <f>#REF!-#REF!</f>
        <v>#REF!</v>
      </c>
      <c r="G27" s="18"/>
      <c r="H27" s="17">
        <f t="shared" si="2"/>
        <v>47.61035475903563</v>
      </c>
    </row>
    <row r="28" spans="1:8" s="5" customFormat="1" ht="36" x14ac:dyDescent="0.3">
      <c r="A28" s="15">
        <v>19</v>
      </c>
      <c r="B28" s="16" t="s">
        <v>27</v>
      </c>
      <c r="C28" s="17">
        <v>109432.1</v>
      </c>
      <c r="D28" s="17">
        <v>79851.199999999997</v>
      </c>
      <c r="E28" s="18">
        <f t="shared" si="1"/>
        <v>-29580.900000000009</v>
      </c>
      <c r="F28" s="18" t="e">
        <f>#REF!-#REF!</f>
        <v>#REF!</v>
      </c>
      <c r="G28" s="18"/>
      <c r="H28" s="17">
        <f t="shared" si="2"/>
        <v>72.968717588349307</v>
      </c>
    </row>
    <row r="29" spans="1:8" s="5" customFormat="1" ht="54" x14ac:dyDescent="0.3">
      <c r="A29" s="15">
        <v>20</v>
      </c>
      <c r="B29" s="16" t="s">
        <v>28</v>
      </c>
      <c r="C29" s="17">
        <v>273710</v>
      </c>
      <c r="D29" s="17">
        <v>83743.399999999994</v>
      </c>
      <c r="E29" s="18">
        <f t="shared" si="1"/>
        <v>-189966.6</v>
      </c>
      <c r="F29" s="18" t="e">
        <f>#REF!-#REF!</f>
        <v>#REF!</v>
      </c>
      <c r="G29" s="18"/>
      <c r="H29" s="17">
        <f t="shared" si="2"/>
        <v>30.595666946768475</v>
      </c>
    </row>
    <row r="30" spans="1:8" s="5" customFormat="1" ht="36" x14ac:dyDescent="0.3">
      <c r="A30" s="15">
        <v>21</v>
      </c>
      <c r="B30" s="16" t="s">
        <v>38</v>
      </c>
      <c r="C30" s="17">
        <v>170640</v>
      </c>
      <c r="D30" s="17">
        <v>39031.199999999997</v>
      </c>
      <c r="E30" s="18">
        <f t="shared" si="1"/>
        <v>-131608.79999999999</v>
      </c>
      <c r="F30" s="18" t="e">
        <f>#REF!-#REF!</f>
        <v>#REF!</v>
      </c>
      <c r="G30" s="18"/>
      <c r="H30" s="17">
        <f t="shared" si="2"/>
        <v>22.873417721518983</v>
      </c>
    </row>
    <row r="31" spans="1:8" s="5" customFormat="1" ht="21" customHeight="1" x14ac:dyDescent="0.3">
      <c r="A31" s="15">
        <v>22</v>
      </c>
      <c r="B31" s="16" t="s">
        <v>29</v>
      </c>
      <c r="C31" s="17">
        <v>712452.3</v>
      </c>
      <c r="D31" s="17">
        <v>453627.5</v>
      </c>
      <c r="E31" s="18">
        <f t="shared" si="1"/>
        <v>-258824.80000000005</v>
      </c>
      <c r="F31" s="18" t="e">
        <f>#REF!-#REF!</f>
        <v>#REF!</v>
      </c>
      <c r="G31" s="18" t="e">
        <f>#REF!-#REF!</f>
        <v>#REF!</v>
      </c>
      <c r="H31" s="17">
        <f t="shared" si="2"/>
        <v>63.671280168510926</v>
      </c>
    </row>
    <row r="32" spans="1:8" s="5" customFormat="1" ht="38.25" customHeight="1" x14ac:dyDescent="0.3">
      <c r="A32" s="15">
        <v>23</v>
      </c>
      <c r="B32" s="16" t="s">
        <v>43</v>
      </c>
      <c r="C32" s="17">
        <v>18169.5</v>
      </c>
      <c r="D32" s="17">
        <v>7550</v>
      </c>
      <c r="E32" s="18">
        <f t="shared" si="1"/>
        <v>-10619.5</v>
      </c>
      <c r="F32" s="18" t="e">
        <f>#REF!-#REF!</f>
        <v>#REF!</v>
      </c>
      <c r="G32" s="18" t="e">
        <f>#REF!-#REF!</f>
        <v>#REF!</v>
      </c>
      <c r="H32" s="17">
        <f t="shared" si="2"/>
        <v>41.553152260656596</v>
      </c>
    </row>
    <row r="33" spans="1:8" s="5" customFormat="1" ht="36" x14ac:dyDescent="0.3">
      <c r="A33" s="15">
        <v>24</v>
      </c>
      <c r="B33" s="16" t="s">
        <v>30</v>
      </c>
      <c r="C33" s="17">
        <v>375887.7</v>
      </c>
      <c r="D33" s="17">
        <v>230524.5</v>
      </c>
      <c r="E33" s="18">
        <f t="shared" si="1"/>
        <v>-145363.20000000001</v>
      </c>
      <c r="F33" s="18" t="e">
        <f>#REF!-#REF!</f>
        <v>#REF!</v>
      </c>
      <c r="G33" s="18" t="e">
        <f>#REF!-#REF!</f>
        <v>#REF!</v>
      </c>
      <c r="H33" s="17">
        <f t="shared" si="2"/>
        <v>61.328024300874965</v>
      </c>
    </row>
    <row r="34" spans="1:8" s="5" customFormat="1" ht="36" x14ac:dyDescent="0.3">
      <c r="A34" s="15">
        <v>25</v>
      </c>
      <c r="B34" s="16" t="s">
        <v>31</v>
      </c>
      <c r="C34" s="17">
        <v>8837.1</v>
      </c>
      <c r="D34" s="17">
        <v>4287.1000000000004</v>
      </c>
      <c r="E34" s="18">
        <f t="shared" si="1"/>
        <v>-4550</v>
      </c>
      <c r="F34" s="18" t="e">
        <f>#REF!-#REF!</f>
        <v>#REF!</v>
      </c>
      <c r="G34" s="18" t="e">
        <f>#REF!-#REF!</f>
        <v>#REF!</v>
      </c>
      <c r="H34" s="17">
        <f t="shared" si="2"/>
        <v>48.512521075918578</v>
      </c>
    </row>
    <row r="35" spans="1:8" ht="36" x14ac:dyDescent="0.35">
      <c r="A35" s="15">
        <v>26</v>
      </c>
      <c r="B35" s="16" t="s">
        <v>32</v>
      </c>
      <c r="C35" s="17">
        <v>119050</v>
      </c>
      <c r="D35" s="17">
        <v>89250</v>
      </c>
      <c r="E35" s="18">
        <f t="shared" si="1"/>
        <v>-29800</v>
      </c>
      <c r="F35" s="18"/>
      <c r="G35" s="18"/>
      <c r="H35" s="17">
        <f t="shared" si="2"/>
        <v>74.968500629987403</v>
      </c>
    </row>
    <row r="36" spans="1:8" ht="36" x14ac:dyDescent="0.35">
      <c r="A36" s="15">
        <v>27</v>
      </c>
      <c r="B36" s="16" t="s">
        <v>33</v>
      </c>
      <c r="C36" s="17">
        <v>255862</v>
      </c>
      <c r="D36" s="17">
        <v>140527.20000000001</v>
      </c>
      <c r="E36" s="18">
        <f t="shared" si="1"/>
        <v>-115334.79999999999</v>
      </c>
      <c r="F36" s="18"/>
      <c r="G36" s="18"/>
      <c r="H36" s="17">
        <f t="shared" si="2"/>
        <v>54.923044453650803</v>
      </c>
    </row>
    <row r="37" spans="1:8" ht="54" x14ac:dyDescent="0.35">
      <c r="A37" s="15">
        <v>28</v>
      </c>
      <c r="B37" s="16" t="s">
        <v>34</v>
      </c>
      <c r="C37" s="17">
        <v>1125</v>
      </c>
      <c r="D37" s="17">
        <v>510.1</v>
      </c>
      <c r="E37" s="18">
        <f t="shared" si="1"/>
        <v>-614.9</v>
      </c>
      <c r="F37" s="18"/>
      <c r="G37" s="18"/>
      <c r="H37" s="17">
        <f t="shared" si="2"/>
        <v>45.342222222222219</v>
      </c>
    </row>
    <row r="38" spans="1:8" ht="36" x14ac:dyDescent="0.35">
      <c r="A38" s="15">
        <v>29</v>
      </c>
      <c r="B38" s="16" t="s">
        <v>35</v>
      </c>
      <c r="C38" s="17">
        <v>2981427.1</v>
      </c>
      <c r="D38" s="17">
        <v>1961313.5</v>
      </c>
      <c r="E38" s="19">
        <f t="shared" si="1"/>
        <v>-1020113.6000000001</v>
      </c>
      <c r="F38" s="19"/>
      <c r="G38" s="19"/>
      <c r="H38" s="17">
        <f t="shared" si="2"/>
        <v>65.784385605135199</v>
      </c>
    </row>
    <row r="39" spans="1:8" ht="54" x14ac:dyDescent="0.35">
      <c r="A39" s="15">
        <v>30</v>
      </c>
      <c r="B39" s="16" t="s">
        <v>39</v>
      </c>
      <c r="C39" s="17">
        <v>252000</v>
      </c>
      <c r="D39" s="17"/>
      <c r="E39" s="19">
        <f t="shared" si="1"/>
        <v>-252000</v>
      </c>
      <c r="F39" s="19"/>
      <c r="G39" s="19"/>
      <c r="H39" s="17">
        <f t="shared" si="2"/>
        <v>0</v>
      </c>
    </row>
    <row r="40" spans="1:8" ht="36" x14ac:dyDescent="0.35">
      <c r="A40" s="15">
        <v>31</v>
      </c>
      <c r="B40" s="16" t="s">
        <v>36</v>
      </c>
      <c r="C40" s="17">
        <v>5348364.8</v>
      </c>
      <c r="D40" s="17">
        <v>3526954.3</v>
      </c>
      <c r="E40" s="19">
        <f t="shared" si="1"/>
        <v>-1821410.5</v>
      </c>
      <c r="F40" s="19"/>
      <c r="G40" s="19"/>
      <c r="H40" s="17">
        <f t="shared" si="2"/>
        <v>65.944535047422349</v>
      </c>
    </row>
    <row r="41" spans="1:8" ht="36" x14ac:dyDescent="0.35">
      <c r="A41" s="15">
        <v>32</v>
      </c>
      <c r="B41" s="16" t="s">
        <v>37</v>
      </c>
      <c r="C41" s="17">
        <v>4427280.2</v>
      </c>
      <c r="D41" s="17">
        <v>3164134.3</v>
      </c>
      <c r="E41" s="19">
        <f t="shared" si="1"/>
        <v>-1263145.9000000004</v>
      </c>
      <c r="F41" s="19"/>
      <c r="G41" s="19"/>
      <c r="H41" s="17">
        <f t="shared" si="2"/>
        <v>71.469031935227406</v>
      </c>
    </row>
    <row r="42" spans="1:8" x14ac:dyDescent="0.35">
      <c r="A42" s="15"/>
      <c r="B42" s="16"/>
      <c r="C42" s="17"/>
      <c r="D42" s="17"/>
      <c r="E42" s="27"/>
      <c r="F42" s="27"/>
      <c r="G42" s="27"/>
      <c r="H42" s="17"/>
    </row>
    <row r="43" spans="1:8" ht="24.75" customHeight="1" x14ac:dyDescent="0.35">
      <c r="A43" s="15"/>
      <c r="B43" s="23" t="s">
        <v>42</v>
      </c>
      <c r="C43" s="24">
        <f>1416468+17276082.4</f>
        <v>18692550.399999999</v>
      </c>
      <c r="D43" s="24">
        <f>986277.3+10089536.1</f>
        <v>11075813.4</v>
      </c>
      <c r="E43" s="25"/>
      <c r="F43" s="25"/>
      <c r="G43" s="25"/>
      <c r="H43" s="24">
        <f t="shared" si="2"/>
        <v>59.252553359438856</v>
      </c>
    </row>
  </sheetData>
  <autoFilter ref="D9:D34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Гапсаламова Диляра Камилевна</cp:lastModifiedBy>
  <cp:lastPrinted>2021-06-16T13:43:59Z</cp:lastPrinted>
  <dcterms:created xsi:type="dcterms:W3CDTF">2016-07-20T06:48:49Z</dcterms:created>
  <dcterms:modified xsi:type="dcterms:W3CDTF">2021-12-01T13:06:52Z</dcterms:modified>
</cp:coreProperties>
</file>