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1 квартал 2022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ГП!$C$9:$C$34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ГП!$A$1:$G$44</definedName>
  </definedNames>
  <calcPr calcId="152511"/>
</workbook>
</file>

<file path=xl/calcChain.xml><?xml version="1.0" encoding="utf-8"?>
<calcChain xmlns="http://schemas.openxmlformats.org/spreadsheetml/2006/main">
  <c r="G38" i="1" l="1"/>
  <c r="B8" i="1" l="1"/>
  <c r="B6" i="1" l="1"/>
  <c r="D39" i="1"/>
  <c r="C8" i="1" l="1"/>
  <c r="C6" i="1" s="1"/>
  <c r="G6" i="1" s="1"/>
  <c r="G8" i="1" l="1"/>
  <c r="D41" i="1"/>
  <c r="D40" i="1"/>
  <c r="D38" i="1"/>
  <c r="G40" i="1" l="1"/>
  <c r="G41" i="1"/>
  <c r="D10" i="1" l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G15" i="1"/>
  <c r="G16" i="1"/>
  <c r="E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D23" i="1"/>
  <c r="E23" i="1"/>
  <c r="F23" i="1"/>
  <c r="G23" i="1"/>
  <c r="G24" i="1"/>
  <c r="E24" i="1"/>
  <c r="G25" i="1"/>
  <c r="E25" i="1"/>
  <c r="G26" i="1"/>
  <c r="E26" i="1"/>
  <c r="G27" i="1"/>
  <c r="E27" i="1"/>
  <c r="G28" i="1"/>
  <c r="E28" i="1"/>
  <c r="G29" i="1"/>
  <c r="E29" i="1"/>
  <c r="E30" i="1"/>
  <c r="G31" i="1"/>
  <c r="E31" i="1"/>
  <c r="F31" i="1"/>
  <c r="D32" i="1"/>
  <c r="E32" i="1"/>
  <c r="F32" i="1"/>
  <c r="D33" i="1"/>
  <c r="E33" i="1"/>
  <c r="F33" i="1"/>
  <c r="D34" i="1"/>
  <c r="E34" i="1"/>
  <c r="F34" i="1"/>
  <c r="G34" i="1"/>
  <c r="D35" i="1"/>
  <c r="G35" i="1"/>
  <c r="G36" i="1"/>
  <c r="D36" i="1"/>
  <c r="D37" i="1"/>
  <c r="D31" i="1" l="1"/>
  <c r="D30" i="1"/>
  <c r="D29" i="1"/>
  <c r="D28" i="1"/>
  <c r="D27" i="1"/>
  <c r="D26" i="1"/>
  <c r="D25" i="1"/>
  <c r="D24" i="1"/>
  <c r="D16" i="1"/>
  <c r="G33" i="1"/>
  <c r="G22" i="1"/>
  <c r="G37" i="1"/>
  <c r="F8" i="1" l="1"/>
  <c r="E8" i="1"/>
  <c r="D8" i="1" l="1"/>
  <c r="G44" i="1" l="1"/>
</calcChain>
</file>

<file path=xl/sharedStrings.xml><?xml version="1.0" encoding="utf-8"?>
<sst xmlns="http://schemas.openxmlformats.org/spreadsheetml/2006/main" count="48" uniqueCount="48">
  <si>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</si>
  <si>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</si>
  <si>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</si>
  <si>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</si>
  <si>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</si>
  <si>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</si>
  <si>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</si>
  <si>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</si>
  <si>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</si>
  <si>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</si>
  <si>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</si>
  <si>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</si>
  <si>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</si>
  <si>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</si>
  <si>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</si>
  <si>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</si>
  <si>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</si>
  <si>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</si>
  <si>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</si>
  <si>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</si>
  <si>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</si>
  <si>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</si>
  <si>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</si>
  <si>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</si>
  <si>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</si>
  <si>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</si>
  <si>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</si>
  <si>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</si>
  <si>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</si>
  <si>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</si>
  <si>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</si>
  <si>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</si>
  <si>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</si>
  <si>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</si>
  <si>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</si>
  <si>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</si>
  <si>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</si>
  <si>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</si>
  <si>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</si>
  <si>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</si>
  <si>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</si>
  <si>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</si>
  <si>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</si>
  <si>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
за первый квартал 
2022 года</t>
  </si>
  <si>
    <t>Сведения об исполнении бюджета Республики Татарстан за первый квартал 2022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</si>
  <si>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</si>
  <si>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</si>
  <si>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>План на 2022 год 
(по Закону РТ № 86-ЗРТ 
от 25.11.2021)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</si>
</sst>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165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165" fontId="4" fillId="0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7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165" fontId="3" fillId="0" borderId="0" xfId="1" applyNumberFormat="1" applyFont="1" applyFill="1"/>
    <xf numFmtId="0" fontId="2" fillId="0" borderId="0" xfId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44"/>
  <sheetViews>
    <sheetView showGridLines="0" tabSelected="1" view="pageBreakPreview" zoomScale="80" zoomScaleNormal="70" zoomScaleSheetLayoutView="80" workbookViewId="0">
      <selection activeCell="L13" sqref="L13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16.42578125" style="1" hidden="1" customWidth="1"/>
    <col min="5" max="5" width="24.140625" style="1" hidden="1" customWidth="1"/>
    <col min="6" max="6" width="23.140625" style="1" hidden="1" customWidth="1"/>
    <col min="7" max="7" width="20" style="1" customWidth="1"/>
    <col min="8" max="8" width="23.7109375" style="1" customWidth="1"/>
    <col min="9" max="11" width="8.85546875" style="1"/>
    <col min="12" max="12" width="8.85546875" style="1" customWidth="1"/>
    <col min="13" max="16384" width="8.85546875" style="1"/>
  </cols>
  <sheetData>
    <row r="1" spans="1:8" ht="88.5" customHeight="1" x14ac:dyDescent="0.3">
      <c r="A1" s="25" t="s">
        <v>44</v>
      </c>
      <c r="B1" s="25"/>
      <c r="C1" s="25"/>
      <c r="D1" s="25"/>
      <c r="E1" s="25"/>
      <c r="F1" s="25"/>
      <c r="G1" s="25"/>
    </row>
    <row r="2" spans="1:8" x14ac:dyDescent="0.3">
      <c r="B2" s="2"/>
      <c r="D2" s="3"/>
      <c r="E2" s="3"/>
      <c r="F2" s="3"/>
      <c r="G2" s="5" t="s">
        <v>7</v>
      </c>
    </row>
    <row r="3" spans="1:8" ht="18.75" customHeight="1" x14ac:dyDescent="0.3">
      <c r="A3" s="26" t="s">
        <v>0</v>
      </c>
      <c r="B3" s="26" t="s">
        <v>47</v>
      </c>
      <c r="C3" s="26" t="s">
        <v>43</v>
      </c>
      <c r="D3" s="27" t="s">
        <v>6</v>
      </c>
      <c r="E3" s="27"/>
      <c r="F3" s="27"/>
      <c r="G3" s="26" t="s">
        <v>5</v>
      </c>
    </row>
    <row r="4" spans="1:8" x14ac:dyDescent="0.3">
      <c r="A4" s="26"/>
      <c r="B4" s="26"/>
      <c r="C4" s="26"/>
      <c r="D4" s="27" t="s">
        <v>1</v>
      </c>
      <c r="E4" s="27" t="s">
        <v>2</v>
      </c>
      <c r="F4" s="27"/>
      <c r="G4" s="26"/>
    </row>
    <row r="5" spans="1:8" ht="27" customHeight="1" x14ac:dyDescent="0.3">
      <c r="A5" s="26"/>
      <c r="B5" s="26"/>
      <c r="C5" s="26"/>
      <c r="D5" s="27"/>
      <c r="E5" s="6" t="s">
        <v>4</v>
      </c>
      <c r="F5" s="6" t="s">
        <v>3</v>
      </c>
      <c r="G5" s="26"/>
    </row>
    <row r="6" spans="1:8" x14ac:dyDescent="0.3">
      <c r="A6" s="7" t="s">
        <v>8</v>
      </c>
      <c r="B6" s="8">
        <f>B8+B44</f>
        <v>324046421.40000004</v>
      </c>
      <c r="C6" s="8">
        <f>C8+C44</f>
        <v>80053024.200000003</v>
      </c>
      <c r="D6" s="9"/>
      <c r="E6" s="9"/>
      <c r="F6" s="9"/>
      <c r="G6" s="8">
        <f>C6*100/B6</f>
        <v>24.704184003681142</v>
      </c>
    </row>
    <row r="7" spans="1:8" x14ac:dyDescent="0.3">
      <c r="A7" s="22" t="s">
        <v>39</v>
      </c>
      <c r="B7" s="8"/>
      <c r="C7" s="8"/>
      <c r="D7" s="9"/>
      <c r="E7" s="9"/>
      <c r="F7" s="9"/>
      <c r="G7" s="8"/>
    </row>
    <row r="8" spans="1:8" ht="19.5" x14ac:dyDescent="0.35">
      <c r="A8" s="10" t="s">
        <v>40</v>
      </c>
      <c r="B8" s="17">
        <f>SUM(B10:B42)</f>
        <v>288209923.50000006</v>
      </c>
      <c r="C8" s="17">
        <f>SUM(C10:C41)</f>
        <v>73246020.100000009</v>
      </c>
      <c r="D8" s="18">
        <f>SUM(D10:D34)</f>
        <v>-203654117.99999997</v>
      </c>
      <c r="E8" s="18" t="e">
        <f>SUM(E10:E34)</f>
        <v>#REF!</v>
      </c>
      <c r="F8" s="18" t="e">
        <f>SUM(F10:F34)</f>
        <v>#REF!</v>
      </c>
      <c r="G8" s="17">
        <f>C8*100/B8</f>
        <v>25.414121488429593</v>
      </c>
      <c r="H8" s="24"/>
    </row>
    <row r="9" spans="1:8" x14ac:dyDescent="0.3">
      <c r="A9" s="12"/>
      <c r="B9" s="8"/>
      <c r="C9" s="8"/>
      <c r="D9" s="11"/>
      <c r="E9" s="11"/>
      <c r="F9" s="11"/>
      <c r="G9" s="8"/>
    </row>
    <row r="10" spans="1:8" s="4" customFormat="1" ht="37.5" x14ac:dyDescent="0.25">
      <c r="A10" s="13" t="s">
        <v>9</v>
      </c>
      <c r="B10" s="14">
        <v>47134955.200000003</v>
      </c>
      <c r="C10" s="14">
        <v>15276273.5</v>
      </c>
      <c r="D10" s="15">
        <f t="shared" ref="D10:D41" si="0">C10-B10</f>
        <v>-31858681.700000003</v>
      </c>
      <c r="E10" s="15" t="e">
        <f>#REF!-#REF!</f>
        <v>#REF!</v>
      </c>
      <c r="F10" s="15" t="e">
        <f>#REF!-#REF!</f>
        <v>#REF!</v>
      </c>
      <c r="G10" s="14">
        <f t="shared" ref="G10:G44" si="1">C10*100/B10</f>
        <v>32.40964892229281</v>
      </c>
    </row>
    <row r="11" spans="1:8" s="4" customFormat="1" ht="37.5" x14ac:dyDescent="0.25">
      <c r="A11" s="13" t="s">
        <v>10</v>
      </c>
      <c r="B11" s="14">
        <v>63820526.600000001</v>
      </c>
      <c r="C11" s="14">
        <v>22114795.699999999</v>
      </c>
      <c r="D11" s="15">
        <f t="shared" si="0"/>
        <v>-41705730.900000006</v>
      </c>
      <c r="E11" s="15" t="e">
        <f>#REF!-#REF!</f>
        <v>#REF!</v>
      </c>
      <c r="F11" s="15" t="e">
        <f>#REF!-#REF!</f>
        <v>#REF!</v>
      </c>
      <c r="G11" s="14">
        <f t="shared" si="1"/>
        <v>34.651540622041814</v>
      </c>
    </row>
    <row r="12" spans="1:8" s="4" customFormat="1" ht="37.5" x14ac:dyDescent="0.25">
      <c r="A12" s="13" t="s">
        <v>11</v>
      </c>
      <c r="B12" s="14">
        <v>34471983.899999999</v>
      </c>
      <c r="C12" s="14">
        <v>7739415.7999999998</v>
      </c>
      <c r="D12" s="15">
        <f t="shared" si="0"/>
        <v>-26732568.099999998</v>
      </c>
      <c r="E12" s="15" t="e">
        <f>#REF!-#REF!</f>
        <v>#REF!</v>
      </c>
      <c r="F12" s="15" t="e">
        <f>#REF!-#REF!</f>
        <v>#REF!</v>
      </c>
      <c r="G12" s="14">
        <f t="shared" si="1"/>
        <v>22.451321114709618</v>
      </c>
    </row>
    <row r="13" spans="1:8" s="4" customFormat="1" ht="57.75" customHeight="1" x14ac:dyDescent="0.25">
      <c r="A13" s="13" t="s">
        <v>12</v>
      </c>
      <c r="B13" s="14">
        <v>13812033.5</v>
      </c>
      <c r="C13" s="14">
        <v>214483.4</v>
      </c>
      <c r="D13" s="15">
        <f t="shared" si="0"/>
        <v>-13597550.1</v>
      </c>
      <c r="E13" s="15" t="e">
        <f>#REF!-#REF!</f>
        <v>#REF!</v>
      </c>
      <c r="F13" s="15" t="e">
        <f>#REF!-#REF!</f>
        <v>#REF!</v>
      </c>
      <c r="G13" s="14">
        <f t="shared" si="1"/>
        <v>1.5528734418433028</v>
      </c>
    </row>
    <row r="14" spans="1:8" s="4" customFormat="1" ht="37.5" x14ac:dyDescent="0.25">
      <c r="A14" s="13" t="s">
        <v>13</v>
      </c>
      <c r="B14" s="14">
        <v>2642298.5</v>
      </c>
      <c r="C14" s="14">
        <v>280520.7</v>
      </c>
      <c r="D14" s="15">
        <f t="shared" si="0"/>
        <v>-2361777.7999999998</v>
      </c>
      <c r="E14" s="15" t="e">
        <f>#REF!-#REF!</f>
        <v>#REF!</v>
      </c>
      <c r="F14" s="15" t="e">
        <f>#REF!-#REF!</f>
        <v>#REF!</v>
      </c>
      <c r="G14" s="14">
        <f t="shared" si="1"/>
        <v>10.616540863948567</v>
      </c>
    </row>
    <row r="15" spans="1:8" s="4" customFormat="1" ht="39.75" customHeight="1" x14ac:dyDescent="0.25">
      <c r="A15" s="13" t="s">
        <v>14</v>
      </c>
      <c r="B15" s="14">
        <v>2749800.5</v>
      </c>
      <c r="C15" s="14">
        <v>1105981.8999999999</v>
      </c>
      <c r="D15" s="15">
        <f t="shared" si="0"/>
        <v>-1643818.6</v>
      </c>
      <c r="E15" s="15" t="e">
        <f>#REF!-#REF!</f>
        <v>#REF!</v>
      </c>
      <c r="F15" s="15"/>
      <c r="G15" s="14">
        <f t="shared" si="1"/>
        <v>40.220441446570391</v>
      </c>
    </row>
    <row r="16" spans="1:8" s="4" customFormat="1" ht="60" customHeight="1" x14ac:dyDescent="0.25">
      <c r="A16" s="13" t="s">
        <v>15</v>
      </c>
      <c r="B16" s="14">
        <v>1258585.8999999999</v>
      </c>
      <c r="C16" s="14">
        <v>278052.5</v>
      </c>
      <c r="D16" s="15">
        <f t="shared" si="0"/>
        <v>-980533.39999999991</v>
      </c>
      <c r="E16" s="15" t="e">
        <f>#REF!-#REF!</f>
        <v>#REF!</v>
      </c>
      <c r="F16" s="15"/>
      <c r="G16" s="14">
        <f t="shared" si="1"/>
        <v>22.092453125368721</v>
      </c>
    </row>
    <row r="17" spans="1:7" s="4" customFormat="1" ht="23.25" customHeight="1" x14ac:dyDescent="0.25">
      <c r="A17" s="13" t="s">
        <v>16</v>
      </c>
      <c r="B17" s="14">
        <v>10026953.599999998</v>
      </c>
      <c r="C17" s="14">
        <v>3001030.8</v>
      </c>
      <c r="D17" s="15">
        <f t="shared" si="0"/>
        <v>-7025922.799999998</v>
      </c>
      <c r="E17" s="15" t="e">
        <f>#REF!-#REF!</f>
        <v>#REF!</v>
      </c>
      <c r="F17" s="15" t="e">
        <f>#REF!-#REF!</f>
        <v>#REF!</v>
      </c>
      <c r="G17" s="14">
        <f t="shared" si="1"/>
        <v>29.929636854009185</v>
      </c>
    </row>
    <row r="18" spans="1:7" s="4" customFormat="1" ht="36.75" customHeight="1" x14ac:dyDescent="0.25">
      <c r="A18" s="13" t="s">
        <v>17</v>
      </c>
      <c r="B18" s="14">
        <v>4303240.3000000007</v>
      </c>
      <c r="C18" s="14">
        <v>220392.4</v>
      </c>
      <c r="D18" s="15">
        <f t="shared" si="0"/>
        <v>-4082847.9000000008</v>
      </c>
      <c r="E18" s="15" t="e">
        <f>#REF!-#REF!</f>
        <v>#REF!</v>
      </c>
      <c r="F18" s="15" t="e">
        <f>#REF!-#REF!</f>
        <v>#REF!</v>
      </c>
      <c r="G18" s="14">
        <f t="shared" si="1"/>
        <v>5.1215452690383092</v>
      </c>
    </row>
    <row r="19" spans="1:7" s="4" customFormat="1" ht="37.5" x14ac:dyDescent="0.25">
      <c r="A19" s="13" t="s">
        <v>18</v>
      </c>
      <c r="B19" s="14">
        <v>11987298.699999999</v>
      </c>
      <c r="C19" s="14">
        <v>689292.5</v>
      </c>
      <c r="D19" s="15">
        <f t="shared" si="0"/>
        <v>-11298006.199999999</v>
      </c>
      <c r="E19" s="15" t="e">
        <f>#REF!-#REF!</f>
        <v>#REF!</v>
      </c>
      <c r="F19" s="15" t="e">
        <f>#REF!-#REF!</f>
        <v>#REF!</v>
      </c>
      <c r="G19" s="14">
        <f t="shared" si="1"/>
        <v>5.7501904077855341</v>
      </c>
    </row>
    <row r="20" spans="1:7" s="4" customFormat="1" ht="29.25" customHeight="1" x14ac:dyDescent="0.25">
      <c r="A20" s="4" t="s">
        <v>46</v>
      </c>
      <c r="B20" s="14">
        <v>4646276.1000000006</v>
      </c>
      <c r="C20" s="14">
        <v>1040485.4</v>
      </c>
      <c r="D20" s="15">
        <f t="shared" si="0"/>
        <v>-3605790.7000000007</v>
      </c>
      <c r="E20" s="15" t="e">
        <f>#REF!-#REF!</f>
        <v>#REF!</v>
      </c>
      <c r="F20" s="15" t="e">
        <f>#REF!-#REF!</f>
        <v>#REF!</v>
      </c>
      <c r="G20" s="14">
        <f t="shared" si="1"/>
        <v>22.3939640608099</v>
      </c>
    </row>
    <row r="21" spans="1:7" s="4" customFormat="1" ht="37.5" x14ac:dyDescent="0.25">
      <c r="A21" s="13" t="s">
        <v>19</v>
      </c>
      <c r="B21" s="14">
        <v>38211969.099999994</v>
      </c>
      <c r="C21" s="14">
        <v>10222815.5</v>
      </c>
      <c r="D21" s="15">
        <f t="shared" si="0"/>
        <v>-27989153.599999994</v>
      </c>
      <c r="E21" s="15" t="e">
        <f>#REF!-#REF!</f>
        <v>#REF!</v>
      </c>
      <c r="F21" s="15" t="e">
        <f>#REF!-#REF!</f>
        <v>#REF!</v>
      </c>
      <c r="G21" s="14">
        <f t="shared" si="1"/>
        <v>26.752914703890518</v>
      </c>
    </row>
    <row r="22" spans="1:7" s="4" customFormat="1" ht="56.25" x14ac:dyDescent="0.25">
      <c r="A22" s="13" t="s">
        <v>20</v>
      </c>
      <c r="B22" s="14">
        <v>15283311.800000001</v>
      </c>
      <c r="C22" s="14">
        <v>124351.2</v>
      </c>
      <c r="D22" s="15">
        <f t="shared" si="0"/>
        <v>-15158960.600000001</v>
      </c>
      <c r="E22" s="15" t="e">
        <f>#REF!-#REF!</f>
        <v>#REF!</v>
      </c>
      <c r="F22" s="15" t="e">
        <f>#REF!-#REF!</f>
        <v>#REF!</v>
      </c>
      <c r="G22" s="14">
        <f t="shared" si="1"/>
        <v>0.81364040482377642</v>
      </c>
    </row>
    <row r="23" spans="1:7" s="4" customFormat="1" ht="37.5" x14ac:dyDescent="0.25">
      <c r="A23" s="13" t="s">
        <v>21</v>
      </c>
      <c r="B23" s="14">
        <v>1113649.2</v>
      </c>
      <c r="C23" s="14">
        <v>273638.90000000002</v>
      </c>
      <c r="D23" s="15">
        <f t="shared" si="0"/>
        <v>-840010.29999999993</v>
      </c>
      <c r="E23" s="15" t="e">
        <f>#REF!-#REF!</f>
        <v>#REF!</v>
      </c>
      <c r="F23" s="15" t="e">
        <f>#REF!-#REF!</f>
        <v>#REF!</v>
      </c>
      <c r="G23" s="14">
        <f t="shared" si="1"/>
        <v>24.571373103846351</v>
      </c>
    </row>
    <row r="24" spans="1:7" s="4" customFormat="1" ht="37.5" x14ac:dyDescent="0.25">
      <c r="A24" s="13" t="s">
        <v>22</v>
      </c>
      <c r="B24" s="14">
        <v>260054.7</v>
      </c>
      <c r="C24" s="14">
        <v>100011.1</v>
      </c>
      <c r="D24" s="15">
        <f t="shared" si="0"/>
        <v>-160043.6</v>
      </c>
      <c r="E24" s="15" t="e">
        <f>#REF!-#REF!</f>
        <v>#REF!</v>
      </c>
      <c r="F24" s="15"/>
      <c r="G24" s="14">
        <f t="shared" si="1"/>
        <v>38.457716780354282</v>
      </c>
    </row>
    <row r="25" spans="1:7" s="4" customFormat="1" ht="37.5" x14ac:dyDescent="0.25">
      <c r="A25" s="13" t="s">
        <v>23</v>
      </c>
      <c r="B25" s="14">
        <v>21597089.300000001</v>
      </c>
      <c r="C25" s="14">
        <v>8330128.2000000002</v>
      </c>
      <c r="D25" s="15">
        <f t="shared" si="0"/>
        <v>-13266961.100000001</v>
      </c>
      <c r="E25" s="15" t="e">
        <f>#REF!-#REF!</f>
        <v>#REF!</v>
      </c>
      <c r="F25" s="15"/>
      <c r="G25" s="14">
        <f t="shared" si="1"/>
        <v>38.570605901046115</v>
      </c>
    </row>
    <row r="26" spans="1:7" s="4" customFormat="1" ht="57" customHeight="1" x14ac:dyDescent="0.25">
      <c r="A26" s="13" t="s">
        <v>24</v>
      </c>
      <c r="B26" s="14">
        <v>35585</v>
      </c>
      <c r="C26" s="14">
        <v>8046.3</v>
      </c>
      <c r="D26" s="15">
        <f t="shared" si="0"/>
        <v>-27538.7</v>
      </c>
      <c r="E26" s="15" t="e">
        <f>#REF!-#REF!</f>
        <v>#REF!</v>
      </c>
      <c r="F26" s="15"/>
      <c r="G26" s="14">
        <f t="shared" si="1"/>
        <v>22.611493606856822</v>
      </c>
    </row>
    <row r="27" spans="1:7" s="4" customFormat="1" ht="37.5" x14ac:dyDescent="0.25">
      <c r="A27" s="13" t="s">
        <v>25</v>
      </c>
      <c r="B27" s="14">
        <v>64012.3</v>
      </c>
      <c r="C27" s="14">
        <v>1600</v>
      </c>
      <c r="D27" s="15">
        <f t="shared" si="0"/>
        <v>-62412.3</v>
      </c>
      <c r="E27" s="15" t="e">
        <f>#REF!-#REF!</f>
        <v>#REF!</v>
      </c>
      <c r="F27" s="15"/>
      <c r="G27" s="14">
        <f t="shared" si="1"/>
        <v>2.4995196235723447</v>
      </c>
    </row>
    <row r="28" spans="1:7" s="4" customFormat="1" ht="37.5" x14ac:dyDescent="0.25">
      <c r="A28" s="13" t="s">
        <v>26</v>
      </c>
      <c r="B28" s="14">
        <v>106935.6</v>
      </c>
      <c r="C28" s="14">
        <v>13596.5</v>
      </c>
      <c r="D28" s="15">
        <f t="shared" si="0"/>
        <v>-93339.1</v>
      </c>
      <c r="E28" s="15" t="e">
        <f>#REF!-#REF!</f>
        <v>#REF!</v>
      </c>
      <c r="F28" s="15"/>
      <c r="G28" s="14">
        <f t="shared" si="1"/>
        <v>12.714661908662784</v>
      </c>
    </row>
    <row r="29" spans="1:7" s="4" customFormat="1" ht="56.25" x14ac:dyDescent="0.25">
      <c r="A29" s="13" t="s">
        <v>27</v>
      </c>
      <c r="B29" s="14">
        <v>121910</v>
      </c>
      <c r="C29" s="14">
        <v>9340.5</v>
      </c>
      <c r="D29" s="15">
        <f t="shared" si="0"/>
        <v>-112569.5</v>
      </c>
      <c r="E29" s="15" t="e">
        <f>#REF!-#REF!</f>
        <v>#REF!</v>
      </c>
      <c r="F29" s="15"/>
      <c r="G29" s="14">
        <f t="shared" si="1"/>
        <v>7.6617996882946438</v>
      </c>
    </row>
    <row r="30" spans="1:7" s="4" customFormat="1" ht="37.5" x14ac:dyDescent="0.25">
      <c r="A30" s="13" t="s">
        <v>37</v>
      </c>
      <c r="B30" s="14">
        <v>134270</v>
      </c>
      <c r="C30" s="14"/>
      <c r="D30" s="15">
        <f t="shared" si="0"/>
        <v>-134270</v>
      </c>
      <c r="E30" s="15" t="e">
        <f>#REF!-#REF!</f>
        <v>#REF!</v>
      </c>
      <c r="F30" s="15"/>
      <c r="G30" s="14"/>
    </row>
    <row r="31" spans="1:7" s="4" customFormat="1" ht="21" customHeight="1" x14ac:dyDescent="0.25">
      <c r="A31" s="13" t="s">
        <v>28</v>
      </c>
      <c r="B31" s="14">
        <v>677960.79999999993</v>
      </c>
      <c r="C31" s="14">
        <v>103502.39999999999</v>
      </c>
      <c r="D31" s="15">
        <f t="shared" si="0"/>
        <v>-574458.39999999991</v>
      </c>
      <c r="E31" s="15" t="e">
        <f>#REF!-#REF!</f>
        <v>#REF!</v>
      </c>
      <c r="F31" s="15" t="e">
        <f>#REF!-#REF!</f>
        <v>#REF!</v>
      </c>
      <c r="G31" s="14">
        <f t="shared" si="1"/>
        <v>15.266723385776878</v>
      </c>
    </row>
    <row r="32" spans="1:7" s="4" customFormat="1" ht="38.25" customHeight="1" x14ac:dyDescent="0.25">
      <c r="A32" s="13" t="s">
        <v>42</v>
      </c>
      <c r="B32" s="14">
        <v>0</v>
      </c>
      <c r="C32" s="14">
        <v>2642.2</v>
      </c>
      <c r="D32" s="15">
        <f t="shared" si="0"/>
        <v>2642.2</v>
      </c>
      <c r="E32" s="15" t="e">
        <f>#REF!-#REF!</f>
        <v>#REF!</v>
      </c>
      <c r="F32" s="15" t="e">
        <f>#REF!-#REF!</f>
        <v>#REF!</v>
      </c>
      <c r="G32" s="14"/>
    </row>
    <row r="33" spans="1:7" s="4" customFormat="1" ht="37.5" x14ac:dyDescent="0.25">
      <c r="A33" s="13" t="s">
        <v>29</v>
      </c>
      <c r="B33" s="14">
        <v>345280.8</v>
      </c>
      <c r="C33" s="14">
        <v>9159.1</v>
      </c>
      <c r="D33" s="15">
        <f t="shared" si="0"/>
        <v>-336121.7</v>
      </c>
      <c r="E33" s="15" t="e">
        <f>#REF!-#REF!</f>
        <v>#REF!</v>
      </c>
      <c r="F33" s="15" t="e">
        <f>#REF!-#REF!</f>
        <v>#REF!</v>
      </c>
      <c r="G33" s="14">
        <f t="shared" si="1"/>
        <v>2.6526525656798756</v>
      </c>
    </row>
    <row r="34" spans="1:7" s="4" customFormat="1" ht="37.5" x14ac:dyDescent="0.25">
      <c r="A34" s="13" t="s">
        <v>30</v>
      </c>
      <c r="B34" s="14">
        <v>8837.1</v>
      </c>
      <c r="C34" s="14">
        <v>1144</v>
      </c>
      <c r="D34" s="15">
        <f t="shared" si="0"/>
        <v>-7693.1</v>
      </c>
      <c r="E34" s="15" t="e">
        <f>#REF!-#REF!</f>
        <v>#REF!</v>
      </c>
      <c r="F34" s="15" t="e">
        <f>#REF!-#REF!</f>
        <v>#REF!</v>
      </c>
      <c r="G34" s="14">
        <f t="shared" si="1"/>
        <v>12.945423272340474</v>
      </c>
    </row>
    <row r="35" spans="1:7" ht="37.5" x14ac:dyDescent="0.3">
      <c r="A35" s="13" t="s">
        <v>31</v>
      </c>
      <c r="B35" s="14">
        <v>100000</v>
      </c>
      <c r="C35" s="14">
        <v>25000</v>
      </c>
      <c r="D35" s="15">
        <f t="shared" si="0"/>
        <v>-75000</v>
      </c>
      <c r="E35" s="15"/>
      <c r="F35" s="15"/>
      <c r="G35" s="14">
        <f t="shared" si="1"/>
        <v>25</v>
      </c>
    </row>
    <row r="36" spans="1:7" ht="37.5" x14ac:dyDescent="0.3">
      <c r="A36" s="13" t="s">
        <v>32</v>
      </c>
      <c r="B36" s="14">
        <v>243806.8</v>
      </c>
      <c r="C36" s="14">
        <v>97478.9</v>
      </c>
      <c r="D36" s="15">
        <f t="shared" si="0"/>
        <v>-146327.9</v>
      </c>
      <c r="E36" s="15"/>
      <c r="F36" s="15"/>
      <c r="G36" s="14">
        <f t="shared" si="1"/>
        <v>39.982026752330128</v>
      </c>
    </row>
    <row r="37" spans="1:7" ht="56.25" x14ac:dyDescent="0.3">
      <c r="A37" s="13" t="s">
        <v>33</v>
      </c>
      <c r="B37" s="14">
        <v>1125</v>
      </c>
      <c r="C37" s="14">
        <v>55.1</v>
      </c>
      <c r="D37" s="15">
        <f t="shared" si="0"/>
        <v>-1069.9000000000001</v>
      </c>
      <c r="E37" s="15"/>
      <c r="F37" s="15"/>
      <c r="G37" s="14">
        <f t="shared" si="1"/>
        <v>4.8977777777777778</v>
      </c>
    </row>
    <row r="38" spans="1:7" ht="37.5" x14ac:dyDescent="0.3">
      <c r="A38" s="13" t="s">
        <v>34</v>
      </c>
      <c r="B38" s="14">
        <v>3545931.3</v>
      </c>
      <c r="C38" s="14">
        <v>33000.400000000001</v>
      </c>
      <c r="D38" s="16">
        <f t="shared" si="0"/>
        <v>-3512930.9</v>
      </c>
      <c r="E38" s="16"/>
      <c r="F38" s="16"/>
      <c r="G38" s="14">
        <f t="shared" si="1"/>
        <v>0.93065536830902507</v>
      </c>
    </row>
    <row r="39" spans="1:7" ht="56.25" x14ac:dyDescent="0.3">
      <c r="A39" s="13" t="s">
        <v>38</v>
      </c>
      <c r="B39" s="14">
        <v>252000</v>
      </c>
      <c r="C39" s="14"/>
      <c r="D39" s="16">
        <f t="shared" si="0"/>
        <v>-252000</v>
      </c>
      <c r="E39" s="16"/>
      <c r="F39" s="16"/>
      <c r="G39" s="14"/>
    </row>
    <row r="40" spans="1:7" ht="37.5" x14ac:dyDescent="0.3">
      <c r="A40" s="13" t="s">
        <v>35</v>
      </c>
      <c r="B40" s="14">
        <v>3877459.5</v>
      </c>
      <c r="C40" s="14">
        <v>1157499.3999999999</v>
      </c>
      <c r="D40" s="16">
        <f t="shared" si="0"/>
        <v>-2719960.1</v>
      </c>
      <c r="E40" s="16"/>
      <c r="F40" s="16"/>
      <c r="G40" s="14">
        <f t="shared" si="1"/>
        <v>29.852004901663058</v>
      </c>
    </row>
    <row r="41" spans="1:7" ht="37.5" x14ac:dyDescent="0.3">
      <c r="A41" s="13" t="s">
        <v>36</v>
      </c>
      <c r="B41" s="14">
        <v>5254815.4000000004</v>
      </c>
      <c r="C41" s="14">
        <v>772285.8</v>
      </c>
      <c r="D41" s="16">
        <f t="shared" si="0"/>
        <v>-4482529.6000000006</v>
      </c>
      <c r="E41" s="16"/>
      <c r="F41" s="16"/>
      <c r="G41" s="14">
        <f t="shared" si="1"/>
        <v>14.696725597629937</v>
      </c>
    </row>
    <row r="42" spans="1:7" ht="37.5" x14ac:dyDescent="0.3">
      <c r="A42" s="13" t="s">
        <v>45</v>
      </c>
      <c r="B42" s="14">
        <v>119967</v>
      </c>
      <c r="C42" s="14"/>
      <c r="D42" s="23"/>
      <c r="E42" s="23"/>
      <c r="F42" s="23"/>
      <c r="G42" s="14"/>
    </row>
    <row r="43" spans="1:7" x14ac:dyDescent="0.3">
      <c r="A43" s="13"/>
      <c r="B43" s="14"/>
      <c r="C43" s="14"/>
      <c r="D43" s="23"/>
      <c r="E43" s="23"/>
      <c r="F43" s="23"/>
      <c r="G43" s="14"/>
    </row>
    <row r="44" spans="1:7" ht="24.75" customHeight="1" x14ac:dyDescent="0.35">
      <c r="A44" s="19" t="s">
        <v>41</v>
      </c>
      <c r="B44" s="20">
        <v>35836497.899999999</v>
      </c>
      <c r="C44" s="20">
        <v>6807004.0999999996</v>
      </c>
      <c r="D44" s="21"/>
      <c r="E44" s="21"/>
      <c r="F44" s="21"/>
      <c r="G44" s="20">
        <f t="shared" si="1"/>
        <v>18.994613031090854</v>
      </c>
    </row>
  </sheetData>
  <autoFilter ref="C9:C34"/>
  <mergeCells count="8">
    <mergeCell ref="A1:G1"/>
    <mergeCell ref="C3:C5"/>
    <mergeCell ref="G3:G5"/>
    <mergeCell ref="A3:A5"/>
    <mergeCell ref="D3:F3"/>
    <mergeCell ref="D4:D5"/>
    <mergeCell ref="E4:F4"/>
    <mergeCell ref="B3:B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2022-05-26T13:31:30Z</cp:lastPrinted>
  <dcterms:created xsi:type="dcterms:W3CDTF">2016-07-20T06:48:49Z</dcterms:created>
  <dcterms:modified xsi:type="dcterms:W3CDTF">2022-05-27T05:53:47Z</dcterms:modified>
</cp:coreProperties>
</file>