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2\ОТКРЫТЫЙ БЮДЖЕТ\2022\3 квартал\"/>
    </mc:Choice>
  </mc:AlternateContent>
  <xr:revisionPtr revIDLastSave="0" documentId="13_ncr:1_{22ACD43B-7BC5-4381-99CE-9209B39B19B8}" xr6:coauthVersionLast="36" xr6:coauthVersionMax="36" xr10:uidLastSave="{00000000-0000-0000-0000-000000000000}"/>
  <bookViews>
    <workbookView xWindow="30" yWindow="75" windowWidth="14910" windowHeight="12555" xr2:uid="{00000000-000D-0000-FFFF-FFFF00000000}"/>
  </bookViews>
  <sheets>
    <sheet name="РТ с прошлым годом " sheetId="4" r:id="rId1"/>
  </sheets>
  <definedNames>
    <definedName name="_xlnm.Print_Area" localSheetId="0">'РТ с прошлым годом '!$A$1:$D$32</definedName>
  </definedNames>
  <calcPr calcId="191029"/>
</workbook>
</file>

<file path=xl/calcChain.xml><?xml version="1.0" encoding="utf-8"?>
<calcChain xmlns="http://schemas.openxmlformats.org/spreadsheetml/2006/main">
  <c r="C7" i="4" l="1"/>
  <c r="B7" i="4"/>
  <c r="D13" i="4"/>
  <c r="C21" i="4"/>
  <c r="D22" i="4" l="1"/>
  <c r="B21" i="4"/>
  <c r="B6" i="4" s="1"/>
  <c r="D12" i="4"/>
  <c r="D27" i="4"/>
  <c r="D28" i="4"/>
  <c r="D24" i="4"/>
  <c r="D25" i="4"/>
  <c r="D29" i="4"/>
  <c r="D31" i="4"/>
  <c r="D32" i="4"/>
  <c r="D7" i="4"/>
  <c r="D11" i="4"/>
  <c r="D23" i="4"/>
  <c r="D19" i="4"/>
  <c r="D8" i="4"/>
  <c r="D9" i="4"/>
  <c r="D10" i="4"/>
  <c r="D14" i="4"/>
  <c r="D15" i="4"/>
  <c r="D16" i="4"/>
  <c r="D17" i="4"/>
  <c r="D18" i="4"/>
  <c r="D20" i="4"/>
  <c r="C6" i="4" l="1"/>
  <c r="D6" i="4" s="1"/>
  <c r="D21" i="4"/>
</calcChain>
</file>

<file path=xl/sharedStrings.xml><?xml version="1.0" encoding="utf-8"?>
<sst xmlns="http://schemas.openxmlformats.org/spreadsheetml/2006/main" count="33" uniqueCount="33">
  <si>
    <t>Наименование</t>
  </si>
  <si>
    <t>Налоговые и неналоговые доходы</t>
  </si>
  <si>
    <t>Налог на доходы физических лиц</t>
  </si>
  <si>
    <t>Налог на имущество организаций</t>
  </si>
  <si>
    <t>Налог на игорный бизнес</t>
  </si>
  <si>
    <t>Сборы за пользование объектами животного мира и за пользование объектами водных биологических ресурсов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</si>
  <si>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</si>
  <si>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</si>
  <si>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Налог на прибыль организаций</t>
  </si>
  <si>
    <t>Иные межбюджетные трансферты</t>
  </si>
  <si>
    <t>Всего доходов</t>
  </si>
  <si>
    <t>Прочие безвозмездные поступления от других бюджетов бюджетной системы</t>
  </si>
  <si>
    <t xml:space="preserve">Неналоговые доходы </t>
  </si>
  <si>
    <t>Темп роста доходов бюджета Республики Татарстан, %</t>
  </si>
  <si>
    <t xml:space="preserve">Иные налоговые доходы 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</si>
  <si>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</si>
  <si>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</si>
  <si>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</si>
  <si>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тыс.рублей</t>
  </si>
  <si>
    <t>Транспортный налог</t>
  </si>
  <si>
    <t>БЕЗВОЗМЕЗДНЫЕ ПОСТУПЛЕНИЯ</t>
  </si>
  <si>
    <t>Прочие безвозмездные поступления</t>
  </si>
  <si>
    <t>Безвозмездные поступления от негосударственных организаций</t>
  </si>
  <si>
    <t>Акцизы по подакцизным товарам (продукции), производимым на территории Российской Федерации</t>
  </si>
  <si>
    <t>Налог на профессиональный доход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</si>
  <si>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</si>
  <si>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</si>
  <si>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</si>
  <si>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 месяцев 2021 года</t>
  </si>
  <si>
    <t>9 месяцев 2022 года</t>
  </si>
  <si>
    <t>Сведения о поступлении доходов в бюджет Республики Татарстан по видам  доходов за 9 месяцев 2022 года в сравнении с 9 месяцами 2021 года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</si>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</sst>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8" formatCode="#,##0.0000"/>
    <numFmt numFmtId="169" formatCode="#,##0.0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8" fillId="0" borderId="0"/>
    <xf numFmtId="166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5" fillId="0" borderId="0" xfId="0" applyFont="1"/>
    <xf numFmtId="165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 wrapText="1"/>
    </xf>
    <xf numFmtId="168" fontId="2" fillId="0" borderId="0" xfId="0" applyNumberFormat="1" applyFont="1"/>
    <xf numFmtId="169" fontId="5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4" xr:uid="{00000000-0005-0000-0000-000003000000}"/>
    <cellStyle name="Обычный 4" xfId="6" xr:uid="{00000000-0005-0000-0000-000004000000}"/>
    <cellStyle name="Финансовый" xfId="1" builtinId="3"/>
    <cellStyle name="Финансовый 2" xfId="2" xr:uid="{00000000-0005-0000-0000-000006000000}"/>
    <cellStyle name="Финансовый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32"/>
  <sheetViews>
    <sheetView tabSelected="1" view="pageBreakPreview" topLeftCell="A19" zoomScale="90" zoomScaleNormal="100" zoomScaleSheetLayoutView="90" workbookViewId="0">
      <selection activeCell="F14" sqref="F14"/>
    </sheetView>
  </sheetViews>
  <sheetFormatPr defaultRowHeight="15.75" x14ac:dyDescent="0.25"/>
  <cols>
    <col min="1" max="1" width="55.5703125" style="4" customWidth="1"/>
    <col min="2" max="2" width="33.7109375" style="23" customWidth="1"/>
    <col min="3" max="3" width="31.5703125" style="7" customWidth="1"/>
    <col min="4" max="4" width="25.7109375" style="7" customWidth="1"/>
    <col min="5" max="5" width="9.140625" style="4"/>
    <col min="6" max="6" width="16.5703125" style="4" bestFit="1" customWidth="1"/>
    <col min="7" max="16384" width="9.140625" style="4"/>
  </cols>
  <sheetData>
    <row r="2" spans="1:7" ht="45" customHeight="1" x14ac:dyDescent="0.25">
      <c r="A2" s="25" t="s">
        <v>30</v>
      </c>
      <c r="B2" s="25"/>
      <c r="C2" s="25"/>
      <c r="D2" s="25"/>
    </row>
    <row r="4" spans="1:7" x14ac:dyDescent="0.25">
      <c r="D4" s="7" t="s">
        <v>18</v>
      </c>
    </row>
    <row r="5" spans="1:7" ht="47.25" x14ac:dyDescent="0.25">
      <c r="A5" s="2" t="s">
        <v>0</v>
      </c>
      <c r="B5" s="24" t="s">
        <v>28</v>
      </c>
      <c r="C5" s="11" t="s">
        <v>29</v>
      </c>
      <c r="D5" s="10" t="s">
        <v>13</v>
      </c>
    </row>
    <row r="6" spans="1:7" s="8" customFormat="1" ht="21" customHeight="1" x14ac:dyDescent="0.3">
      <c r="A6" s="1" t="s">
        <v>10</v>
      </c>
      <c r="B6" s="12">
        <f>B7+B21</f>
        <v>236199819.20000002</v>
      </c>
      <c r="C6" s="12">
        <f>C7+C21</f>
        <v>319850897.39999998</v>
      </c>
      <c r="D6" s="13">
        <f>C6/B6*100</f>
        <v>135.41538621126935</v>
      </c>
    </row>
    <row r="7" spans="1:7" s="8" customFormat="1" ht="18.75" x14ac:dyDescent="0.3">
      <c r="A7" s="1" t="s">
        <v>1</v>
      </c>
      <c r="B7" s="12">
        <f>B8+B9+B10+B11+B14+B15+B16+B17+B18+B19+B20+B12+B13</f>
        <v>195713558.10000002</v>
      </c>
      <c r="C7" s="12">
        <f>C8+C9+C10+C11+C14+C15+C16+C17+C18+C19+C20+C12+C13</f>
        <v>268296364.19999996</v>
      </c>
      <c r="D7" s="13">
        <f t="shared" ref="D7:D32" si="0">C7/B7*100</f>
        <v>137.08624318347617</v>
      </c>
      <c r="G7" s="18"/>
    </row>
    <row r="8" spans="1:7" ht="18.75" x14ac:dyDescent="0.3">
      <c r="A8" s="3" t="s">
        <v>8</v>
      </c>
      <c r="B8" s="14">
        <v>85341438</v>
      </c>
      <c r="C8" s="14">
        <v>134429465.5</v>
      </c>
      <c r="D8" s="15">
        <f t="shared" si="0"/>
        <v>157.51956921560193</v>
      </c>
      <c r="F8" s="17"/>
    </row>
    <row r="9" spans="1:7" ht="18.75" x14ac:dyDescent="0.3">
      <c r="A9" s="3" t="s">
        <v>2</v>
      </c>
      <c r="B9" s="14">
        <v>46165467.100000001</v>
      </c>
      <c r="C9" s="14">
        <v>53319589.100000001</v>
      </c>
      <c r="D9" s="15">
        <f t="shared" si="0"/>
        <v>115.49669579753912</v>
      </c>
      <c r="F9" s="17"/>
    </row>
    <row r="10" spans="1:7" ht="56.25" x14ac:dyDescent="0.3">
      <c r="A10" s="3" t="s">
        <v>23</v>
      </c>
      <c r="B10" s="14">
        <v>25764648.899999999</v>
      </c>
      <c r="C10" s="14">
        <v>30581378.699999999</v>
      </c>
      <c r="D10" s="15">
        <f t="shared" si="0"/>
        <v>118.69511134692776</v>
      </c>
      <c r="F10" s="17"/>
    </row>
    <row r="11" spans="1:7" ht="37.5" x14ac:dyDescent="0.3">
      <c r="A11" s="3" t="s">
        <v>7</v>
      </c>
      <c r="B11" s="14">
        <v>8088599.4000000004</v>
      </c>
      <c r="C11" s="14">
        <v>10266714.1</v>
      </c>
      <c r="D11" s="15">
        <f>C11/B11*100</f>
        <v>126.92820588939043</v>
      </c>
      <c r="F11" s="17"/>
    </row>
    <row r="12" spans="1:7" s="5" customFormat="1" ht="18.75" x14ac:dyDescent="0.3">
      <c r="A12" s="3" t="s">
        <v>24</v>
      </c>
      <c r="B12" s="14">
        <v>404381.6</v>
      </c>
      <c r="C12" s="14">
        <v>653758.6</v>
      </c>
      <c r="D12" s="15">
        <f>C12/B12*100</f>
        <v>161.66873072365311</v>
      </c>
      <c r="F12" s="17"/>
    </row>
    <row r="13" spans="1:7" s="5" customFormat="1" ht="75" x14ac:dyDescent="0.3">
      <c r="A13" s="3" t="s">
        <v>31</v>
      </c>
      <c r="B13" s="14"/>
      <c r="C13" s="14">
        <v>161.6</v>
      </c>
      <c r="D13" s="15" t="e">
        <f>C13/B13*100</f>
        <v>#DIV/0!</v>
      </c>
      <c r="F13" s="17"/>
    </row>
    <row r="14" spans="1:7" ht="18.75" x14ac:dyDescent="0.3">
      <c r="A14" s="3" t="s">
        <v>3</v>
      </c>
      <c r="B14" s="14">
        <v>22335289.300000001</v>
      </c>
      <c r="C14" s="14">
        <v>24588034.800000001</v>
      </c>
      <c r="D14" s="15">
        <f t="shared" si="0"/>
        <v>110.08603680812857</v>
      </c>
      <c r="F14" s="17"/>
    </row>
    <row r="15" spans="1:7" ht="18.75" x14ac:dyDescent="0.3">
      <c r="A15" s="3" t="s">
        <v>19</v>
      </c>
      <c r="B15" s="14">
        <v>1893450.2</v>
      </c>
      <c r="C15" s="14">
        <v>2351239.2999999998</v>
      </c>
      <c r="D15" s="15">
        <f t="shared" si="0"/>
        <v>124.17750939528274</v>
      </c>
      <c r="F15" s="17"/>
    </row>
    <row r="16" spans="1:7" ht="18.75" x14ac:dyDescent="0.3">
      <c r="A16" s="3" t="s">
        <v>4</v>
      </c>
      <c r="B16" s="14">
        <v>5133.3</v>
      </c>
      <c r="C16" s="14">
        <v>4128.8999999999996</v>
      </c>
      <c r="D16" s="15">
        <f t="shared" si="0"/>
        <v>80.433639179475179</v>
      </c>
      <c r="F16" s="17"/>
    </row>
    <row r="17" spans="1:6" ht="18.75" x14ac:dyDescent="0.3">
      <c r="A17" s="3" t="s">
        <v>6</v>
      </c>
      <c r="B17" s="14">
        <v>5223.2</v>
      </c>
      <c r="C17" s="14">
        <v>6140.6</v>
      </c>
      <c r="D17" s="15">
        <f t="shared" si="0"/>
        <v>117.56394547403892</v>
      </c>
      <c r="F17" s="17"/>
    </row>
    <row r="18" spans="1:6" ht="56.25" x14ac:dyDescent="0.3">
      <c r="A18" s="3" t="s">
        <v>5</v>
      </c>
      <c r="B18" s="14">
        <v>1307.9000000000001</v>
      </c>
      <c r="C18" s="14">
        <v>1145.2</v>
      </c>
      <c r="D18" s="15">
        <f t="shared" si="0"/>
        <v>87.560211025307737</v>
      </c>
      <c r="F18" s="17"/>
    </row>
    <row r="19" spans="1:6" s="7" customFormat="1" ht="18.75" x14ac:dyDescent="0.3">
      <c r="A19" s="6" t="s">
        <v>14</v>
      </c>
      <c r="B19" s="14">
        <v>599144.30000000005</v>
      </c>
      <c r="C19" s="16">
        <v>593793.1</v>
      </c>
      <c r="D19" s="15">
        <f t="shared" ref="D19" si="1">C19/B19*100</f>
        <v>99.106859566218006</v>
      </c>
      <c r="F19" s="17"/>
    </row>
    <row r="20" spans="1:6" s="7" customFormat="1" ht="18.75" x14ac:dyDescent="0.3">
      <c r="A20" s="6" t="s">
        <v>12</v>
      </c>
      <c r="B20" s="14">
        <v>5109474.9000000004</v>
      </c>
      <c r="C20" s="14">
        <v>11500814.699999999</v>
      </c>
      <c r="D20" s="15">
        <f t="shared" si="0"/>
        <v>225.08799681157058</v>
      </c>
      <c r="F20" s="17"/>
    </row>
    <row r="21" spans="1:6" s="5" customFormat="1" ht="18.75" x14ac:dyDescent="0.25">
      <c r="A21" s="19" t="s">
        <v>20</v>
      </c>
      <c r="B21" s="22">
        <f>SUM(B22:B32)</f>
        <v>40486261.100000001</v>
      </c>
      <c r="C21" s="22">
        <f>SUM(C22:C32)</f>
        <v>51554533.199999996</v>
      </c>
      <c r="D21" s="13">
        <f>C21/B21*100</f>
        <v>127.33834095635963</v>
      </c>
    </row>
    <row r="22" spans="1:6" s="5" customFormat="1" ht="31.5" x14ac:dyDescent="0.25">
      <c r="A22" s="20" t="s">
        <v>15</v>
      </c>
      <c r="B22" s="14">
        <v>733557.7</v>
      </c>
      <c r="C22" s="9">
        <v>943827.1</v>
      </c>
      <c r="D22" s="15">
        <f t="shared" si="0"/>
        <v>128.6643300179386</v>
      </c>
    </row>
    <row r="23" spans="1:6" s="5" customFormat="1" ht="31.5" x14ac:dyDescent="0.25">
      <c r="A23" s="20" t="s">
        <v>16</v>
      </c>
      <c r="B23" s="14">
        <v>12394558.699999999</v>
      </c>
      <c r="C23" s="9">
        <v>22881485.199999999</v>
      </c>
      <c r="D23" s="15">
        <f t="shared" si="0"/>
        <v>184.60911561135291</v>
      </c>
    </row>
    <row r="24" spans="1:6" s="5" customFormat="1" ht="31.5" x14ac:dyDescent="0.25">
      <c r="A24" s="20" t="s">
        <v>17</v>
      </c>
      <c r="B24" s="14">
        <v>8846766.5</v>
      </c>
      <c r="C24" s="9">
        <v>7699082</v>
      </c>
      <c r="D24" s="15">
        <f t="shared" si="0"/>
        <v>87.027073677145211</v>
      </c>
    </row>
    <row r="25" spans="1:6" s="5" customFormat="1" ht="18.75" x14ac:dyDescent="0.25">
      <c r="A25" s="20" t="s">
        <v>9</v>
      </c>
      <c r="B25" s="14">
        <v>16873412.5</v>
      </c>
      <c r="C25" s="9">
        <v>18062182.699999999</v>
      </c>
      <c r="D25" s="15">
        <f t="shared" si="0"/>
        <v>107.04522692134742</v>
      </c>
    </row>
    <row r="26" spans="1:6" s="5" customFormat="1" ht="31.5" hidden="1" x14ac:dyDescent="0.25">
      <c r="A26" s="20" t="s">
        <v>11</v>
      </c>
      <c r="B26" s="21">
        <v>0</v>
      </c>
      <c r="C26" s="9"/>
      <c r="D26" s="15"/>
    </row>
    <row r="27" spans="1:6" s="5" customFormat="1" ht="42.75" customHeight="1" x14ac:dyDescent="0.25">
      <c r="A27" s="20" t="s">
        <v>25</v>
      </c>
      <c r="B27" s="14">
        <v>696600.8</v>
      </c>
      <c r="C27" s="9">
        <v>578558.30000000005</v>
      </c>
      <c r="D27" s="15">
        <f t="shared" si="0"/>
        <v>83.054498358313694</v>
      </c>
    </row>
    <row r="28" spans="1:6" ht="31.5" x14ac:dyDescent="0.25">
      <c r="A28" s="20" t="s">
        <v>22</v>
      </c>
      <c r="B28" s="14">
        <v>8325.5</v>
      </c>
      <c r="C28" s="9">
        <v>12.8</v>
      </c>
      <c r="D28" s="15">
        <f t="shared" si="0"/>
        <v>0.15374451984865775</v>
      </c>
    </row>
    <row r="29" spans="1:6" s="5" customFormat="1" ht="18.75" x14ac:dyDescent="0.25">
      <c r="A29" s="20" t="s">
        <v>21</v>
      </c>
      <c r="B29" s="14">
        <v>892.5</v>
      </c>
      <c r="C29" s="9">
        <v>201032.9</v>
      </c>
      <c r="D29" s="15">
        <f t="shared" si="0"/>
        <v>22524.694677871146</v>
      </c>
    </row>
    <row r="30" spans="1:6" s="5" customFormat="1" ht="94.5" x14ac:dyDescent="0.25">
      <c r="A30" s="20" t="s">
        <v>32</v>
      </c>
      <c r="B30" s="14"/>
      <c r="C30" s="9">
        <v>-118.8</v>
      </c>
      <c r="D30" s="15"/>
    </row>
    <row r="31" spans="1:6" ht="63" x14ac:dyDescent="0.25">
      <c r="A31" s="20" t="s">
        <v>27</v>
      </c>
      <c r="B31" s="14">
        <v>986369.7</v>
      </c>
      <c r="C31" s="9">
        <v>1383951.1</v>
      </c>
      <c r="D31" s="15">
        <f t="shared" si="0"/>
        <v>140.30754391583605</v>
      </c>
    </row>
    <row r="32" spans="1:6" s="5" customFormat="1" ht="47.25" x14ac:dyDescent="0.25">
      <c r="A32" s="20" t="s">
        <v>26</v>
      </c>
      <c r="B32" s="14">
        <v>-54222.8</v>
      </c>
      <c r="C32" s="9">
        <v>-195480.1</v>
      </c>
      <c r="D32" s="15">
        <f t="shared" si="0"/>
        <v>360.5127363396947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2022-09-06T14:16:10Z</cp:lastPrinted>
  <dcterms:created xsi:type="dcterms:W3CDTF">2016-04-22T10:00:05Z</dcterms:created>
  <dcterms:modified xsi:type="dcterms:W3CDTF">2022-12-27T11:54:03Z</dcterms:modified>
</cp:coreProperties>
</file>