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455" windowWidth="23250" windowHeight="10245"/>
  </bookViews>
  <sheets>
    <sheet name="свод" sheetId="1" r:id="rId1"/>
    <sheet name="дотации" sheetId="2" r:id="rId2"/>
    <sheet name="субвенции" sheetId="3" r:id="rId3"/>
    <sheet name="субсидии" sheetId="4" r:id="rId4"/>
    <sheet name="иные" sheetId="5" r:id="rId5"/>
  </sheets>
  <definedNames>
    <definedName name="_xlnm.Print_Titles" localSheetId="4">иные!$A:$B</definedName>
    <definedName name="_xlnm.Print_Titles" localSheetId="2">субвенции!$A:$B</definedName>
    <definedName name="_xlnm.Print_Titles" localSheetId="3">субсидии!$A:$B</definedName>
    <definedName name="_xlnm.Print_Area" localSheetId="1">дотации!$A$2:$Q$53</definedName>
    <definedName name="_xlnm.Print_Area" localSheetId="4">иные!$A$1:$GO$53</definedName>
    <definedName name="_xlnm.Print_Area" localSheetId="0">свод!$A$2:$G$53</definedName>
    <definedName name="_xlnm.Print_Area" localSheetId="2">субвенции!$A$2:$EG$53</definedName>
    <definedName name="_xlnm.Print_Area" localSheetId="3">субсидии!$A$2:$BJ$53</definedName>
  </definedNames>
  <calcPr calcId="145621"/>
</workbook>
</file>

<file path=xl/calcChain.xml><?xml version="1.0" encoding="utf-8"?>
<calcChain xmlns="http://schemas.openxmlformats.org/spreadsheetml/2006/main">
  <c r="C8" i="5" l="1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C28" i="5"/>
  <c r="D28" i="5"/>
  <c r="E28" i="5"/>
  <c r="C29" i="5"/>
  <c r="D29" i="5"/>
  <c r="E29" i="5"/>
  <c r="C30" i="5"/>
  <c r="D30" i="5"/>
  <c r="E30" i="5"/>
  <c r="C31" i="5"/>
  <c r="D31" i="5"/>
  <c r="E31" i="5"/>
  <c r="C32" i="5"/>
  <c r="D32" i="5"/>
  <c r="E32" i="5"/>
  <c r="C33" i="5"/>
  <c r="D33" i="5"/>
  <c r="E33" i="5"/>
  <c r="C34" i="5"/>
  <c r="D34" i="5"/>
  <c r="E34" i="5"/>
  <c r="C35" i="5"/>
  <c r="D35" i="5"/>
  <c r="E35" i="5"/>
  <c r="C36" i="5"/>
  <c r="D36" i="5"/>
  <c r="E36" i="5"/>
  <c r="C37" i="5"/>
  <c r="D37" i="5"/>
  <c r="E37" i="5"/>
  <c r="C38" i="5"/>
  <c r="D38" i="5"/>
  <c r="E38" i="5"/>
  <c r="C39" i="5"/>
  <c r="D39" i="5"/>
  <c r="E39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C47" i="5"/>
  <c r="D47" i="5"/>
  <c r="E47" i="5"/>
  <c r="C48" i="5"/>
  <c r="D48" i="5"/>
  <c r="E48" i="5"/>
  <c r="C49" i="5"/>
  <c r="D49" i="5"/>
  <c r="E49" i="5"/>
  <c r="C50" i="5"/>
  <c r="D50" i="5"/>
  <c r="E50" i="5"/>
  <c r="C51" i="5"/>
  <c r="D51" i="5"/>
  <c r="E51" i="5"/>
  <c r="C52" i="5"/>
  <c r="D52" i="5"/>
  <c r="E52" i="5"/>
  <c r="D7" i="5"/>
  <c r="E7" i="5"/>
  <c r="C7" i="5"/>
  <c r="CV53" i="5"/>
  <c r="CU53" i="5"/>
  <c r="CT53" i="5"/>
  <c r="CX52" i="5"/>
  <c r="CW52" i="5"/>
  <c r="CX51" i="5"/>
  <c r="CW51" i="5"/>
  <c r="CX50" i="5"/>
  <c r="CW50" i="5"/>
  <c r="CX49" i="5"/>
  <c r="CW49" i="5"/>
  <c r="CX48" i="5"/>
  <c r="CW48" i="5"/>
  <c r="CX47" i="5"/>
  <c r="CW47" i="5"/>
  <c r="CX46" i="5"/>
  <c r="CW46" i="5"/>
  <c r="CX45" i="5"/>
  <c r="CW45" i="5"/>
  <c r="CX44" i="5"/>
  <c r="CW44" i="5"/>
  <c r="CX43" i="5"/>
  <c r="CW43" i="5"/>
  <c r="CX42" i="5"/>
  <c r="CW42" i="5"/>
  <c r="CX41" i="5"/>
  <c r="CW41" i="5"/>
  <c r="CX40" i="5"/>
  <c r="CW40" i="5"/>
  <c r="CX39" i="5"/>
  <c r="CW39" i="5"/>
  <c r="CX38" i="5"/>
  <c r="CW38" i="5"/>
  <c r="CX37" i="5"/>
  <c r="CW37" i="5"/>
  <c r="CX36" i="5"/>
  <c r="CW36" i="5"/>
  <c r="CX35" i="5"/>
  <c r="CW35" i="5"/>
  <c r="CX34" i="5"/>
  <c r="CW34" i="5"/>
  <c r="CX33" i="5"/>
  <c r="CW33" i="5"/>
  <c r="CX32" i="5"/>
  <c r="CW32" i="5"/>
  <c r="CX31" i="5"/>
  <c r="CW31" i="5"/>
  <c r="CX30" i="5"/>
  <c r="CW30" i="5"/>
  <c r="CX29" i="5"/>
  <c r="CW29" i="5"/>
  <c r="CX28" i="5"/>
  <c r="CW28" i="5"/>
  <c r="CX27" i="5"/>
  <c r="CW27" i="5"/>
  <c r="CX26" i="5"/>
  <c r="CW26" i="5"/>
  <c r="CX25" i="5"/>
  <c r="CW25" i="5"/>
  <c r="CX24" i="5"/>
  <c r="CW24" i="5"/>
  <c r="CX23" i="5"/>
  <c r="CW23" i="5"/>
  <c r="CX22" i="5"/>
  <c r="CW22" i="5"/>
  <c r="CX21" i="5"/>
  <c r="CW21" i="5"/>
  <c r="CX20" i="5"/>
  <c r="CW20" i="5"/>
  <c r="CX19" i="5"/>
  <c r="CW19" i="5"/>
  <c r="CX18" i="5"/>
  <c r="CW18" i="5"/>
  <c r="CX17" i="5"/>
  <c r="CW17" i="5"/>
  <c r="CX16" i="5"/>
  <c r="CW16" i="5"/>
  <c r="CX15" i="5"/>
  <c r="CW15" i="5"/>
  <c r="CX14" i="5"/>
  <c r="CW14" i="5"/>
  <c r="CX13" i="5"/>
  <c r="CW13" i="5"/>
  <c r="CX12" i="5"/>
  <c r="CW12" i="5"/>
  <c r="CX11" i="5"/>
  <c r="CW11" i="5"/>
  <c r="CX10" i="5"/>
  <c r="CW10" i="5"/>
  <c r="CX9" i="5"/>
  <c r="CW9" i="5"/>
  <c r="CX8" i="5"/>
  <c r="CW8" i="5"/>
  <c r="CX7" i="5"/>
  <c r="CW7" i="5"/>
  <c r="CW53" i="5" l="1"/>
  <c r="CX53" i="5"/>
  <c r="AX53" i="5" l="1"/>
  <c r="AW53" i="5"/>
  <c r="AV53" i="5"/>
  <c r="AZ52" i="5"/>
  <c r="AY52" i="5"/>
  <c r="AZ51" i="5"/>
  <c r="AY51" i="5"/>
  <c r="AZ50" i="5"/>
  <c r="AY50" i="5"/>
  <c r="AZ49" i="5"/>
  <c r="AY49" i="5"/>
  <c r="AZ48" i="5"/>
  <c r="AY48" i="5"/>
  <c r="AZ47" i="5"/>
  <c r="AY47" i="5"/>
  <c r="AZ46" i="5"/>
  <c r="AY46" i="5"/>
  <c r="AZ45" i="5"/>
  <c r="AY45" i="5"/>
  <c r="AZ44" i="5"/>
  <c r="AY44" i="5"/>
  <c r="AZ43" i="5"/>
  <c r="AY43" i="5"/>
  <c r="AZ42" i="5"/>
  <c r="AY42" i="5"/>
  <c r="AZ41" i="5"/>
  <c r="AY41" i="5"/>
  <c r="AZ40" i="5"/>
  <c r="AY40" i="5"/>
  <c r="AZ39" i="5"/>
  <c r="AY39" i="5"/>
  <c r="AZ38" i="5"/>
  <c r="AY38" i="5"/>
  <c r="AZ37" i="5"/>
  <c r="AY37" i="5"/>
  <c r="AZ36" i="5"/>
  <c r="AY36" i="5"/>
  <c r="AZ35" i="5"/>
  <c r="AY35" i="5"/>
  <c r="AZ34" i="5"/>
  <c r="AY34" i="5"/>
  <c r="AZ33" i="5"/>
  <c r="AY33" i="5"/>
  <c r="AZ32" i="5"/>
  <c r="AY32" i="5"/>
  <c r="AZ31" i="5"/>
  <c r="AY31" i="5"/>
  <c r="AZ30" i="5"/>
  <c r="AY30" i="5"/>
  <c r="AZ29" i="5"/>
  <c r="AY29" i="5"/>
  <c r="AZ28" i="5"/>
  <c r="AY28" i="5"/>
  <c r="AZ27" i="5"/>
  <c r="AY27" i="5"/>
  <c r="AZ26" i="5"/>
  <c r="AY26" i="5"/>
  <c r="AZ25" i="5"/>
  <c r="AY25" i="5"/>
  <c r="AZ24" i="5"/>
  <c r="AY24" i="5"/>
  <c r="AZ23" i="5"/>
  <c r="AY23" i="5"/>
  <c r="AZ22" i="5"/>
  <c r="AY22" i="5"/>
  <c r="AZ21" i="5"/>
  <c r="AY21" i="5"/>
  <c r="AZ20" i="5"/>
  <c r="AY20" i="5"/>
  <c r="AZ19" i="5"/>
  <c r="AY19" i="5"/>
  <c r="AZ18" i="5"/>
  <c r="AY18" i="5"/>
  <c r="AZ17" i="5"/>
  <c r="AY17" i="5"/>
  <c r="AZ16" i="5"/>
  <c r="AY16" i="5"/>
  <c r="AZ15" i="5"/>
  <c r="AY15" i="5"/>
  <c r="AZ14" i="5"/>
  <c r="AY14" i="5"/>
  <c r="AZ13" i="5"/>
  <c r="AY13" i="5"/>
  <c r="AZ12" i="5"/>
  <c r="AY12" i="5"/>
  <c r="AZ11" i="5"/>
  <c r="AY11" i="5"/>
  <c r="AZ10" i="5"/>
  <c r="AY10" i="5"/>
  <c r="AZ9" i="5"/>
  <c r="AY9" i="5"/>
  <c r="AZ8" i="5"/>
  <c r="AY8" i="5"/>
  <c r="AZ7" i="5"/>
  <c r="AY7" i="5"/>
  <c r="AU51" i="5"/>
  <c r="AT51" i="5"/>
  <c r="AS53" i="5"/>
  <c r="AR53" i="5"/>
  <c r="AQ53" i="5"/>
  <c r="AU52" i="5"/>
  <c r="AT52" i="5"/>
  <c r="AU50" i="5"/>
  <c r="AT50" i="5"/>
  <c r="AU49" i="5"/>
  <c r="AT49" i="5"/>
  <c r="AU48" i="5"/>
  <c r="AT48" i="5"/>
  <c r="AU47" i="5"/>
  <c r="AT47" i="5"/>
  <c r="AU46" i="5"/>
  <c r="AT46" i="5"/>
  <c r="AU45" i="5"/>
  <c r="AT45" i="5"/>
  <c r="AU44" i="5"/>
  <c r="AT44" i="5"/>
  <c r="AU43" i="5"/>
  <c r="AT43" i="5"/>
  <c r="AU42" i="5"/>
  <c r="AT42" i="5"/>
  <c r="AU41" i="5"/>
  <c r="AT41" i="5"/>
  <c r="AU40" i="5"/>
  <c r="AT40" i="5"/>
  <c r="AU39" i="5"/>
  <c r="AT39" i="5"/>
  <c r="AU38" i="5"/>
  <c r="AT38" i="5"/>
  <c r="AU37" i="5"/>
  <c r="AT37" i="5"/>
  <c r="AU36" i="5"/>
  <c r="AT36" i="5"/>
  <c r="AU35" i="5"/>
  <c r="AT35" i="5"/>
  <c r="AU34" i="5"/>
  <c r="AT34" i="5"/>
  <c r="AU33" i="5"/>
  <c r="AT33" i="5"/>
  <c r="AU32" i="5"/>
  <c r="AT32" i="5"/>
  <c r="AU31" i="5"/>
  <c r="AT31" i="5"/>
  <c r="AU30" i="5"/>
  <c r="AT30" i="5"/>
  <c r="AU29" i="5"/>
  <c r="AT29" i="5"/>
  <c r="AU28" i="5"/>
  <c r="AT28" i="5"/>
  <c r="AU27" i="5"/>
  <c r="AT27" i="5"/>
  <c r="AU26" i="5"/>
  <c r="AT26" i="5"/>
  <c r="AU25" i="5"/>
  <c r="AT25" i="5"/>
  <c r="AU24" i="5"/>
  <c r="AT24" i="5"/>
  <c r="AU23" i="5"/>
  <c r="AT23" i="5"/>
  <c r="AU22" i="5"/>
  <c r="AT22" i="5"/>
  <c r="AU21" i="5"/>
  <c r="AT21" i="5"/>
  <c r="AU20" i="5"/>
  <c r="AT20" i="5"/>
  <c r="AU19" i="5"/>
  <c r="AT19" i="5"/>
  <c r="AU18" i="5"/>
  <c r="AT18" i="5"/>
  <c r="AU17" i="5"/>
  <c r="AT17" i="5"/>
  <c r="AU16" i="5"/>
  <c r="AT16" i="5"/>
  <c r="AU15" i="5"/>
  <c r="AT15" i="5"/>
  <c r="AU14" i="5"/>
  <c r="AT14" i="5"/>
  <c r="AU13" i="5"/>
  <c r="AT13" i="5"/>
  <c r="AU12" i="5"/>
  <c r="AT12" i="5"/>
  <c r="AU11" i="5"/>
  <c r="AT11" i="5"/>
  <c r="AU10" i="5"/>
  <c r="AT10" i="5"/>
  <c r="AU9" i="5"/>
  <c r="AT9" i="5"/>
  <c r="AU8" i="5"/>
  <c r="AT8" i="5"/>
  <c r="AU7" i="5"/>
  <c r="AT7" i="5"/>
  <c r="AY53" i="5" l="1"/>
  <c r="AZ53" i="5"/>
  <c r="AT53" i="5"/>
  <c r="AU53" i="5"/>
  <c r="EU9" i="5" l="1"/>
  <c r="EV9" i="5"/>
  <c r="EU10" i="5"/>
  <c r="EV10" i="5"/>
  <c r="EU11" i="5"/>
  <c r="EV11" i="5"/>
  <c r="EU12" i="5"/>
  <c r="EV12" i="5"/>
  <c r="EU13" i="5"/>
  <c r="EV13" i="5"/>
  <c r="EU14" i="5"/>
  <c r="EV14" i="5"/>
  <c r="EU15" i="5"/>
  <c r="EV15" i="5"/>
  <c r="EU16" i="5"/>
  <c r="EV16" i="5"/>
  <c r="EU17" i="5"/>
  <c r="EV17" i="5"/>
  <c r="EU18" i="5"/>
  <c r="EV18" i="5"/>
  <c r="EU19" i="5"/>
  <c r="EV19" i="5"/>
  <c r="EU20" i="5"/>
  <c r="EV20" i="5"/>
  <c r="EU21" i="5"/>
  <c r="EV21" i="5"/>
  <c r="EU22" i="5"/>
  <c r="EV22" i="5"/>
  <c r="EU23" i="5"/>
  <c r="EV23" i="5"/>
  <c r="EU24" i="5"/>
  <c r="EV24" i="5"/>
  <c r="EU25" i="5"/>
  <c r="EV25" i="5"/>
  <c r="EU26" i="5"/>
  <c r="EV26" i="5"/>
  <c r="EU27" i="5"/>
  <c r="EV27" i="5"/>
  <c r="EU28" i="5"/>
  <c r="EV28" i="5"/>
  <c r="EU29" i="5"/>
  <c r="EV29" i="5"/>
  <c r="EU30" i="5"/>
  <c r="EV30" i="5"/>
  <c r="EU31" i="5"/>
  <c r="EV31" i="5"/>
  <c r="EU32" i="5"/>
  <c r="EV32" i="5"/>
  <c r="EU33" i="5"/>
  <c r="EV33" i="5"/>
  <c r="EU34" i="5"/>
  <c r="EV34" i="5"/>
  <c r="EU35" i="5"/>
  <c r="EV35" i="5"/>
  <c r="EU36" i="5"/>
  <c r="EV36" i="5"/>
  <c r="EU37" i="5"/>
  <c r="EV37" i="5"/>
  <c r="EU38" i="5"/>
  <c r="EV38" i="5"/>
  <c r="EU39" i="5"/>
  <c r="EV39" i="5"/>
  <c r="EU40" i="5"/>
  <c r="EV40" i="5"/>
  <c r="EU41" i="5"/>
  <c r="EV41" i="5"/>
  <c r="EU42" i="5"/>
  <c r="EV42" i="5"/>
  <c r="EU43" i="5"/>
  <c r="EV43" i="5"/>
  <c r="EU44" i="5"/>
  <c r="EV44" i="5"/>
  <c r="EU45" i="5"/>
  <c r="EV45" i="5"/>
  <c r="EU46" i="5"/>
  <c r="EV46" i="5"/>
  <c r="EU47" i="5"/>
  <c r="EV47" i="5"/>
  <c r="EU48" i="5"/>
  <c r="EV48" i="5"/>
  <c r="EU49" i="5"/>
  <c r="EV49" i="5"/>
  <c r="EU50" i="5"/>
  <c r="EV50" i="5"/>
  <c r="EU51" i="5"/>
  <c r="EV51" i="5"/>
  <c r="CM51" i="5" l="1"/>
  <c r="CM50" i="5"/>
  <c r="CM49" i="5"/>
  <c r="CM48" i="5"/>
  <c r="CM47" i="5"/>
  <c r="CM46" i="5"/>
  <c r="CM45" i="5"/>
  <c r="CM44" i="5"/>
  <c r="CM43" i="5"/>
  <c r="CM42" i="5"/>
  <c r="CM41" i="5"/>
  <c r="CM40" i="5"/>
  <c r="CM39" i="5"/>
  <c r="CM38" i="5"/>
  <c r="CM37" i="5"/>
  <c r="CM36" i="5"/>
  <c r="CM35" i="5"/>
  <c r="CM34" i="5"/>
  <c r="CM33" i="5"/>
  <c r="CM32" i="5"/>
  <c r="CM31" i="5"/>
  <c r="CM30" i="5"/>
  <c r="CM29" i="5"/>
  <c r="CM28" i="5"/>
  <c r="CM27" i="5"/>
  <c r="CM26" i="5"/>
  <c r="CM25" i="5"/>
  <c r="CM24" i="5"/>
  <c r="CM23" i="5"/>
  <c r="CM22" i="5"/>
  <c r="CM21" i="5"/>
  <c r="CM20" i="5"/>
  <c r="CM19" i="5"/>
  <c r="CM18" i="5"/>
  <c r="CM17" i="5"/>
  <c r="CM16" i="5"/>
  <c r="CM15" i="5"/>
  <c r="CM14" i="5"/>
  <c r="CM13" i="5"/>
  <c r="CM12" i="5"/>
  <c r="CM11" i="5"/>
  <c r="BR53" i="5" l="1"/>
  <c r="Y53" i="5" l="1"/>
  <c r="BV53" i="3" l="1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C52" i="4"/>
  <c r="D52" i="4"/>
  <c r="E52" i="4"/>
  <c r="D7" i="4"/>
  <c r="E7" i="4"/>
  <c r="C7" i="4"/>
  <c r="AX53" i="4" l="1"/>
  <c r="AW53" i="4"/>
  <c r="AV53" i="4"/>
  <c r="AZ52" i="4"/>
  <c r="AY52" i="4"/>
  <c r="AZ51" i="4"/>
  <c r="AY51" i="4"/>
  <c r="AZ50" i="4"/>
  <c r="AY50" i="4"/>
  <c r="AZ49" i="4"/>
  <c r="AY49" i="4"/>
  <c r="AZ48" i="4"/>
  <c r="AY48" i="4"/>
  <c r="AZ47" i="4"/>
  <c r="AY47" i="4"/>
  <c r="AZ46" i="4"/>
  <c r="AY46" i="4"/>
  <c r="AZ45" i="4"/>
  <c r="AY45" i="4"/>
  <c r="AZ44" i="4"/>
  <c r="AY44" i="4"/>
  <c r="AZ43" i="4"/>
  <c r="AY43" i="4"/>
  <c r="AZ42" i="4"/>
  <c r="AY42" i="4"/>
  <c r="AZ41" i="4"/>
  <c r="AY41" i="4"/>
  <c r="AZ40" i="4"/>
  <c r="AY40" i="4"/>
  <c r="AZ39" i="4"/>
  <c r="AY39" i="4"/>
  <c r="AZ38" i="4"/>
  <c r="AY38" i="4"/>
  <c r="AZ37" i="4"/>
  <c r="AY37" i="4"/>
  <c r="AZ36" i="4"/>
  <c r="AY36" i="4"/>
  <c r="AZ35" i="4"/>
  <c r="AY35" i="4"/>
  <c r="AZ34" i="4"/>
  <c r="AY34" i="4"/>
  <c r="AZ33" i="4"/>
  <c r="AY33" i="4"/>
  <c r="AZ32" i="4"/>
  <c r="AY32" i="4"/>
  <c r="AZ31" i="4"/>
  <c r="AY31" i="4"/>
  <c r="AZ30" i="4"/>
  <c r="AY30" i="4"/>
  <c r="AZ29" i="4"/>
  <c r="AY29" i="4"/>
  <c r="AZ28" i="4"/>
  <c r="AY28" i="4"/>
  <c r="AZ27" i="4"/>
  <c r="AY27" i="4"/>
  <c r="AZ26" i="4"/>
  <c r="AY26" i="4"/>
  <c r="AZ25" i="4"/>
  <c r="AY25" i="4"/>
  <c r="AZ24" i="4"/>
  <c r="AY24" i="4"/>
  <c r="AZ23" i="4"/>
  <c r="AY23" i="4"/>
  <c r="AZ22" i="4"/>
  <c r="AY22" i="4"/>
  <c r="AZ21" i="4"/>
  <c r="AY21" i="4"/>
  <c r="AZ20" i="4"/>
  <c r="AY20" i="4"/>
  <c r="AZ19" i="4"/>
  <c r="AY19" i="4"/>
  <c r="AZ18" i="4"/>
  <c r="AY18" i="4"/>
  <c r="AZ17" i="4"/>
  <c r="AY17" i="4"/>
  <c r="AZ16" i="4"/>
  <c r="AY16" i="4"/>
  <c r="AZ15" i="4"/>
  <c r="AY15" i="4"/>
  <c r="AZ14" i="4"/>
  <c r="AY14" i="4"/>
  <c r="AZ13" i="4"/>
  <c r="AY13" i="4"/>
  <c r="AZ12" i="4"/>
  <c r="AY12" i="4"/>
  <c r="AZ11" i="4"/>
  <c r="AY11" i="4"/>
  <c r="AZ10" i="4"/>
  <c r="AY10" i="4"/>
  <c r="AZ9" i="4"/>
  <c r="AY9" i="4"/>
  <c r="AZ8" i="4"/>
  <c r="AY8" i="4"/>
  <c r="AZ7" i="4"/>
  <c r="AZ53" i="4" s="1"/>
  <c r="AY7" i="4"/>
  <c r="AY53" i="4" l="1"/>
  <c r="EJ53" i="5" l="1"/>
  <c r="EI53" i="5"/>
  <c r="EH53" i="5"/>
  <c r="EL52" i="5"/>
  <c r="EK52" i="5"/>
  <c r="EL51" i="5"/>
  <c r="EK51" i="5"/>
  <c r="EL50" i="5"/>
  <c r="EK50" i="5"/>
  <c r="EL49" i="5"/>
  <c r="EK49" i="5"/>
  <c r="EL48" i="5"/>
  <c r="EK48" i="5"/>
  <c r="EL47" i="5"/>
  <c r="EK47" i="5"/>
  <c r="EL46" i="5"/>
  <c r="EK46" i="5"/>
  <c r="EL45" i="5"/>
  <c r="EK45" i="5"/>
  <c r="EL44" i="5"/>
  <c r="EK44" i="5"/>
  <c r="EL43" i="5"/>
  <c r="EK43" i="5"/>
  <c r="EL42" i="5"/>
  <c r="EK42" i="5"/>
  <c r="EL41" i="5"/>
  <c r="EK41" i="5"/>
  <c r="EL40" i="5"/>
  <c r="EK40" i="5"/>
  <c r="EL39" i="5"/>
  <c r="EK39" i="5"/>
  <c r="EL38" i="5"/>
  <c r="EK38" i="5"/>
  <c r="EL37" i="5"/>
  <c r="EK37" i="5"/>
  <c r="EL36" i="5"/>
  <c r="EK36" i="5"/>
  <c r="EL35" i="5"/>
  <c r="EK35" i="5"/>
  <c r="EL34" i="5"/>
  <c r="EK34" i="5"/>
  <c r="EL33" i="5"/>
  <c r="EK33" i="5"/>
  <c r="EL32" i="5"/>
  <c r="EK32" i="5"/>
  <c r="EL31" i="5"/>
  <c r="EK31" i="5"/>
  <c r="EL30" i="5"/>
  <c r="EK30" i="5"/>
  <c r="EL29" i="5"/>
  <c r="EK29" i="5"/>
  <c r="EL28" i="5"/>
  <c r="EK28" i="5"/>
  <c r="EL27" i="5"/>
  <c r="EK27" i="5"/>
  <c r="EL26" i="5"/>
  <c r="EK26" i="5"/>
  <c r="EL25" i="5"/>
  <c r="EK25" i="5"/>
  <c r="EL24" i="5"/>
  <c r="EK24" i="5"/>
  <c r="EL23" i="5"/>
  <c r="EK23" i="5"/>
  <c r="EL22" i="5"/>
  <c r="EK22" i="5"/>
  <c r="EL21" i="5"/>
  <c r="EK21" i="5"/>
  <c r="EL20" i="5"/>
  <c r="EK20" i="5"/>
  <c r="EL19" i="5"/>
  <c r="EK19" i="5"/>
  <c r="EL18" i="5"/>
  <c r="EK18" i="5"/>
  <c r="EL17" i="5"/>
  <c r="EK17" i="5"/>
  <c r="EL16" i="5"/>
  <c r="EK16" i="5"/>
  <c r="EL15" i="5"/>
  <c r="EK15" i="5"/>
  <c r="EL14" i="5"/>
  <c r="EK14" i="5"/>
  <c r="EL13" i="5"/>
  <c r="EK13" i="5"/>
  <c r="EL12" i="5"/>
  <c r="EK12" i="5"/>
  <c r="EL11" i="5"/>
  <c r="EK11" i="5"/>
  <c r="EL10" i="5"/>
  <c r="EK10" i="5"/>
  <c r="EL9" i="5"/>
  <c r="EK9" i="5"/>
  <c r="EL8" i="5"/>
  <c r="EK8" i="5"/>
  <c r="EL7" i="5"/>
  <c r="EK7" i="5"/>
  <c r="EK53" i="5" l="1"/>
  <c r="EL53" i="5"/>
  <c r="C52" i="3" l="1"/>
  <c r="D52" i="3"/>
  <c r="E52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C38" i="3"/>
  <c r="D38" i="3"/>
  <c r="E38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C49" i="3"/>
  <c r="D49" i="3"/>
  <c r="E49" i="3"/>
  <c r="C50" i="3"/>
  <c r="D50" i="3"/>
  <c r="E50" i="3"/>
  <c r="C51" i="3"/>
  <c r="D51" i="3"/>
  <c r="E51" i="3"/>
  <c r="D7" i="3"/>
  <c r="E7" i="3"/>
  <c r="C7" i="3"/>
  <c r="G52" i="5" l="1"/>
  <c r="F52" i="5" l="1"/>
  <c r="DU53" i="5"/>
  <c r="DT53" i="5"/>
  <c r="DS53" i="5"/>
  <c r="DW52" i="5"/>
  <c r="DV52" i="5"/>
  <c r="DW51" i="5"/>
  <c r="DV51" i="5"/>
  <c r="DW50" i="5"/>
  <c r="DV50" i="5"/>
  <c r="DW49" i="5"/>
  <c r="DV49" i="5"/>
  <c r="DW48" i="5"/>
  <c r="DV48" i="5"/>
  <c r="DW47" i="5"/>
  <c r="DV47" i="5"/>
  <c r="DW46" i="5"/>
  <c r="DV46" i="5"/>
  <c r="DW45" i="5"/>
  <c r="DV45" i="5"/>
  <c r="DW44" i="5"/>
  <c r="DV44" i="5"/>
  <c r="DW43" i="5"/>
  <c r="DV43" i="5"/>
  <c r="DW42" i="5"/>
  <c r="DV42" i="5"/>
  <c r="DW41" i="5"/>
  <c r="DV41" i="5"/>
  <c r="DW40" i="5"/>
  <c r="DV40" i="5"/>
  <c r="DW39" i="5"/>
  <c r="DV39" i="5"/>
  <c r="DW38" i="5"/>
  <c r="DV38" i="5"/>
  <c r="DW37" i="5"/>
  <c r="DV37" i="5"/>
  <c r="DW36" i="5"/>
  <c r="DV36" i="5"/>
  <c r="DW35" i="5"/>
  <c r="DV35" i="5"/>
  <c r="DW34" i="5"/>
  <c r="DV34" i="5"/>
  <c r="DW33" i="5"/>
  <c r="DV33" i="5"/>
  <c r="DW32" i="5"/>
  <c r="DV32" i="5"/>
  <c r="DW31" i="5"/>
  <c r="DV31" i="5"/>
  <c r="DW30" i="5"/>
  <c r="DV30" i="5"/>
  <c r="DW29" i="5"/>
  <c r="DV29" i="5"/>
  <c r="DW28" i="5"/>
  <c r="DV28" i="5"/>
  <c r="DW27" i="5"/>
  <c r="DV27" i="5"/>
  <c r="DW26" i="5"/>
  <c r="DV26" i="5"/>
  <c r="DW25" i="5"/>
  <c r="DV25" i="5"/>
  <c r="DW24" i="5"/>
  <c r="DV24" i="5"/>
  <c r="DW23" i="5"/>
  <c r="DV23" i="5"/>
  <c r="DW22" i="5"/>
  <c r="DV22" i="5"/>
  <c r="DW21" i="5"/>
  <c r="DV21" i="5"/>
  <c r="DW20" i="5"/>
  <c r="DV20" i="5"/>
  <c r="DW19" i="5"/>
  <c r="DV19" i="5"/>
  <c r="DW18" i="5"/>
  <c r="DV18" i="5"/>
  <c r="DW17" i="5"/>
  <c r="DV17" i="5"/>
  <c r="DW16" i="5"/>
  <c r="DV16" i="5"/>
  <c r="DW15" i="5"/>
  <c r="DV15" i="5"/>
  <c r="DW14" i="5"/>
  <c r="DV14" i="5"/>
  <c r="DW13" i="5"/>
  <c r="DV13" i="5"/>
  <c r="DW12" i="5"/>
  <c r="DV12" i="5"/>
  <c r="DW11" i="5"/>
  <c r="DV11" i="5"/>
  <c r="DW10" i="5"/>
  <c r="DV10" i="5"/>
  <c r="DW9" i="5"/>
  <c r="DV9" i="5"/>
  <c r="DW8" i="5"/>
  <c r="DV8" i="5"/>
  <c r="DW7" i="5"/>
  <c r="DW53" i="5" s="1"/>
  <c r="DV7" i="5"/>
  <c r="GM53" i="5"/>
  <c r="GL53" i="5"/>
  <c r="GK53" i="5"/>
  <c r="GO52" i="5"/>
  <c r="GN52" i="5"/>
  <c r="GO51" i="5"/>
  <c r="GN51" i="5"/>
  <c r="GO50" i="5"/>
  <c r="GN50" i="5"/>
  <c r="GO49" i="5"/>
  <c r="GN49" i="5"/>
  <c r="GO48" i="5"/>
  <c r="GN48" i="5"/>
  <c r="GO47" i="5"/>
  <c r="GN47" i="5"/>
  <c r="GO46" i="5"/>
  <c r="GN46" i="5"/>
  <c r="GO45" i="5"/>
  <c r="GN45" i="5"/>
  <c r="GO44" i="5"/>
  <c r="GN44" i="5"/>
  <c r="GO43" i="5"/>
  <c r="GN43" i="5"/>
  <c r="GO42" i="5"/>
  <c r="GN42" i="5"/>
  <c r="GO41" i="5"/>
  <c r="GN41" i="5"/>
  <c r="GO40" i="5"/>
  <c r="GN40" i="5"/>
  <c r="GO39" i="5"/>
  <c r="GN39" i="5"/>
  <c r="GO38" i="5"/>
  <c r="GN38" i="5"/>
  <c r="GO37" i="5"/>
  <c r="GN37" i="5"/>
  <c r="GO36" i="5"/>
  <c r="GN36" i="5"/>
  <c r="GO35" i="5"/>
  <c r="GN35" i="5"/>
  <c r="GO34" i="5"/>
  <c r="GN34" i="5"/>
  <c r="GO33" i="5"/>
  <c r="GN33" i="5"/>
  <c r="GO32" i="5"/>
  <c r="GN32" i="5"/>
  <c r="GO31" i="5"/>
  <c r="GN31" i="5"/>
  <c r="GO30" i="5"/>
  <c r="GN30" i="5"/>
  <c r="GO29" i="5"/>
  <c r="GN29" i="5"/>
  <c r="GO28" i="5"/>
  <c r="GN28" i="5"/>
  <c r="GO27" i="5"/>
  <c r="GN27" i="5"/>
  <c r="GO26" i="5"/>
  <c r="GN26" i="5"/>
  <c r="GO25" i="5"/>
  <c r="GN25" i="5"/>
  <c r="GO24" i="5"/>
  <c r="GN24" i="5"/>
  <c r="GO23" i="5"/>
  <c r="GN23" i="5"/>
  <c r="GO22" i="5"/>
  <c r="GN22" i="5"/>
  <c r="GO21" i="5"/>
  <c r="GN21" i="5"/>
  <c r="GO20" i="5"/>
  <c r="GN20" i="5"/>
  <c r="GO19" i="5"/>
  <c r="GN19" i="5"/>
  <c r="GO18" i="5"/>
  <c r="GN18" i="5"/>
  <c r="GO17" i="5"/>
  <c r="GN17" i="5"/>
  <c r="GO16" i="5"/>
  <c r="GN16" i="5"/>
  <c r="GO15" i="5"/>
  <c r="GN15" i="5"/>
  <c r="GO14" i="5"/>
  <c r="GN14" i="5"/>
  <c r="GO13" i="5"/>
  <c r="GN13" i="5"/>
  <c r="GO12" i="5"/>
  <c r="GN12" i="5"/>
  <c r="GO11" i="5"/>
  <c r="GN11" i="5"/>
  <c r="GO10" i="5"/>
  <c r="GN10" i="5"/>
  <c r="GO9" i="5"/>
  <c r="GN9" i="5"/>
  <c r="GO8" i="5"/>
  <c r="GN8" i="5"/>
  <c r="GO7" i="5"/>
  <c r="GN7" i="5"/>
  <c r="EO53" i="5"/>
  <c r="EN53" i="5"/>
  <c r="EM53" i="5"/>
  <c r="EQ52" i="5"/>
  <c r="EP52" i="5"/>
  <c r="EQ51" i="5"/>
  <c r="EP51" i="5"/>
  <c r="EQ50" i="5"/>
  <c r="EP50" i="5"/>
  <c r="EQ49" i="5"/>
  <c r="EP49" i="5"/>
  <c r="EQ48" i="5"/>
  <c r="EP48" i="5"/>
  <c r="EQ47" i="5"/>
  <c r="EP47" i="5"/>
  <c r="EQ46" i="5"/>
  <c r="EP46" i="5"/>
  <c r="EQ45" i="5"/>
  <c r="EP45" i="5"/>
  <c r="EQ44" i="5"/>
  <c r="EP44" i="5"/>
  <c r="EQ43" i="5"/>
  <c r="EP43" i="5"/>
  <c r="EQ42" i="5"/>
  <c r="EP42" i="5"/>
  <c r="EQ41" i="5"/>
  <c r="EP41" i="5"/>
  <c r="EQ40" i="5"/>
  <c r="EP40" i="5"/>
  <c r="EQ39" i="5"/>
  <c r="EP39" i="5"/>
  <c r="EQ38" i="5"/>
  <c r="EP38" i="5"/>
  <c r="EQ37" i="5"/>
  <c r="EP37" i="5"/>
  <c r="EQ36" i="5"/>
  <c r="EP36" i="5"/>
  <c r="EQ35" i="5"/>
  <c r="EP35" i="5"/>
  <c r="EQ34" i="5"/>
  <c r="EP34" i="5"/>
  <c r="EQ33" i="5"/>
  <c r="EP33" i="5"/>
  <c r="EQ32" i="5"/>
  <c r="EP32" i="5"/>
  <c r="EQ31" i="5"/>
  <c r="EP31" i="5"/>
  <c r="EQ30" i="5"/>
  <c r="EP30" i="5"/>
  <c r="EQ29" i="5"/>
  <c r="EP29" i="5"/>
  <c r="EQ28" i="5"/>
  <c r="EP28" i="5"/>
  <c r="EQ27" i="5"/>
  <c r="EP27" i="5"/>
  <c r="EQ26" i="5"/>
  <c r="EP26" i="5"/>
  <c r="EQ25" i="5"/>
  <c r="EP25" i="5"/>
  <c r="EQ24" i="5"/>
  <c r="EP24" i="5"/>
  <c r="EQ23" i="5"/>
  <c r="EP23" i="5"/>
  <c r="EQ22" i="5"/>
  <c r="EP22" i="5"/>
  <c r="EQ21" i="5"/>
  <c r="EP21" i="5"/>
  <c r="EQ20" i="5"/>
  <c r="EP20" i="5"/>
  <c r="EQ19" i="5"/>
  <c r="EP19" i="5"/>
  <c r="EQ18" i="5"/>
  <c r="EP18" i="5"/>
  <c r="EQ17" i="5"/>
  <c r="EP17" i="5"/>
  <c r="EQ16" i="5"/>
  <c r="EP16" i="5"/>
  <c r="EQ15" i="5"/>
  <c r="EP15" i="5"/>
  <c r="EQ14" i="5"/>
  <c r="EP14" i="5"/>
  <c r="EQ13" i="5"/>
  <c r="EP13" i="5"/>
  <c r="EQ12" i="5"/>
  <c r="EP12" i="5"/>
  <c r="EQ11" i="5"/>
  <c r="EP11" i="5"/>
  <c r="EQ10" i="5"/>
  <c r="EP10" i="5"/>
  <c r="EQ9" i="5"/>
  <c r="EP9" i="5"/>
  <c r="EQ8" i="5"/>
  <c r="EP8" i="5"/>
  <c r="EQ7" i="5"/>
  <c r="EP7" i="5"/>
  <c r="DV53" i="5" l="1"/>
  <c r="GN53" i="5"/>
  <c r="GO53" i="5"/>
  <c r="EP53" i="5"/>
  <c r="EQ53" i="5"/>
  <c r="DF53" i="5" l="1"/>
  <c r="DE53" i="5"/>
  <c r="DD53" i="5"/>
  <c r="DH52" i="5"/>
  <c r="DG52" i="5"/>
  <c r="DH51" i="5"/>
  <c r="DG51" i="5"/>
  <c r="DH50" i="5"/>
  <c r="DG50" i="5"/>
  <c r="DH49" i="5"/>
  <c r="DG49" i="5"/>
  <c r="DH48" i="5"/>
  <c r="DG48" i="5"/>
  <c r="DH47" i="5"/>
  <c r="DG47" i="5"/>
  <c r="DH46" i="5"/>
  <c r="DG46" i="5"/>
  <c r="DH45" i="5"/>
  <c r="DG45" i="5"/>
  <c r="DH44" i="5"/>
  <c r="DG44" i="5"/>
  <c r="DH43" i="5"/>
  <c r="DG43" i="5"/>
  <c r="DH42" i="5"/>
  <c r="DG42" i="5"/>
  <c r="DH41" i="5"/>
  <c r="DG41" i="5"/>
  <c r="DH40" i="5"/>
  <c r="DG40" i="5"/>
  <c r="DH39" i="5"/>
  <c r="DG39" i="5"/>
  <c r="DH38" i="5"/>
  <c r="DG38" i="5"/>
  <c r="DH37" i="5"/>
  <c r="DG37" i="5"/>
  <c r="DH36" i="5"/>
  <c r="DG36" i="5"/>
  <c r="DH35" i="5"/>
  <c r="DG35" i="5"/>
  <c r="DH34" i="5"/>
  <c r="DG34" i="5"/>
  <c r="DH33" i="5"/>
  <c r="DG33" i="5"/>
  <c r="DH32" i="5"/>
  <c r="DG32" i="5"/>
  <c r="DH31" i="5"/>
  <c r="DG31" i="5"/>
  <c r="DH30" i="5"/>
  <c r="DG30" i="5"/>
  <c r="DH29" i="5"/>
  <c r="DG29" i="5"/>
  <c r="DH28" i="5"/>
  <c r="DG28" i="5"/>
  <c r="DH27" i="5"/>
  <c r="DG27" i="5"/>
  <c r="DH26" i="5"/>
  <c r="DG26" i="5"/>
  <c r="DH25" i="5"/>
  <c r="DG25" i="5"/>
  <c r="DH24" i="5"/>
  <c r="DG24" i="5"/>
  <c r="DH23" i="5"/>
  <c r="DG23" i="5"/>
  <c r="DH22" i="5"/>
  <c r="DG22" i="5"/>
  <c r="DH21" i="5"/>
  <c r="DG21" i="5"/>
  <c r="DH20" i="5"/>
  <c r="DG20" i="5"/>
  <c r="DH19" i="5"/>
  <c r="DG19" i="5"/>
  <c r="DH18" i="5"/>
  <c r="DG18" i="5"/>
  <c r="DH17" i="5"/>
  <c r="DG17" i="5"/>
  <c r="DH16" i="5"/>
  <c r="DG16" i="5"/>
  <c r="DH15" i="5"/>
  <c r="DG15" i="5"/>
  <c r="DH14" i="5"/>
  <c r="DG14" i="5"/>
  <c r="DH13" i="5"/>
  <c r="DG13" i="5"/>
  <c r="DH12" i="5"/>
  <c r="DG12" i="5"/>
  <c r="DH11" i="5"/>
  <c r="DG11" i="5"/>
  <c r="DH10" i="5"/>
  <c r="DG10" i="5"/>
  <c r="DH9" i="5"/>
  <c r="DG9" i="5"/>
  <c r="DH8" i="5"/>
  <c r="DG8" i="5"/>
  <c r="DH7" i="5"/>
  <c r="DG7" i="5"/>
  <c r="CG53" i="5"/>
  <c r="CF53" i="5"/>
  <c r="CE53" i="5"/>
  <c r="CI52" i="5"/>
  <c r="CH52" i="5"/>
  <c r="CI51" i="5"/>
  <c r="CH51" i="5"/>
  <c r="CI50" i="5"/>
  <c r="CH50" i="5"/>
  <c r="CI49" i="5"/>
  <c r="CH49" i="5"/>
  <c r="CI48" i="5"/>
  <c r="CH48" i="5"/>
  <c r="CI47" i="5"/>
  <c r="CH47" i="5"/>
  <c r="CI46" i="5"/>
  <c r="CH46" i="5"/>
  <c r="CI45" i="5"/>
  <c r="CH45" i="5"/>
  <c r="CI44" i="5"/>
  <c r="CH44" i="5"/>
  <c r="CI43" i="5"/>
  <c r="CH43" i="5"/>
  <c r="CI42" i="5"/>
  <c r="CH42" i="5"/>
  <c r="CI41" i="5"/>
  <c r="CH41" i="5"/>
  <c r="CI40" i="5"/>
  <c r="CH40" i="5"/>
  <c r="CI39" i="5"/>
  <c r="CH39" i="5"/>
  <c r="CI38" i="5"/>
  <c r="CH38" i="5"/>
  <c r="CI37" i="5"/>
  <c r="CH37" i="5"/>
  <c r="CI36" i="5"/>
  <c r="CH36" i="5"/>
  <c r="CI35" i="5"/>
  <c r="CH35" i="5"/>
  <c r="CI34" i="5"/>
  <c r="CH34" i="5"/>
  <c r="CI33" i="5"/>
  <c r="CH33" i="5"/>
  <c r="CI32" i="5"/>
  <c r="CH32" i="5"/>
  <c r="CI31" i="5"/>
  <c r="CH31" i="5"/>
  <c r="CI30" i="5"/>
  <c r="CH30" i="5"/>
  <c r="CI29" i="5"/>
  <c r="CH29" i="5"/>
  <c r="CI28" i="5"/>
  <c r="CH28" i="5"/>
  <c r="CI27" i="5"/>
  <c r="CH27" i="5"/>
  <c r="CI26" i="5"/>
  <c r="CH26" i="5"/>
  <c r="CI25" i="5"/>
  <c r="CH25" i="5"/>
  <c r="CI24" i="5"/>
  <c r="CH24" i="5"/>
  <c r="CI23" i="5"/>
  <c r="CH23" i="5"/>
  <c r="CI22" i="5"/>
  <c r="CH22" i="5"/>
  <c r="CI21" i="5"/>
  <c r="CH21" i="5"/>
  <c r="CI20" i="5"/>
  <c r="CH20" i="5"/>
  <c r="CI19" i="5"/>
  <c r="CH19" i="5"/>
  <c r="CI18" i="5"/>
  <c r="CH18" i="5"/>
  <c r="CI17" i="5"/>
  <c r="CH17" i="5"/>
  <c r="CI16" i="5"/>
  <c r="CH16" i="5"/>
  <c r="CI15" i="5"/>
  <c r="CH15" i="5"/>
  <c r="CI14" i="5"/>
  <c r="CH14" i="5"/>
  <c r="CI13" i="5"/>
  <c r="CH13" i="5"/>
  <c r="CI12" i="5"/>
  <c r="CH12" i="5"/>
  <c r="CI11" i="5"/>
  <c r="CH11" i="5"/>
  <c r="CI10" i="5"/>
  <c r="CH10" i="5"/>
  <c r="CI9" i="5"/>
  <c r="CH9" i="5"/>
  <c r="CI8" i="5"/>
  <c r="CH8" i="5"/>
  <c r="CI7" i="5"/>
  <c r="CH7" i="5"/>
  <c r="CI53" i="5" l="1"/>
  <c r="CH53" i="5"/>
  <c r="DH53" i="5"/>
  <c r="DG53" i="5"/>
  <c r="Z47" i="5" l="1"/>
  <c r="Z48" i="5"/>
  <c r="AI53" i="3" l="1"/>
  <c r="AH53" i="3"/>
  <c r="AG53" i="3"/>
  <c r="AK52" i="3"/>
  <c r="AJ52" i="3"/>
  <c r="AK51" i="3"/>
  <c r="AJ51" i="3"/>
  <c r="AK50" i="3"/>
  <c r="AJ50" i="3"/>
  <c r="AK49" i="3"/>
  <c r="AJ49" i="3"/>
  <c r="AK48" i="3"/>
  <c r="AJ48" i="3"/>
  <c r="AK47" i="3"/>
  <c r="AJ47" i="3"/>
  <c r="AK46" i="3"/>
  <c r="AJ46" i="3"/>
  <c r="AK45" i="3"/>
  <c r="AJ45" i="3"/>
  <c r="AK44" i="3"/>
  <c r="AJ44" i="3"/>
  <c r="AK43" i="3"/>
  <c r="AJ43" i="3"/>
  <c r="AK42" i="3"/>
  <c r="AJ42" i="3"/>
  <c r="AK41" i="3"/>
  <c r="AJ41" i="3"/>
  <c r="AK40" i="3"/>
  <c r="AJ40" i="3"/>
  <c r="AK39" i="3"/>
  <c r="AJ39" i="3"/>
  <c r="AK38" i="3"/>
  <c r="AJ38" i="3"/>
  <c r="AK37" i="3"/>
  <c r="AJ37" i="3"/>
  <c r="AK36" i="3"/>
  <c r="AJ36" i="3"/>
  <c r="AK35" i="3"/>
  <c r="AJ35" i="3"/>
  <c r="AK34" i="3"/>
  <c r="AJ34" i="3"/>
  <c r="AK33" i="3"/>
  <c r="AJ33" i="3"/>
  <c r="AK32" i="3"/>
  <c r="AJ32" i="3"/>
  <c r="AK31" i="3"/>
  <c r="AJ31" i="3"/>
  <c r="AK30" i="3"/>
  <c r="AJ30" i="3"/>
  <c r="AK29" i="3"/>
  <c r="AJ29" i="3"/>
  <c r="AK28" i="3"/>
  <c r="AJ28" i="3"/>
  <c r="AK27" i="3"/>
  <c r="AJ27" i="3"/>
  <c r="AK26" i="3"/>
  <c r="AJ26" i="3"/>
  <c r="AK25" i="3"/>
  <c r="AJ25" i="3"/>
  <c r="AK24" i="3"/>
  <c r="AJ24" i="3"/>
  <c r="AK23" i="3"/>
  <c r="AJ23" i="3"/>
  <c r="AK22" i="3"/>
  <c r="AJ22" i="3"/>
  <c r="AK21" i="3"/>
  <c r="AJ21" i="3"/>
  <c r="AK20" i="3"/>
  <c r="AJ20" i="3"/>
  <c r="AK19" i="3"/>
  <c r="AJ19" i="3"/>
  <c r="AK18" i="3"/>
  <c r="AJ18" i="3"/>
  <c r="AK17" i="3"/>
  <c r="AJ17" i="3"/>
  <c r="AK16" i="3"/>
  <c r="AJ16" i="3"/>
  <c r="AK15" i="3"/>
  <c r="AJ15" i="3"/>
  <c r="AK14" i="3"/>
  <c r="AJ14" i="3"/>
  <c r="AK13" i="3"/>
  <c r="AJ13" i="3"/>
  <c r="AK12" i="3"/>
  <c r="AJ12" i="3"/>
  <c r="AK11" i="3"/>
  <c r="AJ11" i="3"/>
  <c r="AK10" i="3"/>
  <c r="AJ10" i="3"/>
  <c r="AK9" i="3"/>
  <c r="AJ9" i="3"/>
  <c r="AK8" i="3"/>
  <c r="AJ8" i="3"/>
  <c r="AK7" i="3"/>
  <c r="AJ7" i="3"/>
  <c r="AZ52" i="3"/>
  <c r="AY52" i="3"/>
  <c r="AU52" i="3"/>
  <c r="AT52" i="3"/>
  <c r="AP52" i="3"/>
  <c r="AO52" i="3"/>
  <c r="EB52" i="3"/>
  <c r="EA52" i="3"/>
  <c r="DW52" i="3"/>
  <c r="DV52" i="3"/>
  <c r="EG52" i="3"/>
  <c r="EF52" i="3"/>
  <c r="DR52" i="3"/>
  <c r="DQ52" i="3"/>
  <c r="DM52" i="3"/>
  <c r="DL52" i="3"/>
  <c r="BY52" i="3"/>
  <c r="BX52" i="3"/>
  <c r="BJ52" i="3"/>
  <c r="BI52" i="3"/>
  <c r="CD52" i="3"/>
  <c r="CC52" i="3"/>
  <c r="L52" i="3"/>
  <c r="K52" i="3"/>
  <c r="BO52" i="3"/>
  <c r="BN52" i="3"/>
  <c r="DH52" i="3"/>
  <c r="DG52" i="3"/>
  <c r="CX52" i="3"/>
  <c r="CW52" i="3"/>
  <c r="BE52" i="3"/>
  <c r="BD52" i="3"/>
  <c r="DC52" i="3"/>
  <c r="DB52" i="3"/>
  <c r="CI52" i="3"/>
  <c r="CH52" i="3"/>
  <c r="CS52" i="3"/>
  <c r="CR52" i="3"/>
  <c r="CN52" i="3"/>
  <c r="CM52" i="3"/>
  <c r="AA52" i="3"/>
  <c r="Z52" i="3"/>
  <c r="Q52" i="3"/>
  <c r="P52" i="3"/>
  <c r="AF52" i="3"/>
  <c r="AE52" i="3"/>
  <c r="V52" i="3"/>
  <c r="U52" i="3"/>
  <c r="BS52" i="3"/>
  <c r="BT52" i="3"/>
  <c r="G52" i="3" l="1"/>
  <c r="F52" i="3"/>
  <c r="AK53" i="3"/>
  <c r="AJ53" i="3"/>
  <c r="D53" i="3"/>
  <c r="C53" i="3"/>
  <c r="E53" i="3"/>
  <c r="BJ52" i="4" l="1"/>
  <c r="BI52" i="4"/>
  <c r="BE52" i="4"/>
  <c r="G52" i="4" s="1"/>
  <c r="BD52" i="4"/>
  <c r="AU52" i="4"/>
  <c r="AT52" i="4"/>
  <c r="AP52" i="4"/>
  <c r="AO52" i="4"/>
  <c r="AK52" i="4"/>
  <c r="AJ52" i="4"/>
  <c r="AF52" i="4"/>
  <c r="AE52" i="4"/>
  <c r="AA52" i="4"/>
  <c r="Z52" i="4"/>
  <c r="V52" i="4"/>
  <c r="U52" i="4"/>
  <c r="Q52" i="4"/>
  <c r="P52" i="4"/>
  <c r="L52" i="4"/>
  <c r="K52" i="4"/>
  <c r="U14" i="4"/>
  <c r="U26" i="4"/>
  <c r="Z7" i="4"/>
  <c r="AA7" i="4"/>
  <c r="Z8" i="4"/>
  <c r="AA8" i="4"/>
  <c r="Z9" i="4"/>
  <c r="AA9" i="4"/>
  <c r="Z10" i="4"/>
  <c r="AA10" i="4"/>
  <c r="Z11" i="4"/>
  <c r="AA11" i="4"/>
  <c r="Z12" i="4"/>
  <c r="AA12" i="4"/>
  <c r="Z13" i="4"/>
  <c r="AA13" i="4"/>
  <c r="Z14" i="4"/>
  <c r="AA14" i="4"/>
  <c r="Z15" i="4"/>
  <c r="AA15" i="4"/>
  <c r="Z16" i="4"/>
  <c r="AA16" i="4"/>
  <c r="Z17" i="4"/>
  <c r="AA17" i="4"/>
  <c r="Z18" i="4"/>
  <c r="AA18" i="4"/>
  <c r="Z19" i="4"/>
  <c r="AA19" i="4"/>
  <c r="Z20" i="4"/>
  <c r="AA20" i="4"/>
  <c r="Z21" i="4"/>
  <c r="AA21" i="4"/>
  <c r="Z22" i="4"/>
  <c r="AA22" i="4"/>
  <c r="Z23" i="4"/>
  <c r="AA23" i="4"/>
  <c r="Z24" i="4"/>
  <c r="AA24" i="4"/>
  <c r="Z25" i="4"/>
  <c r="AA25" i="4"/>
  <c r="Z26" i="4"/>
  <c r="AA26" i="4"/>
  <c r="Z27" i="4"/>
  <c r="AA27" i="4"/>
  <c r="Z28" i="4"/>
  <c r="AA28" i="4"/>
  <c r="Z29" i="4"/>
  <c r="AA29" i="4"/>
  <c r="Z30" i="4"/>
  <c r="AA30" i="4"/>
  <c r="Z31" i="4"/>
  <c r="AA31" i="4"/>
  <c r="Z32" i="4"/>
  <c r="AA32" i="4"/>
  <c r="Z33" i="4"/>
  <c r="AA33" i="4"/>
  <c r="Z34" i="4"/>
  <c r="AA34" i="4"/>
  <c r="Z35" i="4"/>
  <c r="AA35" i="4"/>
  <c r="Z36" i="4"/>
  <c r="AA36" i="4"/>
  <c r="Z37" i="4"/>
  <c r="AA37" i="4"/>
  <c r="Z38" i="4"/>
  <c r="AA38" i="4"/>
  <c r="Z39" i="4"/>
  <c r="AA39" i="4"/>
  <c r="Z40" i="4"/>
  <c r="AA40" i="4"/>
  <c r="Z41" i="4"/>
  <c r="AA41" i="4"/>
  <c r="Z42" i="4"/>
  <c r="AA42" i="4"/>
  <c r="Z43" i="4"/>
  <c r="AA43" i="4"/>
  <c r="Z44" i="4"/>
  <c r="AA44" i="4"/>
  <c r="Z45" i="4"/>
  <c r="AA45" i="4"/>
  <c r="Z46" i="4"/>
  <c r="AA46" i="4"/>
  <c r="Z47" i="4"/>
  <c r="AA47" i="4"/>
  <c r="Z48" i="4"/>
  <c r="AA48" i="4"/>
  <c r="Z49" i="4"/>
  <c r="AA49" i="4"/>
  <c r="Z50" i="4"/>
  <c r="AA50" i="4"/>
  <c r="Z51" i="4"/>
  <c r="AA51" i="4"/>
  <c r="W53" i="4"/>
  <c r="X53" i="4"/>
  <c r="Y53" i="4"/>
  <c r="F52" i="4" l="1"/>
  <c r="AA53" i="4"/>
  <c r="Z53" i="4"/>
  <c r="R53" i="4" l="1"/>
  <c r="AF47" i="4" l="1"/>
  <c r="AE47" i="4"/>
  <c r="AF46" i="4"/>
  <c r="AE46" i="4"/>
  <c r="AF45" i="4"/>
  <c r="AE45" i="4"/>
  <c r="AF44" i="4"/>
  <c r="AE44" i="4"/>
  <c r="AF43" i="4"/>
  <c r="AE43" i="4"/>
  <c r="AF42" i="4"/>
  <c r="AE42" i="4"/>
  <c r="AF41" i="4"/>
  <c r="AE41" i="4"/>
  <c r="AF40" i="4"/>
  <c r="AE40" i="4"/>
  <c r="AF39" i="4"/>
  <c r="AE39" i="4"/>
  <c r="AF38" i="4"/>
  <c r="AE38" i="4"/>
  <c r="AF37" i="4"/>
  <c r="AE37" i="4"/>
  <c r="AF36" i="4"/>
  <c r="AE36" i="4"/>
  <c r="AF35" i="4"/>
  <c r="AE35" i="4"/>
  <c r="AF34" i="4"/>
  <c r="AE34" i="4"/>
  <c r="AF33" i="4"/>
  <c r="AE33" i="4"/>
  <c r="AF32" i="4"/>
  <c r="AE32" i="4"/>
  <c r="AF31" i="4"/>
  <c r="AE31" i="4"/>
  <c r="AF30" i="4"/>
  <c r="AE30" i="4"/>
  <c r="AF29" i="4"/>
  <c r="AE29" i="4"/>
  <c r="AF28" i="4"/>
  <c r="AE28" i="4"/>
  <c r="AF27" i="4"/>
  <c r="AE27" i="4"/>
  <c r="AF26" i="4"/>
  <c r="AE26" i="4"/>
  <c r="AF25" i="4"/>
  <c r="AE25" i="4"/>
  <c r="AF24" i="4"/>
  <c r="AE24" i="4"/>
  <c r="AF23" i="4"/>
  <c r="AE23" i="4"/>
  <c r="AF22" i="4"/>
  <c r="AE22" i="4"/>
  <c r="AF21" i="4"/>
  <c r="AE21" i="4"/>
  <c r="AF20" i="4"/>
  <c r="AE20" i="4"/>
  <c r="AF19" i="4"/>
  <c r="AE19" i="4"/>
  <c r="AF18" i="4"/>
  <c r="AE18" i="4"/>
  <c r="AF17" i="4"/>
  <c r="AE17" i="4"/>
  <c r="AF16" i="4"/>
  <c r="AE16" i="4"/>
  <c r="AF15" i="4"/>
  <c r="AE15" i="4"/>
  <c r="AF14" i="4"/>
  <c r="AE14" i="4"/>
  <c r="AF13" i="4"/>
  <c r="AE13" i="4"/>
  <c r="AF12" i="4"/>
  <c r="AE12" i="4"/>
  <c r="AF11" i="4"/>
  <c r="AE11" i="4"/>
  <c r="AF10" i="4"/>
  <c r="AE10" i="4"/>
  <c r="AF9" i="4"/>
  <c r="AE9" i="4"/>
  <c r="AF8" i="4"/>
  <c r="AE8" i="4"/>
  <c r="AF7" i="4"/>
  <c r="AE7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J53" i="4"/>
  <c r="I53" i="4"/>
  <c r="H53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L37" i="4"/>
  <c r="K37" i="4"/>
  <c r="L36" i="4"/>
  <c r="K36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K53" i="4" l="1"/>
  <c r="L53" i="4"/>
  <c r="P33" i="2" l="1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7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7" i="2"/>
  <c r="BP53" i="5" l="1"/>
  <c r="FD53" i="5"/>
  <c r="FC53" i="5"/>
  <c r="FB53" i="5"/>
  <c r="FF52" i="5"/>
  <c r="FE52" i="5"/>
  <c r="FF51" i="5"/>
  <c r="FE51" i="5"/>
  <c r="FF50" i="5"/>
  <c r="FE50" i="5"/>
  <c r="FF49" i="5"/>
  <c r="FE49" i="5"/>
  <c r="FF48" i="5"/>
  <c r="FE48" i="5"/>
  <c r="FF47" i="5"/>
  <c r="FE47" i="5"/>
  <c r="FF46" i="5"/>
  <c r="FE46" i="5"/>
  <c r="FF45" i="5"/>
  <c r="FE45" i="5"/>
  <c r="FF44" i="5"/>
  <c r="FE44" i="5"/>
  <c r="FF43" i="5"/>
  <c r="FE43" i="5"/>
  <c r="FF42" i="5"/>
  <c r="FE42" i="5"/>
  <c r="FF41" i="5"/>
  <c r="FE41" i="5"/>
  <c r="FF40" i="5"/>
  <c r="FE40" i="5"/>
  <c r="FF39" i="5"/>
  <c r="FE39" i="5"/>
  <c r="FF38" i="5"/>
  <c r="FE38" i="5"/>
  <c r="FF37" i="5"/>
  <c r="FE37" i="5"/>
  <c r="FF36" i="5"/>
  <c r="FE36" i="5"/>
  <c r="FF35" i="5"/>
  <c r="FE35" i="5"/>
  <c r="FF34" i="5"/>
  <c r="FE34" i="5"/>
  <c r="FF33" i="5"/>
  <c r="FE33" i="5"/>
  <c r="FF32" i="5"/>
  <c r="FE32" i="5"/>
  <c r="FF31" i="5"/>
  <c r="FE31" i="5"/>
  <c r="FF30" i="5"/>
  <c r="FE30" i="5"/>
  <c r="FF29" i="5"/>
  <c r="FE29" i="5"/>
  <c r="FF28" i="5"/>
  <c r="FE28" i="5"/>
  <c r="FF27" i="5"/>
  <c r="FE27" i="5"/>
  <c r="FF26" i="5"/>
  <c r="FE26" i="5"/>
  <c r="FF25" i="5"/>
  <c r="FE25" i="5"/>
  <c r="FF24" i="5"/>
  <c r="FE24" i="5"/>
  <c r="FF23" i="5"/>
  <c r="FE23" i="5"/>
  <c r="FF22" i="5"/>
  <c r="FE22" i="5"/>
  <c r="FF21" i="5"/>
  <c r="FE21" i="5"/>
  <c r="FF20" i="5"/>
  <c r="FE20" i="5"/>
  <c r="FF19" i="5"/>
  <c r="FE19" i="5"/>
  <c r="FF18" i="5"/>
  <c r="FE18" i="5"/>
  <c r="FF17" i="5"/>
  <c r="FE17" i="5"/>
  <c r="FF16" i="5"/>
  <c r="FE16" i="5"/>
  <c r="FF15" i="5"/>
  <c r="FE15" i="5"/>
  <c r="FF14" i="5"/>
  <c r="FE14" i="5"/>
  <c r="FF13" i="5"/>
  <c r="FE13" i="5"/>
  <c r="FF12" i="5"/>
  <c r="FE12" i="5"/>
  <c r="FF11" i="5"/>
  <c r="FE11" i="5"/>
  <c r="FF10" i="5"/>
  <c r="FE10" i="5"/>
  <c r="FF9" i="5"/>
  <c r="FE9" i="5"/>
  <c r="FF8" i="5"/>
  <c r="FE8" i="5"/>
  <c r="FF7" i="5"/>
  <c r="FE7" i="5"/>
  <c r="F48" i="5" l="1"/>
  <c r="G44" i="5"/>
  <c r="F44" i="5"/>
  <c r="G40" i="5"/>
  <c r="F40" i="5"/>
  <c r="G36" i="5"/>
  <c r="F36" i="5"/>
  <c r="G32" i="5"/>
  <c r="F32" i="5"/>
  <c r="G28" i="5"/>
  <c r="F28" i="5"/>
  <c r="G24" i="5"/>
  <c r="F24" i="5"/>
  <c r="G20" i="5"/>
  <c r="F20" i="5"/>
  <c r="G16" i="5"/>
  <c r="F16" i="5"/>
  <c r="G12" i="5"/>
  <c r="F12" i="5"/>
  <c r="G8" i="5"/>
  <c r="F8" i="5"/>
  <c r="G49" i="5"/>
  <c r="F49" i="5"/>
  <c r="G48" i="5"/>
  <c r="G45" i="5"/>
  <c r="F45" i="5"/>
  <c r="G41" i="5"/>
  <c r="F41" i="5"/>
  <c r="G37" i="5"/>
  <c r="F37" i="5"/>
  <c r="G33" i="5"/>
  <c r="F33" i="5"/>
  <c r="G29" i="5"/>
  <c r="F29" i="5"/>
  <c r="G25" i="5"/>
  <c r="F25" i="5"/>
  <c r="G21" i="5"/>
  <c r="F21" i="5"/>
  <c r="G17" i="5"/>
  <c r="F17" i="5"/>
  <c r="G13" i="5"/>
  <c r="F13" i="5"/>
  <c r="G9" i="5"/>
  <c r="F9" i="5"/>
  <c r="G7" i="5"/>
  <c r="F7" i="5"/>
  <c r="F50" i="5"/>
  <c r="G50" i="5"/>
  <c r="G46" i="5"/>
  <c r="F46" i="5"/>
  <c r="G42" i="5"/>
  <c r="F42" i="5"/>
  <c r="G38" i="5"/>
  <c r="F38" i="5"/>
  <c r="G34" i="5"/>
  <c r="F34" i="5"/>
  <c r="G30" i="5"/>
  <c r="F30" i="5"/>
  <c r="G26" i="5"/>
  <c r="F26" i="5"/>
  <c r="G22" i="5"/>
  <c r="F22" i="5"/>
  <c r="G18" i="5"/>
  <c r="F18" i="5"/>
  <c r="G14" i="5"/>
  <c r="F14" i="5"/>
  <c r="G10" i="5"/>
  <c r="F10" i="5"/>
  <c r="G51" i="5"/>
  <c r="F51" i="5"/>
  <c r="G47" i="5"/>
  <c r="F47" i="5"/>
  <c r="G43" i="5"/>
  <c r="F43" i="5"/>
  <c r="G39" i="5"/>
  <c r="F39" i="5"/>
  <c r="G35" i="5"/>
  <c r="F35" i="5"/>
  <c r="G31" i="5"/>
  <c r="F31" i="5"/>
  <c r="G27" i="5"/>
  <c r="F27" i="5"/>
  <c r="G23" i="5"/>
  <c r="F23" i="5"/>
  <c r="G19" i="5"/>
  <c r="F19" i="5"/>
  <c r="G15" i="5"/>
  <c r="F15" i="5"/>
  <c r="G11" i="5"/>
  <c r="F11" i="5"/>
  <c r="FE53" i="5"/>
  <c r="FF53" i="5"/>
  <c r="G53" i="5" l="1"/>
  <c r="F53" i="5"/>
  <c r="ET53" i="5"/>
  <c r="ES53" i="5"/>
  <c r="ER53" i="5"/>
  <c r="EV52" i="5"/>
  <c r="EU52" i="5"/>
  <c r="EV8" i="5"/>
  <c r="EU8" i="5"/>
  <c r="EV7" i="5"/>
  <c r="EU7" i="5"/>
  <c r="GC53" i="5"/>
  <c r="GB53" i="5"/>
  <c r="GA53" i="5"/>
  <c r="GE52" i="5"/>
  <c r="GD52" i="5"/>
  <c r="GE51" i="5"/>
  <c r="GD51" i="5"/>
  <c r="GE50" i="5"/>
  <c r="GD50" i="5"/>
  <c r="GE49" i="5"/>
  <c r="GD49" i="5"/>
  <c r="GE48" i="5"/>
  <c r="GD48" i="5"/>
  <c r="GE47" i="5"/>
  <c r="GD47" i="5"/>
  <c r="GE46" i="5"/>
  <c r="GD46" i="5"/>
  <c r="GE45" i="5"/>
  <c r="GD45" i="5"/>
  <c r="GE44" i="5"/>
  <c r="GD44" i="5"/>
  <c r="GE43" i="5"/>
  <c r="GD43" i="5"/>
  <c r="GE42" i="5"/>
  <c r="GD42" i="5"/>
  <c r="GE41" i="5"/>
  <c r="GD41" i="5"/>
  <c r="GE40" i="5"/>
  <c r="GD40" i="5"/>
  <c r="GE39" i="5"/>
  <c r="GD39" i="5"/>
  <c r="GE38" i="5"/>
  <c r="GD38" i="5"/>
  <c r="GE37" i="5"/>
  <c r="GD37" i="5"/>
  <c r="GE36" i="5"/>
  <c r="GD36" i="5"/>
  <c r="GE35" i="5"/>
  <c r="GD35" i="5"/>
  <c r="GE34" i="5"/>
  <c r="GD34" i="5"/>
  <c r="GE33" i="5"/>
  <c r="GD33" i="5"/>
  <c r="GE32" i="5"/>
  <c r="GD32" i="5"/>
  <c r="GE31" i="5"/>
  <c r="GD31" i="5"/>
  <c r="GE30" i="5"/>
  <c r="GD30" i="5"/>
  <c r="GE29" i="5"/>
  <c r="GD29" i="5"/>
  <c r="GE28" i="5"/>
  <c r="GD28" i="5"/>
  <c r="GE27" i="5"/>
  <c r="GD27" i="5"/>
  <c r="GE26" i="5"/>
  <c r="GD26" i="5"/>
  <c r="GE25" i="5"/>
  <c r="GD25" i="5"/>
  <c r="GE24" i="5"/>
  <c r="GD24" i="5"/>
  <c r="GE23" i="5"/>
  <c r="GD23" i="5"/>
  <c r="GE22" i="5"/>
  <c r="GD22" i="5"/>
  <c r="GE21" i="5"/>
  <c r="GD21" i="5"/>
  <c r="GE20" i="5"/>
  <c r="GD20" i="5"/>
  <c r="GE19" i="5"/>
  <c r="GD19" i="5"/>
  <c r="GE18" i="5"/>
  <c r="GD18" i="5"/>
  <c r="GE17" i="5"/>
  <c r="GD17" i="5"/>
  <c r="GE16" i="5"/>
  <c r="GD16" i="5"/>
  <c r="GE15" i="5"/>
  <c r="GD15" i="5"/>
  <c r="GE14" i="5"/>
  <c r="GD14" i="5"/>
  <c r="GE13" i="5"/>
  <c r="GD13" i="5"/>
  <c r="GE12" i="5"/>
  <c r="GD12" i="5"/>
  <c r="GE11" i="5"/>
  <c r="GD11" i="5"/>
  <c r="GE10" i="5"/>
  <c r="GD10" i="5"/>
  <c r="GE9" i="5"/>
  <c r="GD9" i="5"/>
  <c r="GE8" i="5"/>
  <c r="GD8" i="5"/>
  <c r="GE7" i="5"/>
  <c r="GD7" i="5"/>
  <c r="X53" i="5"/>
  <c r="W53" i="5"/>
  <c r="AA52" i="5"/>
  <c r="Z52" i="5"/>
  <c r="AA51" i="5"/>
  <c r="Z51" i="5"/>
  <c r="AA50" i="5"/>
  <c r="Z50" i="5"/>
  <c r="AA49" i="5"/>
  <c r="Z49" i="5"/>
  <c r="AA48" i="5"/>
  <c r="AA47" i="5"/>
  <c r="AA46" i="5"/>
  <c r="Z46" i="5"/>
  <c r="AA45" i="5"/>
  <c r="Z45" i="5"/>
  <c r="AA44" i="5"/>
  <c r="Z44" i="5"/>
  <c r="AA43" i="5"/>
  <c r="Z43" i="5"/>
  <c r="AA42" i="5"/>
  <c r="Z42" i="5"/>
  <c r="AA41" i="5"/>
  <c r="Z41" i="5"/>
  <c r="AA40" i="5"/>
  <c r="Z40" i="5"/>
  <c r="AA39" i="5"/>
  <c r="Z39" i="5"/>
  <c r="AA38" i="5"/>
  <c r="Z38" i="5"/>
  <c r="AA37" i="5"/>
  <c r="Z37" i="5"/>
  <c r="AA36" i="5"/>
  <c r="Z36" i="5"/>
  <c r="AA35" i="5"/>
  <c r="Z35" i="5"/>
  <c r="AA34" i="5"/>
  <c r="Z34" i="5"/>
  <c r="AA33" i="5"/>
  <c r="Z33" i="5"/>
  <c r="AA32" i="5"/>
  <c r="Z32" i="5"/>
  <c r="AA31" i="5"/>
  <c r="Z31" i="5"/>
  <c r="AA30" i="5"/>
  <c r="Z30" i="5"/>
  <c r="AA29" i="5"/>
  <c r="Z29" i="5"/>
  <c r="AA28" i="5"/>
  <c r="Z28" i="5"/>
  <c r="AA27" i="5"/>
  <c r="Z27" i="5"/>
  <c r="AA26" i="5"/>
  <c r="Z26" i="5"/>
  <c r="AA25" i="5"/>
  <c r="Z25" i="5"/>
  <c r="AA24" i="5"/>
  <c r="Z24" i="5"/>
  <c r="AA23" i="5"/>
  <c r="Z23" i="5"/>
  <c r="AA22" i="5"/>
  <c r="Z22" i="5"/>
  <c r="AA21" i="5"/>
  <c r="Z21" i="5"/>
  <c r="AA20" i="5"/>
  <c r="Z20" i="5"/>
  <c r="AA19" i="5"/>
  <c r="Z19" i="5"/>
  <c r="AA18" i="5"/>
  <c r="Z18" i="5"/>
  <c r="AA17" i="5"/>
  <c r="Z17" i="5"/>
  <c r="AA16" i="5"/>
  <c r="Z16" i="5"/>
  <c r="AA15" i="5"/>
  <c r="Z15" i="5"/>
  <c r="AA14" i="5"/>
  <c r="Z14" i="5"/>
  <c r="AA13" i="5"/>
  <c r="Z13" i="5"/>
  <c r="AA12" i="5"/>
  <c r="Z12" i="5"/>
  <c r="AA11" i="5"/>
  <c r="Z11" i="5"/>
  <c r="AA10" i="5"/>
  <c r="Z10" i="5"/>
  <c r="AA9" i="5"/>
  <c r="Z9" i="5"/>
  <c r="AA8" i="5"/>
  <c r="Z8" i="5"/>
  <c r="AA7" i="5"/>
  <c r="Z7" i="5"/>
  <c r="AD53" i="5"/>
  <c r="AC53" i="5"/>
  <c r="AB53" i="5"/>
  <c r="AF52" i="5"/>
  <c r="AE52" i="5"/>
  <c r="AF51" i="5"/>
  <c r="AE51" i="5"/>
  <c r="AF50" i="5"/>
  <c r="AE50" i="5"/>
  <c r="AF49" i="5"/>
  <c r="AE49" i="5"/>
  <c r="AF48" i="5"/>
  <c r="AE48" i="5"/>
  <c r="AF47" i="5"/>
  <c r="AE47" i="5"/>
  <c r="AF46" i="5"/>
  <c r="AE46" i="5"/>
  <c r="AF45" i="5"/>
  <c r="AE45" i="5"/>
  <c r="AF44" i="5"/>
  <c r="AE44" i="5"/>
  <c r="AF43" i="5"/>
  <c r="AE43" i="5"/>
  <c r="AF42" i="5"/>
  <c r="AE42" i="5"/>
  <c r="AF41" i="5"/>
  <c r="AE41" i="5"/>
  <c r="AF40" i="5"/>
  <c r="AE40" i="5"/>
  <c r="AF39" i="5"/>
  <c r="AE39" i="5"/>
  <c r="AF38" i="5"/>
  <c r="AE38" i="5"/>
  <c r="AF37" i="5"/>
  <c r="AE37" i="5"/>
  <c r="AF36" i="5"/>
  <c r="AE36" i="5"/>
  <c r="AF35" i="5"/>
  <c r="AE35" i="5"/>
  <c r="AF34" i="5"/>
  <c r="AE34" i="5"/>
  <c r="AF33" i="5"/>
  <c r="AE33" i="5"/>
  <c r="AF32" i="5"/>
  <c r="AE32" i="5"/>
  <c r="AF31" i="5"/>
  <c r="AE31" i="5"/>
  <c r="AF30" i="5"/>
  <c r="AE30" i="5"/>
  <c r="AF29" i="5"/>
  <c r="AE29" i="5"/>
  <c r="AF28" i="5"/>
  <c r="AE28" i="5"/>
  <c r="AF27" i="5"/>
  <c r="AE27" i="5"/>
  <c r="AF26" i="5"/>
  <c r="AE26" i="5"/>
  <c r="AF25" i="5"/>
  <c r="AE25" i="5"/>
  <c r="AF24" i="5"/>
  <c r="AE24" i="5"/>
  <c r="AF23" i="5"/>
  <c r="AE23" i="5"/>
  <c r="AF22" i="5"/>
  <c r="AE22" i="5"/>
  <c r="AF21" i="5"/>
  <c r="AE21" i="5"/>
  <c r="AF20" i="5"/>
  <c r="AE20" i="5"/>
  <c r="AF19" i="5"/>
  <c r="AE19" i="5"/>
  <c r="AF18" i="5"/>
  <c r="AE18" i="5"/>
  <c r="AF17" i="5"/>
  <c r="AE17" i="5"/>
  <c r="AF16" i="5"/>
  <c r="AE16" i="5"/>
  <c r="AF15" i="5"/>
  <c r="AE15" i="5"/>
  <c r="AF14" i="5"/>
  <c r="AE14" i="5"/>
  <c r="AF13" i="5"/>
  <c r="AE13" i="5"/>
  <c r="AF12" i="5"/>
  <c r="AE12" i="5"/>
  <c r="AF11" i="5"/>
  <c r="AE11" i="5"/>
  <c r="AF10" i="5"/>
  <c r="AE10" i="5"/>
  <c r="AF9" i="5"/>
  <c r="AE9" i="5"/>
  <c r="AF8" i="5"/>
  <c r="AE8" i="5"/>
  <c r="AF7" i="5"/>
  <c r="AE7" i="5"/>
  <c r="T53" i="5"/>
  <c r="S53" i="5"/>
  <c r="R53" i="5"/>
  <c r="V52" i="5"/>
  <c r="U52" i="5"/>
  <c r="V51" i="5"/>
  <c r="U51" i="5"/>
  <c r="V50" i="5"/>
  <c r="U50" i="5"/>
  <c r="V49" i="5"/>
  <c r="U49" i="5"/>
  <c r="V48" i="5"/>
  <c r="U48" i="5"/>
  <c r="V47" i="5"/>
  <c r="U47" i="5"/>
  <c r="V46" i="5"/>
  <c r="U46" i="5"/>
  <c r="V45" i="5"/>
  <c r="U45" i="5"/>
  <c r="V44" i="5"/>
  <c r="U44" i="5"/>
  <c r="V43" i="5"/>
  <c r="U43" i="5"/>
  <c r="V42" i="5"/>
  <c r="U42" i="5"/>
  <c r="V41" i="5"/>
  <c r="U41" i="5"/>
  <c r="V40" i="5"/>
  <c r="U40" i="5"/>
  <c r="V39" i="5"/>
  <c r="U39" i="5"/>
  <c r="V38" i="5"/>
  <c r="U38" i="5"/>
  <c r="V37" i="5"/>
  <c r="U37" i="5"/>
  <c r="V36" i="5"/>
  <c r="U36" i="5"/>
  <c r="V35" i="5"/>
  <c r="U35" i="5"/>
  <c r="V34" i="5"/>
  <c r="U34" i="5"/>
  <c r="V33" i="5"/>
  <c r="U33" i="5"/>
  <c r="V32" i="5"/>
  <c r="U32" i="5"/>
  <c r="V31" i="5"/>
  <c r="U31" i="5"/>
  <c r="V30" i="5"/>
  <c r="U30" i="5"/>
  <c r="V29" i="5"/>
  <c r="U29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V16" i="5"/>
  <c r="U16" i="5"/>
  <c r="V15" i="5"/>
  <c r="U15" i="5"/>
  <c r="V14" i="5"/>
  <c r="U14" i="5"/>
  <c r="V13" i="5"/>
  <c r="U13" i="5"/>
  <c r="V12" i="5"/>
  <c r="U12" i="5"/>
  <c r="V11" i="5"/>
  <c r="U11" i="5"/>
  <c r="V10" i="5"/>
  <c r="U10" i="5"/>
  <c r="V9" i="5"/>
  <c r="U9" i="5"/>
  <c r="V8" i="5"/>
  <c r="U8" i="5"/>
  <c r="V7" i="5"/>
  <c r="U7" i="5"/>
  <c r="J53" i="5"/>
  <c r="I53" i="5"/>
  <c r="H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9" i="5"/>
  <c r="K9" i="5"/>
  <c r="L8" i="5"/>
  <c r="K8" i="5"/>
  <c r="L7" i="5"/>
  <c r="K7" i="5"/>
  <c r="CS52" i="5"/>
  <c r="CR52" i="5"/>
  <c r="DC52" i="5"/>
  <c r="DB52" i="5"/>
  <c r="CY53" i="5"/>
  <c r="DA53" i="5"/>
  <c r="CZ53" i="5"/>
  <c r="DC51" i="5"/>
  <c r="DB51" i="5"/>
  <c r="DC50" i="5"/>
  <c r="DB50" i="5"/>
  <c r="DC49" i="5"/>
  <c r="DB49" i="5"/>
  <c r="DC48" i="5"/>
  <c r="DB48" i="5"/>
  <c r="DC47" i="5"/>
  <c r="DB47" i="5"/>
  <c r="DC46" i="5"/>
  <c r="DB46" i="5"/>
  <c r="DC45" i="5"/>
  <c r="DB45" i="5"/>
  <c r="DC44" i="5"/>
  <c r="DB44" i="5"/>
  <c r="DC43" i="5"/>
  <c r="DB43" i="5"/>
  <c r="DC42" i="5"/>
  <c r="DB42" i="5"/>
  <c r="DC41" i="5"/>
  <c r="DB41" i="5"/>
  <c r="DC40" i="5"/>
  <c r="DB40" i="5"/>
  <c r="DC39" i="5"/>
  <c r="DB39" i="5"/>
  <c r="DC38" i="5"/>
  <c r="DB38" i="5"/>
  <c r="DC37" i="5"/>
  <c r="DB37" i="5"/>
  <c r="DC36" i="5"/>
  <c r="DB36" i="5"/>
  <c r="DC35" i="5"/>
  <c r="DB35" i="5"/>
  <c r="DC34" i="5"/>
  <c r="DB34" i="5"/>
  <c r="DC33" i="5"/>
  <c r="DB33" i="5"/>
  <c r="DC32" i="5"/>
  <c r="DB32" i="5"/>
  <c r="DC31" i="5"/>
  <c r="DB31" i="5"/>
  <c r="DC30" i="5"/>
  <c r="DB30" i="5"/>
  <c r="DC29" i="5"/>
  <c r="DB29" i="5"/>
  <c r="DC28" i="5"/>
  <c r="DB28" i="5"/>
  <c r="DC27" i="5"/>
  <c r="DB27" i="5"/>
  <c r="DC26" i="5"/>
  <c r="DB26" i="5"/>
  <c r="DC25" i="5"/>
  <c r="DB25" i="5"/>
  <c r="DC24" i="5"/>
  <c r="DB24" i="5"/>
  <c r="DC23" i="5"/>
  <c r="DB23" i="5"/>
  <c r="DC22" i="5"/>
  <c r="DB22" i="5"/>
  <c r="DC21" i="5"/>
  <c r="DB21" i="5"/>
  <c r="DC20" i="5"/>
  <c r="DB20" i="5"/>
  <c r="DC19" i="5"/>
  <c r="DB19" i="5"/>
  <c r="DC18" i="5"/>
  <c r="DB18" i="5"/>
  <c r="DC17" i="5"/>
  <c r="DB17" i="5"/>
  <c r="DC16" i="5"/>
  <c r="DB16" i="5"/>
  <c r="DC15" i="5"/>
  <c r="DB15" i="5"/>
  <c r="DC14" i="5"/>
  <c r="DB14" i="5"/>
  <c r="DC13" i="5"/>
  <c r="DB13" i="5"/>
  <c r="DC12" i="5"/>
  <c r="DB12" i="5"/>
  <c r="DC11" i="5"/>
  <c r="DB11" i="5"/>
  <c r="DC10" i="5"/>
  <c r="DB10" i="5"/>
  <c r="DC9" i="5"/>
  <c r="DB9" i="5"/>
  <c r="DC8" i="5"/>
  <c r="DB8" i="5"/>
  <c r="DC7" i="5"/>
  <c r="DB7" i="5"/>
  <c r="GH53" i="5"/>
  <c r="GG53" i="5"/>
  <c r="GJ52" i="5"/>
  <c r="GF53" i="5"/>
  <c r="GJ51" i="5"/>
  <c r="GI51" i="5"/>
  <c r="GJ50" i="5"/>
  <c r="GI50" i="5"/>
  <c r="GJ49" i="5"/>
  <c r="GI49" i="5"/>
  <c r="GJ48" i="5"/>
  <c r="GI48" i="5"/>
  <c r="GJ47" i="5"/>
  <c r="GI47" i="5"/>
  <c r="GJ46" i="5"/>
  <c r="GI46" i="5"/>
  <c r="GJ45" i="5"/>
  <c r="GI45" i="5"/>
  <c r="GJ44" i="5"/>
  <c r="GI44" i="5"/>
  <c r="GJ43" i="5"/>
  <c r="GI43" i="5"/>
  <c r="GJ42" i="5"/>
  <c r="GI42" i="5"/>
  <c r="GJ41" i="5"/>
  <c r="GI41" i="5"/>
  <c r="GJ40" i="5"/>
  <c r="GI40" i="5"/>
  <c r="GJ39" i="5"/>
  <c r="GI39" i="5"/>
  <c r="GJ38" i="5"/>
  <c r="GI38" i="5"/>
  <c r="GJ37" i="5"/>
  <c r="GI37" i="5"/>
  <c r="GJ36" i="5"/>
  <c r="GI36" i="5"/>
  <c r="GJ35" i="5"/>
  <c r="GI35" i="5"/>
  <c r="GJ34" i="5"/>
  <c r="GI34" i="5"/>
  <c r="GJ33" i="5"/>
  <c r="GI33" i="5"/>
  <c r="GJ32" i="5"/>
  <c r="GI32" i="5"/>
  <c r="GJ31" i="5"/>
  <c r="GI31" i="5"/>
  <c r="GJ30" i="5"/>
  <c r="GI30" i="5"/>
  <c r="GJ29" i="5"/>
  <c r="GI29" i="5"/>
  <c r="GJ28" i="5"/>
  <c r="GI28" i="5"/>
  <c r="GJ27" i="5"/>
  <c r="GI27" i="5"/>
  <c r="GJ26" i="5"/>
  <c r="GI26" i="5"/>
  <c r="GJ25" i="5"/>
  <c r="GI25" i="5"/>
  <c r="GJ24" i="5"/>
  <c r="GI24" i="5"/>
  <c r="GJ23" i="5"/>
  <c r="GI23" i="5"/>
  <c r="GJ22" i="5"/>
  <c r="GI22" i="5"/>
  <c r="GJ21" i="5"/>
  <c r="GI21" i="5"/>
  <c r="GJ20" i="5"/>
  <c r="GI20" i="5"/>
  <c r="GJ19" i="5"/>
  <c r="GI19" i="5"/>
  <c r="GJ18" i="5"/>
  <c r="GI18" i="5"/>
  <c r="GJ17" i="5"/>
  <c r="GI17" i="5"/>
  <c r="GJ16" i="5"/>
  <c r="GI16" i="5"/>
  <c r="GJ15" i="5"/>
  <c r="GI15" i="5"/>
  <c r="GJ14" i="5"/>
  <c r="GI14" i="5"/>
  <c r="GJ13" i="5"/>
  <c r="GI13" i="5"/>
  <c r="GJ12" i="5"/>
  <c r="GI12" i="5"/>
  <c r="GJ11" i="5"/>
  <c r="GI11" i="5"/>
  <c r="GJ10" i="5"/>
  <c r="GI10" i="5"/>
  <c r="GJ9" i="5"/>
  <c r="GI9" i="5"/>
  <c r="GJ8" i="5"/>
  <c r="GI8" i="5"/>
  <c r="GJ7" i="5"/>
  <c r="GI7" i="5"/>
  <c r="FU52" i="5"/>
  <c r="FT52" i="5"/>
  <c r="FS53" i="5"/>
  <c r="FR53" i="5"/>
  <c r="FQ53" i="5"/>
  <c r="FU51" i="5"/>
  <c r="FT51" i="5"/>
  <c r="FU50" i="5"/>
  <c r="FT50" i="5"/>
  <c r="FU49" i="5"/>
  <c r="FT49" i="5"/>
  <c r="FU48" i="5"/>
  <c r="FT48" i="5"/>
  <c r="FU47" i="5"/>
  <c r="FT47" i="5"/>
  <c r="FU46" i="5"/>
  <c r="FT46" i="5"/>
  <c r="FU45" i="5"/>
  <c r="FT45" i="5"/>
  <c r="FU44" i="5"/>
  <c r="FT44" i="5"/>
  <c r="FU43" i="5"/>
  <c r="FT43" i="5"/>
  <c r="FU42" i="5"/>
  <c r="FT42" i="5"/>
  <c r="FU41" i="5"/>
  <c r="FT41" i="5"/>
  <c r="FU40" i="5"/>
  <c r="FT40" i="5"/>
  <c r="FU39" i="5"/>
  <c r="FT39" i="5"/>
  <c r="FU38" i="5"/>
  <c r="FT38" i="5"/>
  <c r="FU37" i="5"/>
  <c r="FT37" i="5"/>
  <c r="FU36" i="5"/>
  <c r="FT36" i="5"/>
  <c r="FU35" i="5"/>
  <c r="FT35" i="5"/>
  <c r="FU34" i="5"/>
  <c r="FT34" i="5"/>
  <c r="FU33" i="5"/>
  <c r="FT33" i="5"/>
  <c r="FU32" i="5"/>
  <c r="FT32" i="5"/>
  <c r="FU31" i="5"/>
  <c r="FT31" i="5"/>
  <c r="FU30" i="5"/>
  <c r="FT30" i="5"/>
  <c r="FU29" i="5"/>
  <c r="FT29" i="5"/>
  <c r="FU28" i="5"/>
  <c r="FT28" i="5"/>
  <c r="FU27" i="5"/>
  <c r="FT27" i="5"/>
  <c r="FU26" i="5"/>
  <c r="FT26" i="5"/>
  <c r="FU25" i="5"/>
  <c r="FT25" i="5"/>
  <c r="FU24" i="5"/>
  <c r="FT24" i="5"/>
  <c r="FU23" i="5"/>
  <c r="FT23" i="5"/>
  <c r="FU22" i="5"/>
  <c r="FT22" i="5"/>
  <c r="FU21" i="5"/>
  <c r="FT21" i="5"/>
  <c r="FU20" i="5"/>
  <c r="FT20" i="5"/>
  <c r="FU19" i="5"/>
  <c r="FT19" i="5"/>
  <c r="FU18" i="5"/>
  <c r="FT18" i="5"/>
  <c r="FU17" i="5"/>
  <c r="FT17" i="5"/>
  <c r="FU16" i="5"/>
  <c r="FT16" i="5"/>
  <c r="FU15" i="5"/>
  <c r="FT15" i="5"/>
  <c r="FU14" i="5"/>
  <c r="FT14" i="5"/>
  <c r="FU13" i="5"/>
  <c r="FT13" i="5"/>
  <c r="FU12" i="5"/>
  <c r="FT12" i="5"/>
  <c r="FU11" i="5"/>
  <c r="FT11" i="5"/>
  <c r="FU10" i="5"/>
  <c r="FT10" i="5"/>
  <c r="FU9" i="5"/>
  <c r="FT9" i="5"/>
  <c r="FU8" i="5"/>
  <c r="FT8" i="5"/>
  <c r="FU7" i="5"/>
  <c r="FT7" i="5"/>
  <c r="FK52" i="5"/>
  <c r="FJ52" i="5"/>
  <c r="FI53" i="5"/>
  <c r="FH53" i="5"/>
  <c r="FG53" i="5"/>
  <c r="FK51" i="5"/>
  <c r="FJ51" i="5"/>
  <c r="FK50" i="5"/>
  <c r="FJ50" i="5"/>
  <c r="FK49" i="5"/>
  <c r="FJ49" i="5"/>
  <c r="FK48" i="5"/>
  <c r="FJ48" i="5"/>
  <c r="FK47" i="5"/>
  <c r="FJ47" i="5"/>
  <c r="FK46" i="5"/>
  <c r="FJ46" i="5"/>
  <c r="FK45" i="5"/>
  <c r="FJ45" i="5"/>
  <c r="FK44" i="5"/>
  <c r="FJ44" i="5"/>
  <c r="FK43" i="5"/>
  <c r="FJ43" i="5"/>
  <c r="FK42" i="5"/>
  <c r="FJ42" i="5"/>
  <c r="FK41" i="5"/>
  <c r="FJ41" i="5"/>
  <c r="FK40" i="5"/>
  <c r="FJ40" i="5"/>
  <c r="FK39" i="5"/>
  <c r="FJ39" i="5"/>
  <c r="FK38" i="5"/>
  <c r="FJ38" i="5"/>
  <c r="FK37" i="5"/>
  <c r="FJ37" i="5"/>
  <c r="FK36" i="5"/>
  <c r="FJ36" i="5"/>
  <c r="FK35" i="5"/>
  <c r="FJ35" i="5"/>
  <c r="FK34" i="5"/>
  <c r="FJ34" i="5"/>
  <c r="FK33" i="5"/>
  <c r="FJ33" i="5"/>
  <c r="FK32" i="5"/>
  <c r="FJ32" i="5"/>
  <c r="FK31" i="5"/>
  <c r="FJ31" i="5"/>
  <c r="FK30" i="5"/>
  <c r="FJ30" i="5"/>
  <c r="FK29" i="5"/>
  <c r="FJ29" i="5"/>
  <c r="FK28" i="5"/>
  <c r="FJ28" i="5"/>
  <c r="FK27" i="5"/>
  <c r="FJ27" i="5"/>
  <c r="FK26" i="5"/>
  <c r="FJ26" i="5"/>
  <c r="FK25" i="5"/>
  <c r="FJ25" i="5"/>
  <c r="FK24" i="5"/>
  <c r="FJ24" i="5"/>
  <c r="FK23" i="5"/>
  <c r="FJ23" i="5"/>
  <c r="FK22" i="5"/>
  <c r="FJ22" i="5"/>
  <c r="FK21" i="5"/>
  <c r="FJ21" i="5"/>
  <c r="FK20" i="5"/>
  <c r="FJ20" i="5"/>
  <c r="FK19" i="5"/>
  <c r="FJ19" i="5"/>
  <c r="FK18" i="5"/>
  <c r="FJ18" i="5"/>
  <c r="FK17" i="5"/>
  <c r="FJ17" i="5"/>
  <c r="FK16" i="5"/>
  <c r="FJ16" i="5"/>
  <c r="FK15" i="5"/>
  <c r="FJ15" i="5"/>
  <c r="FK14" i="5"/>
  <c r="FJ14" i="5"/>
  <c r="FK13" i="5"/>
  <c r="FJ13" i="5"/>
  <c r="FK12" i="5"/>
  <c r="FJ12" i="5"/>
  <c r="FK11" i="5"/>
  <c r="FJ11" i="5"/>
  <c r="FK10" i="5"/>
  <c r="FJ10" i="5"/>
  <c r="FK9" i="5"/>
  <c r="FJ9" i="5"/>
  <c r="FK8" i="5"/>
  <c r="FJ8" i="5"/>
  <c r="FK7" i="5"/>
  <c r="FJ7" i="5"/>
  <c r="FA52" i="5"/>
  <c r="EZ52" i="5"/>
  <c r="GD53" i="5" l="1"/>
  <c r="GE53" i="5"/>
  <c r="EU53" i="5"/>
  <c r="EV53" i="5"/>
  <c r="AA53" i="5"/>
  <c r="K53" i="5"/>
  <c r="Z53" i="5"/>
  <c r="AF53" i="5"/>
  <c r="AE53" i="5"/>
  <c r="V53" i="5"/>
  <c r="U53" i="5"/>
  <c r="L53" i="5"/>
  <c r="DC53" i="5"/>
  <c r="DB53" i="5"/>
  <c r="GJ53" i="5"/>
  <c r="GI52" i="5"/>
  <c r="GI53" i="5" s="1"/>
  <c r="FT53" i="5"/>
  <c r="FU53" i="5"/>
  <c r="FJ53" i="5"/>
  <c r="FK53" i="5"/>
  <c r="EE53" i="5"/>
  <c r="ED53" i="5"/>
  <c r="EC53" i="5"/>
  <c r="EG52" i="5"/>
  <c r="EF52" i="5"/>
  <c r="EG51" i="5"/>
  <c r="EF51" i="5"/>
  <c r="EG50" i="5"/>
  <c r="EF50" i="5"/>
  <c r="EG49" i="5"/>
  <c r="EF49" i="5"/>
  <c r="EG48" i="5"/>
  <c r="EF48" i="5"/>
  <c r="EG47" i="5"/>
  <c r="EF47" i="5"/>
  <c r="EG46" i="5"/>
  <c r="EF46" i="5"/>
  <c r="EG45" i="5"/>
  <c r="EF45" i="5"/>
  <c r="EG44" i="5"/>
  <c r="EF44" i="5"/>
  <c r="EG43" i="5"/>
  <c r="EF43" i="5"/>
  <c r="EG42" i="5"/>
  <c r="EF42" i="5"/>
  <c r="EG41" i="5"/>
  <c r="EF41" i="5"/>
  <c r="EG40" i="5"/>
  <c r="EF40" i="5"/>
  <c r="EG39" i="5"/>
  <c r="EF39" i="5"/>
  <c r="EG38" i="5"/>
  <c r="EF38" i="5"/>
  <c r="EG37" i="5"/>
  <c r="EF37" i="5"/>
  <c r="EG36" i="5"/>
  <c r="EF36" i="5"/>
  <c r="EG35" i="5"/>
  <c r="EF35" i="5"/>
  <c r="EG34" i="5"/>
  <c r="EF34" i="5"/>
  <c r="EG33" i="5"/>
  <c r="EF33" i="5"/>
  <c r="EG32" i="5"/>
  <c r="EF32" i="5"/>
  <c r="EG31" i="5"/>
  <c r="EF31" i="5"/>
  <c r="EG30" i="5"/>
  <c r="EF30" i="5"/>
  <c r="EG29" i="5"/>
  <c r="EF29" i="5"/>
  <c r="EG28" i="5"/>
  <c r="EF28" i="5"/>
  <c r="EG27" i="5"/>
  <c r="EF27" i="5"/>
  <c r="EG26" i="5"/>
  <c r="EF26" i="5"/>
  <c r="EG25" i="5"/>
  <c r="EF25" i="5"/>
  <c r="EG24" i="5"/>
  <c r="EF24" i="5"/>
  <c r="EG23" i="5"/>
  <c r="EF23" i="5"/>
  <c r="EG22" i="5"/>
  <c r="EF22" i="5"/>
  <c r="EG21" i="5"/>
  <c r="EF21" i="5"/>
  <c r="EG20" i="5"/>
  <c r="EF20" i="5"/>
  <c r="EG19" i="5"/>
  <c r="EF19" i="5"/>
  <c r="EG18" i="5"/>
  <c r="EF18" i="5"/>
  <c r="EG17" i="5"/>
  <c r="EF17" i="5"/>
  <c r="EG16" i="5"/>
  <c r="EF16" i="5"/>
  <c r="EG15" i="5"/>
  <c r="EF15" i="5"/>
  <c r="EG14" i="5"/>
  <c r="EF14" i="5"/>
  <c r="EG13" i="5"/>
  <c r="EF13" i="5"/>
  <c r="EG12" i="5"/>
  <c r="EF12" i="5"/>
  <c r="EG11" i="5"/>
  <c r="EF11" i="5"/>
  <c r="EG10" i="5"/>
  <c r="EF10" i="5"/>
  <c r="EG9" i="5"/>
  <c r="EF9" i="5"/>
  <c r="EG8" i="5"/>
  <c r="EF8" i="5"/>
  <c r="EG7" i="5"/>
  <c r="EF7" i="5"/>
  <c r="DZ53" i="5"/>
  <c r="DY53" i="5"/>
  <c r="DX53" i="5"/>
  <c r="EB52" i="5"/>
  <c r="EA52" i="5"/>
  <c r="EB51" i="5"/>
  <c r="EA51" i="5"/>
  <c r="EB50" i="5"/>
  <c r="EA50" i="5"/>
  <c r="EB49" i="5"/>
  <c r="EA49" i="5"/>
  <c r="EB48" i="5"/>
  <c r="EA48" i="5"/>
  <c r="EB47" i="5"/>
  <c r="EA47" i="5"/>
  <c r="EB46" i="5"/>
  <c r="EA46" i="5"/>
  <c r="EB45" i="5"/>
  <c r="EA45" i="5"/>
  <c r="EB44" i="5"/>
  <c r="EA44" i="5"/>
  <c r="EB43" i="5"/>
  <c r="EA43" i="5"/>
  <c r="EB42" i="5"/>
  <c r="EA42" i="5"/>
  <c r="EB41" i="5"/>
  <c r="EA41" i="5"/>
  <c r="EB40" i="5"/>
  <c r="EA40" i="5"/>
  <c r="EB39" i="5"/>
  <c r="EA39" i="5"/>
  <c r="EB38" i="5"/>
  <c r="EA38" i="5"/>
  <c r="EB37" i="5"/>
  <c r="EA37" i="5"/>
  <c r="EB36" i="5"/>
  <c r="EA36" i="5"/>
  <c r="EB35" i="5"/>
  <c r="EA35" i="5"/>
  <c r="EB34" i="5"/>
  <c r="EA34" i="5"/>
  <c r="EB33" i="5"/>
  <c r="EA33" i="5"/>
  <c r="EB32" i="5"/>
  <c r="EA32" i="5"/>
  <c r="EB31" i="5"/>
  <c r="EA31" i="5"/>
  <c r="EB30" i="5"/>
  <c r="EA30" i="5"/>
  <c r="EB29" i="5"/>
  <c r="EA29" i="5"/>
  <c r="EB28" i="5"/>
  <c r="EA28" i="5"/>
  <c r="EB27" i="5"/>
  <c r="EA27" i="5"/>
  <c r="EB26" i="5"/>
  <c r="EA26" i="5"/>
  <c r="EB25" i="5"/>
  <c r="EA25" i="5"/>
  <c r="EB24" i="5"/>
  <c r="EA24" i="5"/>
  <c r="EB23" i="5"/>
  <c r="EA23" i="5"/>
  <c r="EB22" i="5"/>
  <c r="EA22" i="5"/>
  <c r="EB21" i="5"/>
  <c r="EA21" i="5"/>
  <c r="EB20" i="5"/>
  <c r="EA20" i="5"/>
  <c r="EB19" i="5"/>
  <c r="EA19" i="5"/>
  <c r="EB18" i="5"/>
  <c r="EA18" i="5"/>
  <c r="EB17" i="5"/>
  <c r="EA17" i="5"/>
  <c r="EB16" i="5"/>
  <c r="EA16" i="5"/>
  <c r="EB15" i="5"/>
  <c r="EA15" i="5"/>
  <c r="EB14" i="5"/>
  <c r="EA14" i="5"/>
  <c r="EB13" i="5"/>
  <c r="EA13" i="5"/>
  <c r="EB12" i="5"/>
  <c r="EA12" i="5"/>
  <c r="EB11" i="5"/>
  <c r="EA11" i="5"/>
  <c r="EB10" i="5"/>
  <c r="EA10" i="5"/>
  <c r="EB9" i="5"/>
  <c r="EA9" i="5"/>
  <c r="EB8" i="5"/>
  <c r="EA8" i="5"/>
  <c r="EB7" i="5"/>
  <c r="EA7" i="5"/>
  <c r="EG53" i="5" l="1"/>
  <c r="EF53" i="5"/>
  <c r="EA53" i="5"/>
  <c r="EB53" i="5"/>
  <c r="DR52" i="5" l="1"/>
  <c r="DQ52" i="5"/>
  <c r="DM52" i="5"/>
  <c r="DL52" i="5"/>
  <c r="DP53" i="5" l="1"/>
  <c r="DO53" i="5"/>
  <c r="DN53" i="5"/>
  <c r="DK53" i="5"/>
  <c r="DJ53" i="5"/>
  <c r="DI53" i="5"/>
  <c r="DR51" i="5"/>
  <c r="DQ51" i="5"/>
  <c r="DM51" i="5"/>
  <c r="DL51" i="5"/>
  <c r="DR50" i="5"/>
  <c r="DQ50" i="5"/>
  <c r="DM50" i="5"/>
  <c r="DL50" i="5"/>
  <c r="DR49" i="5"/>
  <c r="DQ49" i="5"/>
  <c r="DM49" i="5"/>
  <c r="DL49" i="5"/>
  <c r="DR48" i="5"/>
  <c r="DQ48" i="5"/>
  <c r="DM48" i="5"/>
  <c r="DL48" i="5"/>
  <c r="DR47" i="5"/>
  <c r="DQ47" i="5"/>
  <c r="DM47" i="5"/>
  <c r="DL47" i="5"/>
  <c r="DR46" i="5"/>
  <c r="DQ46" i="5"/>
  <c r="DM46" i="5"/>
  <c r="DL46" i="5"/>
  <c r="DR45" i="5"/>
  <c r="DQ45" i="5"/>
  <c r="DM45" i="5"/>
  <c r="DL45" i="5"/>
  <c r="DR44" i="5"/>
  <c r="DQ44" i="5"/>
  <c r="DM44" i="5"/>
  <c r="DL44" i="5"/>
  <c r="DR43" i="5"/>
  <c r="DQ43" i="5"/>
  <c r="DM43" i="5"/>
  <c r="DL43" i="5"/>
  <c r="DR42" i="5"/>
  <c r="DQ42" i="5"/>
  <c r="DM42" i="5"/>
  <c r="DL42" i="5"/>
  <c r="DR41" i="5"/>
  <c r="DQ41" i="5"/>
  <c r="DM41" i="5"/>
  <c r="DL41" i="5"/>
  <c r="DR40" i="5"/>
  <c r="DQ40" i="5"/>
  <c r="DM40" i="5"/>
  <c r="DL40" i="5"/>
  <c r="DR39" i="5"/>
  <c r="DQ39" i="5"/>
  <c r="DM39" i="5"/>
  <c r="DL39" i="5"/>
  <c r="DR38" i="5"/>
  <c r="DQ38" i="5"/>
  <c r="DM38" i="5"/>
  <c r="DL38" i="5"/>
  <c r="DR37" i="5"/>
  <c r="DQ37" i="5"/>
  <c r="DM37" i="5"/>
  <c r="DL37" i="5"/>
  <c r="DR36" i="5"/>
  <c r="DQ36" i="5"/>
  <c r="DM36" i="5"/>
  <c r="DL36" i="5"/>
  <c r="DR35" i="5"/>
  <c r="DQ35" i="5"/>
  <c r="DM35" i="5"/>
  <c r="DL35" i="5"/>
  <c r="DR34" i="5"/>
  <c r="DQ34" i="5"/>
  <c r="DM34" i="5"/>
  <c r="DL34" i="5"/>
  <c r="DR33" i="5"/>
  <c r="DQ33" i="5"/>
  <c r="DM33" i="5"/>
  <c r="DL33" i="5"/>
  <c r="DR32" i="5"/>
  <c r="DQ32" i="5"/>
  <c r="DM32" i="5"/>
  <c r="DL32" i="5"/>
  <c r="DR31" i="5"/>
  <c r="DQ31" i="5"/>
  <c r="DM31" i="5"/>
  <c r="DL31" i="5"/>
  <c r="DR30" i="5"/>
  <c r="DQ30" i="5"/>
  <c r="DM30" i="5"/>
  <c r="DL30" i="5"/>
  <c r="DR29" i="5"/>
  <c r="DQ29" i="5"/>
  <c r="DM29" i="5"/>
  <c r="DL29" i="5"/>
  <c r="DR28" i="5"/>
  <c r="DQ28" i="5"/>
  <c r="DM28" i="5"/>
  <c r="DL28" i="5"/>
  <c r="DR27" i="5"/>
  <c r="DQ27" i="5"/>
  <c r="DM27" i="5"/>
  <c r="DL27" i="5"/>
  <c r="DR26" i="5"/>
  <c r="DQ26" i="5"/>
  <c r="DM26" i="5"/>
  <c r="DL26" i="5"/>
  <c r="DR25" i="5"/>
  <c r="DQ25" i="5"/>
  <c r="DM25" i="5"/>
  <c r="DL25" i="5"/>
  <c r="DR24" i="5"/>
  <c r="DQ24" i="5"/>
  <c r="DM24" i="5"/>
  <c r="DL24" i="5"/>
  <c r="DR23" i="5"/>
  <c r="DQ23" i="5"/>
  <c r="DM23" i="5"/>
  <c r="DL23" i="5"/>
  <c r="DR22" i="5"/>
  <c r="DQ22" i="5"/>
  <c r="DM22" i="5"/>
  <c r="DL22" i="5"/>
  <c r="DR21" i="5"/>
  <c r="DQ21" i="5"/>
  <c r="DM21" i="5"/>
  <c r="DL21" i="5"/>
  <c r="DR20" i="5"/>
  <c r="DQ20" i="5"/>
  <c r="DM20" i="5"/>
  <c r="DL20" i="5"/>
  <c r="DR19" i="5"/>
  <c r="DQ19" i="5"/>
  <c r="DM19" i="5"/>
  <c r="DL19" i="5"/>
  <c r="DR18" i="5"/>
  <c r="DQ18" i="5"/>
  <c r="DM18" i="5"/>
  <c r="DL18" i="5"/>
  <c r="DR17" i="5"/>
  <c r="DQ17" i="5"/>
  <c r="DM17" i="5"/>
  <c r="DL17" i="5"/>
  <c r="DR16" i="5"/>
  <c r="DQ16" i="5"/>
  <c r="DM16" i="5"/>
  <c r="DL16" i="5"/>
  <c r="DR15" i="5"/>
  <c r="DQ15" i="5"/>
  <c r="DM15" i="5"/>
  <c r="DL15" i="5"/>
  <c r="DR14" i="5"/>
  <c r="DQ14" i="5"/>
  <c r="DM14" i="5"/>
  <c r="DL14" i="5"/>
  <c r="DR13" i="5"/>
  <c r="DQ13" i="5"/>
  <c r="DM13" i="5"/>
  <c r="DL13" i="5"/>
  <c r="DR12" i="5"/>
  <c r="DQ12" i="5"/>
  <c r="DM12" i="5"/>
  <c r="DL12" i="5"/>
  <c r="DR11" i="5"/>
  <c r="DQ11" i="5"/>
  <c r="DM11" i="5"/>
  <c r="DL11" i="5"/>
  <c r="DR10" i="5"/>
  <c r="DQ10" i="5"/>
  <c r="DM10" i="5"/>
  <c r="DL10" i="5"/>
  <c r="DR9" i="5"/>
  <c r="DQ9" i="5"/>
  <c r="DM9" i="5"/>
  <c r="DL9" i="5"/>
  <c r="DR8" i="5"/>
  <c r="DQ8" i="5"/>
  <c r="DM8" i="5"/>
  <c r="DL8" i="5"/>
  <c r="DR7" i="5"/>
  <c r="DR53" i="5" s="1"/>
  <c r="DQ7" i="5"/>
  <c r="DM7" i="5"/>
  <c r="DL7" i="5"/>
  <c r="DQ53" i="5" l="1"/>
  <c r="DM53" i="5"/>
  <c r="DL53" i="5"/>
  <c r="CL53" i="5"/>
  <c r="CK53" i="5"/>
  <c r="CJ53" i="5"/>
  <c r="CN52" i="5"/>
  <c r="CM52" i="5"/>
  <c r="CN51" i="5"/>
  <c r="CN50" i="5"/>
  <c r="CN49" i="5"/>
  <c r="CN48" i="5"/>
  <c r="CN47" i="5"/>
  <c r="CN46" i="5"/>
  <c r="CN45" i="5"/>
  <c r="CN44" i="5"/>
  <c r="CN43" i="5"/>
  <c r="CN42" i="5"/>
  <c r="CN41" i="5"/>
  <c r="CN40" i="5"/>
  <c r="CN39" i="5"/>
  <c r="CN38" i="5"/>
  <c r="CN37" i="5"/>
  <c r="CN36" i="5"/>
  <c r="CN35" i="5"/>
  <c r="CN34" i="5"/>
  <c r="CN33" i="5"/>
  <c r="CN32" i="5"/>
  <c r="CN31" i="5"/>
  <c r="CN30" i="5"/>
  <c r="CN29" i="5"/>
  <c r="CN28" i="5"/>
  <c r="CN27" i="5"/>
  <c r="CN26" i="5"/>
  <c r="CN25" i="5"/>
  <c r="CN24" i="5"/>
  <c r="CN23" i="5"/>
  <c r="CN22" i="5"/>
  <c r="CN21" i="5"/>
  <c r="CN20" i="5"/>
  <c r="CN19" i="5"/>
  <c r="CN18" i="5"/>
  <c r="CN17" i="5"/>
  <c r="CN16" i="5"/>
  <c r="CN15" i="5"/>
  <c r="CN14" i="5"/>
  <c r="CN13" i="5"/>
  <c r="CN12" i="5"/>
  <c r="CN11" i="5"/>
  <c r="CN10" i="5"/>
  <c r="CM10" i="5"/>
  <c r="CN9" i="5"/>
  <c r="CM9" i="5"/>
  <c r="CN8" i="5"/>
  <c r="CM8" i="5"/>
  <c r="CN7" i="5"/>
  <c r="CM7" i="5"/>
  <c r="BZ53" i="5"/>
  <c r="BU53" i="5"/>
  <c r="CB53" i="5"/>
  <c r="CA53" i="5"/>
  <c r="BW53" i="5"/>
  <c r="BV53" i="5"/>
  <c r="CD52" i="5"/>
  <c r="CC52" i="5"/>
  <c r="BY52" i="5"/>
  <c r="BX52" i="5"/>
  <c r="CD51" i="5"/>
  <c r="CC51" i="5"/>
  <c r="BY51" i="5"/>
  <c r="BX51" i="5"/>
  <c r="CD50" i="5"/>
  <c r="CC50" i="5"/>
  <c r="BY50" i="5"/>
  <c r="BX50" i="5"/>
  <c r="CD49" i="5"/>
  <c r="CC49" i="5"/>
  <c r="BY49" i="5"/>
  <c r="BX49" i="5"/>
  <c r="CD48" i="5"/>
  <c r="CC48" i="5"/>
  <c r="BY48" i="5"/>
  <c r="BX48" i="5"/>
  <c r="CD47" i="5"/>
  <c r="CC47" i="5"/>
  <c r="BY47" i="5"/>
  <c r="BX47" i="5"/>
  <c r="CD46" i="5"/>
  <c r="CC46" i="5"/>
  <c r="BY46" i="5"/>
  <c r="BX46" i="5"/>
  <c r="CD45" i="5"/>
  <c r="CC45" i="5"/>
  <c r="BY45" i="5"/>
  <c r="BX45" i="5"/>
  <c r="CD44" i="5"/>
  <c r="CC44" i="5"/>
  <c r="BY44" i="5"/>
  <c r="BX44" i="5"/>
  <c r="CD43" i="5"/>
  <c r="CC43" i="5"/>
  <c r="BY43" i="5"/>
  <c r="BX43" i="5"/>
  <c r="CD42" i="5"/>
  <c r="CC42" i="5"/>
  <c r="BY42" i="5"/>
  <c r="BX42" i="5"/>
  <c r="CD41" i="5"/>
  <c r="CC41" i="5"/>
  <c r="BY41" i="5"/>
  <c r="BX41" i="5"/>
  <c r="CD40" i="5"/>
  <c r="CC40" i="5"/>
  <c r="BY40" i="5"/>
  <c r="BX40" i="5"/>
  <c r="CD39" i="5"/>
  <c r="CC39" i="5"/>
  <c r="BY39" i="5"/>
  <c r="BX39" i="5"/>
  <c r="CD38" i="5"/>
  <c r="CC38" i="5"/>
  <c r="BY38" i="5"/>
  <c r="BX38" i="5"/>
  <c r="CD37" i="5"/>
  <c r="CC37" i="5"/>
  <c r="BY37" i="5"/>
  <c r="BX37" i="5"/>
  <c r="CD36" i="5"/>
  <c r="CC36" i="5"/>
  <c r="BY36" i="5"/>
  <c r="BX36" i="5"/>
  <c r="CD35" i="5"/>
  <c r="CC35" i="5"/>
  <c r="BY35" i="5"/>
  <c r="BX35" i="5"/>
  <c r="CD34" i="5"/>
  <c r="CC34" i="5"/>
  <c r="BY34" i="5"/>
  <c r="BX34" i="5"/>
  <c r="CD33" i="5"/>
  <c r="CC33" i="5"/>
  <c r="BY33" i="5"/>
  <c r="BX33" i="5"/>
  <c r="CD32" i="5"/>
  <c r="CC32" i="5"/>
  <c r="BY32" i="5"/>
  <c r="BX32" i="5"/>
  <c r="CD31" i="5"/>
  <c r="CC31" i="5"/>
  <c r="BY31" i="5"/>
  <c r="BX31" i="5"/>
  <c r="CD30" i="5"/>
  <c r="CC30" i="5"/>
  <c r="BY30" i="5"/>
  <c r="BX30" i="5"/>
  <c r="CD29" i="5"/>
  <c r="CC29" i="5"/>
  <c r="BY29" i="5"/>
  <c r="BX29" i="5"/>
  <c r="CD28" i="5"/>
  <c r="CC28" i="5"/>
  <c r="BY28" i="5"/>
  <c r="BX28" i="5"/>
  <c r="CD27" i="5"/>
  <c r="CC27" i="5"/>
  <c r="BY27" i="5"/>
  <c r="BX27" i="5"/>
  <c r="CD26" i="5"/>
  <c r="CC26" i="5"/>
  <c r="BY26" i="5"/>
  <c r="BX26" i="5"/>
  <c r="CD25" i="5"/>
  <c r="CC25" i="5"/>
  <c r="BY25" i="5"/>
  <c r="BX25" i="5"/>
  <c r="CD24" i="5"/>
  <c r="CC24" i="5"/>
  <c r="BY24" i="5"/>
  <c r="BX24" i="5"/>
  <c r="CD23" i="5"/>
  <c r="CC23" i="5"/>
  <c r="BY23" i="5"/>
  <c r="BX23" i="5"/>
  <c r="CD22" i="5"/>
  <c r="CC22" i="5"/>
  <c r="BY22" i="5"/>
  <c r="BX22" i="5"/>
  <c r="CD21" i="5"/>
  <c r="CC21" i="5"/>
  <c r="BY21" i="5"/>
  <c r="BX21" i="5"/>
  <c r="CD20" i="5"/>
  <c r="CC20" i="5"/>
  <c r="BY20" i="5"/>
  <c r="BX20" i="5"/>
  <c r="CD19" i="5"/>
  <c r="CC19" i="5"/>
  <c r="BY19" i="5"/>
  <c r="BX19" i="5"/>
  <c r="CD18" i="5"/>
  <c r="CC18" i="5"/>
  <c r="BY18" i="5"/>
  <c r="BX18" i="5"/>
  <c r="CD17" i="5"/>
  <c r="CC17" i="5"/>
  <c r="BY17" i="5"/>
  <c r="BX17" i="5"/>
  <c r="CD16" i="5"/>
  <c r="CC16" i="5"/>
  <c r="BY16" i="5"/>
  <c r="BX16" i="5"/>
  <c r="CD15" i="5"/>
  <c r="CC15" i="5"/>
  <c r="BY15" i="5"/>
  <c r="BX15" i="5"/>
  <c r="CD14" i="5"/>
  <c r="CC14" i="5"/>
  <c r="BY14" i="5"/>
  <c r="BX14" i="5"/>
  <c r="CD13" i="5"/>
  <c r="CC13" i="5"/>
  <c r="BY13" i="5"/>
  <c r="BX13" i="5"/>
  <c r="CD12" i="5"/>
  <c r="CC12" i="5"/>
  <c r="BY12" i="5"/>
  <c r="BX12" i="5"/>
  <c r="CD11" i="5"/>
  <c r="CC11" i="5"/>
  <c r="BY11" i="5"/>
  <c r="BX11" i="5"/>
  <c r="CD10" i="5"/>
  <c r="CC10" i="5"/>
  <c r="BY10" i="5"/>
  <c r="BX10" i="5"/>
  <c r="CD9" i="5"/>
  <c r="CC9" i="5"/>
  <c r="BY9" i="5"/>
  <c r="BX9" i="5"/>
  <c r="CD8" i="5"/>
  <c r="CC8" i="5"/>
  <c r="BY8" i="5"/>
  <c r="BX8" i="5"/>
  <c r="CD7" i="5"/>
  <c r="CC7" i="5"/>
  <c r="BY7" i="5"/>
  <c r="BY53" i="5" s="1"/>
  <c r="BX7" i="5"/>
  <c r="BQ53" i="5"/>
  <c r="CD53" i="5" l="1"/>
  <c r="CC53" i="5"/>
  <c r="BX53" i="5"/>
  <c r="CM53" i="5"/>
  <c r="CN53" i="5"/>
  <c r="BT52" i="5"/>
  <c r="BS52" i="5"/>
  <c r="BT51" i="5"/>
  <c r="BS51" i="5"/>
  <c r="BT50" i="5"/>
  <c r="BS50" i="5"/>
  <c r="BT49" i="5"/>
  <c r="BS49" i="5"/>
  <c r="BT48" i="5"/>
  <c r="BS48" i="5"/>
  <c r="BT47" i="5"/>
  <c r="BS47" i="5"/>
  <c r="BT46" i="5"/>
  <c r="BS46" i="5"/>
  <c r="BT45" i="5"/>
  <c r="BS45" i="5"/>
  <c r="BT44" i="5"/>
  <c r="BS44" i="5"/>
  <c r="BT43" i="5"/>
  <c r="BS43" i="5"/>
  <c r="BT42" i="5"/>
  <c r="BS42" i="5"/>
  <c r="BT41" i="5"/>
  <c r="BS41" i="5"/>
  <c r="BT40" i="5"/>
  <c r="BS40" i="5"/>
  <c r="BT39" i="5"/>
  <c r="BS39" i="5"/>
  <c r="BT38" i="5"/>
  <c r="BS38" i="5"/>
  <c r="BT37" i="5"/>
  <c r="BS37" i="5"/>
  <c r="BT36" i="5"/>
  <c r="BS36" i="5"/>
  <c r="BT35" i="5"/>
  <c r="BS35" i="5"/>
  <c r="BT34" i="5"/>
  <c r="BS34" i="5"/>
  <c r="BT33" i="5"/>
  <c r="BS33" i="5"/>
  <c r="BT32" i="5"/>
  <c r="BS32" i="5"/>
  <c r="BT31" i="5"/>
  <c r="BS31" i="5"/>
  <c r="BT30" i="5"/>
  <c r="BS30" i="5"/>
  <c r="BT29" i="5"/>
  <c r="BS29" i="5"/>
  <c r="BT28" i="5"/>
  <c r="BS28" i="5"/>
  <c r="BT27" i="5"/>
  <c r="BS27" i="5"/>
  <c r="BT26" i="5"/>
  <c r="BS26" i="5"/>
  <c r="BT25" i="5"/>
  <c r="BS25" i="5"/>
  <c r="BT24" i="5"/>
  <c r="BS24" i="5"/>
  <c r="BT23" i="5"/>
  <c r="BS23" i="5"/>
  <c r="BT22" i="5"/>
  <c r="BS22" i="5"/>
  <c r="BT21" i="5"/>
  <c r="BS21" i="5"/>
  <c r="BT20" i="5"/>
  <c r="BS20" i="5"/>
  <c r="BT19" i="5"/>
  <c r="BS19" i="5"/>
  <c r="BT18" i="5"/>
  <c r="BS18" i="5"/>
  <c r="BT17" i="5"/>
  <c r="BS17" i="5"/>
  <c r="BT16" i="5"/>
  <c r="BS16" i="5"/>
  <c r="BT15" i="5"/>
  <c r="BS15" i="5"/>
  <c r="BT14" i="5"/>
  <c r="BS14" i="5"/>
  <c r="BT13" i="5"/>
  <c r="BS13" i="5"/>
  <c r="BT12" i="5"/>
  <c r="BS12" i="5"/>
  <c r="BT11" i="5"/>
  <c r="BS11" i="5"/>
  <c r="BT10" i="5"/>
  <c r="BS10" i="5"/>
  <c r="BT9" i="5"/>
  <c r="BS9" i="5"/>
  <c r="BT8" i="5"/>
  <c r="BS8" i="5"/>
  <c r="BT7" i="5"/>
  <c r="BS7" i="5"/>
  <c r="BM53" i="5"/>
  <c r="BL53" i="5"/>
  <c r="BK53" i="5"/>
  <c r="BO52" i="5"/>
  <c r="BN52" i="5"/>
  <c r="BO51" i="5"/>
  <c r="BN51" i="5"/>
  <c r="BO50" i="5"/>
  <c r="BN50" i="5"/>
  <c r="BO49" i="5"/>
  <c r="BN49" i="5"/>
  <c r="BO48" i="5"/>
  <c r="BN48" i="5"/>
  <c r="BO47" i="5"/>
  <c r="BN47" i="5"/>
  <c r="BO46" i="5"/>
  <c r="BN46" i="5"/>
  <c r="BO45" i="5"/>
  <c r="BN45" i="5"/>
  <c r="BO44" i="5"/>
  <c r="BN44" i="5"/>
  <c r="BO43" i="5"/>
  <c r="BN43" i="5"/>
  <c r="BO42" i="5"/>
  <c r="BN42" i="5"/>
  <c r="BO41" i="5"/>
  <c r="BN41" i="5"/>
  <c r="BO40" i="5"/>
  <c r="BN40" i="5"/>
  <c r="BO39" i="5"/>
  <c r="BN39" i="5"/>
  <c r="BO38" i="5"/>
  <c r="BN38" i="5"/>
  <c r="BO37" i="5"/>
  <c r="BN37" i="5"/>
  <c r="BO36" i="5"/>
  <c r="BN36" i="5"/>
  <c r="BO35" i="5"/>
  <c r="BN35" i="5"/>
  <c r="BO34" i="5"/>
  <c r="BN34" i="5"/>
  <c r="BO33" i="5"/>
  <c r="BN33" i="5"/>
  <c r="BO32" i="5"/>
  <c r="BN32" i="5"/>
  <c r="BO31" i="5"/>
  <c r="BN31" i="5"/>
  <c r="BO30" i="5"/>
  <c r="BN30" i="5"/>
  <c r="BO29" i="5"/>
  <c r="BN29" i="5"/>
  <c r="BO28" i="5"/>
  <c r="BN28" i="5"/>
  <c r="BO27" i="5"/>
  <c r="BN27" i="5"/>
  <c r="BO26" i="5"/>
  <c r="BN26" i="5"/>
  <c r="BO25" i="5"/>
  <c r="BN25" i="5"/>
  <c r="BO24" i="5"/>
  <c r="BN24" i="5"/>
  <c r="BO23" i="5"/>
  <c r="BN23" i="5"/>
  <c r="BO22" i="5"/>
  <c r="BN22" i="5"/>
  <c r="BO21" i="5"/>
  <c r="BN21" i="5"/>
  <c r="BO20" i="5"/>
  <c r="BN20" i="5"/>
  <c r="BO19" i="5"/>
  <c r="BN19" i="5"/>
  <c r="BO18" i="5"/>
  <c r="BN18" i="5"/>
  <c r="BO17" i="5"/>
  <c r="BN17" i="5"/>
  <c r="BO16" i="5"/>
  <c r="BN16" i="5"/>
  <c r="BO15" i="5"/>
  <c r="BN15" i="5"/>
  <c r="BO14" i="5"/>
  <c r="BN14" i="5"/>
  <c r="BO13" i="5"/>
  <c r="BN13" i="5"/>
  <c r="BO12" i="5"/>
  <c r="BN12" i="5"/>
  <c r="BO11" i="5"/>
  <c r="BN11" i="5"/>
  <c r="BO10" i="5"/>
  <c r="BN10" i="5"/>
  <c r="BO9" i="5"/>
  <c r="BN9" i="5"/>
  <c r="BO8" i="5"/>
  <c r="BN8" i="5"/>
  <c r="BO7" i="5"/>
  <c r="BN7" i="5"/>
  <c r="BH53" i="5"/>
  <c r="BG53" i="5"/>
  <c r="BF53" i="5"/>
  <c r="BJ52" i="5"/>
  <c r="BI52" i="5"/>
  <c r="BJ51" i="5"/>
  <c r="BI51" i="5"/>
  <c r="BJ50" i="5"/>
  <c r="BI50" i="5"/>
  <c r="BJ49" i="5"/>
  <c r="BI49" i="5"/>
  <c r="BJ48" i="5"/>
  <c r="BI48" i="5"/>
  <c r="BJ47" i="5"/>
  <c r="BI47" i="5"/>
  <c r="BJ46" i="5"/>
  <c r="BI46" i="5"/>
  <c r="BJ45" i="5"/>
  <c r="BI45" i="5"/>
  <c r="BJ44" i="5"/>
  <c r="BI44" i="5"/>
  <c r="BJ43" i="5"/>
  <c r="BI43" i="5"/>
  <c r="BJ42" i="5"/>
  <c r="BI42" i="5"/>
  <c r="BJ41" i="5"/>
  <c r="BI41" i="5"/>
  <c r="BJ40" i="5"/>
  <c r="BI40" i="5"/>
  <c r="BJ39" i="5"/>
  <c r="BI39" i="5"/>
  <c r="BJ38" i="5"/>
  <c r="BI38" i="5"/>
  <c r="BJ37" i="5"/>
  <c r="BI37" i="5"/>
  <c r="BJ36" i="5"/>
  <c r="BI36" i="5"/>
  <c r="BJ35" i="5"/>
  <c r="BI35" i="5"/>
  <c r="BJ34" i="5"/>
  <c r="BI34" i="5"/>
  <c r="BJ33" i="5"/>
  <c r="BI33" i="5"/>
  <c r="BJ32" i="5"/>
  <c r="BI32" i="5"/>
  <c r="BJ31" i="5"/>
  <c r="BI31" i="5"/>
  <c r="BJ30" i="5"/>
  <c r="BI30" i="5"/>
  <c r="BJ29" i="5"/>
  <c r="BI29" i="5"/>
  <c r="BJ28" i="5"/>
  <c r="BI28" i="5"/>
  <c r="BJ27" i="5"/>
  <c r="BI27" i="5"/>
  <c r="BJ26" i="5"/>
  <c r="BI26" i="5"/>
  <c r="BJ25" i="5"/>
  <c r="BI25" i="5"/>
  <c r="BJ24" i="5"/>
  <c r="BI24" i="5"/>
  <c r="BJ23" i="5"/>
  <c r="BI23" i="5"/>
  <c r="BJ22" i="5"/>
  <c r="BI22" i="5"/>
  <c r="BJ21" i="5"/>
  <c r="BI21" i="5"/>
  <c r="BJ20" i="5"/>
  <c r="BI20" i="5"/>
  <c r="BJ19" i="5"/>
  <c r="BI19" i="5"/>
  <c r="BJ18" i="5"/>
  <c r="BI18" i="5"/>
  <c r="BJ17" i="5"/>
  <c r="BI17" i="5"/>
  <c r="BJ16" i="5"/>
  <c r="BI16" i="5"/>
  <c r="BJ15" i="5"/>
  <c r="BI15" i="5"/>
  <c r="BJ14" i="5"/>
  <c r="BI14" i="5"/>
  <c r="BJ13" i="5"/>
  <c r="BI13" i="5"/>
  <c r="BJ12" i="5"/>
  <c r="BI12" i="5"/>
  <c r="BJ11" i="5"/>
  <c r="BI11" i="5"/>
  <c r="BJ10" i="5"/>
  <c r="BI10" i="5"/>
  <c r="BJ9" i="5"/>
  <c r="BI9" i="5"/>
  <c r="BJ8" i="5"/>
  <c r="BI8" i="5"/>
  <c r="BJ7" i="5"/>
  <c r="BI7" i="5"/>
  <c r="BC53" i="5"/>
  <c r="BB53" i="5"/>
  <c r="BA53" i="5"/>
  <c r="BE52" i="5"/>
  <c r="BD52" i="5"/>
  <c r="BE51" i="5"/>
  <c r="BD51" i="5"/>
  <c r="BE50" i="5"/>
  <c r="BD50" i="5"/>
  <c r="BE49" i="5"/>
  <c r="BD49" i="5"/>
  <c r="BE48" i="5"/>
  <c r="BD48" i="5"/>
  <c r="BE47" i="5"/>
  <c r="BD47" i="5"/>
  <c r="BE46" i="5"/>
  <c r="BD46" i="5"/>
  <c r="BE45" i="5"/>
  <c r="BD45" i="5"/>
  <c r="BE44" i="5"/>
  <c r="BD44" i="5"/>
  <c r="BE43" i="5"/>
  <c r="BD43" i="5"/>
  <c r="BE42" i="5"/>
  <c r="BD42" i="5"/>
  <c r="BE41" i="5"/>
  <c r="BD41" i="5"/>
  <c r="BE40" i="5"/>
  <c r="BD40" i="5"/>
  <c r="BE39" i="5"/>
  <c r="BD39" i="5"/>
  <c r="BE38" i="5"/>
  <c r="BD38" i="5"/>
  <c r="BE37" i="5"/>
  <c r="BD37" i="5"/>
  <c r="BE36" i="5"/>
  <c r="BD36" i="5"/>
  <c r="BE35" i="5"/>
  <c r="BD35" i="5"/>
  <c r="BE34" i="5"/>
  <c r="BD34" i="5"/>
  <c r="BE33" i="5"/>
  <c r="BD33" i="5"/>
  <c r="BE32" i="5"/>
  <c r="BD32" i="5"/>
  <c r="BE31" i="5"/>
  <c r="BD31" i="5"/>
  <c r="BE30" i="5"/>
  <c r="BD30" i="5"/>
  <c r="BE29" i="5"/>
  <c r="BD29" i="5"/>
  <c r="BE28" i="5"/>
  <c r="BD28" i="5"/>
  <c r="BE27" i="5"/>
  <c r="BD27" i="5"/>
  <c r="BE26" i="5"/>
  <c r="BD26" i="5"/>
  <c r="BE25" i="5"/>
  <c r="BD25" i="5"/>
  <c r="BE24" i="5"/>
  <c r="BD24" i="5"/>
  <c r="BE23" i="5"/>
  <c r="BD23" i="5"/>
  <c r="BE22" i="5"/>
  <c r="BD22" i="5"/>
  <c r="BE21" i="5"/>
  <c r="BD21" i="5"/>
  <c r="BE20" i="5"/>
  <c r="BD20" i="5"/>
  <c r="BE19" i="5"/>
  <c r="BD19" i="5"/>
  <c r="BE18" i="5"/>
  <c r="BD18" i="5"/>
  <c r="BE17" i="5"/>
  <c r="BD17" i="5"/>
  <c r="BE16" i="5"/>
  <c r="BD16" i="5"/>
  <c r="BE15" i="5"/>
  <c r="BD15" i="5"/>
  <c r="BE14" i="5"/>
  <c r="BD14" i="5"/>
  <c r="BE13" i="5"/>
  <c r="BD13" i="5"/>
  <c r="BE12" i="5"/>
  <c r="BD12" i="5"/>
  <c r="BE11" i="5"/>
  <c r="BD11" i="5"/>
  <c r="BE10" i="5"/>
  <c r="BD10" i="5"/>
  <c r="BE9" i="5"/>
  <c r="BD9" i="5"/>
  <c r="BE8" i="5"/>
  <c r="BD8" i="5"/>
  <c r="BE7" i="5"/>
  <c r="BD7" i="5"/>
  <c r="AN53" i="5"/>
  <c r="AM53" i="5"/>
  <c r="AL53" i="5"/>
  <c r="AP52" i="5"/>
  <c r="AO52" i="5"/>
  <c r="AP51" i="5"/>
  <c r="AO51" i="5"/>
  <c r="AP50" i="5"/>
  <c r="AO50" i="5"/>
  <c r="AP49" i="5"/>
  <c r="AO49" i="5"/>
  <c r="AP48" i="5"/>
  <c r="AO48" i="5"/>
  <c r="AP47" i="5"/>
  <c r="AO47" i="5"/>
  <c r="AP46" i="5"/>
  <c r="AO46" i="5"/>
  <c r="AP45" i="5"/>
  <c r="AO45" i="5"/>
  <c r="AP44" i="5"/>
  <c r="AO44" i="5"/>
  <c r="AP43" i="5"/>
  <c r="AO43" i="5"/>
  <c r="AP42" i="5"/>
  <c r="AO42" i="5"/>
  <c r="AP41" i="5"/>
  <c r="AO41" i="5"/>
  <c r="AP40" i="5"/>
  <c r="AO40" i="5"/>
  <c r="AP39" i="5"/>
  <c r="AO39" i="5"/>
  <c r="AP38" i="5"/>
  <c r="AO38" i="5"/>
  <c r="AP37" i="5"/>
  <c r="AO37" i="5"/>
  <c r="AP36" i="5"/>
  <c r="AO36" i="5"/>
  <c r="AP35" i="5"/>
  <c r="AO35" i="5"/>
  <c r="AP34" i="5"/>
  <c r="AO34" i="5"/>
  <c r="AP33" i="5"/>
  <c r="AO33" i="5"/>
  <c r="AP32" i="5"/>
  <c r="AO32" i="5"/>
  <c r="AP31" i="5"/>
  <c r="AO31" i="5"/>
  <c r="AP30" i="5"/>
  <c r="AO30" i="5"/>
  <c r="AP29" i="5"/>
  <c r="AO29" i="5"/>
  <c r="AP28" i="5"/>
  <c r="AO28" i="5"/>
  <c r="AP27" i="5"/>
  <c r="AO27" i="5"/>
  <c r="AP26" i="5"/>
  <c r="AO26" i="5"/>
  <c r="AP25" i="5"/>
  <c r="AO25" i="5"/>
  <c r="AP24" i="5"/>
  <c r="AO24" i="5"/>
  <c r="AP23" i="5"/>
  <c r="AO23" i="5"/>
  <c r="AP22" i="5"/>
  <c r="AO22" i="5"/>
  <c r="AP21" i="5"/>
  <c r="AO21" i="5"/>
  <c r="AP20" i="5"/>
  <c r="AO20" i="5"/>
  <c r="AP19" i="5"/>
  <c r="AO19" i="5"/>
  <c r="AP18" i="5"/>
  <c r="AO18" i="5"/>
  <c r="AP17" i="5"/>
  <c r="AO17" i="5"/>
  <c r="AP16" i="5"/>
  <c r="AO16" i="5"/>
  <c r="AP15" i="5"/>
  <c r="AO15" i="5"/>
  <c r="AP14" i="5"/>
  <c r="AO14" i="5"/>
  <c r="AP13" i="5"/>
  <c r="AO13" i="5"/>
  <c r="AP12" i="5"/>
  <c r="AO12" i="5"/>
  <c r="AP11" i="5"/>
  <c r="AO11" i="5"/>
  <c r="AP10" i="5"/>
  <c r="AO10" i="5"/>
  <c r="AP9" i="5"/>
  <c r="AO9" i="5"/>
  <c r="AP8" i="5"/>
  <c r="AO8" i="5"/>
  <c r="AP7" i="5"/>
  <c r="AO7" i="5"/>
  <c r="AI53" i="5"/>
  <c r="AH53" i="5"/>
  <c r="AG53" i="5"/>
  <c r="AK52" i="5"/>
  <c r="AJ52" i="5"/>
  <c r="AK51" i="5"/>
  <c r="AJ51" i="5"/>
  <c r="AK50" i="5"/>
  <c r="AJ50" i="5"/>
  <c r="AK49" i="5"/>
  <c r="AJ49" i="5"/>
  <c r="AK48" i="5"/>
  <c r="AJ48" i="5"/>
  <c r="AK47" i="5"/>
  <c r="AJ47" i="5"/>
  <c r="AK46" i="5"/>
  <c r="AJ46" i="5"/>
  <c r="AK45" i="5"/>
  <c r="AJ45" i="5"/>
  <c r="AK44" i="5"/>
  <c r="AJ44" i="5"/>
  <c r="AK43" i="5"/>
  <c r="AJ43" i="5"/>
  <c r="AK42" i="5"/>
  <c r="AJ42" i="5"/>
  <c r="AK41" i="5"/>
  <c r="AJ41" i="5"/>
  <c r="AK40" i="5"/>
  <c r="AJ40" i="5"/>
  <c r="AK39" i="5"/>
  <c r="AJ39" i="5"/>
  <c r="AK38" i="5"/>
  <c r="AJ38" i="5"/>
  <c r="AK37" i="5"/>
  <c r="AJ37" i="5"/>
  <c r="AK36" i="5"/>
  <c r="AJ36" i="5"/>
  <c r="AK35" i="5"/>
  <c r="AJ35" i="5"/>
  <c r="AK34" i="5"/>
  <c r="AJ34" i="5"/>
  <c r="AK33" i="5"/>
  <c r="AJ33" i="5"/>
  <c r="AK32" i="5"/>
  <c r="AJ32" i="5"/>
  <c r="AK31" i="5"/>
  <c r="AJ31" i="5"/>
  <c r="AK30" i="5"/>
  <c r="AJ30" i="5"/>
  <c r="AK29" i="5"/>
  <c r="AJ29" i="5"/>
  <c r="AK28" i="5"/>
  <c r="AJ28" i="5"/>
  <c r="AK27" i="5"/>
  <c r="AJ27" i="5"/>
  <c r="AK26" i="5"/>
  <c r="AJ26" i="5"/>
  <c r="AK25" i="5"/>
  <c r="AJ25" i="5"/>
  <c r="AK24" i="5"/>
  <c r="AJ24" i="5"/>
  <c r="AK23" i="5"/>
  <c r="AJ23" i="5"/>
  <c r="AK22" i="5"/>
  <c r="AJ22" i="5"/>
  <c r="AK21" i="5"/>
  <c r="AJ21" i="5"/>
  <c r="AK20" i="5"/>
  <c r="AJ20" i="5"/>
  <c r="AK19" i="5"/>
  <c r="AJ19" i="5"/>
  <c r="AK18" i="5"/>
  <c r="AJ18" i="5"/>
  <c r="AK17" i="5"/>
  <c r="AJ17" i="5"/>
  <c r="AK16" i="5"/>
  <c r="AJ16" i="5"/>
  <c r="AK15" i="5"/>
  <c r="AJ15" i="5"/>
  <c r="AK14" i="5"/>
  <c r="AJ14" i="5"/>
  <c r="AK13" i="5"/>
  <c r="AJ13" i="5"/>
  <c r="AK12" i="5"/>
  <c r="AJ12" i="5"/>
  <c r="AK11" i="5"/>
  <c r="AJ11" i="5"/>
  <c r="AK10" i="5"/>
  <c r="AJ10" i="5"/>
  <c r="AK9" i="5"/>
  <c r="AJ9" i="5"/>
  <c r="AK8" i="5"/>
  <c r="AJ8" i="5"/>
  <c r="AK7" i="5"/>
  <c r="AJ7" i="5"/>
  <c r="BD53" i="5" l="1"/>
  <c r="BJ53" i="5"/>
  <c r="BO53" i="5"/>
  <c r="BT53" i="5"/>
  <c r="BS53" i="5"/>
  <c r="BI53" i="5"/>
  <c r="BN53" i="5"/>
  <c r="BE53" i="5"/>
  <c r="AO53" i="5"/>
  <c r="AP53" i="5"/>
  <c r="AJ53" i="5"/>
  <c r="AK53" i="5"/>
  <c r="CQ53" i="5" l="1"/>
  <c r="CP53" i="5"/>
  <c r="CO53" i="5"/>
  <c r="CS51" i="5"/>
  <c r="CR51" i="5"/>
  <c r="CS50" i="5"/>
  <c r="CR50" i="5"/>
  <c r="CS49" i="5"/>
  <c r="CR49" i="5"/>
  <c r="CS48" i="5"/>
  <c r="CR48" i="5"/>
  <c r="CS47" i="5"/>
  <c r="CR47" i="5"/>
  <c r="CS46" i="5"/>
  <c r="CR46" i="5"/>
  <c r="CS45" i="5"/>
  <c r="CR45" i="5"/>
  <c r="CS44" i="5"/>
  <c r="CR44" i="5"/>
  <c r="CS43" i="5"/>
  <c r="CR43" i="5"/>
  <c r="CS42" i="5"/>
  <c r="CR42" i="5"/>
  <c r="CS41" i="5"/>
  <c r="CR41" i="5"/>
  <c r="CS40" i="5"/>
  <c r="CR40" i="5"/>
  <c r="CS39" i="5"/>
  <c r="CR39" i="5"/>
  <c r="CS38" i="5"/>
  <c r="CR38" i="5"/>
  <c r="CS37" i="5"/>
  <c r="CR37" i="5"/>
  <c r="CS36" i="5"/>
  <c r="CR36" i="5"/>
  <c r="CS35" i="5"/>
  <c r="CR35" i="5"/>
  <c r="CS34" i="5"/>
  <c r="CR34" i="5"/>
  <c r="CS33" i="5"/>
  <c r="CR33" i="5"/>
  <c r="CS32" i="5"/>
  <c r="CR32" i="5"/>
  <c r="CS31" i="5"/>
  <c r="CR31" i="5"/>
  <c r="CS30" i="5"/>
  <c r="CR30" i="5"/>
  <c r="CS29" i="5"/>
  <c r="CR29" i="5"/>
  <c r="CS28" i="5"/>
  <c r="CR28" i="5"/>
  <c r="CS27" i="5"/>
  <c r="CR27" i="5"/>
  <c r="CS26" i="5"/>
  <c r="CR26" i="5"/>
  <c r="CS25" i="5"/>
  <c r="CR25" i="5"/>
  <c r="CS24" i="5"/>
  <c r="CR24" i="5"/>
  <c r="CS23" i="5"/>
  <c r="CR23" i="5"/>
  <c r="CS22" i="5"/>
  <c r="CR22" i="5"/>
  <c r="CS21" i="5"/>
  <c r="CR21" i="5"/>
  <c r="CS20" i="5"/>
  <c r="CR20" i="5"/>
  <c r="CS19" i="5"/>
  <c r="CR19" i="5"/>
  <c r="CS18" i="5"/>
  <c r="CR18" i="5"/>
  <c r="CS17" i="5"/>
  <c r="CR17" i="5"/>
  <c r="CS16" i="5"/>
  <c r="CR16" i="5"/>
  <c r="CS15" i="5"/>
  <c r="CR15" i="5"/>
  <c r="CS14" i="5"/>
  <c r="CR14" i="5"/>
  <c r="CS13" i="5"/>
  <c r="CR13" i="5"/>
  <c r="CS12" i="5"/>
  <c r="CR12" i="5"/>
  <c r="CS11" i="5"/>
  <c r="CR11" i="5"/>
  <c r="CS10" i="5"/>
  <c r="CR10" i="5"/>
  <c r="CS9" i="5"/>
  <c r="CR9" i="5"/>
  <c r="CS8" i="5"/>
  <c r="CR8" i="5"/>
  <c r="CS7" i="5"/>
  <c r="CR7" i="5"/>
  <c r="BF53" i="4"/>
  <c r="BH53" i="4"/>
  <c r="BJ51" i="4"/>
  <c r="BI51" i="4"/>
  <c r="BJ50" i="4"/>
  <c r="BI50" i="4"/>
  <c r="BJ49" i="4"/>
  <c r="BI49" i="4"/>
  <c r="BJ48" i="4"/>
  <c r="BI48" i="4"/>
  <c r="BJ47" i="4"/>
  <c r="BI47" i="4"/>
  <c r="BJ46" i="4"/>
  <c r="BI46" i="4"/>
  <c r="BJ45" i="4"/>
  <c r="BI45" i="4"/>
  <c r="BJ44" i="4"/>
  <c r="BI44" i="4"/>
  <c r="BJ43" i="4"/>
  <c r="BI43" i="4"/>
  <c r="BJ42" i="4"/>
  <c r="BI42" i="4"/>
  <c r="BJ41" i="4"/>
  <c r="BI41" i="4"/>
  <c r="BJ40" i="4"/>
  <c r="BI40" i="4"/>
  <c r="BJ39" i="4"/>
  <c r="BI39" i="4"/>
  <c r="BJ38" i="4"/>
  <c r="BI38" i="4"/>
  <c r="BJ37" i="4"/>
  <c r="BI37" i="4"/>
  <c r="BJ36" i="4"/>
  <c r="BI36" i="4"/>
  <c r="BJ35" i="4"/>
  <c r="BI35" i="4"/>
  <c r="BJ34" i="4"/>
  <c r="BI34" i="4"/>
  <c r="BI33" i="4"/>
  <c r="BG53" i="4"/>
  <c r="BJ32" i="4"/>
  <c r="BI32" i="4"/>
  <c r="BJ31" i="4"/>
  <c r="BI31" i="4"/>
  <c r="BJ30" i="4"/>
  <c r="BI30" i="4"/>
  <c r="BJ29" i="4"/>
  <c r="BI29" i="4"/>
  <c r="BJ28" i="4"/>
  <c r="BI28" i="4"/>
  <c r="BJ27" i="4"/>
  <c r="BI27" i="4"/>
  <c r="BJ26" i="4"/>
  <c r="BI26" i="4"/>
  <c r="BJ25" i="4"/>
  <c r="BI25" i="4"/>
  <c r="BJ24" i="4"/>
  <c r="BI24" i="4"/>
  <c r="BJ23" i="4"/>
  <c r="BI23" i="4"/>
  <c r="BJ22" i="4"/>
  <c r="BI22" i="4"/>
  <c r="BJ21" i="4"/>
  <c r="BI21" i="4"/>
  <c r="BJ20" i="4"/>
  <c r="BI20" i="4"/>
  <c r="BJ19" i="4"/>
  <c r="BI19" i="4"/>
  <c r="BJ18" i="4"/>
  <c r="BI18" i="4"/>
  <c r="BJ17" i="4"/>
  <c r="BI17" i="4"/>
  <c r="BJ16" i="4"/>
  <c r="BI16" i="4"/>
  <c r="BJ15" i="4"/>
  <c r="BI15" i="4"/>
  <c r="BJ14" i="4"/>
  <c r="BI14" i="4"/>
  <c r="BJ13" i="4"/>
  <c r="BI13" i="4"/>
  <c r="BJ12" i="4"/>
  <c r="BI12" i="4"/>
  <c r="BJ11" i="4"/>
  <c r="BI11" i="4"/>
  <c r="BJ10" i="4"/>
  <c r="BI10" i="4"/>
  <c r="BJ9" i="4"/>
  <c r="BI9" i="4"/>
  <c r="BJ8" i="4"/>
  <c r="BI8" i="4"/>
  <c r="BJ7" i="4"/>
  <c r="BI7" i="4"/>
  <c r="O53" i="4"/>
  <c r="N53" i="4"/>
  <c r="M53" i="4"/>
  <c r="Q51" i="4"/>
  <c r="P51" i="4"/>
  <c r="Q50" i="4"/>
  <c r="P50" i="4"/>
  <c r="Q49" i="4"/>
  <c r="P49" i="4"/>
  <c r="Q48" i="4"/>
  <c r="P48" i="4"/>
  <c r="Q47" i="4"/>
  <c r="P47" i="4"/>
  <c r="Q46" i="4"/>
  <c r="P46" i="4"/>
  <c r="Q45" i="4"/>
  <c r="P45" i="4"/>
  <c r="Q44" i="4"/>
  <c r="P44" i="4"/>
  <c r="Q43" i="4"/>
  <c r="P43" i="4"/>
  <c r="Q42" i="4"/>
  <c r="P42" i="4"/>
  <c r="Q41" i="4"/>
  <c r="P41" i="4"/>
  <c r="Q40" i="4"/>
  <c r="P40" i="4"/>
  <c r="Q39" i="4"/>
  <c r="P39" i="4"/>
  <c r="Q38" i="4"/>
  <c r="P38" i="4"/>
  <c r="Q37" i="4"/>
  <c r="P37" i="4"/>
  <c r="Q36" i="4"/>
  <c r="P36" i="4"/>
  <c r="Q35" i="4"/>
  <c r="P35" i="4"/>
  <c r="Q34" i="4"/>
  <c r="P34" i="4"/>
  <c r="Q33" i="4"/>
  <c r="P33" i="4"/>
  <c r="Q32" i="4"/>
  <c r="P32" i="4"/>
  <c r="Q31" i="4"/>
  <c r="P31" i="4"/>
  <c r="Q30" i="4"/>
  <c r="P30" i="4"/>
  <c r="Q29" i="4"/>
  <c r="P29" i="4"/>
  <c r="Q28" i="4"/>
  <c r="P28" i="4"/>
  <c r="Q27" i="4"/>
  <c r="P27" i="4"/>
  <c r="Q26" i="4"/>
  <c r="P26" i="4"/>
  <c r="Q25" i="4"/>
  <c r="P25" i="4"/>
  <c r="Q24" i="4"/>
  <c r="P24" i="4"/>
  <c r="Q23" i="4"/>
  <c r="P23" i="4"/>
  <c r="Q22" i="4"/>
  <c r="P22" i="4"/>
  <c r="Q21" i="4"/>
  <c r="P21" i="4"/>
  <c r="Q20" i="4"/>
  <c r="P20" i="4"/>
  <c r="Q19" i="4"/>
  <c r="P19" i="4"/>
  <c r="Q18" i="4"/>
  <c r="P18" i="4"/>
  <c r="Q17" i="4"/>
  <c r="P17" i="4"/>
  <c r="Q16" i="4"/>
  <c r="P16" i="4"/>
  <c r="Q15" i="4"/>
  <c r="P15" i="4"/>
  <c r="Q14" i="4"/>
  <c r="P14" i="4"/>
  <c r="Q13" i="4"/>
  <c r="P13" i="4"/>
  <c r="Q12" i="4"/>
  <c r="P12" i="4"/>
  <c r="Q11" i="4"/>
  <c r="P11" i="4"/>
  <c r="Q10" i="4"/>
  <c r="P10" i="4"/>
  <c r="Q9" i="4"/>
  <c r="P9" i="4"/>
  <c r="Q8" i="4"/>
  <c r="P8" i="4"/>
  <c r="Q7" i="4"/>
  <c r="P7" i="4"/>
  <c r="T53" i="4"/>
  <c r="S53" i="4"/>
  <c r="V51" i="4"/>
  <c r="U51" i="4"/>
  <c r="V50" i="4"/>
  <c r="U50" i="4"/>
  <c r="V49" i="4"/>
  <c r="U49" i="4"/>
  <c r="V48" i="4"/>
  <c r="U48" i="4"/>
  <c r="V47" i="4"/>
  <c r="U47" i="4"/>
  <c r="V46" i="4"/>
  <c r="U46" i="4"/>
  <c r="V45" i="4"/>
  <c r="U45" i="4"/>
  <c r="V44" i="4"/>
  <c r="U44" i="4"/>
  <c r="V43" i="4"/>
  <c r="U43" i="4"/>
  <c r="V42" i="4"/>
  <c r="U42" i="4"/>
  <c r="V41" i="4"/>
  <c r="U41" i="4"/>
  <c r="V40" i="4"/>
  <c r="U40" i="4"/>
  <c r="V39" i="4"/>
  <c r="U39" i="4"/>
  <c r="V38" i="4"/>
  <c r="U38" i="4"/>
  <c r="V37" i="4"/>
  <c r="U37" i="4"/>
  <c r="V36" i="4"/>
  <c r="U36" i="4"/>
  <c r="V35" i="4"/>
  <c r="U35" i="4"/>
  <c r="V34" i="4"/>
  <c r="U34" i="4"/>
  <c r="V33" i="4"/>
  <c r="U33" i="4"/>
  <c r="V32" i="4"/>
  <c r="U32" i="4"/>
  <c r="V31" i="4"/>
  <c r="U31" i="4"/>
  <c r="V30" i="4"/>
  <c r="U30" i="4"/>
  <c r="V29" i="4"/>
  <c r="U29" i="4"/>
  <c r="V28" i="4"/>
  <c r="U28" i="4"/>
  <c r="V27" i="4"/>
  <c r="U27" i="4"/>
  <c r="V26" i="4"/>
  <c r="V25" i="4"/>
  <c r="U25" i="4"/>
  <c r="V24" i="4"/>
  <c r="U24" i="4"/>
  <c r="V23" i="4"/>
  <c r="U23" i="4"/>
  <c r="V22" i="4"/>
  <c r="U22" i="4"/>
  <c r="V21" i="4"/>
  <c r="U21" i="4"/>
  <c r="V20" i="4"/>
  <c r="U20" i="4"/>
  <c r="V19" i="4"/>
  <c r="U19" i="4"/>
  <c r="V18" i="4"/>
  <c r="U18" i="4"/>
  <c r="V17" i="4"/>
  <c r="U17" i="4"/>
  <c r="V16" i="4"/>
  <c r="U16" i="4"/>
  <c r="V15" i="4"/>
  <c r="U15" i="4"/>
  <c r="V14" i="4"/>
  <c r="V13" i="4"/>
  <c r="U13" i="4"/>
  <c r="V12" i="4"/>
  <c r="U12" i="4"/>
  <c r="V11" i="4"/>
  <c r="U11" i="4"/>
  <c r="V10" i="4"/>
  <c r="U10" i="4"/>
  <c r="V9" i="4"/>
  <c r="U9" i="4"/>
  <c r="V8" i="4"/>
  <c r="U8" i="4"/>
  <c r="V7" i="4"/>
  <c r="U7" i="4"/>
  <c r="AI53" i="4"/>
  <c r="AH53" i="4"/>
  <c r="AG53" i="4"/>
  <c r="AK51" i="4"/>
  <c r="AK50" i="4"/>
  <c r="AK49" i="4"/>
  <c r="AK48" i="4"/>
  <c r="AK47" i="4"/>
  <c r="AK46" i="4"/>
  <c r="AK45" i="4"/>
  <c r="AK44" i="4"/>
  <c r="AK43" i="4"/>
  <c r="AK42" i="4"/>
  <c r="AK41" i="4"/>
  <c r="AK40" i="4"/>
  <c r="AK39" i="4"/>
  <c r="AK38" i="4"/>
  <c r="AK37" i="4"/>
  <c r="AK36" i="4"/>
  <c r="AK35" i="4"/>
  <c r="AK34" i="4"/>
  <c r="AK33" i="4"/>
  <c r="AK32" i="4"/>
  <c r="AK31" i="4"/>
  <c r="AK30" i="4"/>
  <c r="AK29" i="4"/>
  <c r="AK28" i="4"/>
  <c r="AK27" i="4"/>
  <c r="AK26" i="4"/>
  <c r="AK25" i="4"/>
  <c r="AK24" i="4"/>
  <c r="AK23" i="4"/>
  <c r="AK22" i="4"/>
  <c r="AK21" i="4"/>
  <c r="AK20" i="4"/>
  <c r="AK19" i="4"/>
  <c r="AK18" i="4"/>
  <c r="AK17" i="4"/>
  <c r="AK16" i="4"/>
  <c r="AK15" i="4"/>
  <c r="AK14" i="4"/>
  <c r="AK13" i="4"/>
  <c r="AK12" i="4"/>
  <c r="AK11" i="4"/>
  <c r="AK10" i="4"/>
  <c r="AJ10" i="4"/>
  <c r="AK9" i="4"/>
  <c r="AJ9" i="4"/>
  <c r="AK8" i="4"/>
  <c r="AJ8" i="4"/>
  <c r="AK7" i="4"/>
  <c r="AJ7" i="4"/>
  <c r="AD53" i="4"/>
  <c r="AC53" i="4"/>
  <c r="AB53" i="4"/>
  <c r="AF51" i="4"/>
  <c r="AE51" i="4"/>
  <c r="AF50" i="4"/>
  <c r="AE50" i="4"/>
  <c r="F50" i="4" s="1"/>
  <c r="AF49" i="4"/>
  <c r="AE49" i="4"/>
  <c r="AF48" i="4"/>
  <c r="AE48" i="4"/>
  <c r="F48" i="4" s="1"/>
  <c r="BC53" i="4"/>
  <c r="BB53" i="4"/>
  <c r="BA53" i="4"/>
  <c r="BE51" i="4"/>
  <c r="G51" i="4" s="1"/>
  <c r="BD51" i="4"/>
  <c r="BE50" i="4"/>
  <c r="G50" i="4" s="1"/>
  <c r="BD50" i="4"/>
  <c r="BE49" i="4"/>
  <c r="G49" i="4" s="1"/>
  <c r="BD49" i="4"/>
  <c r="BE48" i="4"/>
  <c r="G48" i="4" s="1"/>
  <c r="BD48" i="4"/>
  <c r="BE47" i="4"/>
  <c r="G47" i="4" s="1"/>
  <c r="BD47" i="4"/>
  <c r="F47" i="4" s="1"/>
  <c r="BE46" i="4"/>
  <c r="G46" i="4" s="1"/>
  <c r="BD46" i="4"/>
  <c r="F46" i="4" s="1"/>
  <c r="BE45" i="4"/>
  <c r="G45" i="4" s="1"/>
  <c r="BD45" i="4"/>
  <c r="F45" i="4" s="1"/>
  <c r="BE44" i="4"/>
  <c r="BD44" i="4"/>
  <c r="F44" i="4" s="1"/>
  <c r="BE43" i="4"/>
  <c r="G43" i="4" s="1"/>
  <c r="BD43" i="4"/>
  <c r="F43" i="4" s="1"/>
  <c r="BE42" i="4"/>
  <c r="G42" i="4" s="1"/>
  <c r="BD42" i="4"/>
  <c r="F42" i="4" s="1"/>
  <c r="BE41" i="4"/>
  <c r="G41" i="4" s="1"/>
  <c r="BD41" i="4"/>
  <c r="BE40" i="4"/>
  <c r="G40" i="4" s="1"/>
  <c r="BD40" i="4"/>
  <c r="F40" i="4" s="1"/>
  <c r="BE39" i="4"/>
  <c r="G39" i="4" s="1"/>
  <c r="BD39" i="4"/>
  <c r="F39" i="4" s="1"/>
  <c r="BE38" i="4"/>
  <c r="G38" i="4" s="1"/>
  <c r="BD38" i="4"/>
  <c r="F38" i="4" s="1"/>
  <c r="BE37" i="4"/>
  <c r="G37" i="4" s="1"/>
  <c r="BD37" i="4"/>
  <c r="F37" i="4" s="1"/>
  <c r="BE36" i="4"/>
  <c r="G36" i="4" s="1"/>
  <c r="BD36" i="4"/>
  <c r="F36" i="4" s="1"/>
  <c r="BE35" i="4"/>
  <c r="G35" i="4" s="1"/>
  <c r="BD35" i="4"/>
  <c r="F35" i="4" s="1"/>
  <c r="BE34" i="4"/>
  <c r="G34" i="4" s="1"/>
  <c r="BD34" i="4"/>
  <c r="F34" i="4" s="1"/>
  <c r="BE33" i="4"/>
  <c r="BD33" i="4"/>
  <c r="F33" i="4" s="1"/>
  <c r="BE32" i="4"/>
  <c r="G32" i="4" s="1"/>
  <c r="BD32" i="4"/>
  <c r="F32" i="4" s="1"/>
  <c r="BE31" i="4"/>
  <c r="G31" i="4" s="1"/>
  <c r="BD31" i="4"/>
  <c r="F31" i="4" s="1"/>
  <c r="BE30" i="4"/>
  <c r="G30" i="4" s="1"/>
  <c r="BD30" i="4"/>
  <c r="F30" i="4" s="1"/>
  <c r="BE29" i="4"/>
  <c r="G29" i="4" s="1"/>
  <c r="BD29" i="4"/>
  <c r="F29" i="4" s="1"/>
  <c r="BE28" i="4"/>
  <c r="G28" i="4" s="1"/>
  <c r="BD28" i="4"/>
  <c r="F28" i="4" s="1"/>
  <c r="BE27" i="4"/>
  <c r="G27" i="4" s="1"/>
  <c r="BD27" i="4"/>
  <c r="F27" i="4" s="1"/>
  <c r="BE26" i="4"/>
  <c r="G26" i="4" s="1"/>
  <c r="BD26" i="4"/>
  <c r="F26" i="4" s="1"/>
  <c r="BE25" i="4"/>
  <c r="G25" i="4" s="1"/>
  <c r="BD25" i="4"/>
  <c r="F25" i="4" s="1"/>
  <c r="BE24" i="4"/>
  <c r="G24" i="4" s="1"/>
  <c r="BD24" i="4"/>
  <c r="BE23" i="4"/>
  <c r="G23" i="4" s="1"/>
  <c r="BD23" i="4"/>
  <c r="F23" i="4" s="1"/>
  <c r="BE22" i="4"/>
  <c r="G22" i="4" s="1"/>
  <c r="BD22" i="4"/>
  <c r="F22" i="4" s="1"/>
  <c r="BE21" i="4"/>
  <c r="G21" i="4" s="1"/>
  <c r="BD21" i="4"/>
  <c r="F21" i="4" s="1"/>
  <c r="BE20" i="4"/>
  <c r="G20" i="4" s="1"/>
  <c r="BD20" i="4"/>
  <c r="F20" i="4" s="1"/>
  <c r="BE19" i="4"/>
  <c r="G19" i="4" s="1"/>
  <c r="BD19" i="4"/>
  <c r="F19" i="4" s="1"/>
  <c r="BE18" i="4"/>
  <c r="G18" i="4" s="1"/>
  <c r="BD18" i="4"/>
  <c r="F18" i="4" s="1"/>
  <c r="BE17" i="4"/>
  <c r="G17" i="4" s="1"/>
  <c r="BD17" i="4"/>
  <c r="F17" i="4" s="1"/>
  <c r="BE16" i="4"/>
  <c r="G16" i="4" s="1"/>
  <c r="BD16" i="4"/>
  <c r="F16" i="4" s="1"/>
  <c r="BE15" i="4"/>
  <c r="G15" i="4" s="1"/>
  <c r="BD15" i="4"/>
  <c r="BE14" i="4"/>
  <c r="G14" i="4" s="1"/>
  <c r="BD14" i="4"/>
  <c r="F14" i="4" s="1"/>
  <c r="BE13" i="4"/>
  <c r="G13" i="4" s="1"/>
  <c r="BD13" i="4"/>
  <c r="F13" i="4" s="1"/>
  <c r="BE12" i="4"/>
  <c r="G12" i="4" s="1"/>
  <c r="BD12" i="4"/>
  <c r="F12" i="4" s="1"/>
  <c r="BE11" i="4"/>
  <c r="G11" i="4" s="1"/>
  <c r="BD11" i="4"/>
  <c r="F11" i="4" s="1"/>
  <c r="BE10" i="4"/>
  <c r="BD10" i="4"/>
  <c r="BE9" i="4"/>
  <c r="G9" i="4" s="1"/>
  <c r="BD9" i="4"/>
  <c r="BE8" i="4"/>
  <c r="G8" i="4" s="1"/>
  <c r="BD8" i="4"/>
  <c r="BE7" i="4"/>
  <c r="G7" i="4" s="1"/>
  <c r="BD7" i="4"/>
  <c r="G44" i="4" l="1"/>
  <c r="G10" i="4"/>
  <c r="G33" i="4"/>
  <c r="F7" i="4"/>
  <c r="F9" i="4"/>
  <c r="F24" i="4"/>
  <c r="F8" i="4"/>
  <c r="F15" i="4"/>
  <c r="F41" i="4"/>
  <c r="F49" i="4"/>
  <c r="F51" i="4"/>
  <c r="F10" i="4"/>
  <c r="CS53" i="5"/>
  <c r="CR53" i="5"/>
  <c r="BI53" i="4"/>
  <c r="BJ33" i="4"/>
  <c r="AF53" i="4"/>
  <c r="AK53" i="4"/>
  <c r="V53" i="4"/>
  <c r="Q53" i="4"/>
  <c r="U53" i="4"/>
  <c r="AE53" i="4"/>
  <c r="AJ53" i="4"/>
  <c r="P53" i="4"/>
  <c r="BD53" i="4"/>
  <c r="BE53" i="4"/>
  <c r="BJ53" i="4" l="1"/>
  <c r="Y53" i="3" l="1"/>
  <c r="X53" i="3"/>
  <c r="W53" i="3"/>
  <c r="AA51" i="3"/>
  <c r="Z51" i="3"/>
  <c r="AA50" i="3"/>
  <c r="Z50" i="3"/>
  <c r="AA49" i="3"/>
  <c r="Z49" i="3"/>
  <c r="AA48" i="3"/>
  <c r="Z48" i="3"/>
  <c r="AA47" i="3"/>
  <c r="Z47" i="3"/>
  <c r="AA46" i="3"/>
  <c r="Z46" i="3"/>
  <c r="AA45" i="3"/>
  <c r="Z45" i="3"/>
  <c r="AA44" i="3"/>
  <c r="Z44" i="3"/>
  <c r="AA43" i="3"/>
  <c r="Z43" i="3"/>
  <c r="AA42" i="3"/>
  <c r="Z42" i="3"/>
  <c r="AA41" i="3"/>
  <c r="Z41" i="3"/>
  <c r="AA40" i="3"/>
  <c r="Z40" i="3"/>
  <c r="AA39" i="3"/>
  <c r="Z39" i="3"/>
  <c r="AA38" i="3"/>
  <c r="Z38" i="3"/>
  <c r="AA37" i="3"/>
  <c r="Z37" i="3"/>
  <c r="AA36" i="3"/>
  <c r="Z36" i="3"/>
  <c r="AA35" i="3"/>
  <c r="Z35" i="3"/>
  <c r="AA34" i="3"/>
  <c r="Z34" i="3"/>
  <c r="AA33" i="3"/>
  <c r="Z33" i="3"/>
  <c r="AA32" i="3"/>
  <c r="Z32" i="3"/>
  <c r="AA31" i="3"/>
  <c r="Z31" i="3"/>
  <c r="AA30" i="3"/>
  <c r="Z30" i="3"/>
  <c r="AA29" i="3"/>
  <c r="Z29" i="3"/>
  <c r="AA28" i="3"/>
  <c r="Z28" i="3"/>
  <c r="AA27" i="3"/>
  <c r="Z27" i="3"/>
  <c r="AA26" i="3"/>
  <c r="Z26" i="3"/>
  <c r="AA25" i="3"/>
  <c r="Z25" i="3"/>
  <c r="AA24" i="3"/>
  <c r="Z24" i="3"/>
  <c r="AA23" i="3"/>
  <c r="Z23" i="3"/>
  <c r="AA22" i="3"/>
  <c r="Z22" i="3"/>
  <c r="AA21" i="3"/>
  <c r="Z21" i="3"/>
  <c r="AA20" i="3"/>
  <c r="Z20" i="3"/>
  <c r="AA19" i="3"/>
  <c r="Z19" i="3"/>
  <c r="AA18" i="3"/>
  <c r="Z18" i="3"/>
  <c r="AA17" i="3"/>
  <c r="Z17" i="3"/>
  <c r="AA16" i="3"/>
  <c r="Z16" i="3"/>
  <c r="AA15" i="3"/>
  <c r="Z15" i="3"/>
  <c r="AA14" i="3"/>
  <c r="Z14" i="3"/>
  <c r="AA13" i="3"/>
  <c r="Z13" i="3"/>
  <c r="AA12" i="3"/>
  <c r="Z12" i="3"/>
  <c r="AA11" i="3"/>
  <c r="Z11" i="3"/>
  <c r="AA10" i="3"/>
  <c r="Z10" i="3"/>
  <c r="AA9" i="3"/>
  <c r="Z9" i="3"/>
  <c r="AA8" i="3"/>
  <c r="Z8" i="3"/>
  <c r="AA7" i="3"/>
  <c r="Z7" i="3"/>
  <c r="AA53" i="3" l="1"/>
  <c r="Z53" i="3"/>
  <c r="O53" i="3" l="1"/>
  <c r="O53" i="2" l="1"/>
  <c r="N53" i="2"/>
  <c r="M53" i="2"/>
  <c r="Q51" i="2"/>
  <c r="P51" i="2"/>
  <c r="Q50" i="2"/>
  <c r="P50" i="2"/>
  <c r="Q49" i="2"/>
  <c r="P49" i="2"/>
  <c r="Q48" i="2"/>
  <c r="P48" i="2"/>
  <c r="Q47" i="2"/>
  <c r="P47" i="2"/>
  <c r="Q46" i="2"/>
  <c r="P46" i="2"/>
  <c r="Q45" i="2"/>
  <c r="P45" i="2"/>
  <c r="Q44" i="2"/>
  <c r="P44" i="2"/>
  <c r="Q43" i="2"/>
  <c r="P43" i="2"/>
  <c r="Q42" i="2"/>
  <c r="P42" i="2"/>
  <c r="Q41" i="2"/>
  <c r="P41" i="2"/>
  <c r="Q40" i="2"/>
  <c r="P40" i="2"/>
  <c r="Q39" i="2"/>
  <c r="P39" i="2"/>
  <c r="Q38" i="2"/>
  <c r="P38" i="2"/>
  <c r="Q37" i="2"/>
  <c r="P37" i="2"/>
  <c r="Q36" i="2"/>
  <c r="P36" i="2"/>
  <c r="Q35" i="2"/>
  <c r="P35" i="2"/>
  <c r="Q34" i="2"/>
  <c r="P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P16" i="2"/>
  <c r="Q15" i="2"/>
  <c r="P15" i="2"/>
  <c r="Q14" i="2"/>
  <c r="P14" i="2"/>
  <c r="Q13" i="2"/>
  <c r="P13" i="2"/>
  <c r="Q12" i="2"/>
  <c r="P12" i="2"/>
  <c r="Q11" i="2"/>
  <c r="P11" i="2"/>
  <c r="Q10" i="2"/>
  <c r="P10" i="2"/>
  <c r="Q9" i="2"/>
  <c r="P9" i="2"/>
  <c r="Q8" i="2"/>
  <c r="P8" i="2"/>
  <c r="Q7" i="2"/>
  <c r="P7" i="2"/>
  <c r="J53" i="2"/>
  <c r="I53" i="2"/>
  <c r="H53" i="2"/>
  <c r="L51" i="2"/>
  <c r="K51" i="2"/>
  <c r="F51" i="2" s="1"/>
  <c r="L50" i="2"/>
  <c r="G50" i="2" s="1"/>
  <c r="K50" i="2"/>
  <c r="F50" i="2" s="1"/>
  <c r="L49" i="2"/>
  <c r="K49" i="2"/>
  <c r="F49" i="2" s="1"/>
  <c r="L48" i="2"/>
  <c r="G48" i="2" s="1"/>
  <c r="K48" i="2"/>
  <c r="F48" i="2" s="1"/>
  <c r="L47" i="2"/>
  <c r="K47" i="2"/>
  <c r="F47" i="2" s="1"/>
  <c r="L46" i="2"/>
  <c r="G46" i="2" s="1"/>
  <c r="K46" i="2"/>
  <c r="F46" i="2" s="1"/>
  <c r="L45" i="2"/>
  <c r="K45" i="2"/>
  <c r="F45" i="2" s="1"/>
  <c r="L44" i="2"/>
  <c r="G44" i="2" s="1"/>
  <c r="K44" i="2"/>
  <c r="F44" i="2" s="1"/>
  <c r="L43" i="2"/>
  <c r="K43" i="2"/>
  <c r="F43" i="2" s="1"/>
  <c r="L42" i="2"/>
  <c r="G42" i="2" s="1"/>
  <c r="K42" i="2"/>
  <c r="F42" i="2" s="1"/>
  <c r="L41" i="2"/>
  <c r="K41" i="2"/>
  <c r="F41" i="2" s="1"/>
  <c r="L40" i="2"/>
  <c r="G40" i="2" s="1"/>
  <c r="K40" i="2"/>
  <c r="F40" i="2" s="1"/>
  <c r="L39" i="2"/>
  <c r="K39" i="2"/>
  <c r="F39" i="2" s="1"/>
  <c r="L38" i="2"/>
  <c r="G38" i="2" s="1"/>
  <c r="K38" i="2"/>
  <c r="F38" i="2" s="1"/>
  <c r="L37" i="2"/>
  <c r="K37" i="2"/>
  <c r="F37" i="2" s="1"/>
  <c r="L36" i="2"/>
  <c r="G36" i="2" s="1"/>
  <c r="K36" i="2"/>
  <c r="F36" i="2" s="1"/>
  <c r="L35" i="2"/>
  <c r="K35" i="2"/>
  <c r="F35" i="2" s="1"/>
  <c r="L34" i="2"/>
  <c r="G34" i="2" s="1"/>
  <c r="K34" i="2"/>
  <c r="F34" i="2" s="1"/>
  <c r="L33" i="2"/>
  <c r="K33" i="2"/>
  <c r="F33" i="2" s="1"/>
  <c r="L32" i="2"/>
  <c r="K32" i="2"/>
  <c r="F32" i="2" s="1"/>
  <c r="L31" i="2"/>
  <c r="K31" i="2"/>
  <c r="F31" i="2" s="1"/>
  <c r="L30" i="2"/>
  <c r="K30" i="2"/>
  <c r="F30" i="2" s="1"/>
  <c r="L29" i="2"/>
  <c r="K29" i="2"/>
  <c r="F29" i="2" s="1"/>
  <c r="L28" i="2"/>
  <c r="K28" i="2"/>
  <c r="F28" i="2" s="1"/>
  <c r="L27" i="2"/>
  <c r="K27" i="2"/>
  <c r="F27" i="2" s="1"/>
  <c r="L26" i="2"/>
  <c r="K26" i="2"/>
  <c r="F26" i="2" s="1"/>
  <c r="L25" i="2"/>
  <c r="K25" i="2"/>
  <c r="F25" i="2" s="1"/>
  <c r="L24" i="2"/>
  <c r="K24" i="2"/>
  <c r="F24" i="2" s="1"/>
  <c r="L23" i="2"/>
  <c r="K23" i="2"/>
  <c r="F23" i="2" s="1"/>
  <c r="L22" i="2"/>
  <c r="K22" i="2"/>
  <c r="F22" i="2" s="1"/>
  <c r="L21" i="2"/>
  <c r="K21" i="2"/>
  <c r="F21" i="2" s="1"/>
  <c r="L20" i="2"/>
  <c r="K20" i="2"/>
  <c r="F20" i="2" s="1"/>
  <c r="L19" i="2"/>
  <c r="K19" i="2"/>
  <c r="F19" i="2" s="1"/>
  <c r="L18" i="2"/>
  <c r="K18" i="2"/>
  <c r="F18" i="2" s="1"/>
  <c r="L17" i="2"/>
  <c r="K17" i="2"/>
  <c r="F17" i="2" s="1"/>
  <c r="L16" i="2"/>
  <c r="G16" i="2" s="1"/>
  <c r="K16" i="2"/>
  <c r="L15" i="2"/>
  <c r="K15" i="2"/>
  <c r="F15" i="2" s="1"/>
  <c r="L14" i="2"/>
  <c r="G14" i="2" s="1"/>
  <c r="K14" i="2"/>
  <c r="L13" i="2"/>
  <c r="K13" i="2"/>
  <c r="F13" i="2" s="1"/>
  <c r="L12" i="2"/>
  <c r="G12" i="2" s="1"/>
  <c r="K12" i="2"/>
  <c r="L11" i="2"/>
  <c r="K11" i="2"/>
  <c r="F11" i="2" s="1"/>
  <c r="L10" i="2"/>
  <c r="G10" i="2" s="1"/>
  <c r="K10" i="2"/>
  <c r="L9" i="2"/>
  <c r="K9" i="2"/>
  <c r="F9" i="2" s="1"/>
  <c r="L8" i="2"/>
  <c r="G8" i="2" s="1"/>
  <c r="K8" i="2"/>
  <c r="L7" i="2"/>
  <c r="K7" i="2"/>
  <c r="F7" i="2" s="1"/>
  <c r="F8" i="2" l="1"/>
  <c r="F10" i="2"/>
  <c r="F12" i="2"/>
  <c r="F14" i="2"/>
  <c r="F16" i="2"/>
  <c r="G18" i="2"/>
  <c r="G20" i="2"/>
  <c r="G22" i="2"/>
  <c r="G24" i="2"/>
  <c r="G26" i="2"/>
  <c r="G28" i="2"/>
  <c r="G30" i="2"/>
  <c r="G32" i="2"/>
  <c r="G7" i="2"/>
  <c r="G9" i="2"/>
  <c r="G11" i="2"/>
  <c r="G13" i="2"/>
  <c r="G15" i="2"/>
  <c r="G17" i="2"/>
  <c r="G19" i="2"/>
  <c r="G21" i="2"/>
  <c r="G23" i="2"/>
  <c r="G25" i="2"/>
  <c r="G27" i="2"/>
  <c r="G29" i="2"/>
  <c r="G31" i="2"/>
  <c r="G33" i="2"/>
  <c r="G35" i="2"/>
  <c r="G37" i="2"/>
  <c r="G39" i="2"/>
  <c r="G41" i="2"/>
  <c r="G43" i="2"/>
  <c r="G45" i="2"/>
  <c r="G47" i="2"/>
  <c r="G49" i="2"/>
  <c r="G51" i="2"/>
  <c r="Q53" i="2"/>
  <c r="K53" i="2"/>
  <c r="P53" i="2"/>
  <c r="L53" i="2"/>
  <c r="EY53" i="5" l="1"/>
  <c r="EX53" i="5"/>
  <c r="EW53" i="5"/>
  <c r="O53" i="5"/>
  <c r="N53" i="5"/>
  <c r="M53" i="5"/>
  <c r="FA51" i="5" l="1"/>
  <c r="EZ51" i="5"/>
  <c r="FA50" i="5"/>
  <c r="EZ50" i="5"/>
  <c r="FA49" i="5"/>
  <c r="EZ49" i="5"/>
  <c r="FA48" i="5"/>
  <c r="EZ48" i="5"/>
  <c r="FA47" i="5"/>
  <c r="EZ47" i="5"/>
  <c r="FA46" i="5"/>
  <c r="EZ46" i="5"/>
  <c r="FA45" i="5"/>
  <c r="EZ45" i="5"/>
  <c r="FA44" i="5"/>
  <c r="EZ44" i="5"/>
  <c r="FA43" i="5"/>
  <c r="EZ43" i="5"/>
  <c r="FA42" i="5"/>
  <c r="EZ42" i="5"/>
  <c r="FA41" i="5"/>
  <c r="EZ41" i="5"/>
  <c r="FA40" i="5"/>
  <c r="EZ40" i="5"/>
  <c r="FA39" i="5"/>
  <c r="EZ39" i="5"/>
  <c r="FA38" i="5"/>
  <c r="EZ38" i="5"/>
  <c r="FA37" i="5"/>
  <c r="EZ37" i="5"/>
  <c r="FA36" i="5"/>
  <c r="EZ36" i="5"/>
  <c r="FA35" i="5"/>
  <c r="EZ35" i="5"/>
  <c r="FA34" i="5"/>
  <c r="EZ34" i="5"/>
  <c r="FA33" i="5"/>
  <c r="EZ33" i="5"/>
  <c r="FA32" i="5"/>
  <c r="EZ32" i="5"/>
  <c r="FA31" i="5"/>
  <c r="EZ31" i="5"/>
  <c r="FA30" i="5"/>
  <c r="EZ30" i="5"/>
  <c r="FA29" i="5"/>
  <c r="EZ29" i="5"/>
  <c r="FA28" i="5"/>
  <c r="EZ28" i="5"/>
  <c r="FA27" i="5"/>
  <c r="EZ27" i="5"/>
  <c r="FA26" i="5"/>
  <c r="EZ26" i="5"/>
  <c r="FA25" i="5"/>
  <c r="EZ25" i="5"/>
  <c r="FA24" i="5"/>
  <c r="EZ24" i="5"/>
  <c r="FA23" i="5"/>
  <c r="EZ23" i="5"/>
  <c r="FA22" i="5"/>
  <c r="EZ22" i="5"/>
  <c r="FA21" i="5"/>
  <c r="EZ21" i="5"/>
  <c r="FA20" i="5"/>
  <c r="EZ20" i="5"/>
  <c r="FA19" i="5"/>
  <c r="EZ19" i="5"/>
  <c r="FA18" i="5"/>
  <c r="EZ18" i="5"/>
  <c r="FA17" i="5"/>
  <c r="EZ17" i="5"/>
  <c r="FA16" i="5"/>
  <c r="EZ16" i="5"/>
  <c r="FA15" i="5"/>
  <c r="EZ15" i="5"/>
  <c r="FA14" i="5"/>
  <c r="EZ14" i="5"/>
  <c r="FA13" i="5"/>
  <c r="EZ13" i="5"/>
  <c r="FA12" i="5"/>
  <c r="EZ12" i="5"/>
  <c r="FA11" i="5"/>
  <c r="EZ11" i="5"/>
  <c r="FA10" i="5"/>
  <c r="EZ10" i="5"/>
  <c r="FA9" i="5"/>
  <c r="EZ9" i="5"/>
  <c r="FA8" i="5"/>
  <c r="EZ8" i="5"/>
  <c r="FA7" i="5"/>
  <c r="EZ7" i="5"/>
  <c r="FA53" i="5" l="1"/>
  <c r="EZ53" i="5"/>
  <c r="AU50" i="3" l="1"/>
  <c r="AU48" i="3"/>
  <c r="AU46" i="3"/>
  <c r="AU44" i="3"/>
  <c r="AU42" i="3"/>
  <c r="AU40" i="3"/>
  <c r="AU38" i="3"/>
  <c r="AU36" i="3"/>
  <c r="AU34" i="3"/>
  <c r="AU32" i="3"/>
  <c r="AU30" i="3"/>
  <c r="AU28" i="3"/>
  <c r="AU26" i="3"/>
  <c r="AU24" i="3"/>
  <c r="AU22" i="3"/>
  <c r="AU20" i="3"/>
  <c r="AU18" i="3"/>
  <c r="AU16" i="3"/>
  <c r="AU14" i="3"/>
  <c r="AU12" i="3"/>
  <c r="AU10" i="3"/>
  <c r="AR53" i="3"/>
  <c r="AX53" i="3"/>
  <c r="AW53" i="3"/>
  <c r="AV53" i="3"/>
  <c r="AZ51" i="3"/>
  <c r="AY51" i="3"/>
  <c r="AZ50" i="3"/>
  <c r="AY50" i="3"/>
  <c r="AZ49" i="3"/>
  <c r="AY49" i="3"/>
  <c r="AZ48" i="3"/>
  <c r="AY48" i="3"/>
  <c r="AZ47" i="3"/>
  <c r="AY47" i="3"/>
  <c r="AZ46" i="3"/>
  <c r="AY46" i="3"/>
  <c r="AZ45" i="3"/>
  <c r="AY45" i="3"/>
  <c r="AZ44" i="3"/>
  <c r="AY44" i="3"/>
  <c r="AZ43" i="3"/>
  <c r="AY43" i="3"/>
  <c r="AZ42" i="3"/>
  <c r="AY42" i="3"/>
  <c r="AZ41" i="3"/>
  <c r="AY41" i="3"/>
  <c r="AZ40" i="3"/>
  <c r="AY40" i="3"/>
  <c r="AZ39" i="3"/>
  <c r="AY39" i="3"/>
  <c r="AZ38" i="3"/>
  <c r="AY38" i="3"/>
  <c r="AZ37" i="3"/>
  <c r="AY37" i="3"/>
  <c r="AZ36" i="3"/>
  <c r="AY36" i="3"/>
  <c r="AZ35" i="3"/>
  <c r="AY35" i="3"/>
  <c r="AZ34" i="3"/>
  <c r="AY34" i="3"/>
  <c r="AZ33" i="3"/>
  <c r="AY33" i="3"/>
  <c r="AZ32" i="3"/>
  <c r="AY32" i="3"/>
  <c r="AZ31" i="3"/>
  <c r="AY31" i="3"/>
  <c r="AZ30" i="3"/>
  <c r="AY30" i="3"/>
  <c r="AZ29" i="3"/>
  <c r="AY29" i="3"/>
  <c r="AZ28" i="3"/>
  <c r="AY28" i="3"/>
  <c r="AZ27" i="3"/>
  <c r="AY27" i="3"/>
  <c r="AZ26" i="3"/>
  <c r="AY26" i="3"/>
  <c r="AZ25" i="3"/>
  <c r="AY25" i="3"/>
  <c r="AZ24" i="3"/>
  <c r="AY24" i="3"/>
  <c r="AZ23" i="3"/>
  <c r="AY23" i="3"/>
  <c r="AZ22" i="3"/>
  <c r="AY22" i="3"/>
  <c r="AZ21" i="3"/>
  <c r="AY21" i="3"/>
  <c r="AZ20" i="3"/>
  <c r="AY20" i="3"/>
  <c r="AZ19" i="3"/>
  <c r="AY19" i="3"/>
  <c r="AZ18" i="3"/>
  <c r="AY18" i="3"/>
  <c r="AZ17" i="3"/>
  <c r="AY17" i="3"/>
  <c r="AZ16" i="3"/>
  <c r="AY16" i="3"/>
  <c r="AZ15" i="3"/>
  <c r="AY15" i="3"/>
  <c r="AZ14" i="3"/>
  <c r="AY14" i="3"/>
  <c r="AZ13" i="3"/>
  <c r="AY13" i="3"/>
  <c r="AZ12" i="3"/>
  <c r="AY12" i="3"/>
  <c r="AZ11" i="3"/>
  <c r="AY11" i="3"/>
  <c r="AZ10" i="3"/>
  <c r="AY10" i="3"/>
  <c r="AZ9" i="3"/>
  <c r="AY9" i="3"/>
  <c r="AZ8" i="3"/>
  <c r="AY8" i="3"/>
  <c r="AZ7" i="3"/>
  <c r="AY7" i="3"/>
  <c r="AS53" i="3"/>
  <c r="AQ53" i="3"/>
  <c r="AU51" i="3"/>
  <c r="AT51" i="3"/>
  <c r="AT50" i="3"/>
  <c r="AU49" i="3"/>
  <c r="AT49" i="3"/>
  <c r="AT48" i="3"/>
  <c r="AU47" i="3"/>
  <c r="AT47" i="3"/>
  <c r="AT46" i="3"/>
  <c r="AU45" i="3"/>
  <c r="AT45" i="3"/>
  <c r="AT44" i="3"/>
  <c r="AU43" i="3"/>
  <c r="AT43" i="3"/>
  <c r="AT42" i="3"/>
  <c r="AU41" i="3"/>
  <c r="AT41" i="3"/>
  <c r="AT40" i="3"/>
  <c r="AU39" i="3"/>
  <c r="AT39" i="3"/>
  <c r="AT38" i="3"/>
  <c r="AU37" i="3"/>
  <c r="AT37" i="3"/>
  <c r="AT36" i="3"/>
  <c r="AU35" i="3"/>
  <c r="AT35" i="3"/>
  <c r="AT34" i="3"/>
  <c r="AU33" i="3"/>
  <c r="AT33" i="3"/>
  <c r="AT32" i="3"/>
  <c r="AU31" i="3"/>
  <c r="AT31" i="3"/>
  <c r="AT30" i="3"/>
  <c r="AU29" i="3"/>
  <c r="AT29" i="3"/>
  <c r="AT28" i="3"/>
  <c r="AU27" i="3"/>
  <c r="AT27" i="3"/>
  <c r="AT26" i="3"/>
  <c r="AU25" i="3"/>
  <c r="AT25" i="3"/>
  <c r="AT24" i="3"/>
  <c r="AU23" i="3"/>
  <c r="AT23" i="3"/>
  <c r="AT22" i="3"/>
  <c r="AU21" i="3"/>
  <c r="AT21" i="3"/>
  <c r="AT20" i="3"/>
  <c r="AU19" i="3"/>
  <c r="AT19" i="3"/>
  <c r="AT18" i="3"/>
  <c r="AU17" i="3"/>
  <c r="AT17" i="3"/>
  <c r="AT16" i="3"/>
  <c r="AU15" i="3"/>
  <c r="AT15" i="3"/>
  <c r="AT14" i="3"/>
  <c r="AU13" i="3"/>
  <c r="AT13" i="3"/>
  <c r="AT12" i="3"/>
  <c r="AU11" i="3"/>
  <c r="AT11" i="3"/>
  <c r="AT10" i="3"/>
  <c r="AU9" i="3"/>
  <c r="AT9" i="3"/>
  <c r="AT8" i="3"/>
  <c r="AU7" i="3"/>
  <c r="AT7" i="3"/>
  <c r="AN53" i="3"/>
  <c r="AM53" i="3"/>
  <c r="AL53" i="3"/>
  <c r="AP51" i="3"/>
  <c r="AO51" i="3"/>
  <c r="AP50" i="3"/>
  <c r="AO50" i="3"/>
  <c r="AP49" i="3"/>
  <c r="AO49" i="3"/>
  <c r="AP48" i="3"/>
  <c r="AO48" i="3"/>
  <c r="AP47" i="3"/>
  <c r="AO47" i="3"/>
  <c r="AP46" i="3"/>
  <c r="AO46" i="3"/>
  <c r="AP45" i="3"/>
  <c r="AO45" i="3"/>
  <c r="AP44" i="3"/>
  <c r="AO44" i="3"/>
  <c r="AP43" i="3"/>
  <c r="AO43" i="3"/>
  <c r="AP42" i="3"/>
  <c r="AO42" i="3"/>
  <c r="AP41" i="3"/>
  <c r="AO41" i="3"/>
  <c r="AP40" i="3"/>
  <c r="AO40" i="3"/>
  <c r="AP39" i="3"/>
  <c r="AO39" i="3"/>
  <c r="AP38" i="3"/>
  <c r="AO38" i="3"/>
  <c r="AP37" i="3"/>
  <c r="AO37" i="3"/>
  <c r="AP36" i="3"/>
  <c r="AO36" i="3"/>
  <c r="AP35" i="3"/>
  <c r="AO35" i="3"/>
  <c r="AP34" i="3"/>
  <c r="AO34" i="3"/>
  <c r="AP33" i="3"/>
  <c r="AO33" i="3"/>
  <c r="AP32" i="3"/>
  <c r="AO32" i="3"/>
  <c r="AP31" i="3"/>
  <c r="AO31" i="3"/>
  <c r="AP30" i="3"/>
  <c r="AO30" i="3"/>
  <c r="AP29" i="3"/>
  <c r="AO29" i="3"/>
  <c r="AP28" i="3"/>
  <c r="AO28" i="3"/>
  <c r="AP27" i="3"/>
  <c r="AO27" i="3"/>
  <c r="AP26" i="3"/>
  <c r="AO26" i="3"/>
  <c r="AP25" i="3"/>
  <c r="AO25" i="3"/>
  <c r="AP24" i="3"/>
  <c r="AO24" i="3"/>
  <c r="AP23" i="3"/>
  <c r="AO23" i="3"/>
  <c r="AP22" i="3"/>
  <c r="AO22" i="3"/>
  <c r="AP21" i="3"/>
  <c r="AO21" i="3"/>
  <c r="AP20" i="3"/>
  <c r="AO20" i="3"/>
  <c r="AP19" i="3"/>
  <c r="AO19" i="3"/>
  <c r="AP18" i="3"/>
  <c r="AO18" i="3"/>
  <c r="AP17" i="3"/>
  <c r="AO17" i="3"/>
  <c r="AP16" i="3"/>
  <c r="AO16" i="3"/>
  <c r="AP15" i="3"/>
  <c r="AO15" i="3"/>
  <c r="AP14" i="3"/>
  <c r="AO14" i="3"/>
  <c r="AP13" i="3"/>
  <c r="AO13" i="3"/>
  <c r="AP12" i="3"/>
  <c r="AO12" i="3"/>
  <c r="AP11" i="3"/>
  <c r="AO11" i="3"/>
  <c r="AP10" i="3"/>
  <c r="AO10" i="3"/>
  <c r="AP9" i="3"/>
  <c r="AO9" i="3"/>
  <c r="AP8" i="3"/>
  <c r="AO8" i="3"/>
  <c r="AP7" i="3"/>
  <c r="AO7" i="3"/>
  <c r="AY53" i="3" l="1"/>
  <c r="AU8" i="3"/>
  <c r="AU53" i="3" s="1"/>
  <c r="AZ53" i="3"/>
  <c r="AT53" i="3"/>
  <c r="AO53" i="3"/>
  <c r="AP53" i="3"/>
  <c r="C53" i="4" l="1"/>
  <c r="E53" i="4" l="1"/>
  <c r="D52" i="1" l="1"/>
  <c r="DP53" i="3"/>
  <c r="DO53" i="3"/>
  <c r="DN53" i="3"/>
  <c r="DQ8" i="3"/>
  <c r="DR8" i="3"/>
  <c r="DQ9" i="3"/>
  <c r="DR9" i="3"/>
  <c r="DQ10" i="3"/>
  <c r="DR10" i="3"/>
  <c r="DQ11" i="3"/>
  <c r="DR11" i="3"/>
  <c r="DQ12" i="3"/>
  <c r="DR12" i="3"/>
  <c r="DQ13" i="3"/>
  <c r="DR13" i="3"/>
  <c r="DQ14" i="3"/>
  <c r="DR14" i="3"/>
  <c r="DQ15" i="3"/>
  <c r="DR15" i="3"/>
  <c r="DQ16" i="3"/>
  <c r="DR16" i="3"/>
  <c r="DQ17" i="3"/>
  <c r="DR17" i="3"/>
  <c r="DQ18" i="3"/>
  <c r="DR18" i="3"/>
  <c r="DQ19" i="3"/>
  <c r="DR19" i="3"/>
  <c r="DQ20" i="3"/>
  <c r="DR20" i="3"/>
  <c r="DQ21" i="3"/>
  <c r="DR21" i="3"/>
  <c r="DQ22" i="3"/>
  <c r="DR22" i="3"/>
  <c r="DQ23" i="3"/>
  <c r="DR23" i="3"/>
  <c r="DQ24" i="3"/>
  <c r="DR24" i="3"/>
  <c r="DQ25" i="3"/>
  <c r="DR25" i="3"/>
  <c r="DQ26" i="3"/>
  <c r="DR26" i="3"/>
  <c r="DQ27" i="3"/>
  <c r="DR27" i="3"/>
  <c r="DQ28" i="3"/>
  <c r="DR28" i="3"/>
  <c r="DQ29" i="3"/>
  <c r="DR29" i="3"/>
  <c r="DQ30" i="3"/>
  <c r="DR30" i="3"/>
  <c r="DQ31" i="3"/>
  <c r="DR31" i="3"/>
  <c r="DQ32" i="3"/>
  <c r="DR32" i="3"/>
  <c r="DQ33" i="3"/>
  <c r="DR33" i="3"/>
  <c r="DQ34" i="3"/>
  <c r="DR34" i="3"/>
  <c r="DQ35" i="3"/>
  <c r="DR35" i="3"/>
  <c r="DQ36" i="3"/>
  <c r="DR36" i="3"/>
  <c r="DQ37" i="3"/>
  <c r="DR37" i="3"/>
  <c r="DQ38" i="3"/>
  <c r="DR38" i="3"/>
  <c r="DQ39" i="3"/>
  <c r="DR39" i="3"/>
  <c r="DQ40" i="3"/>
  <c r="DR40" i="3"/>
  <c r="DQ41" i="3"/>
  <c r="DR41" i="3"/>
  <c r="DQ42" i="3"/>
  <c r="DR42" i="3"/>
  <c r="DQ43" i="3"/>
  <c r="DR43" i="3"/>
  <c r="DQ44" i="3"/>
  <c r="DR44" i="3"/>
  <c r="DQ45" i="3"/>
  <c r="DR45" i="3"/>
  <c r="DQ46" i="3"/>
  <c r="DR46" i="3"/>
  <c r="DQ47" i="3"/>
  <c r="DR47" i="3"/>
  <c r="DQ48" i="3"/>
  <c r="DR48" i="3"/>
  <c r="DQ49" i="3"/>
  <c r="DR49" i="3"/>
  <c r="DQ50" i="3"/>
  <c r="DR50" i="3"/>
  <c r="DQ51" i="3"/>
  <c r="DR51" i="3"/>
  <c r="DR7" i="3"/>
  <c r="DQ7" i="3"/>
  <c r="DR53" i="3" l="1"/>
  <c r="DQ53" i="3"/>
  <c r="FX53" i="5"/>
  <c r="FW53" i="5"/>
  <c r="FV53" i="5"/>
  <c r="FN53" i="5"/>
  <c r="FM53" i="5"/>
  <c r="FL53" i="5"/>
  <c r="FZ52" i="5"/>
  <c r="FY52" i="5"/>
  <c r="FP52" i="5"/>
  <c r="FO52" i="5"/>
  <c r="FZ51" i="5"/>
  <c r="FY51" i="5"/>
  <c r="FP51" i="5"/>
  <c r="FO51" i="5"/>
  <c r="Q51" i="5"/>
  <c r="P51" i="5"/>
  <c r="D51" i="1"/>
  <c r="FZ50" i="5"/>
  <c r="FY50" i="5"/>
  <c r="FP50" i="5"/>
  <c r="FO50" i="5"/>
  <c r="Q50" i="5"/>
  <c r="P50" i="5"/>
  <c r="E50" i="1"/>
  <c r="D50" i="1"/>
  <c r="FZ49" i="5"/>
  <c r="FY49" i="5"/>
  <c r="FP49" i="5"/>
  <c r="FO49" i="5"/>
  <c r="Q49" i="5"/>
  <c r="P49" i="5"/>
  <c r="D49" i="1"/>
  <c r="FZ48" i="5"/>
  <c r="FY48" i="5"/>
  <c r="FP48" i="5"/>
  <c r="FO48" i="5"/>
  <c r="Q48" i="5"/>
  <c r="P48" i="5"/>
  <c r="D48" i="1"/>
  <c r="FZ47" i="5"/>
  <c r="FY47" i="5"/>
  <c r="FP47" i="5"/>
  <c r="FO47" i="5"/>
  <c r="Q47" i="5"/>
  <c r="P47" i="5"/>
  <c r="D47" i="1"/>
  <c r="FZ46" i="5"/>
  <c r="FY46" i="5"/>
  <c r="FP46" i="5"/>
  <c r="FO46" i="5"/>
  <c r="Q46" i="5"/>
  <c r="P46" i="5"/>
  <c r="D46" i="1"/>
  <c r="FZ45" i="5"/>
  <c r="FY45" i="5"/>
  <c r="FP45" i="5"/>
  <c r="FO45" i="5"/>
  <c r="Q45" i="5"/>
  <c r="P45" i="5"/>
  <c r="FZ44" i="5"/>
  <c r="FY44" i="5"/>
  <c r="FP44" i="5"/>
  <c r="FO44" i="5"/>
  <c r="Q44" i="5"/>
  <c r="P44" i="5"/>
  <c r="FZ43" i="5"/>
  <c r="FY43" i="5"/>
  <c r="FP43" i="5"/>
  <c r="FO43" i="5"/>
  <c r="Q43" i="5"/>
  <c r="P43" i="5"/>
  <c r="FZ42" i="5"/>
  <c r="FY42" i="5"/>
  <c r="FP42" i="5"/>
  <c r="FO42" i="5"/>
  <c r="Q42" i="5"/>
  <c r="P42" i="5"/>
  <c r="D42" i="1"/>
  <c r="FZ41" i="5"/>
  <c r="FY41" i="5"/>
  <c r="FP41" i="5"/>
  <c r="FO41" i="5"/>
  <c r="Q41" i="5"/>
  <c r="P41" i="5"/>
  <c r="D41" i="1"/>
  <c r="FZ40" i="5"/>
  <c r="FY40" i="5"/>
  <c r="FP40" i="5"/>
  <c r="FO40" i="5"/>
  <c r="Q40" i="5"/>
  <c r="P40" i="5"/>
  <c r="D40" i="1"/>
  <c r="FZ39" i="5"/>
  <c r="FY39" i="5"/>
  <c r="FP39" i="5"/>
  <c r="FO39" i="5"/>
  <c r="Q39" i="5"/>
  <c r="P39" i="5"/>
  <c r="D39" i="1"/>
  <c r="FZ38" i="5"/>
  <c r="FY38" i="5"/>
  <c r="FP38" i="5"/>
  <c r="FO38" i="5"/>
  <c r="Q38" i="5"/>
  <c r="P38" i="5"/>
  <c r="D38" i="1"/>
  <c r="FZ37" i="5"/>
  <c r="FY37" i="5"/>
  <c r="FP37" i="5"/>
  <c r="FO37" i="5"/>
  <c r="Q37" i="5"/>
  <c r="P37" i="5"/>
  <c r="D37" i="1"/>
  <c r="FZ36" i="5"/>
  <c r="FY36" i="5"/>
  <c r="FP36" i="5"/>
  <c r="FO36" i="5"/>
  <c r="Q36" i="5"/>
  <c r="P36" i="5"/>
  <c r="E36" i="1"/>
  <c r="FZ35" i="5"/>
  <c r="FY35" i="5"/>
  <c r="FP35" i="5"/>
  <c r="FO35" i="5"/>
  <c r="Q35" i="5"/>
  <c r="P35" i="5"/>
  <c r="D35" i="1"/>
  <c r="FZ34" i="5"/>
  <c r="FY34" i="5"/>
  <c r="FP34" i="5"/>
  <c r="FO34" i="5"/>
  <c r="Q34" i="5"/>
  <c r="P34" i="5"/>
  <c r="E34" i="1"/>
  <c r="FZ33" i="5"/>
  <c r="FY33" i="5"/>
  <c r="FP33" i="5"/>
  <c r="FO33" i="5"/>
  <c r="Q33" i="5"/>
  <c r="P33" i="5"/>
  <c r="D33" i="1"/>
  <c r="FZ32" i="5"/>
  <c r="FY32" i="5"/>
  <c r="FP32" i="5"/>
  <c r="FO32" i="5"/>
  <c r="Q32" i="5"/>
  <c r="P32" i="5"/>
  <c r="E32" i="1"/>
  <c r="FZ31" i="5"/>
  <c r="FY31" i="5"/>
  <c r="FP31" i="5"/>
  <c r="FO31" i="5"/>
  <c r="Q31" i="5"/>
  <c r="P31" i="5"/>
  <c r="D31" i="1"/>
  <c r="FZ30" i="5"/>
  <c r="FY30" i="5"/>
  <c r="FP30" i="5"/>
  <c r="FO30" i="5"/>
  <c r="Q30" i="5"/>
  <c r="P30" i="5"/>
  <c r="E30" i="1"/>
  <c r="FZ29" i="5"/>
  <c r="FY29" i="5"/>
  <c r="FP29" i="5"/>
  <c r="FO29" i="5"/>
  <c r="Q29" i="5"/>
  <c r="P29" i="5"/>
  <c r="D29" i="1"/>
  <c r="FZ28" i="5"/>
  <c r="FY28" i="5"/>
  <c r="FP28" i="5"/>
  <c r="FO28" i="5"/>
  <c r="Q28" i="5"/>
  <c r="P28" i="5"/>
  <c r="E28" i="1"/>
  <c r="FZ27" i="5"/>
  <c r="FY27" i="5"/>
  <c r="FP27" i="5"/>
  <c r="FO27" i="5"/>
  <c r="Q27" i="5"/>
  <c r="P27" i="5"/>
  <c r="D27" i="1"/>
  <c r="FZ26" i="5"/>
  <c r="FY26" i="5"/>
  <c r="FP26" i="5"/>
  <c r="FO26" i="5"/>
  <c r="Q26" i="5"/>
  <c r="P26" i="5"/>
  <c r="E26" i="1"/>
  <c r="FZ25" i="5"/>
  <c r="FY25" i="5"/>
  <c r="FP25" i="5"/>
  <c r="FO25" i="5"/>
  <c r="Q25" i="5"/>
  <c r="P25" i="5"/>
  <c r="D25" i="1"/>
  <c r="FZ24" i="5"/>
  <c r="FY24" i="5"/>
  <c r="FP24" i="5"/>
  <c r="FO24" i="5"/>
  <c r="Q24" i="5"/>
  <c r="P24" i="5"/>
  <c r="E24" i="1"/>
  <c r="FZ23" i="5"/>
  <c r="FY23" i="5"/>
  <c r="FP23" i="5"/>
  <c r="FO23" i="5"/>
  <c r="Q23" i="5"/>
  <c r="P23" i="5"/>
  <c r="D23" i="1"/>
  <c r="FZ22" i="5"/>
  <c r="FY22" i="5"/>
  <c r="FP22" i="5"/>
  <c r="FO22" i="5"/>
  <c r="Q22" i="5"/>
  <c r="P22" i="5"/>
  <c r="FZ21" i="5"/>
  <c r="FY21" i="5"/>
  <c r="FP21" i="5"/>
  <c r="FO21" i="5"/>
  <c r="Q21" i="5"/>
  <c r="P21" i="5"/>
  <c r="D21" i="1"/>
  <c r="FZ20" i="5"/>
  <c r="FY20" i="5"/>
  <c r="FP20" i="5"/>
  <c r="FO20" i="5"/>
  <c r="Q20" i="5"/>
  <c r="P20" i="5"/>
  <c r="E20" i="1"/>
  <c r="FZ19" i="5"/>
  <c r="FY19" i="5"/>
  <c r="FP19" i="5"/>
  <c r="FO19" i="5"/>
  <c r="Q19" i="5"/>
  <c r="P19" i="5"/>
  <c r="D19" i="1"/>
  <c r="FZ18" i="5"/>
  <c r="FY18" i="5"/>
  <c r="FP18" i="5"/>
  <c r="FO18" i="5"/>
  <c r="Q18" i="5"/>
  <c r="P18" i="5"/>
  <c r="D18" i="1"/>
  <c r="FZ17" i="5"/>
  <c r="FY17" i="5"/>
  <c r="FP17" i="5"/>
  <c r="FO17" i="5"/>
  <c r="Q17" i="5"/>
  <c r="P17" i="5"/>
  <c r="D17" i="1"/>
  <c r="FZ16" i="5"/>
  <c r="FY16" i="5"/>
  <c r="FP16" i="5"/>
  <c r="FO16" i="5"/>
  <c r="Q16" i="5"/>
  <c r="P16" i="5"/>
  <c r="E16" i="1"/>
  <c r="D16" i="1"/>
  <c r="FZ15" i="5"/>
  <c r="FY15" i="5"/>
  <c r="FP15" i="5"/>
  <c r="FO15" i="5"/>
  <c r="Q15" i="5"/>
  <c r="P15" i="5"/>
  <c r="D15" i="1"/>
  <c r="FZ14" i="5"/>
  <c r="FY14" i="5"/>
  <c r="FP14" i="5"/>
  <c r="FO14" i="5"/>
  <c r="Q14" i="5"/>
  <c r="P14" i="5"/>
  <c r="E14" i="1"/>
  <c r="D14" i="1"/>
  <c r="FZ13" i="5"/>
  <c r="FY13" i="5"/>
  <c r="FP13" i="5"/>
  <c r="FO13" i="5"/>
  <c r="Q13" i="5"/>
  <c r="P13" i="5"/>
  <c r="D13" i="1"/>
  <c r="FZ12" i="5"/>
  <c r="FY12" i="5"/>
  <c r="FP12" i="5"/>
  <c r="FO12" i="5"/>
  <c r="Q12" i="5"/>
  <c r="P12" i="5"/>
  <c r="E12" i="1"/>
  <c r="D12" i="1"/>
  <c r="FZ11" i="5"/>
  <c r="FY11" i="5"/>
  <c r="FP11" i="5"/>
  <c r="FO11" i="5"/>
  <c r="Q11" i="5"/>
  <c r="P11" i="5"/>
  <c r="D11" i="1"/>
  <c r="C11" i="1"/>
  <c r="FZ10" i="5"/>
  <c r="FY10" i="5"/>
  <c r="FP10" i="5"/>
  <c r="FO10" i="5"/>
  <c r="Q10" i="5"/>
  <c r="P10" i="5"/>
  <c r="E10" i="1"/>
  <c r="D10" i="1"/>
  <c r="FZ9" i="5"/>
  <c r="FY9" i="5"/>
  <c r="FP9" i="5"/>
  <c r="FO9" i="5"/>
  <c r="Q9" i="5"/>
  <c r="P9" i="5"/>
  <c r="D9" i="1"/>
  <c r="FZ8" i="5"/>
  <c r="FY8" i="5"/>
  <c r="FP8" i="5"/>
  <c r="FO8" i="5"/>
  <c r="Q8" i="5"/>
  <c r="P8" i="5"/>
  <c r="E8" i="1"/>
  <c r="D8" i="1"/>
  <c r="FZ7" i="5"/>
  <c r="FY7" i="5"/>
  <c r="FP7" i="5"/>
  <c r="FO7" i="5"/>
  <c r="Q7" i="5"/>
  <c r="P7" i="5"/>
  <c r="D7" i="1"/>
  <c r="C7" i="1"/>
  <c r="AS53" i="4"/>
  <c r="AR53" i="4"/>
  <c r="AQ53" i="4"/>
  <c r="AN53" i="4"/>
  <c r="AM53" i="4"/>
  <c r="AL53" i="4"/>
  <c r="AU51" i="4"/>
  <c r="AT51" i="4"/>
  <c r="AP51" i="4"/>
  <c r="AO51" i="4"/>
  <c r="AU50" i="4"/>
  <c r="AT50" i="4"/>
  <c r="AP50" i="4"/>
  <c r="AO50" i="4"/>
  <c r="AU49" i="4"/>
  <c r="AT49" i="4"/>
  <c r="AP49" i="4"/>
  <c r="AO49" i="4"/>
  <c r="AU48" i="4"/>
  <c r="AT48" i="4"/>
  <c r="AP48" i="4"/>
  <c r="AO48" i="4"/>
  <c r="AU47" i="4"/>
  <c r="AT47" i="4"/>
  <c r="AP47" i="4"/>
  <c r="AO47" i="4"/>
  <c r="E47" i="1"/>
  <c r="AU46" i="4"/>
  <c r="AT46" i="4"/>
  <c r="AP46" i="4"/>
  <c r="AO46" i="4"/>
  <c r="AU45" i="4"/>
  <c r="AT45" i="4"/>
  <c r="AP45" i="4"/>
  <c r="AO45" i="4"/>
  <c r="AU44" i="4"/>
  <c r="AT44" i="4"/>
  <c r="AP44" i="4"/>
  <c r="AO44" i="4"/>
  <c r="D44" i="1"/>
  <c r="AU43" i="4"/>
  <c r="AT43" i="4"/>
  <c r="AP43" i="4"/>
  <c r="AO43" i="4"/>
  <c r="E43" i="1"/>
  <c r="AU42" i="4"/>
  <c r="AT42" i="4"/>
  <c r="AP42" i="4"/>
  <c r="AO42" i="4"/>
  <c r="AU41" i="4"/>
  <c r="AT41" i="4"/>
  <c r="AP41" i="4"/>
  <c r="AO41" i="4"/>
  <c r="AU40" i="4"/>
  <c r="AT40" i="4"/>
  <c r="AP40" i="4"/>
  <c r="AO40" i="4"/>
  <c r="AU39" i="4"/>
  <c r="AT39" i="4"/>
  <c r="AP39" i="4"/>
  <c r="AO39" i="4"/>
  <c r="E39" i="1"/>
  <c r="AU38" i="4"/>
  <c r="AT38" i="4"/>
  <c r="AP38" i="4"/>
  <c r="AO38" i="4"/>
  <c r="AU37" i="4"/>
  <c r="AT37" i="4"/>
  <c r="AP37" i="4"/>
  <c r="AO37" i="4"/>
  <c r="AU36" i="4"/>
  <c r="AT36" i="4"/>
  <c r="AP36" i="4"/>
  <c r="AO36" i="4"/>
  <c r="D36" i="1"/>
  <c r="AU35" i="4"/>
  <c r="AT35" i="4"/>
  <c r="AP35" i="4"/>
  <c r="AO35" i="4"/>
  <c r="E35" i="1"/>
  <c r="AU34" i="4"/>
  <c r="AT34" i="4"/>
  <c r="AP34" i="4"/>
  <c r="AO34" i="4"/>
  <c r="AU33" i="4"/>
  <c r="AT33" i="4"/>
  <c r="AP33" i="4"/>
  <c r="AO33" i="4"/>
  <c r="AU32" i="4"/>
  <c r="AT32" i="4"/>
  <c r="AP32" i="4"/>
  <c r="AO32" i="4"/>
  <c r="AU31" i="4"/>
  <c r="AT31" i="4"/>
  <c r="AP31" i="4"/>
  <c r="AO31" i="4"/>
  <c r="E31" i="1"/>
  <c r="AU30" i="4"/>
  <c r="AT30" i="4"/>
  <c r="AP30" i="4"/>
  <c r="AO30" i="4"/>
  <c r="AU29" i="4"/>
  <c r="AT29" i="4"/>
  <c r="AP29" i="4"/>
  <c r="AO29" i="4"/>
  <c r="AU28" i="4"/>
  <c r="AT28" i="4"/>
  <c r="AP28" i="4"/>
  <c r="AO28" i="4"/>
  <c r="AU27" i="4"/>
  <c r="AT27" i="4"/>
  <c r="AP27" i="4"/>
  <c r="AO27" i="4"/>
  <c r="E27" i="1"/>
  <c r="AU26" i="4"/>
  <c r="AT26" i="4"/>
  <c r="AP26" i="4"/>
  <c r="AO26" i="4"/>
  <c r="AU25" i="4"/>
  <c r="AT25" i="4"/>
  <c r="AP25" i="4"/>
  <c r="AO25" i="4"/>
  <c r="AU24" i="4"/>
  <c r="AT24" i="4"/>
  <c r="AP24" i="4"/>
  <c r="AO24" i="4"/>
  <c r="AU23" i="4"/>
  <c r="AT23" i="4"/>
  <c r="AP23" i="4"/>
  <c r="AO23" i="4"/>
  <c r="E23" i="1"/>
  <c r="AU22" i="4"/>
  <c r="AT22" i="4"/>
  <c r="AP22" i="4"/>
  <c r="AO22" i="4"/>
  <c r="AU21" i="4"/>
  <c r="AT21" i="4"/>
  <c r="AP21" i="4"/>
  <c r="AO21" i="4"/>
  <c r="AU20" i="4"/>
  <c r="AT20" i="4"/>
  <c r="AP20" i="4"/>
  <c r="AO20" i="4"/>
  <c r="AU19" i="4"/>
  <c r="AT19" i="4"/>
  <c r="AP19" i="4"/>
  <c r="AO19" i="4"/>
  <c r="AU18" i="4"/>
  <c r="AT18" i="4"/>
  <c r="AP18" i="4"/>
  <c r="AO18" i="4"/>
  <c r="AU17" i="4"/>
  <c r="AT17" i="4"/>
  <c r="AP17" i="4"/>
  <c r="AO17" i="4"/>
  <c r="AU16" i="4"/>
  <c r="AT16" i="4"/>
  <c r="AP16" i="4"/>
  <c r="AO16" i="4"/>
  <c r="AU15" i="4"/>
  <c r="AT15" i="4"/>
  <c r="AP15" i="4"/>
  <c r="AO15" i="4"/>
  <c r="E15" i="1"/>
  <c r="AU14" i="4"/>
  <c r="AT14" i="4"/>
  <c r="AP14" i="4"/>
  <c r="AO14" i="4"/>
  <c r="AU13" i="4"/>
  <c r="AT13" i="4"/>
  <c r="AP13" i="4"/>
  <c r="AO13" i="4"/>
  <c r="AU12" i="4"/>
  <c r="AT12" i="4"/>
  <c r="AP12" i="4"/>
  <c r="AO12" i="4"/>
  <c r="AU11" i="4"/>
  <c r="AT11" i="4"/>
  <c r="AP11" i="4"/>
  <c r="AO11" i="4"/>
  <c r="AU10" i="4"/>
  <c r="AT10" i="4"/>
  <c r="AP10" i="4"/>
  <c r="AO10" i="4"/>
  <c r="AU9" i="4"/>
  <c r="AT9" i="4"/>
  <c r="AP9" i="4"/>
  <c r="AO9" i="4"/>
  <c r="AU8" i="4"/>
  <c r="AT8" i="4"/>
  <c r="AP8" i="4"/>
  <c r="AO8" i="4"/>
  <c r="AU7" i="4"/>
  <c r="AT7" i="4"/>
  <c r="AP7" i="4"/>
  <c r="AO7" i="4"/>
  <c r="DZ53" i="3"/>
  <c r="DY53" i="3"/>
  <c r="DX53" i="3"/>
  <c r="DU53" i="3"/>
  <c r="DT53" i="3"/>
  <c r="DS53" i="3"/>
  <c r="EE53" i="3"/>
  <c r="ED53" i="3"/>
  <c r="EC53" i="3"/>
  <c r="DK53" i="3"/>
  <c r="DJ53" i="3"/>
  <c r="DI53" i="3"/>
  <c r="BW53" i="3"/>
  <c r="BU53" i="3"/>
  <c r="BH53" i="3"/>
  <c r="BG53" i="3"/>
  <c r="BF53" i="3"/>
  <c r="CB53" i="3"/>
  <c r="CA53" i="3"/>
  <c r="BZ53" i="3"/>
  <c r="J53" i="3"/>
  <c r="I53" i="3"/>
  <c r="H53" i="3"/>
  <c r="BM53" i="3"/>
  <c r="BL53" i="3"/>
  <c r="BK53" i="3"/>
  <c r="DF53" i="3"/>
  <c r="DE53" i="3"/>
  <c r="DD53" i="3"/>
  <c r="CV53" i="3"/>
  <c r="CU53" i="3"/>
  <c r="CT53" i="3"/>
  <c r="BC53" i="3"/>
  <c r="BB53" i="3"/>
  <c r="BA53" i="3"/>
  <c r="DA53" i="3"/>
  <c r="CZ53" i="3"/>
  <c r="CY53" i="3"/>
  <c r="CG53" i="3"/>
  <c r="CF53" i="3"/>
  <c r="CE53" i="3"/>
  <c r="CQ53" i="3"/>
  <c r="CP53" i="3"/>
  <c r="CO53" i="3"/>
  <c r="CL53" i="3"/>
  <c r="CK53" i="3"/>
  <c r="CJ53" i="3"/>
  <c r="AD53" i="3"/>
  <c r="AC53" i="3"/>
  <c r="AB53" i="3"/>
  <c r="N53" i="3"/>
  <c r="M53" i="3"/>
  <c r="T53" i="3"/>
  <c r="S53" i="3"/>
  <c r="R53" i="3"/>
  <c r="BR53" i="3"/>
  <c r="BQ53" i="3"/>
  <c r="BP53" i="3"/>
  <c r="EB51" i="3"/>
  <c r="EA51" i="3"/>
  <c r="DW51" i="3"/>
  <c r="DV51" i="3"/>
  <c r="EG51" i="3"/>
  <c r="EF51" i="3"/>
  <c r="DM51" i="3"/>
  <c r="DL51" i="3"/>
  <c r="BY51" i="3"/>
  <c r="BX51" i="3"/>
  <c r="BJ51" i="3"/>
  <c r="BI51" i="3"/>
  <c r="CD51" i="3"/>
  <c r="CC51" i="3"/>
  <c r="L51" i="3"/>
  <c r="K51" i="3"/>
  <c r="BO51" i="3"/>
  <c r="BN51" i="3"/>
  <c r="DH51" i="3"/>
  <c r="DG51" i="3"/>
  <c r="CX51" i="3"/>
  <c r="CW51" i="3"/>
  <c r="BE51" i="3"/>
  <c r="BD51" i="3"/>
  <c r="DC51" i="3"/>
  <c r="DB51" i="3"/>
  <c r="CI51" i="3"/>
  <c r="CH51" i="3"/>
  <c r="CS51" i="3"/>
  <c r="CR51" i="3"/>
  <c r="CN51" i="3"/>
  <c r="CM51" i="3"/>
  <c r="AF51" i="3"/>
  <c r="AE51" i="3"/>
  <c r="Q51" i="3"/>
  <c r="P51" i="3"/>
  <c r="V51" i="3"/>
  <c r="U51" i="3"/>
  <c r="BT51" i="3"/>
  <c r="BS51" i="3"/>
  <c r="EB50" i="3"/>
  <c r="EA50" i="3"/>
  <c r="DW50" i="3"/>
  <c r="DV50" i="3"/>
  <c r="EG50" i="3"/>
  <c r="EF50" i="3"/>
  <c r="DM50" i="3"/>
  <c r="DL50" i="3"/>
  <c r="BY50" i="3"/>
  <c r="BX50" i="3"/>
  <c r="BJ50" i="3"/>
  <c r="BI50" i="3"/>
  <c r="CD50" i="3"/>
  <c r="CC50" i="3"/>
  <c r="L50" i="3"/>
  <c r="K50" i="3"/>
  <c r="BO50" i="3"/>
  <c r="BN50" i="3"/>
  <c r="DH50" i="3"/>
  <c r="DG50" i="3"/>
  <c r="CX50" i="3"/>
  <c r="CW50" i="3"/>
  <c r="BE50" i="3"/>
  <c r="BD50" i="3"/>
  <c r="DC50" i="3"/>
  <c r="DB50" i="3"/>
  <c r="CI50" i="3"/>
  <c r="CH50" i="3"/>
  <c r="CS50" i="3"/>
  <c r="CR50" i="3"/>
  <c r="CN50" i="3"/>
  <c r="CM50" i="3"/>
  <c r="AF50" i="3"/>
  <c r="AE50" i="3"/>
  <c r="Q50" i="3"/>
  <c r="P50" i="3"/>
  <c r="V50" i="3"/>
  <c r="U50" i="3"/>
  <c r="BT50" i="3"/>
  <c r="BS50" i="3"/>
  <c r="EB49" i="3"/>
  <c r="EA49" i="3"/>
  <c r="DW49" i="3"/>
  <c r="DV49" i="3"/>
  <c r="EG49" i="3"/>
  <c r="EF49" i="3"/>
  <c r="DM49" i="3"/>
  <c r="DL49" i="3"/>
  <c r="BY49" i="3"/>
  <c r="BX49" i="3"/>
  <c r="BJ49" i="3"/>
  <c r="BI49" i="3"/>
  <c r="CD49" i="3"/>
  <c r="CC49" i="3"/>
  <c r="L49" i="3"/>
  <c r="K49" i="3"/>
  <c r="BO49" i="3"/>
  <c r="BN49" i="3"/>
  <c r="DH49" i="3"/>
  <c r="DG49" i="3"/>
  <c r="CX49" i="3"/>
  <c r="CW49" i="3"/>
  <c r="BE49" i="3"/>
  <c r="BD49" i="3"/>
  <c r="DC49" i="3"/>
  <c r="DB49" i="3"/>
  <c r="CI49" i="3"/>
  <c r="CH49" i="3"/>
  <c r="CS49" i="3"/>
  <c r="CR49" i="3"/>
  <c r="CN49" i="3"/>
  <c r="CM49" i="3"/>
  <c r="AF49" i="3"/>
  <c r="AE49" i="3"/>
  <c r="Q49" i="3"/>
  <c r="P49" i="3"/>
  <c r="V49" i="3"/>
  <c r="U49" i="3"/>
  <c r="BT49" i="3"/>
  <c r="BS49" i="3"/>
  <c r="EB48" i="3"/>
  <c r="EA48" i="3"/>
  <c r="DW48" i="3"/>
  <c r="DV48" i="3"/>
  <c r="EG48" i="3"/>
  <c r="EF48" i="3"/>
  <c r="DM48" i="3"/>
  <c r="DL48" i="3"/>
  <c r="BY48" i="3"/>
  <c r="BX48" i="3"/>
  <c r="BJ48" i="3"/>
  <c r="BI48" i="3"/>
  <c r="CD48" i="3"/>
  <c r="CC48" i="3"/>
  <c r="L48" i="3"/>
  <c r="K48" i="3"/>
  <c r="BO48" i="3"/>
  <c r="BN48" i="3"/>
  <c r="DH48" i="3"/>
  <c r="DG48" i="3"/>
  <c r="CX48" i="3"/>
  <c r="CW48" i="3"/>
  <c r="BE48" i="3"/>
  <c r="BD48" i="3"/>
  <c r="DC48" i="3"/>
  <c r="DB48" i="3"/>
  <c r="CI48" i="3"/>
  <c r="CH48" i="3"/>
  <c r="CS48" i="3"/>
  <c r="CR48" i="3"/>
  <c r="CN48" i="3"/>
  <c r="CM48" i="3"/>
  <c r="AF48" i="3"/>
  <c r="AE48" i="3"/>
  <c r="Q48" i="3"/>
  <c r="P48" i="3"/>
  <c r="V48" i="3"/>
  <c r="U48" i="3"/>
  <c r="BT48" i="3"/>
  <c r="BS48" i="3"/>
  <c r="EB47" i="3"/>
  <c r="EA47" i="3"/>
  <c r="DW47" i="3"/>
  <c r="DV47" i="3"/>
  <c r="EG47" i="3"/>
  <c r="EF47" i="3"/>
  <c r="DM47" i="3"/>
  <c r="DL47" i="3"/>
  <c r="BY47" i="3"/>
  <c r="BX47" i="3"/>
  <c r="BJ47" i="3"/>
  <c r="BI47" i="3"/>
  <c r="CD47" i="3"/>
  <c r="CC47" i="3"/>
  <c r="L47" i="3"/>
  <c r="K47" i="3"/>
  <c r="BO47" i="3"/>
  <c r="BN47" i="3"/>
  <c r="DH47" i="3"/>
  <c r="DG47" i="3"/>
  <c r="CX47" i="3"/>
  <c r="CW47" i="3"/>
  <c r="BE47" i="3"/>
  <c r="BD47" i="3"/>
  <c r="DC47" i="3"/>
  <c r="DB47" i="3"/>
  <c r="CI47" i="3"/>
  <c r="CH47" i="3"/>
  <c r="CS47" i="3"/>
  <c r="CR47" i="3"/>
  <c r="CN47" i="3"/>
  <c r="CM47" i="3"/>
  <c r="AF47" i="3"/>
  <c r="AE47" i="3"/>
  <c r="Q47" i="3"/>
  <c r="P47" i="3"/>
  <c r="V47" i="3"/>
  <c r="U47" i="3"/>
  <c r="BT47" i="3"/>
  <c r="BS47" i="3"/>
  <c r="EB46" i="3"/>
  <c r="EA46" i="3"/>
  <c r="DW46" i="3"/>
  <c r="DV46" i="3"/>
  <c r="EG46" i="3"/>
  <c r="EF46" i="3"/>
  <c r="DM46" i="3"/>
  <c r="DL46" i="3"/>
  <c r="BY46" i="3"/>
  <c r="BX46" i="3"/>
  <c r="BJ46" i="3"/>
  <c r="BI46" i="3"/>
  <c r="CD46" i="3"/>
  <c r="CC46" i="3"/>
  <c r="L46" i="3"/>
  <c r="K46" i="3"/>
  <c r="BO46" i="3"/>
  <c r="BN46" i="3"/>
  <c r="DH46" i="3"/>
  <c r="DG46" i="3"/>
  <c r="CX46" i="3"/>
  <c r="CW46" i="3"/>
  <c r="BE46" i="3"/>
  <c r="BD46" i="3"/>
  <c r="DC46" i="3"/>
  <c r="DB46" i="3"/>
  <c r="CI46" i="3"/>
  <c r="CH46" i="3"/>
  <c r="CS46" i="3"/>
  <c r="CR46" i="3"/>
  <c r="CN46" i="3"/>
  <c r="CM46" i="3"/>
  <c r="AF46" i="3"/>
  <c r="AE46" i="3"/>
  <c r="Q46" i="3"/>
  <c r="P46" i="3"/>
  <c r="V46" i="3"/>
  <c r="U46" i="3"/>
  <c r="BT46" i="3"/>
  <c r="BS46" i="3"/>
  <c r="EB45" i="3"/>
  <c r="EA45" i="3"/>
  <c r="DW45" i="3"/>
  <c r="DV45" i="3"/>
  <c r="EG45" i="3"/>
  <c r="EF45" i="3"/>
  <c r="DM45" i="3"/>
  <c r="DL45" i="3"/>
  <c r="BY45" i="3"/>
  <c r="BX45" i="3"/>
  <c r="BJ45" i="3"/>
  <c r="BI45" i="3"/>
  <c r="CD45" i="3"/>
  <c r="CC45" i="3"/>
  <c r="L45" i="3"/>
  <c r="K45" i="3"/>
  <c r="BO45" i="3"/>
  <c r="BN45" i="3"/>
  <c r="DH45" i="3"/>
  <c r="DG45" i="3"/>
  <c r="CX45" i="3"/>
  <c r="CW45" i="3"/>
  <c r="BE45" i="3"/>
  <c r="BD45" i="3"/>
  <c r="DC45" i="3"/>
  <c r="DB45" i="3"/>
  <c r="CI45" i="3"/>
  <c r="CH45" i="3"/>
  <c r="CS45" i="3"/>
  <c r="CR45" i="3"/>
  <c r="CN45" i="3"/>
  <c r="CM45" i="3"/>
  <c r="AF45" i="3"/>
  <c r="AE45" i="3"/>
  <c r="Q45" i="3"/>
  <c r="P45" i="3"/>
  <c r="V45" i="3"/>
  <c r="U45" i="3"/>
  <c r="BT45" i="3"/>
  <c r="BS45" i="3"/>
  <c r="EB44" i="3"/>
  <c r="EA44" i="3"/>
  <c r="DW44" i="3"/>
  <c r="DV44" i="3"/>
  <c r="EG44" i="3"/>
  <c r="EF44" i="3"/>
  <c r="DM44" i="3"/>
  <c r="DL44" i="3"/>
  <c r="BY44" i="3"/>
  <c r="BX44" i="3"/>
  <c r="BJ44" i="3"/>
  <c r="BI44" i="3"/>
  <c r="CD44" i="3"/>
  <c r="CC44" i="3"/>
  <c r="L44" i="3"/>
  <c r="K44" i="3"/>
  <c r="BO44" i="3"/>
  <c r="BN44" i="3"/>
  <c r="DH44" i="3"/>
  <c r="DG44" i="3"/>
  <c r="CX44" i="3"/>
  <c r="CW44" i="3"/>
  <c r="BE44" i="3"/>
  <c r="BD44" i="3"/>
  <c r="DC44" i="3"/>
  <c r="DB44" i="3"/>
  <c r="CI44" i="3"/>
  <c r="CH44" i="3"/>
  <c r="CS44" i="3"/>
  <c r="CR44" i="3"/>
  <c r="CN44" i="3"/>
  <c r="CM44" i="3"/>
  <c r="AF44" i="3"/>
  <c r="AE44" i="3"/>
  <c r="Q44" i="3"/>
  <c r="P44" i="3"/>
  <c r="V44" i="3"/>
  <c r="U44" i="3"/>
  <c r="BT44" i="3"/>
  <c r="BS44" i="3"/>
  <c r="EB43" i="3"/>
  <c r="EA43" i="3"/>
  <c r="DW43" i="3"/>
  <c r="DV43" i="3"/>
  <c r="EG43" i="3"/>
  <c r="EF43" i="3"/>
  <c r="DM43" i="3"/>
  <c r="DL43" i="3"/>
  <c r="BY43" i="3"/>
  <c r="BX43" i="3"/>
  <c r="BJ43" i="3"/>
  <c r="BI43" i="3"/>
  <c r="CD43" i="3"/>
  <c r="CC43" i="3"/>
  <c r="L43" i="3"/>
  <c r="K43" i="3"/>
  <c r="BO43" i="3"/>
  <c r="BN43" i="3"/>
  <c r="DH43" i="3"/>
  <c r="DG43" i="3"/>
  <c r="CX43" i="3"/>
  <c r="CW43" i="3"/>
  <c r="BE43" i="3"/>
  <c r="BD43" i="3"/>
  <c r="DC43" i="3"/>
  <c r="DB43" i="3"/>
  <c r="CI43" i="3"/>
  <c r="CH43" i="3"/>
  <c r="CS43" i="3"/>
  <c r="CR43" i="3"/>
  <c r="CN43" i="3"/>
  <c r="CM43" i="3"/>
  <c r="AF43" i="3"/>
  <c r="AE43" i="3"/>
  <c r="Q43" i="3"/>
  <c r="P43" i="3"/>
  <c r="V43" i="3"/>
  <c r="U43" i="3"/>
  <c r="BT43" i="3"/>
  <c r="BS43" i="3"/>
  <c r="EB42" i="3"/>
  <c r="EA42" i="3"/>
  <c r="DW42" i="3"/>
  <c r="DV42" i="3"/>
  <c r="EG42" i="3"/>
  <c r="EF42" i="3"/>
  <c r="DM42" i="3"/>
  <c r="DL42" i="3"/>
  <c r="BY42" i="3"/>
  <c r="BX42" i="3"/>
  <c r="BJ42" i="3"/>
  <c r="BI42" i="3"/>
  <c r="CD42" i="3"/>
  <c r="CC42" i="3"/>
  <c r="L42" i="3"/>
  <c r="K42" i="3"/>
  <c r="BO42" i="3"/>
  <c r="BN42" i="3"/>
  <c r="DH42" i="3"/>
  <c r="DG42" i="3"/>
  <c r="CX42" i="3"/>
  <c r="CW42" i="3"/>
  <c r="BE42" i="3"/>
  <c r="BD42" i="3"/>
  <c r="DC42" i="3"/>
  <c r="DB42" i="3"/>
  <c r="CI42" i="3"/>
  <c r="CH42" i="3"/>
  <c r="CS42" i="3"/>
  <c r="CR42" i="3"/>
  <c r="CN42" i="3"/>
  <c r="CM42" i="3"/>
  <c r="AF42" i="3"/>
  <c r="AE42" i="3"/>
  <c r="Q42" i="3"/>
  <c r="P42" i="3"/>
  <c r="V42" i="3"/>
  <c r="U42" i="3"/>
  <c r="BT42" i="3"/>
  <c r="BS42" i="3"/>
  <c r="EB41" i="3"/>
  <c r="EA41" i="3"/>
  <c r="DW41" i="3"/>
  <c r="DV41" i="3"/>
  <c r="EG41" i="3"/>
  <c r="EF41" i="3"/>
  <c r="DM41" i="3"/>
  <c r="DL41" i="3"/>
  <c r="BY41" i="3"/>
  <c r="BX41" i="3"/>
  <c r="BJ41" i="3"/>
  <c r="BI41" i="3"/>
  <c r="CD41" i="3"/>
  <c r="CC41" i="3"/>
  <c r="L41" i="3"/>
  <c r="K41" i="3"/>
  <c r="BO41" i="3"/>
  <c r="BN41" i="3"/>
  <c r="DH41" i="3"/>
  <c r="DG41" i="3"/>
  <c r="CX41" i="3"/>
  <c r="CW41" i="3"/>
  <c r="BE41" i="3"/>
  <c r="BD41" i="3"/>
  <c r="DC41" i="3"/>
  <c r="DB41" i="3"/>
  <c r="CI41" i="3"/>
  <c r="CH41" i="3"/>
  <c r="CS41" i="3"/>
  <c r="CR41" i="3"/>
  <c r="CN41" i="3"/>
  <c r="CM41" i="3"/>
  <c r="AF41" i="3"/>
  <c r="AE41" i="3"/>
  <c r="Q41" i="3"/>
  <c r="P41" i="3"/>
  <c r="V41" i="3"/>
  <c r="U41" i="3"/>
  <c r="BT41" i="3"/>
  <c r="BS41" i="3"/>
  <c r="EB40" i="3"/>
  <c r="EA40" i="3"/>
  <c r="DW40" i="3"/>
  <c r="DV40" i="3"/>
  <c r="EG40" i="3"/>
  <c r="EF40" i="3"/>
  <c r="DM40" i="3"/>
  <c r="DL40" i="3"/>
  <c r="BY40" i="3"/>
  <c r="BX40" i="3"/>
  <c r="BJ40" i="3"/>
  <c r="BI40" i="3"/>
  <c r="CD40" i="3"/>
  <c r="CC40" i="3"/>
  <c r="L40" i="3"/>
  <c r="K40" i="3"/>
  <c r="BO40" i="3"/>
  <c r="BN40" i="3"/>
  <c r="DH40" i="3"/>
  <c r="DG40" i="3"/>
  <c r="CX40" i="3"/>
  <c r="CW40" i="3"/>
  <c r="BE40" i="3"/>
  <c r="BD40" i="3"/>
  <c r="DC40" i="3"/>
  <c r="DB40" i="3"/>
  <c r="CI40" i="3"/>
  <c r="CH40" i="3"/>
  <c r="CS40" i="3"/>
  <c r="CR40" i="3"/>
  <c r="CN40" i="3"/>
  <c r="CM40" i="3"/>
  <c r="AF40" i="3"/>
  <c r="AE40" i="3"/>
  <c r="Q40" i="3"/>
  <c r="P40" i="3"/>
  <c r="V40" i="3"/>
  <c r="U40" i="3"/>
  <c r="BT40" i="3"/>
  <c r="BS40" i="3"/>
  <c r="EB39" i="3"/>
  <c r="EA39" i="3"/>
  <c r="DW39" i="3"/>
  <c r="DV39" i="3"/>
  <c r="EG39" i="3"/>
  <c r="EF39" i="3"/>
  <c r="DM39" i="3"/>
  <c r="DL39" i="3"/>
  <c r="BY39" i="3"/>
  <c r="BX39" i="3"/>
  <c r="BJ39" i="3"/>
  <c r="BI39" i="3"/>
  <c r="CD39" i="3"/>
  <c r="CC39" i="3"/>
  <c r="L39" i="3"/>
  <c r="K39" i="3"/>
  <c r="BO39" i="3"/>
  <c r="BN39" i="3"/>
  <c r="DH39" i="3"/>
  <c r="DG39" i="3"/>
  <c r="CX39" i="3"/>
  <c r="CW39" i="3"/>
  <c r="BE39" i="3"/>
  <c r="BD39" i="3"/>
  <c r="DC39" i="3"/>
  <c r="DB39" i="3"/>
  <c r="CI39" i="3"/>
  <c r="CH39" i="3"/>
  <c r="CS39" i="3"/>
  <c r="CR39" i="3"/>
  <c r="CN39" i="3"/>
  <c r="CM39" i="3"/>
  <c r="AF39" i="3"/>
  <c r="AE39" i="3"/>
  <c r="Q39" i="3"/>
  <c r="P39" i="3"/>
  <c r="V39" i="3"/>
  <c r="U39" i="3"/>
  <c r="BT39" i="3"/>
  <c r="BS39" i="3"/>
  <c r="EB38" i="3"/>
  <c r="EA38" i="3"/>
  <c r="DW38" i="3"/>
  <c r="DV38" i="3"/>
  <c r="EG38" i="3"/>
  <c r="EF38" i="3"/>
  <c r="DM38" i="3"/>
  <c r="DL38" i="3"/>
  <c r="BY38" i="3"/>
  <c r="BX38" i="3"/>
  <c r="BJ38" i="3"/>
  <c r="BI38" i="3"/>
  <c r="CD38" i="3"/>
  <c r="CC38" i="3"/>
  <c r="L38" i="3"/>
  <c r="K38" i="3"/>
  <c r="BO38" i="3"/>
  <c r="BN38" i="3"/>
  <c r="DH38" i="3"/>
  <c r="DG38" i="3"/>
  <c r="CX38" i="3"/>
  <c r="CW38" i="3"/>
  <c r="BE38" i="3"/>
  <c r="BD38" i="3"/>
  <c r="DC38" i="3"/>
  <c r="DB38" i="3"/>
  <c r="CI38" i="3"/>
  <c r="CH38" i="3"/>
  <c r="CS38" i="3"/>
  <c r="CR38" i="3"/>
  <c r="CN38" i="3"/>
  <c r="CM38" i="3"/>
  <c r="AF38" i="3"/>
  <c r="AE38" i="3"/>
  <c r="Q38" i="3"/>
  <c r="P38" i="3"/>
  <c r="V38" i="3"/>
  <c r="U38" i="3"/>
  <c r="BT38" i="3"/>
  <c r="BS38" i="3"/>
  <c r="EB37" i="3"/>
  <c r="EA37" i="3"/>
  <c r="DW37" i="3"/>
  <c r="DV37" i="3"/>
  <c r="EG37" i="3"/>
  <c r="EF37" i="3"/>
  <c r="DM37" i="3"/>
  <c r="DL37" i="3"/>
  <c r="BY37" i="3"/>
  <c r="BX37" i="3"/>
  <c r="BJ37" i="3"/>
  <c r="BI37" i="3"/>
  <c r="CD37" i="3"/>
  <c r="CC37" i="3"/>
  <c r="L37" i="3"/>
  <c r="K37" i="3"/>
  <c r="BO37" i="3"/>
  <c r="BN37" i="3"/>
  <c r="DH37" i="3"/>
  <c r="DG37" i="3"/>
  <c r="CX37" i="3"/>
  <c r="CW37" i="3"/>
  <c r="BE37" i="3"/>
  <c r="BD37" i="3"/>
  <c r="DC37" i="3"/>
  <c r="DB37" i="3"/>
  <c r="CI37" i="3"/>
  <c r="CH37" i="3"/>
  <c r="CS37" i="3"/>
  <c r="CR37" i="3"/>
  <c r="CN37" i="3"/>
  <c r="CM37" i="3"/>
  <c r="AF37" i="3"/>
  <c r="AE37" i="3"/>
  <c r="Q37" i="3"/>
  <c r="P37" i="3"/>
  <c r="V37" i="3"/>
  <c r="U37" i="3"/>
  <c r="BT37" i="3"/>
  <c r="BS37" i="3"/>
  <c r="E37" i="1"/>
  <c r="EB36" i="3"/>
  <c r="EA36" i="3"/>
  <c r="DW36" i="3"/>
  <c r="DV36" i="3"/>
  <c r="EG36" i="3"/>
  <c r="EF36" i="3"/>
  <c r="DM36" i="3"/>
  <c r="DL36" i="3"/>
  <c r="BY36" i="3"/>
  <c r="BX36" i="3"/>
  <c r="BJ36" i="3"/>
  <c r="BI36" i="3"/>
  <c r="CD36" i="3"/>
  <c r="CC36" i="3"/>
  <c r="L36" i="3"/>
  <c r="K36" i="3"/>
  <c r="BO36" i="3"/>
  <c r="BN36" i="3"/>
  <c r="DH36" i="3"/>
  <c r="DG36" i="3"/>
  <c r="CX36" i="3"/>
  <c r="CW36" i="3"/>
  <c r="BE36" i="3"/>
  <c r="BD36" i="3"/>
  <c r="DC36" i="3"/>
  <c r="DB36" i="3"/>
  <c r="CI36" i="3"/>
  <c r="CH36" i="3"/>
  <c r="CS36" i="3"/>
  <c r="CR36" i="3"/>
  <c r="CN36" i="3"/>
  <c r="CM36" i="3"/>
  <c r="AF36" i="3"/>
  <c r="AE36" i="3"/>
  <c r="Q36" i="3"/>
  <c r="P36" i="3"/>
  <c r="V36" i="3"/>
  <c r="U36" i="3"/>
  <c r="BT36" i="3"/>
  <c r="BS36" i="3"/>
  <c r="EB35" i="3"/>
  <c r="EA35" i="3"/>
  <c r="DW35" i="3"/>
  <c r="DV35" i="3"/>
  <c r="EG35" i="3"/>
  <c r="EF35" i="3"/>
  <c r="DM35" i="3"/>
  <c r="DL35" i="3"/>
  <c r="BY35" i="3"/>
  <c r="BX35" i="3"/>
  <c r="BJ35" i="3"/>
  <c r="BI35" i="3"/>
  <c r="CD35" i="3"/>
  <c r="CC35" i="3"/>
  <c r="L35" i="3"/>
  <c r="K35" i="3"/>
  <c r="BO35" i="3"/>
  <c r="BN35" i="3"/>
  <c r="DH35" i="3"/>
  <c r="DG35" i="3"/>
  <c r="CX35" i="3"/>
  <c r="CW35" i="3"/>
  <c r="BE35" i="3"/>
  <c r="BD35" i="3"/>
  <c r="DC35" i="3"/>
  <c r="DB35" i="3"/>
  <c r="CI35" i="3"/>
  <c r="CH35" i="3"/>
  <c r="CS35" i="3"/>
  <c r="CR35" i="3"/>
  <c r="CN35" i="3"/>
  <c r="CM35" i="3"/>
  <c r="AF35" i="3"/>
  <c r="AE35" i="3"/>
  <c r="Q35" i="3"/>
  <c r="P35" i="3"/>
  <c r="V35" i="3"/>
  <c r="U35" i="3"/>
  <c r="BT35" i="3"/>
  <c r="BS35" i="3"/>
  <c r="EB34" i="3"/>
  <c r="EA34" i="3"/>
  <c r="DW34" i="3"/>
  <c r="DV34" i="3"/>
  <c r="EG34" i="3"/>
  <c r="EF34" i="3"/>
  <c r="DM34" i="3"/>
  <c r="DL34" i="3"/>
  <c r="BY34" i="3"/>
  <c r="BX34" i="3"/>
  <c r="BJ34" i="3"/>
  <c r="BI34" i="3"/>
  <c r="CD34" i="3"/>
  <c r="CC34" i="3"/>
  <c r="L34" i="3"/>
  <c r="K34" i="3"/>
  <c r="BO34" i="3"/>
  <c r="BN34" i="3"/>
  <c r="DH34" i="3"/>
  <c r="DG34" i="3"/>
  <c r="CX34" i="3"/>
  <c r="CW34" i="3"/>
  <c r="BE34" i="3"/>
  <c r="BD34" i="3"/>
  <c r="DC34" i="3"/>
  <c r="DB34" i="3"/>
  <c r="CI34" i="3"/>
  <c r="CH34" i="3"/>
  <c r="CS34" i="3"/>
  <c r="CR34" i="3"/>
  <c r="CN34" i="3"/>
  <c r="CM34" i="3"/>
  <c r="AF34" i="3"/>
  <c r="AE34" i="3"/>
  <c r="Q34" i="3"/>
  <c r="P34" i="3"/>
  <c r="V34" i="3"/>
  <c r="U34" i="3"/>
  <c r="BT34" i="3"/>
  <c r="BS34" i="3"/>
  <c r="EB33" i="3"/>
  <c r="EA33" i="3"/>
  <c r="DW33" i="3"/>
  <c r="DV33" i="3"/>
  <c r="EG33" i="3"/>
  <c r="EF33" i="3"/>
  <c r="DM33" i="3"/>
  <c r="DL33" i="3"/>
  <c r="BY33" i="3"/>
  <c r="BX33" i="3"/>
  <c r="BJ33" i="3"/>
  <c r="BI33" i="3"/>
  <c r="CD33" i="3"/>
  <c r="CC33" i="3"/>
  <c r="L33" i="3"/>
  <c r="K33" i="3"/>
  <c r="BO33" i="3"/>
  <c r="BN33" i="3"/>
  <c r="DH33" i="3"/>
  <c r="DG33" i="3"/>
  <c r="CX33" i="3"/>
  <c r="CW33" i="3"/>
  <c r="BE33" i="3"/>
  <c r="BD33" i="3"/>
  <c r="DC33" i="3"/>
  <c r="DB33" i="3"/>
  <c r="CI33" i="3"/>
  <c r="CH33" i="3"/>
  <c r="CS33" i="3"/>
  <c r="CR33" i="3"/>
  <c r="CN33" i="3"/>
  <c r="CM33" i="3"/>
  <c r="AF33" i="3"/>
  <c r="AE33" i="3"/>
  <c r="Q33" i="3"/>
  <c r="P33" i="3"/>
  <c r="V33" i="3"/>
  <c r="U33" i="3"/>
  <c r="BT33" i="3"/>
  <c r="BS33" i="3"/>
  <c r="EB32" i="3"/>
  <c r="EA32" i="3"/>
  <c r="DW32" i="3"/>
  <c r="DV32" i="3"/>
  <c r="EG32" i="3"/>
  <c r="EF32" i="3"/>
  <c r="DM32" i="3"/>
  <c r="DL32" i="3"/>
  <c r="BY32" i="3"/>
  <c r="BX32" i="3"/>
  <c r="BJ32" i="3"/>
  <c r="BI32" i="3"/>
  <c r="CD32" i="3"/>
  <c r="CC32" i="3"/>
  <c r="L32" i="3"/>
  <c r="K32" i="3"/>
  <c r="BO32" i="3"/>
  <c r="BN32" i="3"/>
  <c r="DH32" i="3"/>
  <c r="DG32" i="3"/>
  <c r="CX32" i="3"/>
  <c r="CW32" i="3"/>
  <c r="BE32" i="3"/>
  <c r="BD32" i="3"/>
  <c r="DC32" i="3"/>
  <c r="DB32" i="3"/>
  <c r="CI32" i="3"/>
  <c r="CH32" i="3"/>
  <c r="CS32" i="3"/>
  <c r="CR32" i="3"/>
  <c r="CN32" i="3"/>
  <c r="CM32" i="3"/>
  <c r="AF32" i="3"/>
  <c r="AE32" i="3"/>
  <c r="Q32" i="3"/>
  <c r="P32" i="3"/>
  <c r="V32" i="3"/>
  <c r="U32" i="3"/>
  <c r="BT32" i="3"/>
  <c r="BS32" i="3"/>
  <c r="EB31" i="3"/>
  <c r="EA31" i="3"/>
  <c r="DW31" i="3"/>
  <c r="DV31" i="3"/>
  <c r="EG31" i="3"/>
  <c r="EF31" i="3"/>
  <c r="DM31" i="3"/>
  <c r="DL31" i="3"/>
  <c r="BY31" i="3"/>
  <c r="BX31" i="3"/>
  <c r="BJ31" i="3"/>
  <c r="BI31" i="3"/>
  <c r="CD31" i="3"/>
  <c r="CC31" i="3"/>
  <c r="L31" i="3"/>
  <c r="K31" i="3"/>
  <c r="BO31" i="3"/>
  <c r="BN31" i="3"/>
  <c r="DH31" i="3"/>
  <c r="DG31" i="3"/>
  <c r="CX31" i="3"/>
  <c r="CW31" i="3"/>
  <c r="BE31" i="3"/>
  <c r="BD31" i="3"/>
  <c r="DC31" i="3"/>
  <c r="DB31" i="3"/>
  <c r="CI31" i="3"/>
  <c r="CH31" i="3"/>
  <c r="CS31" i="3"/>
  <c r="CR31" i="3"/>
  <c r="CN31" i="3"/>
  <c r="CM31" i="3"/>
  <c r="AF31" i="3"/>
  <c r="AE31" i="3"/>
  <c r="Q31" i="3"/>
  <c r="P31" i="3"/>
  <c r="V31" i="3"/>
  <c r="U31" i="3"/>
  <c r="BT31" i="3"/>
  <c r="BS31" i="3"/>
  <c r="EB30" i="3"/>
  <c r="EA30" i="3"/>
  <c r="DW30" i="3"/>
  <c r="DV30" i="3"/>
  <c r="EG30" i="3"/>
  <c r="EF30" i="3"/>
  <c r="DM30" i="3"/>
  <c r="DL30" i="3"/>
  <c r="BY30" i="3"/>
  <c r="BX30" i="3"/>
  <c r="BJ30" i="3"/>
  <c r="BI30" i="3"/>
  <c r="CD30" i="3"/>
  <c r="CC30" i="3"/>
  <c r="L30" i="3"/>
  <c r="K30" i="3"/>
  <c r="BO30" i="3"/>
  <c r="BN30" i="3"/>
  <c r="DH30" i="3"/>
  <c r="DG30" i="3"/>
  <c r="CX30" i="3"/>
  <c r="CW30" i="3"/>
  <c r="BE30" i="3"/>
  <c r="BD30" i="3"/>
  <c r="DC30" i="3"/>
  <c r="DB30" i="3"/>
  <c r="CI30" i="3"/>
  <c r="CH30" i="3"/>
  <c r="CS30" i="3"/>
  <c r="CR30" i="3"/>
  <c r="CN30" i="3"/>
  <c r="CM30" i="3"/>
  <c r="AF30" i="3"/>
  <c r="AE30" i="3"/>
  <c r="Q30" i="3"/>
  <c r="P30" i="3"/>
  <c r="V30" i="3"/>
  <c r="U30" i="3"/>
  <c r="BT30" i="3"/>
  <c r="BS30" i="3"/>
  <c r="EB29" i="3"/>
  <c r="EA29" i="3"/>
  <c r="DW29" i="3"/>
  <c r="DV29" i="3"/>
  <c r="EG29" i="3"/>
  <c r="EF29" i="3"/>
  <c r="DM29" i="3"/>
  <c r="DL29" i="3"/>
  <c r="BY29" i="3"/>
  <c r="BX29" i="3"/>
  <c r="BJ29" i="3"/>
  <c r="BI29" i="3"/>
  <c r="CD29" i="3"/>
  <c r="CC29" i="3"/>
  <c r="L29" i="3"/>
  <c r="K29" i="3"/>
  <c r="BO29" i="3"/>
  <c r="BN29" i="3"/>
  <c r="DH29" i="3"/>
  <c r="DG29" i="3"/>
  <c r="CX29" i="3"/>
  <c r="CW29" i="3"/>
  <c r="BE29" i="3"/>
  <c r="BD29" i="3"/>
  <c r="DC29" i="3"/>
  <c r="DB29" i="3"/>
  <c r="CI29" i="3"/>
  <c r="CH29" i="3"/>
  <c r="CS29" i="3"/>
  <c r="CR29" i="3"/>
  <c r="CN29" i="3"/>
  <c r="CM29" i="3"/>
  <c r="AF29" i="3"/>
  <c r="AE29" i="3"/>
  <c r="Q29" i="3"/>
  <c r="P29" i="3"/>
  <c r="V29" i="3"/>
  <c r="U29" i="3"/>
  <c r="BT29" i="3"/>
  <c r="BS29" i="3"/>
  <c r="EB28" i="3"/>
  <c r="EA28" i="3"/>
  <c r="DW28" i="3"/>
  <c r="DV28" i="3"/>
  <c r="EG28" i="3"/>
  <c r="EF28" i="3"/>
  <c r="DM28" i="3"/>
  <c r="DL28" i="3"/>
  <c r="BY28" i="3"/>
  <c r="BX28" i="3"/>
  <c r="BJ28" i="3"/>
  <c r="BI28" i="3"/>
  <c r="CD28" i="3"/>
  <c r="CC28" i="3"/>
  <c r="L28" i="3"/>
  <c r="K28" i="3"/>
  <c r="BO28" i="3"/>
  <c r="BN28" i="3"/>
  <c r="DH28" i="3"/>
  <c r="DG28" i="3"/>
  <c r="CX28" i="3"/>
  <c r="CW28" i="3"/>
  <c r="BE28" i="3"/>
  <c r="BD28" i="3"/>
  <c r="DC28" i="3"/>
  <c r="DB28" i="3"/>
  <c r="CI28" i="3"/>
  <c r="CH28" i="3"/>
  <c r="CS28" i="3"/>
  <c r="CR28" i="3"/>
  <c r="CN28" i="3"/>
  <c r="CM28" i="3"/>
  <c r="AF28" i="3"/>
  <c r="AE28" i="3"/>
  <c r="Q28" i="3"/>
  <c r="P28" i="3"/>
  <c r="V28" i="3"/>
  <c r="U28" i="3"/>
  <c r="BT28" i="3"/>
  <c r="BS28" i="3"/>
  <c r="EB27" i="3"/>
  <c r="EA27" i="3"/>
  <c r="DW27" i="3"/>
  <c r="DV27" i="3"/>
  <c r="EG27" i="3"/>
  <c r="EF27" i="3"/>
  <c r="DM27" i="3"/>
  <c r="DL27" i="3"/>
  <c r="BY27" i="3"/>
  <c r="BX27" i="3"/>
  <c r="BJ27" i="3"/>
  <c r="BI27" i="3"/>
  <c r="CD27" i="3"/>
  <c r="CC27" i="3"/>
  <c r="L27" i="3"/>
  <c r="K27" i="3"/>
  <c r="BO27" i="3"/>
  <c r="BN27" i="3"/>
  <c r="DH27" i="3"/>
  <c r="DG27" i="3"/>
  <c r="CX27" i="3"/>
  <c r="CW27" i="3"/>
  <c r="BE27" i="3"/>
  <c r="BD27" i="3"/>
  <c r="DC27" i="3"/>
  <c r="DB27" i="3"/>
  <c r="CI27" i="3"/>
  <c r="CH27" i="3"/>
  <c r="CS27" i="3"/>
  <c r="CR27" i="3"/>
  <c r="CN27" i="3"/>
  <c r="CM27" i="3"/>
  <c r="AF27" i="3"/>
  <c r="AE27" i="3"/>
  <c r="Q27" i="3"/>
  <c r="P27" i="3"/>
  <c r="V27" i="3"/>
  <c r="U27" i="3"/>
  <c r="BT27" i="3"/>
  <c r="BS27" i="3"/>
  <c r="EB26" i="3"/>
  <c r="EA26" i="3"/>
  <c r="DW26" i="3"/>
  <c r="DV26" i="3"/>
  <c r="EG26" i="3"/>
  <c r="EF26" i="3"/>
  <c r="DM26" i="3"/>
  <c r="DL26" i="3"/>
  <c r="BY26" i="3"/>
  <c r="BX26" i="3"/>
  <c r="BJ26" i="3"/>
  <c r="BI26" i="3"/>
  <c r="CD26" i="3"/>
  <c r="CC26" i="3"/>
  <c r="L26" i="3"/>
  <c r="K26" i="3"/>
  <c r="BO26" i="3"/>
  <c r="BN26" i="3"/>
  <c r="DH26" i="3"/>
  <c r="DG26" i="3"/>
  <c r="CX26" i="3"/>
  <c r="CW26" i="3"/>
  <c r="BE26" i="3"/>
  <c r="BD26" i="3"/>
  <c r="DC26" i="3"/>
  <c r="DB26" i="3"/>
  <c r="CI26" i="3"/>
  <c r="CH26" i="3"/>
  <c r="CS26" i="3"/>
  <c r="CR26" i="3"/>
  <c r="CN26" i="3"/>
  <c r="CM26" i="3"/>
  <c r="AF26" i="3"/>
  <c r="AE26" i="3"/>
  <c r="Q26" i="3"/>
  <c r="P26" i="3"/>
  <c r="V26" i="3"/>
  <c r="U26" i="3"/>
  <c r="BT26" i="3"/>
  <c r="BS26" i="3"/>
  <c r="EB25" i="3"/>
  <c r="EA25" i="3"/>
  <c r="DW25" i="3"/>
  <c r="DV25" i="3"/>
  <c r="EG25" i="3"/>
  <c r="EF25" i="3"/>
  <c r="DM25" i="3"/>
  <c r="DL25" i="3"/>
  <c r="BY25" i="3"/>
  <c r="BX25" i="3"/>
  <c r="BJ25" i="3"/>
  <c r="BI25" i="3"/>
  <c r="CD25" i="3"/>
  <c r="CC25" i="3"/>
  <c r="L25" i="3"/>
  <c r="K25" i="3"/>
  <c r="BO25" i="3"/>
  <c r="BN25" i="3"/>
  <c r="DH25" i="3"/>
  <c r="DG25" i="3"/>
  <c r="CX25" i="3"/>
  <c r="CW25" i="3"/>
  <c r="BE25" i="3"/>
  <c r="BD25" i="3"/>
  <c r="DC25" i="3"/>
  <c r="DB25" i="3"/>
  <c r="CI25" i="3"/>
  <c r="CH25" i="3"/>
  <c r="CS25" i="3"/>
  <c r="CR25" i="3"/>
  <c r="CN25" i="3"/>
  <c r="CM25" i="3"/>
  <c r="AF25" i="3"/>
  <c r="AE25" i="3"/>
  <c r="Q25" i="3"/>
  <c r="P25" i="3"/>
  <c r="V25" i="3"/>
  <c r="U25" i="3"/>
  <c r="BT25" i="3"/>
  <c r="BS25" i="3"/>
  <c r="EB24" i="3"/>
  <c r="EA24" i="3"/>
  <c r="DW24" i="3"/>
  <c r="DV24" i="3"/>
  <c r="EG24" i="3"/>
  <c r="EF24" i="3"/>
  <c r="DM24" i="3"/>
  <c r="DL24" i="3"/>
  <c r="BY24" i="3"/>
  <c r="BX24" i="3"/>
  <c r="BJ24" i="3"/>
  <c r="BI24" i="3"/>
  <c r="CD24" i="3"/>
  <c r="CC24" i="3"/>
  <c r="L24" i="3"/>
  <c r="K24" i="3"/>
  <c r="BO24" i="3"/>
  <c r="BN24" i="3"/>
  <c r="DH24" i="3"/>
  <c r="DG24" i="3"/>
  <c r="CX24" i="3"/>
  <c r="CW24" i="3"/>
  <c r="BE24" i="3"/>
  <c r="BD24" i="3"/>
  <c r="DC24" i="3"/>
  <c r="DB24" i="3"/>
  <c r="CI24" i="3"/>
  <c r="CH24" i="3"/>
  <c r="CS24" i="3"/>
  <c r="CR24" i="3"/>
  <c r="CN24" i="3"/>
  <c r="CM24" i="3"/>
  <c r="AF24" i="3"/>
  <c r="AE24" i="3"/>
  <c r="Q24" i="3"/>
  <c r="P24" i="3"/>
  <c r="V24" i="3"/>
  <c r="U24" i="3"/>
  <c r="BT24" i="3"/>
  <c r="BS24" i="3"/>
  <c r="EB23" i="3"/>
  <c r="EA23" i="3"/>
  <c r="DW23" i="3"/>
  <c r="DV23" i="3"/>
  <c r="EG23" i="3"/>
  <c r="EF23" i="3"/>
  <c r="DM23" i="3"/>
  <c r="DL23" i="3"/>
  <c r="BY23" i="3"/>
  <c r="BX23" i="3"/>
  <c r="BJ23" i="3"/>
  <c r="BI23" i="3"/>
  <c r="CD23" i="3"/>
  <c r="CC23" i="3"/>
  <c r="L23" i="3"/>
  <c r="K23" i="3"/>
  <c r="BO23" i="3"/>
  <c r="BN23" i="3"/>
  <c r="DH23" i="3"/>
  <c r="DG23" i="3"/>
  <c r="CX23" i="3"/>
  <c r="CW23" i="3"/>
  <c r="BE23" i="3"/>
  <c r="BD23" i="3"/>
  <c r="DC23" i="3"/>
  <c r="DB23" i="3"/>
  <c r="CI23" i="3"/>
  <c r="CH23" i="3"/>
  <c r="CS23" i="3"/>
  <c r="CR23" i="3"/>
  <c r="CN23" i="3"/>
  <c r="CM23" i="3"/>
  <c r="AF23" i="3"/>
  <c r="AE23" i="3"/>
  <c r="Q23" i="3"/>
  <c r="P23" i="3"/>
  <c r="V23" i="3"/>
  <c r="U23" i="3"/>
  <c r="BT23" i="3"/>
  <c r="BS23" i="3"/>
  <c r="EB22" i="3"/>
  <c r="EA22" i="3"/>
  <c r="DW22" i="3"/>
  <c r="DV22" i="3"/>
  <c r="EG22" i="3"/>
  <c r="EF22" i="3"/>
  <c r="DM22" i="3"/>
  <c r="DL22" i="3"/>
  <c r="BY22" i="3"/>
  <c r="BX22" i="3"/>
  <c r="BJ22" i="3"/>
  <c r="BI22" i="3"/>
  <c r="CD22" i="3"/>
  <c r="CC22" i="3"/>
  <c r="L22" i="3"/>
  <c r="K22" i="3"/>
  <c r="BO22" i="3"/>
  <c r="BN22" i="3"/>
  <c r="DH22" i="3"/>
  <c r="DG22" i="3"/>
  <c r="CX22" i="3"/>
  <c r="CW22" i="3"/>
  <c r="BE22" i="3"/>
  <c r="BD22" i="3"/>
  <c r="DC22" i="3"/>
  <c r="DB22" i="3"/>
  <c r="CI22" i="3"/>
  <c r="CH22" i="3"/>
  <c r="CS22" i="3"/>
  <c r="CR22" i="3"/>
  <c r="CN22" i="3"/>
  <c r="CM22" i="3"/>
  <c r="AF22" i="3"/>
  <c r="AE22" i="3"/>
  <c r="Q22" i="3"/>
  <c r="P22" i="3"/>
  <c r="V22" i="3"/>
  <c r="U22" i="3"/>
  <c r="BT22" i="3"/>
  <c r="BS22" i="3"/>
  <c r="EB21" i="3"/>
  <c r="EA21" i="3"/>
  <c r="DW21" i="3"/>
  <c r="DV21" i="3"/>
  <c r="EG21" i="3"/>
  <c r="EF21" i="3"/>
  <c r="DM21" i="3"/>
  <c r="DL21" i="3"/>
  <c r="BY21" i="3"/>
  <c r="BX21" i="3"/>
  <c r="BJ21" i="3"/>
  <c r="BI21" i="3"/>
  <c r="CD21" i="3"/>
  <c r="CC21" i="3"/>
  <c r="L21" i="3"/>
  <c r="K21" i="3"/>
  <c r="BO21" i="3"/>
  <c r="BN21" i="3"/>
  <c r="DH21" i="3"/>
  <c r="DG21" i="3"/>
  <c r="CX21" i="3"/>
  <c r="CW21" i="3"/>
  <c r="BE21" i="3"/>
  <c r="BD21" i="3"/>
  <c r="DC21" i="3"/>
  <c r="DB21" i="3"/>
  <c r="CI21" i="3"/>
  <c r="CH21" i="3"/>
  <c r="CS21" i="3"/>
  <c r="CR21" i="3"/>
  <c r="CN21" i="3"/>
  <c r="CM21" i="3"/>
  <c r="AF21" i="3"/>
  <c r="AE21" i="3"/>
  <c r="Q21" i="3"/>
  <c r="P21" i="3"/>
  <c r="V21" i="3"/>
  <c r="U21" i="3"/>
  <c r="BT21" i="3"/>
  <c r="BS21" i="3"/>
  <c r="EB20" i="3"/>
  <c r="EA20" i="3"/>
  <c r="DW20" i="3"/>
  <c r="DV20" i="3"/>
  <c r="EG20" i="3"/>
  <c r="EF20" i="3"/>
  <c r="DM20" i="3"/>
  <c r="DL20" i="3"/>
  <c r="BY20" i="3"/>
  <c r="BX20" i="3"/>
  <c r="BJ20" i="3"/>
  <c r="BI20" i="3"/>
  <c r="CD20" i="3"/>
  <c r="CC20" i="3"/>
  <c r="L20" i="3"/>
  <c r="K20" i="3"/>
  <c r="BO20" i="3"/>
  <c r="BN20" i="3"/>
  <c r="DH20" i="3"/>
  <c r="DG20" i="3"/>
  <c r="CX20" i="3"/>
  <c r="CW20" i="3"/>
  <c r="BE20" i="3"/>
  <c r="BD20" i="3"/>
  <c r="DC20" i="3"/>
  <c r="DB20" i="3"/>
  <c r="CI20" i="3"/>
  <c r="CH20" i="3"/>
  <c r="CS20" i="3"/>
  <c r="CR20" i="3"/>
  <c r="CN20" i="3"/>
  <c r="CM20" i="3"/>
  <c r="AF20" i="3"/>
  <c r="AE20" i="3"/>
  <c r="Q20" i="3"/>
  <c r="P20" i="3"/>
  <c r="V20" i="3"/>
  <c r="U20" i="3"/>
  <c r="BT20" i="3"/>
  <c r="BS20" i="3"/>
  <c r="EB19" i="3"/>
  <c r="EA19" i="3"/>
  <c r="DW19" i="3"/>
  <c r="DV19" i="3"/>
  <c r="EG19" i="3"/>
  <c r="EF19" i="3"/>
  <c r="DM19" i="3"/>
  <c r="DL19" i="3"/>
  <c r="BY19" i="3"/>
  <c r="BX19" i="3"/>
  <c r="BJ19" i="3"/>
  <c r="BI19" i="3"/>
  <c r="CD19" i="3"/>
  <c r="CC19" i="3"/>
  <c r="L19" i="3"/>
  <c r="K19" i="3"/>
  <c r="BO19" i="3"/>
  <c r="BN19" i="3"/>
  <c r="DH19" i="3"/>
  <c r="DG19" i="3"/>
  <c r="CX19" i="3"/>
  <c r="CW19" i="3"/>
  <c r="BE19" i="3"/>
  <c r="BD19" i="3"/>
  <c r="DC19" i="3"/>
  <c r="DB19" i="3"/>
  <c r="CI19" i="3"/>
  <c r="CH19" i="3"/>
  <c r="CS19" i="3"/>
  <c r="CR19" i="3"/>
  <c r="CN19" i="3"/>
  <c r="CM19" i="3"/>
  <c r="AF19" i="3"/>
  <c r="AE19" i="3"/>
  <c r="Q19" i="3"/>
  <c r="P19" i="3"/>
  <c r="V19" i="3"/>
  <c r="U19" i="3"/>
  <c r="BT19" i="3"/>
  <c r="BS19" i="3"/>
  <c r="EB18" i="3"/>
  <c r="EA18" i="3"/>
  <c r="DW18" i="3"/>
  <c r="DV18" i="3"/>
  <c r="EG18" i="3"/>
  <c r="EF18" i="3"/>
  <c r="DM18" i="3"/>
  <c r="DL18" i="3"/>
  <c r="BY18" i="3"/>
  <c r="BX18" i="3"/>
  <c r="BJ18" i="3"/>
  <c r="BI18" i="3"/>
  <c r="CD18" i="3"/>
  <c r="CC18" i="3"/>
  <c r="L18" i="3"/>
  <c r="K18" i="3"/>
  <c r="BO18" i="3"/>
  <c r="BN18" i="3"/>
  <c r="DH18" i="3"/>
  <c r="DG18" i="3"/>
  <c r="CX18" i="3"/>
  <c r="CW18" i="3"/>
  <c r="BE18" i="3"/>
  <c r="BD18" i="3"/>
  <c r="DC18" i="3"/>
  <c r="DB18" i="3"/>
  <c r="CI18" i="3"/>
  <c r="CH18" i="3"/>
  <c r="CS18" i="3"/>
  <c r="CR18" i="3"/>
  <c r="CN18" i="3"/>
  <c r="CM18" i="3"/>
  <c r="AF18" i="3"/>
  <c r="AE18" i="3"/>
  <c r="Q18" i="3"/>
  <c r="P18" i="3"/>
  <c r="V18" i="3"/>
  <c r="U18" i="3"/>
  <c r="BT18" i="3"/>
  <c r="BS18" i="3"/>
  <c r="EB17" i="3"/>
  <c r="EA17" i="3"/>
  <c r="DW17" i="3"/>
  <c r="DV17" i="3"/>
  <c r="EG17" i="3"/>
  <c r="EF17" i="3"/>
  <c r="DM17" i="3"/>
  <c r="DL17" i="3"/>
  <c r="BY17" i="3"/>
  <c r="BX17" i="3"/>
  <c r="BJ17" i="3"/>
  <c r="BI17" i="3"/>
  <c r="CD17" i="3"/>
  <c r="CC17" i="3"/>
  <c r="L17" i="3"/>
  <c r="K17" i="3"/>
  <c r="BO17" i="3"/>
  <c r="BN17" i="3"/>
  <c r="DH17" i="3"/>
  <c r="DG17" i="3"/>
  <c r="CX17" i="3"/>
  <c r="CW17" i="3"/>
  <c r="BE17" i="3"/>
  <c r="BD17" i="3"/>
  <c r="DC17" i="3"/>
  <c r="DB17" i="3"/>
  <c r="CI17" i="3"/>
  <c r="CH17" i="3"/>
  <c r="CS17" i="3"/>
  <c r="CR17" i="3"/>
  <c r="CN17" i="3"/>
  <c r="CM17" i="3"/>
  <c r="AF17" i="3"/>
  <c r="AE17" i="3"/>
  <c r="Q17" i="3"/>
  <c r="P17" i="3"/>
  <c r="V17" i="3"/>
  <c r="U17" i="3"/>
  <c r="BT17" i="3"/>
  <c r="BS17" i="3"/>
  <c r="EB16" i="3"/>
  <c r="EA16" i="3"/>
  <c r="DW16" i="3"/>
  <c r="DV16" i="3"/>
  <c r="EG16" i="3"/>
  <c r="EF16" i="3"/>
  <c r="DM16" i="3"/>
  <c r="DL16" i="3"/>
  <c r="BY16" i="3"/>
  <c r="BX16" i="3"/>
  <c r="BJ16" i="3"/>
  <c r="BI16" i="3"/>
  <c r="CD16" i="3"/>
  <c r="CC16" i="3"/>
  <c r="L16" i="3"/>
  <c r="K16" i="3"/>
  <c r="BO16" i="3"/>
  <c r="BN16" i="3"/>
  <c r="DH16" i="3"/>
  <c r="DG16" i="3"/>
  <c r="CX16" i="3"/>
  <c r="CW16" i="3"/>
  <c r="BE16" i="3"/>
  <c r="BD16" i="3"/>
  <c r="DC16" i="3"/>
  <c r="DB16" i="3"/>
  <c r="CI16" i="3"/>
  <c r="CH16" i="3"/>
  <c r="CS16" i="3"/>
  <c r="CR16" i="3"/>
  <c r="CN16" i="3"/>
  <c r="CM16" i="3"/>
  <c r="AF16" i="3"/>
  <c r="AE16" i="3"/>
  <c r="Q16" i="3"/>
  <c r="P16" i="3"/>
  <c r="V16" i="3"/>
  <c r="U16" i="3"/>
  <c r="BT16" i="3"/>
  <c r="BS16" i="3"/>
  <c r="EB15" i="3"/>
  <c r="EA15" i="3"/>
  <c r="DW15" i="3"/>
  <c r="DV15" i="3"/>
  <c r="EG15" i="3"/>
  <c r="EF15" i="3"/>
  <c r="DM15" i="3"/>
  <c r="DL15" i="3"/>
  <c r="BY15" i="3"/>
  <c r="BX15" i="3"/>
  <c r="BJ15" i="3"/>
  <c r="BI15" i="3"/>
  <c r="CD15" i="3"/>
  <c r="CC15" i="3"/>
  <c r="L15" i="3"/>
  <c r="K15" i="3"/>
  <c r="BO15" i="3"/>
  <c r="BN15" i="3"/>
  <c r="DH15" i="3"/>
  <c r="DG15" i="3"/>
  <c r="CX15" i="3"/>
  <c r="CW15" i="3"/>
  <c r="BE15" i="3"/>
  <c r="BD15" i="3"/>
  <c r="DC15" i="3"/>
  <c r="DB15" i="3"/>
  <c r="CI15" i="3"/>
  <c r="CH15" i="3"/>
  <c r="CS15" i="3"/>
  <c r="CR15" i="3"/>
  <c r="CN15" i="3"/>
  <c r="CM15" i="3"/>
  <c r="AF15" i="3"/>
  <c r="AE15" i="3"/>
  <c r="Q15" i="3"/>
  <c r="P15" i="3"/>
  <c r="V15" i="3"/>
  <c r="U15" i="3"/>
  <c r="BT15" i="3"/>
  <c r="BS15" i="3"/>
  <c r="EB14" i="3"/>
  <c r="EA14" i="3"/>
  <c r="DW14" i="3"/>
  <c r="DV14" i="3"/>
  <c r="EG14" i="3"/>
  <c r="EF14" i="3"/>
  <c r="DM14" i="3"/>
  <c r="DL14" i="3"/>
  <c r="BY14" i="3"/>
  <c r="BX14" i="3"/>
  <c r="BJ14" i="3"/>
  <c r="BI14" i="3"/>
  <c r="CD14" i="3"/>
  <c r="CC14" i="3"/>
  <c r="L14" i="3"/>
  <c r="K14" i="3"/>
  <c r="BO14" i="3"/>
  <c r="BN14" i="3"/>
  <c r="DH14" i="3"/>
  <c r="DG14" i="3"/>
  <c r="CX14" i="3"/>
  <c r="CW14" i="3"/>
  <c r="BE14" i="3"/>
  <c r="BD14" i="3"/>
  <c r="DC14" i="3"/>
  <c r="DB14" i="3"/>
  <c r="CI14" i="3"/>
  <c r="CH14" i="3"/>
  <c r="CS14" i="3"/>
  <c r="CR14" i="3"/>
  <c r="CN14" i="3"/>
  <c r="CM14" i="3"/>
  <c r="AF14" i="3"/>
  <c r="AE14" i="3"/>
  <c r="Q14" i="3"/>
  <c r="P14" i="3"/>
  <c r="V14" i="3"/>
  <c r="U14" i="3"/>
  <c r="BT14" i="3"/>
  <c r="BS14" i="3"/>
  <c r="EB13" i="3"/>
  <c r="EA13" i="3"/>
  <c r="DW13" i="3"/>
  <c r="DV13" i="3"/>
  <c r="EG13" i="3"/>
  <c r="EF13" i="3"/>
  <c r="DM13" i="3"/>
  <c r="DL13" i="3"/>
  <c r="BY13" i="3"/>
  <c r="BX13" i="3"/>
  <c r="BJ13" i="3"/>
  <c r="BI13" i="3"/>
  <c r="CD13" i="3"/>
  <c r="CC13" i="3"/>
  <c r="L13" i="3"/>
  <c r="K13" i="3"/>
  <c r="BO13" i="3"/>
  <c r="BN13" i="3"/>
  <c r="DH13" i="3"/>
  <c r="DG13" i="3"/>
  <c r="CX13" i="3"/>
  <c r="CW13" i="3"/>
  <c r="BE13" i="3"/>
  <c r="BD13" i="3"/>
  <c r="DC13" i="3"/>
  <c r="DB13" i="3"/>
  <c r="CI13" i="3"/>
  <c r="CH13" i="3"/>
  <c r="CS13" i="3"/>
  <c r="CR13" i="3"/>
  <c r="CN13" i="3"/>
  <c r="CM13" i="3"/>
  <c r="AF13" i="3"/>
  <c r="AE13" i="3"/>
  <c r="Q13" i="3"/>
  <c r="P13" i="3"/>
  <c r="V13" i="3"/>
  <c r="U13" i="3"/>
  <c r="BT13" i="3"/>
  <c r="BS13" i="3"/>
  <c r="EB12" i="3"/>
  <c r="EA12" i="3"/>
  <c r="DW12" i="3"/>
  <c r="DV12" i="3"/>
  <c r="EG12" i="3"/>
  <c r="EF12" i="3"/>
  <c r="DM12" i="3"/>
  <c r="DL12" i="3"/>
  <c r="BY12" i="3"/>
  <c r="BX12" i="3"/>
  <c r="BJ12" i="3"/>
  <c r="BI12" i="3"/>
  <c r="CD12" i="3"/>
  <c r="CC12" i="3"/>
  <c r="L12" i="3"/>
  <c r="K12" i="3"/>
  <c r="BO12" i="3"/>
  <c r="BN12" i="3"/>
  <c r="DH12" i="3"/>
  <c r="DG12" i="3"/>
  <c r="CX12" i="3"/>
  <c r="CW12" i="3"/>
  <c r="BE12" i="3"/>
  <c r="BD12" i="3"/>
  <c r="DC12" i="3"/>
  <c r="DB12" i="3"/>
  <c r="CI12" i="3"/>
  <c r="CH12" i="3"/>
  <c r="CS12" i="3"/>
  <c r="CR12" i="3"/>
  <c r="CN12" i="3"/>
  <c r="CM12" i="3"/>
  <c r="AF12" i="3"/>
  <c r="AE12" i="3"/>
  <c r="Q12" i="3"/>
  <c r="P12" i="3"/>
  <c r="V12" i="3"/>
  <c r="U12" i="3"/>
  <c r="BT12" i="3"/>
  <c r="BS12" i="3"/>
  <c r="EB11" i="3"/>
  <c r="EA11" i="3"/>
  <c r="DW11" i="3"/>
  <c r="DV11" i="3"/>
  <c r="EG11" i="3"/>
  <c r="EF11" i="3"/>
  <c r="DM11" i="3"/>
  <c r="DL11" i="3"/>
  <c r="BY11" i="3"/>
  <c r="BX11" i="3"/>
  <c r="BJ11" i="3"/>
  <c r="BI11" i="3"/>
  <c r="CD11" i="3"/>
  <c r="CC11" i="3"/>
  <c r="L11" i="3"/>
  <c r="K11" i="3"/>
  <c r="BO11" i="3"/>
  <c r="BN11" i="3"/>
  <c r="DH11" i="3"/>
  <c r="DG11" i="3"/>
  <c r="CX11" i="3"/>
  <c r="CW11" i="3"/>
  <c r="BE11" i="3"/>
  <c r="BD11" i="3"/>
  <c r="DC11" i="3"/>
  <c r="DB11" i="3"/>
  <c r="CI11" i="3"/>
  <c r="CH11" i="3"/>
  <c r="CS11" i="3"/>
  <c r="CR11" i="3"/>
  <c r="CN11" i="3"/>
  <c r="CM11" i="3"/>
  <c r="AF11" i="3"/>
  <c r="AE11" i="3"/>
  <c r="Q11" i="3"/>
  <c r="P11" i="3"/>
  <c r="V11" i="3"/>
  <c r="U11" i="3"/>
  <c r="BT11" i="3"/>
  <c r="BS11" i="3"/>
  <c r="EB10" i="3"/>
  <c r="EA10" i="3"/>
  <c r="DW10" i="3"/>
  <c r="DV10" i="3"/>
  <c r="EG10" i="3"/>
  <c r="EF10" i="3"/>
  <c r="DM10" i="3"/>
  <c r="DL10" i="3"/>
  <c r="BY10" i="3"/>
  <c r="BX10" i="3"/>
  <c r="BJ10" i="3"/>
  <c r="BI10" i="3"/>
  <c r="CD10" i="3"/>
  <c r="CC10" i="3"/>
  <c r="L10" i="3"/>
  <c r="K10" i="3"/>
  <c r="BO10" i="3"/>
  <c r="BN10" i="3"/>
  <c r="DH10" i="3"/>
  <c r="DG10" i="3"/>
  <c r="CX10" i="3"/>
  <c r="CW10" i="3"/>
  <c r="BE10" i="3"/>
  <c r="BD10" i="3"/>
  <c r="DC10" i="3"/>
  <c r="DB10" i="3"/>
  <c r="CI10" i="3"/>
  <c r="CH10" i="3"/>
  <c r="CS10" i="3"/>
  <c r="CR10" i="3"/>
  <c r="CN10" i="3"/>
  <c r="CM10" i="3"/>
  <c r="AF10" i="3"/>
  <c r="AE10" i="3"/>
  <c r="Q10" i="3"/>
  <c r="P10" i="3"/>
  <c r="V10" i="3"/>
  <c r="U10" i="3"/>
  <c r="BT10" i="3"/>
  <c r="BS10" i="3"/>
  <c r="EB9" i="3"/>
  <c r="EA9" i="3"/>
  <c r="DW9" i="3"/>
  <c r="DV9" i="3"/>
  <c r="EG9" i="3"/>
  <c r="EF9" i="3"/>
  <c r="DM9" i="3"/>
  <c r="DL9" i="3"/>
  <c r="BY9" i="3"/>
  <c r="BX9" i="3"/>
  <c r="BJ9" i="3"/>
  <c r="BI9" i="3"/>
  <c r="CD9" i="3"/>
  <c r="CC9" i="3"/>
  <c r="L9" i="3"/>
  <c r="K9" i="3"/>
  <c r="BO9" i="3"/>
  <c r="BN9" i="3"/>
  <c r="DH9" i="3"/>
  <c r="DG9" i="3"/>
  <c r="CX9" i="3"/>
  <c r="CW9" i="3"/>
  <c r="BE9" i="3"/>
  <c r="BD9" i="3"/>
  <c r="DC9" i="3"/>
  <c r="DB9" i="3"/>
  <c r="CI9" i="3"/>
  <c r="CH9" i="3"/>
  <c r="CS9" i="3"/>
  <c r="CR9" i="3"/>
  <c r="CN9" i="3"/>
  <c r="CM9" i="3"/>
  <c r="AF9" i="3"/>
  <c r="AE9" i="3"/>
  <c r="Q9" i="3"/>
  <c r="P9" i="3"/>
  <c r="V9" i="3"/>
  <c r="U9" i="3"/>
  <c r="BT9" i="3"/>
  <c r="BS9" i="3"/>
  <c r="EB8" i="3"/>
  <c r="EA8" i="3"/>
  <c r="DW8" i="3"/>
  <c r="DV8" i="3"/>
  <c r="EG8" i="3"/>
  <c r="EF8" i="3"/>
  <c r="DM8" i="3"/>
  <c r="DL8" i="3"/>
  <c r="BY8" i="3"/>
  <c r="BX8" i="3"/>
  <c r="BJ8" i="3"/>
  <c r="BI8" i="3"/>
  <c r="CD8" i="3"/>
  <c r="CC8" i="3"/>
  <c r="L8" i="3"/>
  <c r="K8" i="3"/>
  <c r="BO8" i="3"/>
  <c r="BN8" i="3"/>
  <c r="DH8" i="3"/>
  <c r="DG8" i="3"/>
  <c r="CX8" i="3"/>
  <c r="CW8" i="3"/>
  <c r="BE8" i="3"/>
  <c r="BD8" i="3"/>
  <c r="DC8" i="3"/>
  <c r="DB8" i="3"/>
  <c r="CI8" i="3"/>
  <c r="CH8" i="3"/>
  <c r="CS8" i="3"/>
  <c r="CR8" i="3"/>
  <c r="CN8" i="3"/>
  <c r="CM8" i="3"/>
  <c r="AF8" i="3"/>
  <c r="AE8" i="3"/>
  <c r="Q8" i="3"/>
  <c r="P8" i="3"/>
  <c r="V8" i="3"/>
  <c r="U8" i="3"/>
  <c r="BT8" i="3"/>
  <c r="BS8" i="3"/>
  <c r="EB7" i="3"/>
  <c r="EA7" i="3"/>
  <c r="DW7" i="3"/>
  <c r="DV7" i="3"/>
  <c r="EG7" i="3"/>
  <c r="EF7" i="3"/>
  <c r="DM7" i="3"/>
  <c r="DL7" i="3"/>
  <c r="BY7" i="3"/>
  <c r="BX7" i="3"/>
  <c r="BJ7" i="3"/>
  <c r="BI7" i="3"/>
  <c r="CD7" i="3"/>
  <c r="CC7" i="3"/>
  <c r="L7" i="3"/>
  <c r="K7" i="3"/>
  <c r="BO7" i="3"/>
  <c r="BN7" i="3"/>
  <c r="DH7" i="3"/>
  <c r="DG7" i="3"/>
  <c r="CX7" i="3"/>
  <c r="CW7" i="3"/>
  <c r="BE7" i="3"/>
  <c r="BD7" i="3"/>
  <c r="DC7" i="3"/>
  <c r="DB7" i="3"/>
  <c r="CI7" i="3"/>
  <c r="CH7" i="3"/>
  <c r="CS7" i="3"/>
  <c r="CR7" i="3"/>
  <c r="CN7" i="3"/>
  <c r="CM7" i="3"/>
  <c r="AF7" i="3"/>
  <c r="AE7" i="3"/>
  <c r="Q7" i="3"/>
  <c r="P7" i="3"/>
  <c r="V7" i="3"/>
  <c r="U7" i="3"/>
  <c r="BT7" i="3"/>
  <c r="BS7" i="3"/>
  <c r="E53" i="2"/>
  <c r="D53" i="2"/>
  <c r="C53" i="2"/>
  <c r="G7" i="3" l="1"/>
  <c r="G8" i="3"/>
  <c r="G9" i="3"/>
  <c r="G10" i="3"/>
  <c r="G12" i="3"/>
  <c r="G15" i="3"/>
  <c r="G17" i="3"/>
  <c r="G19" i="3"/>
  <c r="G20" i="3"/>
  <c r="G21" i="3"/>
  <c r="G23" i="3"/>
  <c r="G25" i="3"/>
  <c r="G29" i="3"/>
  <c r="G33" i="3"/>
  <c r="G34" i="3"/>
  <c r="G35" i="3"/>
  <c r="G36" i="3"/>
  <c r="G11" i="3"/>
  <c r="G13" i="3"/>
  <c r="G14" i="3"/>
  <c r="G16" i="3"/>
  <c r="G18" i="3"/>
  <c r="G22" i="3"/>
  <c r="G24" i="3"/>
  <c r="G26" i="3"/>
  <c r="G27" i="3"/>
  <c r="G28" i="3"/>
  <c r="G30" i="3"/>
  <c r="G31" i="3"/>
  <c r="G32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G53" i="2"/>
  <c r="CC53" i="3"/>
  <c r="BS53" i="3"/>
  <c r="P53" i="3"/>
  <c r="BI53" i="3"/>
  <c r="EB53" i="3"/>
  <c r="BY53" i="3"/>
  <c r="CD53" i="3"/>
  <c r="BE53" i="3"/>
  <c r="EG53" i="3"/>
  <c r="FY53" i="5"/>
  <c r="CS53" i="3"/>
  <c r="BJ53" i="3"/>
  <c r="CI53" i="3"/>
  <c r="L53" i="3"/>
  <c r="EF53" i="3"/>
  <c r="DC53" i="3"/>
  <c r="EA53" i="3"/>
  <c r="BO53" i="3"/>
  <c r="AP53" i="4"/>
  <c r="E41" i="1"/>
  <c r="E45" i="1"/>
  <c r="E17" i="1"/>
  <c r="E25" i="1"/>
  <c r="E29" i="1"/>
  <c r="E33" i="1"/>
  <c r="E49" i="1"/>
  <c r="D45" i="1"/>
  <c r="D20" i="1"/>
  <c r="D22" i="1"/>
  <c r="D24" i="1"/>
  <c r="G24" i="1" s="1"/>
  <c r="D26" i="1"/>
  <c r="G26" i="1" s="1"/>
  <c r="D28" i="1"/>
  <c r="G28" i="1" s="1"/>
  <c r="D30" i="1"/>
  <c r="G30" i="1" s="1"/>
  <c r="D32" i="1"/>
  <c r="G32" i="1" s="1"/>
  <c r="D34" i="1"/>
  <c r="G34" i="1" s="1"/>
  <c r="D43" i="1"/>
  <c r="G43" i="1" s="1"/>
  <c r="E48" i="1"/>
  <c r="E7" i="1"/>
  <c r="E11" i="1"/>
  <c r="E52" i="1"/>
  <c r="E40" i="1"/>
  <c r="E22" i="1"/>
  <c r="E44" i="1"/>
  <c r="G39" i="1"/>
  <c r="E18" i="1"/>
  <c r="E38" i="1"/>
  <c r="G15" i="1"/>
  <c r="G23" i="1"/>
  <c r="G47" i="1"/>
  <c r="E42" i="1"/>
  <c r="E46" i="1"/>
  <c r="E9" i="1"/>
  <c r="E19" i="1"/>
  <c r="E21" i="1"/>
  <c r="G12" i="1"/>
  <c r="G31" i="1"/>
  <c r="G14" i="1"/>
  <c r="G36" i="1"/>
  <c r="G8" i="1"/>
  <c r="G16" i="1"/>
  <c r="BX53" i="3"/>
  <c r="CW53" i="3"/>
  <c r="AE53" i="3"/>
  <c r="C37" i="1"/>
  <c r="F37" i="1" s="1"/>
  <c r="C41" i="1"/>
  <c r="C45" i="1"/>
  <c r="C49" i="1"/>
  <c r="C36" i="1"/>
  <c r="F36" i="1" s="1"/>
  <c r="C44" i="1"/>
  <c r="C12" i="1"/>
  <c r="F12" i="1" s="1"/>
  <c r="C9" i="1"/>
  <c r="C13" i="1"/>
  <c r="C14" i="1"/>
  <c r="F14" i="1" s="1"/>
  <c r="C15" i="1"/>
  <c r="F15" i="1" s="1"/>
  <c r="C16" i="1"/>
  <c r="F16" i="1" s="1"/>
  <c r="C17" i="1"/>
  <c r="C18" i="1"/>
  <c r="C38" i="1"/>
  <c r="C42" i="1"/>
  <c r="C46" i="1"/>
  <c r="C50" i="1"/>
  <c r="F50" i="1" s="1"/>
  <c r="C40" i="1"/>
  <c r="C48" i="1"/>
  <c r="C8" i="1"/>
  <c r="F8" i="1" s="1"/>
  <c r="C10" i="1"/>
  <c r="F10" i="1" s="1"/>
  <c r="C19" i="1"/>
  <c r="C20" i="1"/>
  <c r="F20" i="1" s="1"/>
  <c r="C21" i="1"/>
  <c r="C22" i="1"/>
  <c r="C23" i="1"/>
  <c r="F23" i="1" s="1"/>
  <c r="C24" i="1"/>
  <c r="F24" i="1" s="1"/>
  <c r="C25" i="1"/>
  <c r="C26" i="1"/>
  <c r="F26" i="1" s="1"/>
  <c r="C27" i="1"/>
  <c r="F27" i="1" s="1"/>
  <c r="C28" i="1"/>
  <c r="F28" i="1" s="1"/>
  <c r="C29" i="1"/>
  <c r="C30" i="1"/>
  <c r="F30" i="1" s="1"/>
  <c r="C31" i="1"/>
  <c r="F31" i="1" s="1"/>
  <c r="C32" i="1"/>
  <c r="F32" i="1" s="1"/>
  <c r="C33" i="1"/>
  <c r="C34" i="1"/>
  <c r="F34" i="1" s="1"/>
  <c r="C35" i="1"/>
  <c r="F35" i="1" s="1"/>
  <c r="C39" i="1"/>
  <c r="F39" i="1" s="1"/>
  <c r="C43" i="1"/>
  <c r="F43" i="1" s="1"/>
  <c r="C47" i="1"/>
  <c r="F47" i="1" s="1"/>
  <c r="C51" i="1"/>
  <c r="AT53" i="4"/>
  <c r="FZ53" i="5"/>
  <c r="FO53" i="5"/>
  <c r="FP53" i="5"/>
  <c r="AU53" i="4"/>
  <c r="AO53" i="4"/>
  <c r="DV53" i="3"/>
  <c r="DW53" i="3"/>
  <c r="DL53" i="3"/>
  <c r="DM53" i="3"/>
  <c r="K53" i="3"/>
  <c r="BN53" i="3"/>
  <c r="DG53" i="3"/>
  <c r="DH53" i="3"/>
  <c r="CX53" i="3"/>
  <c r="BD53" i="3"/>
  <c r="DB53" i="3"/>
  <c r="CH53" i="3"/>
  <c r="CR53" i="3"/>
  <c r="CM53" i="3"/>
  <c r="CN53" i="3"/>
  <c r="AF53" i="3"/>
  <c r="Q53" i="3"/>
  <c r="V53" i="3"/>
  <c r="U53" i="3"/>
  <c r="BT53" i="3"/>
  <c r="F53" i="2"/>
  <c r="G10" i="1"/>
  <c r="G27" i="1"/>
  <c r="G35" i="1"/>
  <c r="G50" i="1"/>
  <c r="E53" i="5"/>
  <c r="C52" i="1"/>
  <c r="P52" i="5"/>
  <c r="E13" i="1"/>
  <c r="G37" i="1"/>
  <c r="G53" i="3" l="1"/>
  <c r="F53" i="3"/>
  <c r="F53" i="4"/>
  <c r="P53" i="5"/>
  <c r="G38" i="1"/>
  <c r="G7" i="1"/>
  <c r="G17" i="1"/>
  <c r="G25" i="1"/>
  <c r="G46" i="1"/>
  <c r="G44" i="1"/>
  <c r="G29" i="1"/>
  <c r="G9" i="1"/>
  <c r="G33" i="1"/>
  <c r="G19" i="1"/>
  <c r="G18" i="1"/>
  <c r="G48" i="1"/>
  <c r="G49" i="1"/>
  <c r="G41" i="1"/>
  <c r="G13" i="1"/>
  <c r="F29" i="1"/>
  <c r="F17" i="1"/>
  <c r="G40" i="1"/>
  <c r="G42" i="1"/>
  <c r="G21" i="1"/>
  <c r="G11" i="1"/>
  <c r="G22" i="1"/>
  <c r="F45" i="1"/>
  <c r="F49" i="1"/>
  <c r="G45" i="1"/>
  <c r="F25" i="1"/>
  <c r="F41" i="1"/>
  <c r="E51" i="1"/>
  <c r="F33" i="1"/>
  <c r="F48" i="1"/>
  <c r="G20" i="1"/>
  <c r="F7" i="1"/>
  <c r="F40" i="1"/>
  <c r="F22" i="1"/>
  <c r="F19" i="1"/>
  <c r="F11" i="1"/>
  <c r="F38" i="1"/>
  <c r="F18" i="1"/>
  <c r="F52" i="1"/>
  <c r="F44" i="1"/>
  <c r="F21" i="1"/>
  <c r="F42" i="1"/>
  <c r="F46" i="1"/>
  <c r="F13" i="1"/>
  <c r="C53" i="5"/>
  <c r="C53" i="1"/>
  <c r="F9" i="1"/>
  <c r="G51" i="1" l="1"/>
  <c r="F51" i="1"/>
  <c r="F53" i="1" s="1"/>
  <c r="E53" i="1"/>
  <c r="D53" i="4" l="1"/>
  <c r="G53" i="4"/>
  <c r="Q52" i="5"/>
  <c r="D53" i="5"/>
  <c r="Q53" i="5" l="1"/>
  <c r="G52" i="1" l="1"/>
  <c r="G53" i="1" s="1"/>
  <c r="D53" i="1"/>
</calcChain>
</file>

<file path=xl/sharedStrings.xml><?xml version="1.0" encoding="utf-8"?>
<sst xmlns="http://schemas.openxmlformats.org/spreadsheetml/2006/main" count="850" uniqueCount="142">
  <si>
    <t>тыс.руб.</t>
  </si>
  <si>
    <t xml:space="preserve">Всего </t>
  </si>
  <si>
    <t>Первоначально утверждено Законом</t>
  </si>
  <si>
    <t>Уточненный Закон</t>
  </si>
  <si>
    <t>Фактические расходы</t>
  </si>
  <si>
    <t>отклонение фактических расходов</t>
  </si>
  <si>
    <t>от утвержденного Закона</t>
  </si>
  <si>
    <t>от уточненного Закона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</si>
  <si>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</si>
  <si>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</si>
  <si>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</si>
  <si>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</si>
  <si>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</si>
  <si>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</si>
  <si>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</si>
  <si>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</si>
  <si>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</si>
  <si>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</si>
  <si>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</si>
  <si>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</si>
  <si>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</si>
  <si>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</si>
  <si>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ВЕРХ.-УСЛОНСКИЙ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</si>
  <si>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</si>
  <si>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</si>
  <si>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</si>
  <si>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</si>
  <si>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</si>
  <si>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</si>
  <si>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</si>
  <si>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</si>
  <si>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</si>
  <si>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</si>
  <si>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</si>
  <si>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</si>
  <si>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</si>
  <si>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</si>
  <si>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</si>
  <si>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</si>
  <si>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</si>
  <si>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</si>
  <si>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</si>
  <si>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</si>
  <si>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</si>
  <si>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</si>
  <si>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</si>
  <si>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</si>
  <si>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</si>
  <si>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</si>
  <si>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</si>
  <si>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</si>
  <si>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</si>
  <si>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</si>
  <si>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не распределено</t>
  </si>
  <si>
    <t>Итого</t>
  </si>
  <si>
    <t>Всего субвенции</t>
  </si>
  <si>
    <t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 (0220825280)</t>
  </si>
  <si>
    <t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 (0210125370)</t>
  </si>
  <si>
    <t>Субвенции бюджетам муниципальных районов и городских округов на реализацию государственных полномочий в области образования  (0220825300)</t>
  </si>
  <si>
    <t>Субвенции бюджетам муниципальных районов и городских округов на реализацию государственных полномочий по образованию и организации деятельности комиссий по делам несовершеннолетних и защите их прав  (9900025260)</t>
  </si>
  <si>
    <t>Субвенции бюджетам муниципальных районов и городских округов на реализацию государственных полномочий по образованию и организации деятельности административных комиссий (9900025270)</t>
  </si>
  <si>
    <t>Субвенции бюджетам муниципальных районов и городских округов на реализацию государственных полномочий в области государственной молодежной политики (9900025240)</t>
  </si>
  <si>
    <t>Субвенции бюджетам муниципальных районов и городских округов на реализацию государственных полномочий в области архивного дела (9900025340)</t>
  </si>
  <si>
    <t>Субвенции бюджетам муниципальных районов и городских округов на реализацию государственных полномочий в области опеки и попечительства  (0350325330)</t>
  </si>
  <si>
    <t>Субвенции бюджетам муниципальных районов и городских округов на реализацию государственных полномочий по осуществлению государственного контроля и надзора в области долевого строительства многоквартирных домов и (или) иных объектов недвижимости  (9900025320)</t>
  </si>
  <si>
    <t>Субвенции бюджетам муниципальных районов и городских округов на реализацию государственных полномочий по определению перечня должностных лиц, уполномоченных составлять протоколы об административных правонарушениях  (9900025350)</t>
  </si>
  <si>
    <t>Субвенции бюджетам муниципальных районов и городских округов на реализацию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(0110202110)</t>
  </si>
  <si>
    <t>Субвенции бюджету муниципального образования «город Набережные Челны» на реализацию государственных полномочий в области организации транспортного обслуживания населения  (9900025220)</t>
  </si>
  <si>
    <t>Субвенции бюджету муниципального образования города Казани на реализацию государственных полномочий в сфере обеспечения равной доступности услуг общественного транспорта на территории Республики Татарстан для отдельных категорий граждан (1340105370)</t>
  </si>
  <si>
    <t>Субвенции на реализацию полномочий по сбору информации от поселений, входящих в муниципальные районы, необходимой для ведения регистра муниципальных нормативных правовых актов Республики Татарстан  (2410125390)</t>
  </si>
  <si>
    <t>Субвенция на реализацию государственных полномочий по распоряжению земельными участками, государственная собственность на которые не разграничена  (9900025400)</t>
  </si>
  <si>
    <t>Субвенции бюджетам муниципальных районов и городских округов на реализацию государственных полномочий по государственной регистрации актов гражданского состояния  (9900059300)</t>
  </si>
  <si>
    <t>Субвенции бюджетам муниципальных районов на реализацию государственных полномочий по расчету и предоставлению субвенций бюджетам поселений, входящих в состав муниципального района, на реализацию полномочий по осуществлению первичного воинского учета на территориях, на которых отсутствуют военные комиссариаты  (9900051180)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</si>
  <si>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(9900051200)</t>
  </si>
  <si>
    <t>Всего субсидии</t>
  </si>
  <si>
    <t>Мероприятия, направленные на развитие системы территориального общественного самоуправления Республики Татарстан (1110125180)</t>
  </si>
  <si>
    <t xml:space="preserve">Средства, передаваемые для компенсации дополнительных расходов, возникших в результате решений, принятых органами власти другого уровня (9900025150)
</t>
  </si>
  <si>
    <t>Не распределено</t>
  </si>
  <si>
    <t xml:space="preserve">Всего иные межбюджетные трансферты </t>
  </si>
  <si>
    <t>Межбюджетные трансферты, передаваемые бюджетам муниципальных образований на решение вопросов местного значения, осуществляемое с привлечением средств самообложения граждан (9900025140)</t>
  </si>
  <si>
    <t>Межбюджетные трансферты, передаваемые бюджетам муниципальных образований  на предоставление грантов сельским поселениям Республики Татарстан (9900025190)</t>
  </si>
  <si>
    <t>Премирование победителей республиканского конкурса на звание "Самый благоустроенный населенный пункт Республики Татарстан" (0480414200)</t>
  </si>
  <si>
    <t>Субвенции бюджетам муниципальных районов и городских округов на реализацию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  (1420925360)</t>
  </si>
  <si>
    <t>Мероприятия, направленные на развитие образования в Республике Татарстан (0210221110, 0220921110, 0240321110)</t>
  </si>
  <si>
    <t>Софинансируемые 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 (08201R4660)</t>
  </si>
  <si>
    <t>Субсидирование затрат, связанных с содержанием парков и промышленных площадок муниципального уровня (1180260880)</t>
  </si>
  <si>
    <t>Субвенции бюджетам муниципальных районов на осуществление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(1800380060)</t>
  </si>
  <si>
    <t>Реализация государственных полномочий по оказанию в специализированных учреждениях услуг лицам, находящимся в общественных местах в состоянии алкогольного опьянения  (9900025410)</t>
  </si>
  <si>
    <t>Выплаты приемной семье на содержание подопечных детей (0350313110)</t>
  </si>
  <si>
    <t>Вознаграждение приемного родителя (0350313120)</t>
  </si>
  <si>
    <t>Выплаты семьям опекунов на содержание подопечных детей (0350313130)</t>
  </si>
  <si>
    <t xml:space="preserve">"Сохранение, изучение и развитие государственных языков Республики Татарстан и других языков в Республике Татарстан"
 (2200110990)
</t>
  </si>
  <si>
    <t>Мероприятия в области образования, направленные на поддержку молодых специалистов (0220143620, 3720143620)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</si>
  <si>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(3720142330)</t>
  </si>
  <si>
    <t>Развитие детско-юношеского спорта (3720143650)</t>
  </si>
  <si>
    <t>Мероприятия в сфере культуры и кинематографии (08Ж0144100)</t>
  </si>
  <si>
    <t>Проведение мероприятий для детей и молодежи (0220943600)</t>
  </si>
  <si>
    <t>Межбюджетные трансферты,передаваемые бюджетам муниципальных образований Республики Татарстан на финансовое обеспечение исполнения расходных обязательств муниципальных (9900025130)</t>
  </si>
  <si>
    <t>№ п/п</t>
  </si>
  <si>
    <t>Всего дотации</t>
  </si>
  <si>
    <t>Наименование муниципального образования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</si>
  <si>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
(3810122320)</t>
  </si>
  <si>
    <t>Софинансируемые расходы на обеспечение жильем молодых семей в Республике Татарстан (04101R4970)</t>
  </si>
  <si>
    <t>Реализация программных мероприятий (0620110990)</t>
  </si>
  <si>
    <t>Межбюджетные трансферты, передаваемые бюджетам муниципальных образований Республики Татарстан на финансовое обеспечение расходов, связанных с уплатой налога на имущество организаций (9900025100)</t>
  </si>
  <si>
    <t>Мероприятия по предупреждению распространения на территории Республики Татарстан новой коронавирусной инфекции (0110297080)</t>
  </si>
  <si>
    <t>Софинансирование вопросов местного значения (9900025420)</t>
  </si>
  <si>
    <t>Иные межбюджетные трансферты из бюджета Республики Татарстан на финансовое обеспечение расходных обязательств муниципальных образований, возникающих при выполнении полномочий органов местного самоуправления по обеспечению услугами организаций культуры (9900025120)</t>
  </si>
  <si>
    <t xml:space="preserve">"Реализация государственной национальной политики в Республике Татарстан" (2000110990)
</t>
  </si>
  <si>
    <t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осуществления выплат ежемесячного денежного вознаграждения за классное руководство педагогическим работникам муниципальных общеобразовательных организаций
(0220853031)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</si>
  <si>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 (0310225510)</t>
  </si>
  <si>
    <t>Компенсация дополнительных расходов на обеспечение деятельности автономных и бюджетных учреждений (0210225160, 0220925160, 0230325160, 9900025160)</t>
  </si>
  <si>
    <t>Создание модельных муниципальных библиотек за счет средств федерального бюджета (083A15454F)</t>
  </si>
  <si>
    <t>Государственная поддержка лучших работников муниципальных учреждений культуры, находящихся на территории сельских поселений (087А255193)</t>
  </si>
  <si>
    <t>Государственная поддержка муниципальных учреждений культуры, находящихся на территории сельских поселений (087А255194)</t>
  </si>
  <si>
    <t>Создание виртуальных концертных залов за счет средств федерального бюджета (08ЖA354530)</t>
  </si>
  <si>
    <t>Софинансируемые расходы на реализацию мероприятий по комплексному развитию сельских территорий (14701R5760)</t>
  </si>
  <si>
    <t>Проведение мероприятий для детей и молодежи (3830143100)</t>
  </si>
  <si>
    <t>Обеспечение мероприятий по модернизации систем коммунальной инфраструктуры за счет средств Фонда содействия реформированию жилищно-коммунального хозяйства (9900009505, 9900009605)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</si>
  <si>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 (9900072310)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</si>
  <si>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 (3300144020)</t>
  </si>
  <si>
    <t>Сведения за 2022 год о фактических расходах на предоставление межбюджетных трансфертов бюджетам муниципальных образований из бюджета Республики Татарстан</t>
  </si>
  <si>
    <t>Дотация на премирование победителей Всероссийского конкурса «Лучшая муниципальная практика» (9900063990)</t>
  </si>
  <si>
    <t xml:space="preserve"> Предоставление дотаций на выравнивание бюджетной обеспеченности муниципальных районов (городских округов) (1800380030)</t>
  </si>
  <si>
    <t>Сведения за 2022 год о фактических расходах на предоставление межбюджетных трансфертов бюджетам муниципальных обрагований из бюджета Республики Татарстан</t>
  </si>
  <si>
    <t>Субсидии бюджетам муниципальных районов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
(1800380040)</t>
  </si>
  <si>
    <r>
      <t xml:space="preserve"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
 </t>
    </r>
    <r>
      <rPr>
        <sz val="9"/>
        <rFont val="Arial"/>
        <family val="2"/>
        <charset val="204"/>
      </rPr>
      <t>(1800380050)</t>
    </r>
  </si>
  <si>
    <t>Субсидии бюджетам муниципальных районов и городских округов на софинансирование расходных обязательств, возникающих при выполнении органами местного самоуправления муниципальных районов и городских округов полномочий по вопросам местного значения в сфере образования в части реализации мероприятий по организации бесплатного горячего питания обучающихся, получающих начальное общее образование в муниципальных общеобразовательных организациях (02209R3040)</t>
  </si>
  <si>
    <t>Субсидии бюджетам муниципальных районов и городских округов на переселение граждан из аварийного жилищного фонда в рамках Федерального закона от 21 июля 2007 года N 185-ФЗ "О Фонде содействия реформированию жилищно-коммунального хозяйства"
(044F367483, 044F367484)</t>
  </si>
  <si>
    <t>Субсидии бюджетам муниципальных районов и городских округов в целях софинансирования расходных обязательств органов местного самоуправления муниципальных образований, связанных с реализацией мероприятий по уничтожению борщевика Сосновского, произрастающего на земельных участках, находящихся в муниципальной собственностив (1410563130)</t>
  </si>
  <si>
    <t>Субсидии бюджетам муниципальных районов на оказание финансовой поддержки при исполнении расходных обязательств муниципальных районов по строительству жилья, предоставляемого по договору найма жилого помещения
(14705R5760)</t>
  </si>
  <si>
    <t>Субсидии бюджетам муниципальных районов на реализацию мероприятий по благоустройству сельских территорий
(14704R5760)</t>
  </si>
  <si>
    <t xml:space="preserve"> Субсидии бюджетам муниципальных образований Республики Татарстан в целях софинансирования расходных обязательств муниципальных образований на приобретение спортивного оборудования и инвентаря для приведения организаций спортивной подготовки в нормативное состояние (371P552290)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</si>
  <si>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в части укрепления материально-технической базы муниципальных образовательных организаций
 (9900025150)</t>
  </si>
  <si>
    <t>Субсидия в целях софинансирования расходных обязательств, возникающих при выполнении полномочий органов местного самоуправления по организации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Республики Татарстан), в части укрепления материально-технической базы муниципальной образовательной организации дополнительного образования детей (08Ж0144100)</t>
  </si>
  <si>
    <t xml:space="preserve">Гранты  (0870144050, 087A244060)
</t>
  </si>
  <si>
    <t>Управление организацией и проведением мероприятий в области гражданской обороны и защиты в чрезвычайных ситуациях (0720122670)</t>
  </si>
  <si>
    <t>Подготовка населения и организаций к действиям в чрезвычайной ситуации в мирное и военное время (0730122920)</t>
  </si>
  <si>
    <t>Прочие выплаты (9900092350)</t>
  </si>
  <si>
    <t>Совершенствование системы расселения, застройки, развитие инженерной, транспортной инфраструктуры (1110172320)</t>
  </si>
  <si>
    <t>Сведения за 2022 год о фактических раcходах на предоставление межбюджетных трансфертов бюджетам муниципальных образований из бюджета Республики Татарстан</t>
  </si>
  <si>
    <t>Софинансируемые расходы на приобретение спортивного оборудования и инвентаря для приведения организаций спортивной подготовки в нормативное состояние (371P552290)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</si>
</sst>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\ _р_._-;\-* #,##0\ _р_._-;_-* &quot;-&quot;??\ _р_._-;_-@_-"/>
    <numFmt numFmtId="165" formatCode="_-* #,##0.0_р_._-;\-* #,##0.0_р_._-;_-* &quot;-&quot;??_р_._-;_-@_-"/>
    <numFmt numFmtId="166" formatCode="#,##0_ ;\-#,##0\ 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indexed="12"/>
      <name val="Arial Cyr"/>
    </font>
    <font>
      <sz val="10"/>
      <color theme="1"/>
      <name val="Arial"/>
      <family val="2"/>
      <charset val="204"/>
    </font>
    <font>
      <b/>
      <i/>
      <sz val="11"/>
      <name val="Arial Cyr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name val="Arial Cyr"/>
      <charset val="204"/>
    </font>
    <font>
      <b/>
      <sz val="12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name val="Arial Cyr"/>
    </font>
    <font>
      <b/>
      <sz val="12"/>
      <name val="Arial Cy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3" fillId="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3" fillId="0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3" fillId="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3" fillId="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3" fillId="0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3" fillId="0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3" fillId="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3" fillId="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" fillId="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3" fillId="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" fillId="0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" fillId="0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" fillId="0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" fillId="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3" fillId="0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3" fillId="0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" fillId="0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" fillId="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" fillId="0" borderId="0" applyNumberFormat="0" applyBorder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3" fillId="0" borderId="0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3" fillId="0" borderId="0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3" fillId="0" borderId="0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3" fillId="0" borderId="0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3" fillId="0" borderId="0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3" fillId="0" borderId="0" applyNumberFormat="0" applyFill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3" fillId="0" borderId="0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0" borderId="0" applyNumberFormat="0" applyFont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3" fillId="0" borderId="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" fillId="0" borderId="0" applyNumberFormat="0" applyBorder="0" applyAlignment="0" applyProtection="0"/>
  </cellStyleXfs>
  <cellXfs count="102">
    <xf numFmtId="0" fontId="0" fillId="0" borderId="0" xfId="0"/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9" fillId="0" borderId="7" xfId="4" applyNumberFormat="1" applyFont="1" applyBorder="1" applyAlignment="1" applyProtection="1">
      <alignment horizontal="left"/>
      <protection locked="0"/>
    </xf>
    <xf numFmtId="165" fontId="10" fillId="0" borderId="0" xfId="1" applyNumberFormat="1" applyFont="1"/>
    <xf numFmtId="0" fontId="11" fillId="0" borderId="7" xfId="2" applyFont="1" applyBorder="1"/>
    <xf numFmtId="4" fontId="12" fillId="0" borderId="7" xfId="2" applyNumberFormat="1" applyFont="1" applyBorder="1" applyAlignment="1">
      <alignment vertical="center"/>
    </xf>
    <xf numFmtId="165" fontId="13" fillId="0" borderId="0" xfId="1" applyNumberFormat="1" applyFont="1"/>
    <xf numFmtId="0" fontId="32" fillId="0" borderId="7" xfId="2" applyFont="1" applyBorder="1"/>
    <xf numFmtId="0" fontId="33" fillId="0" borderId="0" xfId="0" applyFont="1"/>
    <xf numFmtId="165" fontId="10" fillId="0" borderId="7" xfId="1" applyNumberFormat="1" applyFont="1" applyBorder="1"/>
    <xf numFmtId="165" fontId="10" fillId="0" borderId="0" xfId="1" applyNumberFormat="1" applyFont="1" applyBorder="1"/>
    <xf numFmtId="165" fontId="31" fillId="0" borderId="17" xfId="0" applyNumberFormat="1" applyFont="1" applyBorder="1"/>
    <xf numFmtId="165" fontId="10" fillId="0" borderId="17" xfId="1" applyNumberFormat="1" applyFont="1" applyBorder="1"/>
    <xf numFmtId="165" fontId="31" fillId="0" borderId="0" xfId="1" applyNumberFormat="1" applyFont="1" applyBorder="1"/>
    <xf numFmtId="0" fontId="31" fillId="0" borderId="0" xfId="0" applyFont="1" applyBorder="1"/>
    <xf numFmtId="0" fontId="31" fillId="0" borderId="17" xfId="0" applyFont="1" applyBorder="1"/>
    <xf numFmtId="165" fontId="0" fillId="0" borderId="0" xfId="1" applyNumberFormat="1" applyFont="1"/>
    <xf numFmtId="0" fontId="0" fillId="0" borderId="0" xfId="0" applyFill="1"/>
    <xf numFmtId="165" fontId="10" fillId="0" borderId="7" xfId="1" applyNumberFormat="1" applyFont="1" applyFill="1" applyBorder="1"/>
    <xf numFmtId="165" fontId="10" fillId="0" borderId="0" xfId="1" applyNumberFormat="1" applyFont="1" applyFill="1" applyBorder="1"/>
    <xf numFmtId="165" fontId="10" fillId="0" borderId="17" xfId="1" applyNumberFormat="1" applyFont="1" applyFill="1" applyBorder="1"/>
    <xf numFmtId="0" fontId="39" fillId="0" borderId="0" xfId="0" applyFont="1" applyAlignment="1"/>
    <xf numFmtId="165" fontId="34" fillId="0" borderId="18" xfId="1" applyNumberFormat="1" applyFont="1" applyFill="1" applyBorder="1"/>
    <xf numFmtId="165" fontId="34" fillId="0" borderId="19" xfId="1" applyNumberFormat="1" applyFont="1" applyFill="1" applyBorder="1"/>
    <xf numFmtId="165" fontId="34" fillId="0" borderId="20" xfId="1" applyNumberFormat="1" applyFont="1" applyFill="1" applyBorder="1"/>
    <xf numFmtId="0" fontId="40" fillId="0" borderId="0" xfId="0" applyFont="1" applyFill="1"/>
    <xf numFmtId="165" fontId="31" fillId="0" borderId="0" xfId="0" applyNumberFormat="1" applyFont="1" applyBorder="1"/>
    <xf numFmtId="0" fontId="42" fillId="0" borderId="7" xfId="2" applyFont="1" applyBorder="1"/>
    <xf numFmtId="4" fontId="43" fillId="0" borderId="7" xfId="2" applyNumberFormat="1" applyFont="1" applyBorder="1" applyAlignment="1">
      <alignment vertical="center"/>
    </xf>
    <xf numFmtId="166" fontId="3" fillId="0" borderId="7" xfId="4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4" fontId="0" fillId="0" borderId="0" xfId="0" applyNumberFormat="1"/>
    <xf numFmtId="0" fontId="37" fillId="0" borderId="1" xfId="0" applyFont="1" applyBorder="1" applyAlignment="1">
      <alignment horizontal="center" vertical="center" wrapText="1"/>
    </xf>
    <xf numFmtId="4" fontId="43" fillId="0" borderId="18" xfId="2" applyNumberFormat="1" applyFont="1" applyBorder="1" applyAlignment="1">
      <alignment vertical="center"/>
    </xf>
    <xf numFmtId="4" fontId="12" fillId="0" borderId="18" xfId="2" applyNumberFormat="1" applyFont="1" applyBorder="1" applyAlignment="1">
      <alignment vertical="center"/>
    </xf>
    <xf numFmtId="165" fontId="13" fillId="0" borderId="19" xfId="1" applyNumberFormat="1" applyFont="1" applyBorder="1"/>
    <xf numFmtId="165" fontId="13" fillId="0" borderId="0" xfId="1" applyNumberFormat="1" applyFont="1" applyBorder="1" applyAlignment="1">
      <alignment wrapText="1"/>
    </xf>
    <xf numFmtId="165" fontId="13" fillId="0" borderId="7" xfId="1" applyNumberFormat="1" applyFont="1" applyBorder="1" applyAlignment="1">
      <alignment wrapText="1"/>
    </xf>
    <xf numFmtId="165" fontId="13" fillId="0" borderId="21" xfId="1" applyNumberFormat="1" applyFont="1" applyBorder="1" applyAlignment="1">
      <alignment wrapText="1"/>
    </xf>
    <xf numFmtId="165" fontId="13" fillId="0" borderId="20" xfId="1" applyNumberFormat="1" applyFont="1" applyBorder="1"/>
    <xf numFmtId="165" fontId="13" fillId="0" borderId="18" xfId="1" applyNumberFormat="1" applyFont="1" applyBorder="1"/>
    <xf numFmtId="165" fontId="31" fillId="0" borderId="17" xfId="1" applyNumberFormat="1" applyFont="1" applyBorder="1"/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0" fontId="3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6" fontId="3" fillId="0" borderId="7" xfId="4" applyNumberFormat="1" applyFont="1" applyFill="1" applyBorder="1" applyAlignment="1" applyProtection="1">
      <alignment horizontal="right"/>
      <protection locked="0"/>
    </xf>
    <xf numFmtId="164" fontId="9" fillId="0" borderId="7" xfId="4" applyNumberFormat="1" applyFont="1" applyFill="1" applyBorder="1" applyAlignment="1" applyProtection="1">
      <alignment horizontal="left"/>
      <protection locked="0"/>
    </xf>
    <xf numFmtId="0" fontId="42" fillId="0" borderId="7" xfId="2" applyFont="1" applyFill="1" applyBorder="1"/>
    <xf numFmtId="0" fontId="38" fillId="0" borderId="7" xfId="2" applyFont="1" applyFill="1" applyBorder="1"/>
    <xf numFmtId="4" fontId="43" fillId="0" borderId="18" xfId="2" applyNumberFormat="1" applyFont="1" applyFill="1" applyBorder="1" applyAlignment="1">
      <alignment vertical="center"/>
    </xf>
    <xf numFmtId="4" fontId="12" fillId="0" borderId="18" xfId="2" applyNumberFormat="1" applyFont="1" applyFill="1" applyBorder="1" applyAlignment="1">
      <alignment vertical="center"/>
    </xf>
    <xf numFmtId="165" fontId="13" fillId="0" borderId="17" xfId="1" applyNumberFormat="1" applyFont="1" applyBorder="1"/>
    <xf numFmtId="165" fontId="13" fillId="0" borderId="7" xfId="1" applyNumberFormat="1" applyFont="1" applyFill="1" applyBorder="1" applyAlignment="1">
      <alignment wrapText="1"/>
    </xf>
    <xf numFmtId="165" fontId="13" fillId="0" borderId="21" xfId="1" applyNumberFormat="1" applyFont="1" applyFill="1" applyBorder="1" applyAlignment="1">
      <alignment wrapText="1"/>
    </xf>
    <xf numFmtId="165" fontId="13" fillId="0" borderId="17" xfId="1" applyNumberFormat="1" applyFont="1" applyFill="1" applyBorder="1"/>
    <xf numFmtId="43" fontId="10" fillId="0" borderId="0" xfId="1" applyNumberFormat="1" applyFont="1" applyFill="1" applyBorder="1"/>
    <xf numFmtId="165" fontId="13" fillId="0" borderId="0" xfId="1" applyNumberFormat="1" applyFont="1" applyFill="1" applyBorder="1" applyAlignment="1">
      <alignment wrapText="1"/>
    </xf>
    <xf numFmtId="165" fontId="13" fillId="0" borderId="19" xfId="1" applyNumberFormat="1" applyFont="1" applyFill="1" applyBorder="1"/>
    <xf numFmtId="0" fontId="41" fillId="0" borderId="0" xfId="0" applyFont="1" applyFill="1" applyAlignment="1"/>
    <xf numFmtId="0" fontId="2" fillId="0" borderId="0" xfId="0" applyFont="1" applyFill="1"/>
    <xf numFmtId="165" fontId="10" fillId="0" borderId="22" xfId="1" applyNumberFormat="1" applyFont="1" applyFill="1" applyBorder="1"/>
    <xf numFmtId="165" fontId="0" fillId="0" borderId="0" xfId="1" applyNumberFormat="1" applyFont="1" applyFill="1"/>
    <xf numFmtId="0" fontId="2" fillId="0" borderId="0" xfId="0" applyFont="1" applyAlignment="1">
      <alignment horizont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49" fontId="5" fillId="2" borderId="2" xfId="3" applyNumberFormat="1" applyFont="1" applyFill="1" applyBorder="1" applyAlignment="1" applyProtection="1">
      <alignment horizontal="center" vertical="center" wrapText="1"/>
    </xf>
    <xf numFmtId="49" fontId="5" fillId="2" borderId="3" xfId="3" applyNumberFormat="1" applyFont="1" applyFill="1" applyBorder="1" applyAlignment="1" applyProtection="1">
      <alignment horizontal="center" vertical="center" wrapText="1"/>
    </xf>
    <xf numFmtId="49" fontId="5" fillId="2" borderId="4" xfId="3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7" fillId="2" borderId="2" xfId="3" applyNumberFormat="1" applyFont="1" applyFill="1" applyBorder="1" applyAlignment="1" applyProtection="1">
      <alignment horizontal="center" vertical="center" wrapText="1"/>
    </xf>
    <xf numFmtId="49" fontId="7" fillId="2" borderId="4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7" fillId="2" borderId="3" xfId="3" applyNumberFormat="1" applyFont="1" applyFill="1" applyBorder="1" applyAlignment="1" applyProtection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49" fontId="5" fillId="2" borderId="1" xfId="3" applyNumberFormat="1" applyFont="1" applyFill="1" applyBorder="1" applyAlignment="1" applyProtection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9" fontId="5" fillId="25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 applyProtection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5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7" fillId="0" borderId="4" xfId="3" applyNumberFormat="1" applyFont="1" applyFill="1" applyBorder="1" applyAlignment="1" applyProtection="1">
      <alignment horizontal="center" vertical="center" wrapText="1"/>
    </xf>
    <xf numFmtId="49" fontId="7" fillId="0" borderId="3" xfId="3" applyNumberFormat="1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23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49" fontId="5" fillId="0" borderId="2" xfId="3" applyNumberFormat="1" applyFont="1" applyFill="1" applyBorder="1" applyAlignment="1" applyProtection="1">
      <alignment horizontal="center" vertical="center" wrapText="1"/>
    </xf>
    <xf numFmtId="49" fontId="5" fillId="0" borderId="3" xfId="3" applyNumberFormat="1" applyFont="1" applyFill="1" applyBorder="1" applyAlignment="1" applyProtection="1">
      <alignment horizontal="center" vertical="center" wrapText="1"/>
    </xf>
    <xf numFmtId="49" fontId="5" fillId="0" borderId="4" xfId="3" applyNumberFormat="1" applyFont="1" applyFill="1" applyBorder="1" applyAlignment="1" applyProtection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3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5.5703125" customWidth="1"/>
    <col min="2" max="2" width="28.140625" bestFit="1" customWidth="1"/>
    <col min="3" max="3" width="15.5703125" customWidth="1"/>
    <col min="4" max="4" width="14.42578125" customWidth="1"/>
    <col min="5" max="6" width="14.5703125" customWidth="1"/>
    <col min="7" max="7" width="11.85546875" customWidth="1"/>
  </cols>
  <sheetData>
    <row r="2" spans="1:7" ht="31.5" customHeight="1" x14ac:dyDescent="0.25">
      <c r="A2" s="65" t="s">
        <v>121</v>
      </c>
      <c r="B2" s="65"/>
      <c r="C2" s="65"/>
      <c r="D2" s="65"/>
      <c r="E2" s="65"/>
      <c r="F2" s="65"/>
      <c r="G2" s="65"/>
    </row>
    <row r="3" spans="1:7" x14ac:dyDescent="0.25">
      <c r="G3" t="s">
        <v>0</v>
      </c>
    </row>
    <row r="4" spans="1:7" ht="16.5" customHeight="1" x14ac:dyDescent="0.25">
      <c r="A4" s="66" t="s">
        <v>98</v>
      </c>
      <c r="B4" s="66" t="s">
        <v>100</v>
      </c>
      <c r="C4" s="69" t="s">
        <v>1</v>
      </c>
      <c r="D4" s="70"/>
      <c r="E4" s="70"/>
      <c r="F4" s="70"/>
      <c r="G4" s="71"/>
    </row>
    <row r="5" spans="1:7" ht="26.25" customHeight="1" x14ac:dyDescent="0.25">
      <c r="A5" s="67"/>
      <c r="B5" s="67"/>
      <c r="C5" s="72" t="s">
        <v>2</v>
      </c>
      <c r="D5" s="72" t="s">
        <v>3</v>
      </c>
      <c r="E5" s="72" t="s">
        <v>4</v>
      </c>
      <c r="F5" s="74" t="s">
        <v>5</v>
      </c>
      <c r="G5" s="75"/>
    </row>
    <row r="6" spans="1:7" ht="37.5" customHeight="1" x14ac:dyDescent="0.25">
      <c r="A6" s="68"/>
      <c r="B6" s="68"/>
      <c r="C6" s="73"/>
      <c r="D6" s="73"/>
      <c r="E6" s="73"/>
      <c r="F6" s="1" t="s">
        <v>6</v>
      </c>
      <c r="G6" s="2" t="s">
        <v>7</v>
      </c>
    </row>
    <row r="7" spans="1:7" x14ac:dyDescent="0.25">
      <c r="A7" s="30">
        <v>1</v>
      </c>
      <c r="B7" s="3" t="s">
        <v>8</v>
      </c>
      <c r="C7" s="4">
        <f>дотации!C7+субвенции!C7+субсидии!C7+иные!C7</f>
        <v>708283.42</v>
      </c>
      <c r="D7" s="4">
        <f>дотации!D7+субвенции!D7+субсидии!D7+иные!D7</f>
        <v>802335.13000000012</v>
      </c>
      <c r="E7" s="4">
        <f>дотации!E7+субвенции!E7+субсидии!E7+иные!E7</f>
        <v>803533.23</v>
      </c>
      <c r="F7" s="4">
        <f>E7-C7</f>
        <v>95249.809999999939</v>
      </c>
      <c r="G7" s="4">
        <f>E7-D7</f>
        <v>1198.0999999998603</v>
      </c>
    </row>
    <row r="8" spans="1:7" x14ac:dyDescent="0.25">
      <c r="A8" s="30">
        <v>2</v>
      </c>
      <c r="B8" s="3" t="s">
        <v>9</v>
      </c>
      <c r="C8" s="4">
        <f>дотации!C8+субвенции!C8+субсидии!C8+иные!C8</f>
        <v>1093592.53</v>
      </c>
      <c r="D8" s="4">
        <f>дотации!D8+субвенции!D8+субсидии!D8+иные!D8</f>
        <v>1249627.6400000001</v>
      </c>
      <c r="E8" s="4">
        <f>дотации!E8+субвенции!E8+субсидии!E8+иные!E8</f>
        <v>1252039.24</v>
      </c>
      <c r="F8" s="4">
        <f t="shared" ref="F8:F52" si="0">E8-C8</f>
        <v>158446.70999999996</v>
      </c>
      <c r="G8" s="4">
        <f t="shared" ref="G8:G52" si="1">E8-D8</f>
        <v>2411.5999999998603</v>
      </c>
    </row>
    <row r="9" spans="1:7" x14ac:dyDescent="0.25">
      <c r="A9" s="30">
        <v>3</v>
      </c>
      <c r="B9" s="3" t="s">
        <v>10</v>
      </c>
      <c r="C9" s="4">
        <f>дотации!C9+субвенции!C9+субсидии!C9+иные!C9</f>
        <v>651788.02</v>
      </c>
      <c r="D9" s="4">
        <f>дотации!D9+субвенции!D9+субсидии!D9+иные!D9</f>
        <v>733706.03</v>
      </c>
      <c r="E9" s="4">
        <f>дотации!E9+субвенции!E9+субсидии!E9+иные!E9</f>
        <v>736559.83</v>
      </c>
      <c r="F9" s="4">
        <f t="shared" si="0"/>
        <v>84771.809999999939</v>
      </c>
      <c r="G9" s="4">
        <f t="shared" si="1"/>
        <v>2853.7999999999302</v>
      </c>
    </row>
    <row r="10" spans="1:7" x14ac:dyDescent="0.25">
      <c r="A10" s="30">
        <v>4</v>
      </c>
      <c r="B10" s="3" t="s">
        <v>11</v>
      </c>
      <c r="C10" s="4">
        <f>дотации!C10+субвенции!C10+субсидии!C10+иные!C10</f>
        <v>689175.62</v>
      </c>
      <c r="D10" s="4">
        <f>дотации!D10+субвенции!D10+субсидии!D10+иные!D10</f>
        <v>828835.83</v>
      </c>
      <c r="E10" s="4">
        <f>дотации!E10+субвенции!E10+субсидии!E10+иные!E10</f>
        <v>834900.53</v>
      </c>
      <c r="F10" s="4">
        <f t="shared" si="0"/>
        <v>145724.91000000003</v>
      </c>
      <c r="G10" s="4">
        <f t="shared" si="1"/>
        <v>6064.7000000000698</v>
      </c>
    </row>
    <row r="11" spans="1:7" x14ac:dyDescent="0.25">
      <c r="A11" s="30">
        <v>5</v>
      </c>
      <c r="B11" s="3" t="s">
        <v>12</v>
      </c>
      <c r="C11" s="4">
        <f>дотации!C11+субвенции!C11+субсидии!C11+иные!C11</f>
        <v>619503.52</v>
      </c>
      <c r="D11" s="4">
        <f>дотации!D11+субвенции!D11+субсидии!D11+иные!D11</f>
        <v>747943.63000000012</v>
      </c>
      <c r="E11" s="4">
        <f>дотации!E11+субвенции!E11+субсидии!E11+иные!E11</f>
        <v>749855.33000000007</v>
      </c>
      <c r="F11" s="4">
        <f t="shared" si="0"/>
        <v>130351.81000000006</v>
      </c>
      <c r="G11" s="4">
        <f t="shared" si="1"/>
        <v>1911.6999999999534</v>
      </c>
    </row>
    <row r="12" spans="1:7" x14ac:dyDescent="0.25">
      <c r="A12" s="30">
        <v>6</v>
      </c>
      <c r="B12" s="3" t="s">
        <v>13</v>
      </c>
      <c r="C12" s="4">
        <f>дотации!C12+субвенции!C12+субсидии!C12+иные!C12</f>
        <v>598676.32000000007</v>
      </c>
      <c r="D12" s="4">
        <f>дотации!D12+субвенции!D12+субсидии!D12+иные!D12</f>
        <v>695645.37900000007</v>
      </c>
      <c r="E12" s="4">
        <f>дотации!E12+субвенции!E12+субсидии!E12+иные!E12</f>
        <v>697987.03</v>
      </c>
      <c r="F12" s="4">
        <f t="shared" si="0"/>
        <v>99310.709999999963</v>
      </c>
      <c r="G12" s="4">
        <f t="shared" si="1"/>
        <v>2341.6509999999544</v>
      </c>
    </row>
    <row r="13" spans="1:7" x14ac:dyDescent="0.25">
      <c r="A13" s="30">
        <v>7</v>
      </c>
      <c r="B13" s="3" t="s">
        <v>14</v>
      </c>
      <c r="C13" s="4">
        <f>дотации!C13+субвенции!C13+субсидии!C13+иные!C13</f>
        <v>3017043.0700000003</v>
      </c>
      <c r="D13" s="4">
        <f>дотации!D13+субвенции!D13+субсидии!D13+иные!D13</f>
        <v>3587406.9800000004</v>
      </c>
      <c r="E13" s="4">
        <f>дотации!E13+субвенции!E13+субсидии!E13+иные!E13</f>
        <v>3547937.7800000007</v>
      </c>
      <c r="F13" s="4">
        <f t="shared" si="0"/>
        <v>530894.71000000043</v>
      </c>
      <c r="G13" s="4">
        <f t="shared" si="1"/>
        <v>-39469.199999999721</v>
      </c>
    </row>
    <row r="14" spans="1:7" x14ac:dyDescent="0.25">
      <c r="A14" s="30">
        <v>8</v>
      </c>
      <c r="B14" s="3" t="s">
        <v>15</v>
      </c>
      <c r="C14" s="4">
        <f>дотации!C14+субвенции!C14+субсидии!C14+иные!C14</f>
        <v>472322.12</v>
      </c>
      <c r="D14" s="4">
        <f>дотации!D14+субвенции!D14+субсидии!D14+иные!D14</f>
        <v>560139.83000000007</v>
      </c>
      <c r="E14" s="4">
        <f>дотации!E14+субвенции!E14+субсидии!E14+иные!E14</f>
        <v>564158.03000000014</v>
      </c>
      <c r="F14" s="4">
        <f t="shared" si="0"/>
        <v>91835.910000000149</v>
      </c>
      <c r="G14" s="4">
        <f t="shared" si="1"/>
        <v>4018.2000000000698</v>
      </c>
    </row>
    <row r="15" spans="1:7" x14ac:dyDescent="0.25">
      <c r="A15" s="30">
        <v>9</v>
      </c>
      <c r="B15" s="3" t="s">
        <v>16</v>
      </c>
      <c r="C15" s="4">
        <f>дотации!C15+субвенции!C15+субсидии!C15+иные!C15</f>
        <v>1013365.02</v>
      </c>
      <c r="D15" s="4">
        <f>дотации!D15+субвенции!D15+субсидии!D15+иные!D15</f>
        <v>1166075.7299999997</v>
      </c>
      <c r="E15" s="4">
        <f>дотации!E15+субвенции!E15+субсидии!E15+иные!E15</f>
        <v>1166661.6299999999</v>
      </c>
      <c r="F15" s="4">
        <f t="shared" si="0"/>
        <v>153296.60999999987</v>
      </c>
      <c r="G15" s="4">
        <f t="shared" si="1"/>
        <v>585.9000000001397</v>
      </c>
    </row>
    <row r="16" spans="1:7" x14ac:dyDescent="0.25">
      <c r="A16" s="30">
        <v>10</v>
      </c>
      <c r="B16" s="3" t="s">
        <v>17</v>
      </c>
      <c r="C16" s="4">
        <f>дотации!C16+субвенции!C16+субсидии!C16+иные!C16</f>
        <v>313029.22000000003</v>
      </c>
      <c r="D16" s="4">
        <f>дотации!D16+субвенции!D16+субсидии!D16+иные!D16</f>
        <v>368697.13</v>
      </c>
      <c r="E16" s="4">
        <f>дотации!E16+субвенции!E16+субсидии!E16+иные!E16</f>
        <v>371093.43</v>
      </c>
      <c r="F16" s="4">
        <f t="shared" si="0"/>
        <v>58064.209999999963</v>
      </c>
      <c r="G16" s="4">
        <f t="shared" si="1"/>
        <v>2396.2999999999884</v>
      </c>
    </row>
    <row r="17" spans="1:7" x14ac:dyDescent="0.25">
      <c r="A17" s="30">
        <v>11</v>
      </c>
      <c r="B17" s="3" t="s">
        <v>18</v>
      </c>
      <c r="C17" s="4">
        <f>дотации!C17+субвенции!C17+субсидии!C17+иные!C17</f>
        <v>701632.13</v>
      </c>
      <c r="D17" s="4">
        <f>дотации!D17+субвенции!D17+субсидии!D17+иные!D17</f>
        <v>792543.44</v>
      </c>
      <c r="E17" s="4">
        <f>дотации!E17+субвенции!E17+субсидии!E17+иные!E17</f>
        <v>792629.1399999999</v>
      </c>
      <c r="F17" s="4">
        <f t="shared" si="0"/>
        <v>90997.009999999893</v>
      </c>
      <c r="G17" s="4">
        <f t="shared" si="1"/>
        <v>85.699999999953434</v>
      </c>
    </row>
    <row r="18" spans="1:7" x14ac:dyDescent="0.25">
      <c r="A18" s="30">
        <v>12</v>
      </c>
      <c r="B18" s="3" t="s">
        <v>19</v>
      </c>
      <c r="C18" s="4">
        <f>дотации!C18+субвенции!C18+субсидии!C18+иные!C18</f>
        <v>721373.32000000007</v>
      </c>
      <c r="D18" s="4">
        <f>дотации!D18+субвенции!D18+субсидии!D18+иные!D18</f>
        <v>859203.92999999993</v>
      </c>
      <c r="E18" s="4">
        <f>дотации!E18+субвенции!E18+субсидии!E18+иные!E18</f>
        <v>866886.13</v>
      </c>
      <c r="F18" s="4">
        <f t="shared" si="0"/>
        <v>145512.80999999994</v>
      </c>
      <c r="G18" s="4">
        <f t="shared" si="1"/>
        <v>7682.2000000000698</v>
      </c>
    </row>
    <row r="19" spans="1:7" x14ac:dyDescent="0.25">
      <c r="A19" s="30">
        <v>13</v>
      </c>
      <c r="B19" s="3" t="s">
        <v>20</v>
      </c>
      <c r="C19" s="4">
        <f>дотации!C19+субвенции!C19+субсидии!C19+иные!C19</f>
        <v>1473999.03</v>
      </c>
      <c r="D19" s="4">
        <f>дотации!D19+субвенции!D19+субсидии!D19+иные!D19</f>
        <v>1685289.44</v>
      </c>
      <c r="E19" s="4">
        <f>дотации!E19+субвенции!E19+субсидии!E19+иные!E19</f>
        <v>1685227.74</v>
      </c>
      <c r="F19" s="4">
        <f t="shared" si="0"/>
        <v>211228.70999999996</v>
      </c>
      <c r="G19" s="4">
        <f t="shared" si="1"/>
        <v>-61.699999999953434</v>
      </c>
    </row>
    <row r="20" spans="1:7" x14ac:dyDescent="0.25">
      <c r="A20" s="30">
        <v>14</v>
      </c>
      <c r="B20" s="3" t="s">
        <v>21</v>
      </c>
      <c r="C20" s="4">
        <f>дотации!C20+субвенции!C20+субсидии!C20+иные!C20</f>
        <v>899075.02999999991</v>
      </c>
      <c r="D20" s="4">
        <f>дотации!D20+субвенции!D20+субсидии!D20+иные!D20</f>
        <v>1022825.2399999999</v>
      </c>
      <c r="E20" s="4">
        <f>дотации!E20+субвенции!E20+субсидии!E20+иные!E20</f>
        <v>1027953.1399999999</v>
      </c>
      <c r="F20" s="4">
        <f t="shared" si="0"/>
        <v>128878.10999999999</v>
      </c>
      <c r="G20" s="4">
        <f t="shared" si="1"/>
        <v>5127.9000000000233</v>
      </c>
    </row>
    <row r="21" spans="1:7" x14ac:dyDescent="0.25">
      <c r="A21" s="30">
        <v>15</v>
      </c>
      <c r="B21" s="3" t="s">
        <v>22</v>
      </c>
      <c r="C21" s="4">
        <f>дотации!C21+субвенции!C21+субсидии!C21+иные!C21</f>
        <v>344093.52</v>
      </c>
      <c r="D21" s="4">
        <f>дотации!D21+субвенции!D21+субсидии!D21+иные!D21</f>
        <v>398919.73000000004</v>
      </c>
      <c r="E21" s="4">
        <f>дотации!E21+субвенции!E21+субсидии!E21+иные!E21</f>
        <v>403448.02999999997</v>
      </c>
      <c r="F21" s="4">
        <f t="shared" si="0"/>
        <v>59354.509999999951</v>
      </c>
      <c r="G21" s="4">
        <f t="shared" si="1"/>
        <v>4528.2999999999302</v>
      </c>
    </row>
    <row r="22" spans="1:7" x14ac:dyDescent="0.25">
      <c r="A22" s="30">
        <v>16</v>
      </c>
      <c r="B22" s="3" t="s">
        <v>23</v>
      </c>
      <c r="C22" s="4">
        <f>дотации!C22+субвенции!C22+субсидии!C22+иные!C22</f>
        <v>868570.22</v>
      </c>
      <c r="D22" s="4">
        <f>дотации!D22+субвенции!D22+субсидии!D22+иные!D22</f>
        <v>1123744.73</v>
      </c>
      <c r="E22" s="4">
        <f>дотации!E22+субвенции!E22+субсидии!E22+иные!E22</f>
        <v>1125174.93</v>
      </c>
      <c r="F22" s="4">
        <f t="shared" si="0"/>
        <v>256604.70999999996</v>
      </c>
      <c r="G22" s="4">
        <f t="shared" si="1"/>
        <v>1430.1999999999534</v>
      </c>
    </row>
    <row r="23" spans="1:7" x14ac:dyDescent="0.25">
      <c r="A23" s="30">
        <v>17</v>
      </c>
      <c r="B23" s="3" t="s">
        <v>24</v>
      </c>
      <c r="C23" s="4">
        <f>дотации!C23+субвенции!C23+субсидии!C23+иные!C23</f>
        <v>587603.92000000004</v>
      </c>
      <c r="D23" s="4">
        <f>дотации!D23+субвенции!D23+субсидии!D23+иные!D23</f>
        <v>684576.03</v>
      </c>
      <c r="E23" s="4">
        <f>дотации!E23+субвенции!E23+субсидии!E23+иные!E23</f>
        <v>688917.23</v>
      </c>
      <c r="F23" s="4">
        <f t="shared" si="0"/>
        <v>101313.30999999994</v>
      </c>
      <c r="G23" s="4">
        <f t="shared" si="1"/>
        <v>4341.1999999999534</v>
      </c>
    </row>
    <row r="24" spans="1:7" x14ac:dyDescent="0.25">
      <c r="A24" s="30">
        <v>18</v>
      </c>
      <c r="B24" s="3" t="s">
        <v>25</v>
      </c>
      <c r="C24" s="4">
        <f>дотации!C24+субвенции!C24+субсидии!C24+иные!C24</f>
        <v>1329203.53</v>
      </c>
      <c r="D24" s="4">
        <f>дотации!D24+субвенции!D24+субсидии!D24+иные!D24</f>
        <v>1762748.1400000001</v>
      </c>
      <c r="E24" s="4">
        <f>дотации!E24+субвенции!E24+субсидии!E24+иные!E24</f>
        <v>1791759.5400000003</v>
      </c>
      <c r="F24" s="4">
        <f t="shared" si="0"/>
        <v>462556.01000000024</v>
      </c>
      <c r="G24" s="4">
        <f t="shared" si="1"/>
        <v>29011.40000000014</v>
      </c>
    </row>
    <row r="25" spans="1:7" x14ac:dyDescent="0.25">
      <c r="A25" s="30">
        <v>19</v>
      </c>
      <c r="B25" s="3" t="s">
        <v>26</v>
      </c>
      <c r="C25" s="4">
        <f>дотации!C25+субвенции!C25+субсидии!C25+иные!C25</f>
        <v>924289.42999999993</v>
      </c>
      <c r="D25" s="4">
        <f>дотации!D25+субвенции!D25+субсидии!D25+иные!D25</f>
        <v>1029091.5399999998</v>
      </c>
      <c r="E25" s="4">
        <f>дотации!E25+субвенции!E25+субсидии!E25+иные!E25</f>
        <v>1033061.3399999999</v>
      </c>
      <c r="F25" s="4">
        <f t="shared" si="0"/>
        <v>108771.90999999992</v>
      </c>
      <c r="G25" s="4">
        <f t="shared" si="1"/>
        <v>3969.8000000000466</v>
      </c>
    </row>
    <row r="26" spans="1:7" x14ac:dyDescent="0.25">
      <c r="A26" s="30">
        <v>20</v>
      </c>
      <c r="B26" s="3" t="s">
        <v>27</v>
      </c>
      <c r="C26" s="4">
        <f>дотации!C26+субвенции!C26+субсидии!C26+иные!C26</f>
        <v>1642331.6700000004</v>
      </c>
      <c r="D26" s="4">
        <f>дотации!D26+субвенции!D26+субсидии!D26+иные!D26</f>
        <v>2027852.3800000004</v>
      </c>
      <c r="E26" s="4">
        <f>дотации!E26+субвенции!E26+субсидии!E26+иные!E26</f>
        <v>1991250.1800000002</v>
      </c>
      <c r="F26" s="4">
        <f t="shared" si="0"/>
        <v>348918.50999999978</v>
      </c>
      <c r="G26" s="4">
        <f t="shared" si="1"/>
        <v>-36602.200000000186</v>
      </c>
    </row>
    <row r="27" spans="1:7" x14ac:dyDescent="0.25">
      <c r="A27" s="30">
        <v>21</v>
      </c>
      <c r="B27" s="3" t="s">
        <v>28</v>
      </c>
      <c r="C27" s="4">
        <f>дотации!C27+субвенции!C27+субсидии!C27+иные!C27</f>
        <v>363645.82</v>
      </c>
      <c r="D27" s="4">
        <f>дотации!D27+субвенции!D27+субсидии!D27+иные!D27</f>
        <v>447182.73</v>
      </c>
      <c r="E27" s="4">
        <f>дотации!E27+субвенции!E27+субсидии!E27+иные!E27</f>
        <v>451816.33</v>
      </c>
      <c r="F27" s="4">
        <f t="shared" si="0"/>
        <v>88170.510000000009</v>
      </c>
      <c r="G27" s="4">
        <f t="shared" si="1"/>
        <v>4633.6000000000349</v>
      </c>
    </row>
    <row r="28" spans="1:7" x14ac:dyDescent="0.25">
      <c r="A28" s="30">
        <v>22</v>
      </c>
      <c r="B28" s="3" t="s">
        <v>29</v>
      </c>
      <c r="C28" s="4">
        <f>дотации!C28+субвенции!C28+субсидии!C28+иные!C28</f>
        <v>349457.02</v>
      </c>
      <c r="D28" s="4">
        <f>дотации!D28+субвенции!D28+субсидии!D28+иные!D28</f>
        <v>439780.93</v>
      </c>
      <c r="E28" s="4">
        <f>дотации!E28+субвенции!E28+субсидии!E28+иные!E28</f>
        <v>444439.23000000004</v>
      </c>
      <c r="F28" s="4">
        <f t="shared" si="0"/>
        <v>94982.210000000021</v>
      </c>
      <c r="G28" s="4">
        <f t="shared" si="1"/>
        <v>4658.3000000000466</v>
      </c>
    </row>
    <row r="29" spans="1:7" x14ac:dyDescent="0.25">
      <c r="A29" s="30">
        <v>23</v>
      </c>
      <c r="B29" s="3" t="s">
        <v>30</v>
      </c>
      <c r="C29" s="4">
        <f>дотации!C29+субвенции!C29+субсидии!C29+иные!C29</f>
        <v>1107553.1200000001</v>
      </c>
      <c r="D29" s="4">
        <f>дотации!D29+субвенции!D29+субсидии!D29+иные!D29</f>
        <v>1394340.53</v>
      </c>
      <c r="E29" s="4">
        <f>дотации!E29+субвенции!E29+субсидии!E29+иные!E29</f>
        <v>1400891.73</v>
      </c>
      <c r="F29" s="4">
        <f t="shared" si="0"/>
        <v>293338.60999999987</v>
      </c>
      <c r="G29" s="4">
        <f t="shared" si="1"/>
        <v>6551.1999999999534</v>
      </c>
    </row>
    <row r="30" spans="1:7" x14ac:dyDescent="0.25">
      <c r="A30" s="30">
        <v>24</v>
      </c>
      <c r="B30" s="3" t="s">
        <v>31</v>
      </c>
      <c r="C30" s="4">
        <f>дотации!C30+субвенции!C30+субсидии!C30+иные!C30</f>
        <v>556543.72000000009</v>
      </c>
      <c r="D30" s="4">
        <f>дотации!D30+субвенции!D30+субсидии!D30+иные!D30</f>
        <v>843923.83</v>
      </c>
      <c r="E30" s="4">
        <f>дотации!E30+субвенции!E30+субсидии!E30+иные!E30</f>
        <v>848939.23</v>
      </c>
      <c r="F30" s="4">
        <f t="shared" si="0"/>
        <v>292395.50999999989</v>
      </c>
      <c r="G30" s="4">
        <f t="shared" si="1"/>
        <v>5015.4000000000233</v>
      </c>
    </row>
    <row r="31" spans="1:7" x14ac:dyDescent="0.25">
      <c r="A31" s="30">
        <v>25</v>
      </c>
      <c r="B31" s="3" t="s">
        <v>32</v>
      </c>
      <c r="C31" s="4">
        <f>дотации!C31+субвенции!C31+субсидии!C31+иные!C31</f>
        <v>1101482.1300000004</v>
      </c>
      <c r="D31" s="4">
        <f>дотации!D31+субвенции!D31+субсидии!D31+иные!D31</f>
        <v>1238864.4400000002</v>
      </c>
      <c r="E31" s="4">
        <f>дотации!E31+субвенции!E31+субсидии!E31+иные!E31</f>
        <v>1240773.2400000002</v>
      </c>
      <c r="F31" s="4">
        <f t="shared" si="0"/>
        <v>139291.10999999987</v>
      </c>
      <c r="G31" s="4">
        <f t="shared" si="1"/>
        <v>1908.8000000000466</v>
      </c>
    </row>
    <row r="32" spans="1:7" x14ac:dyDescent="0.25">
      <c r="A32" s="30">
        <v>26</v>
      </c>
      <c r="B32" s="3" t="s">
        <v>33</v>
      </c>
      <c r="C32" s="4">
        <f>дотации!C32+субвенции!C32+субсидии!C32+иные!C32</f>
        <v>1003499.8200000002</v>
      </c>
      <c r="D32" s="4">
        <f>дотации!D32+субвенции!D32+субсидии!D32+иные!D32</f>
        <v>1137542.03</v>
      </c>
      <c r="E32" s="4">
        <f>дотации!E32+субвенции!E32+субсидии!E32+иные!E32</f>
        <v>1141775.93</v>
      </c>
      <c r="F32" s="4">
        <f t="shared" si="0"/>
        <v>138276.10999999975</v>
      </c>
      <c r="G32" s="4">
        <f t="shared" si="1"/>
        <v>4233.8999999999069</v>
      </c>
    </row>
    <row r="33" spans="1:7" x14ac:dyDescent="0.25">
      <c r="A33" s="30">
        <v>27</v>
      </c>
      <c r="B33" s="3" t="s">
        <v>34</v>
      </c>
      <c r="C33" s="4">
        <f>дотации!C33+субвенции!C33+субсидии!C33+иные!C33</f>
        <v>522466.22</v>
      </c>
      <c r="D33" s="4">
        <f>дотации!D33+субвенции!D33+субсидии!D33+иные!D33</f>
        <v>651985.23</v>
      </c>
      <c r="E33" s="4">
        <f>дотации!E33+субвенции!E33+субсидии!E33+иные!E33</f>
        <v>667859.43000000005</v>
      </c>
      <c r="F33" s="4">
        <f t="shared" si="0"/>
        <v>145393.21000000008</v>
      </c>
      <c r="G33" s="4">
        <f t="shared" si="1"/>
        <v>15874.20000000007</v>
      </c>
    </row>
    <row r="34" spans="1:7" x14ac:dyDescent="0.25">
      <c r="A34" s="30">
        <v>28</v>
      </c>
      <c r="B34" s="3" t="s">
        <v>35</v>
      </c>
      <c r="C34" s="4">
        <f>дотации!C34+субвенции!C34+субсидии!C34+иные!C34</f>
        <v>735263.41999999993</v>
      </c>
      <c r="D34" s="4">
        <f>дотации!D34+субвенции!D34+субсидии!D34+иные!D34</f>
        <v>833063.52999999991</v>
      </c>
      <c r="E34" s="4">
        <f>дотации!E34+субвенции!E34+субсидии!E34+иные!E34</f>
        <v>836453.92999999993</v>
      </c>
      <c r="F34" s="4">
        <f t="shared" si="0"/>
        <v>101190.51000000001</v>
      </c>
      <c r="G34" s="4">
        <f t="shared" si="1"/>
        <v>3390.4000000000233</v>
      </c>
    </row>
    <row r="35" spans="1:7" x14ac:dyDescent="0.25">
      <c r="A35" s="30">
        <v>29</v>
      </c>
      <c r="B35" s="3" t="s">
        <v>36</v>
      </c>
      <c r="C35" s="4">
        <f>дотации!C35+субвенции!C35+субсидии!C35+иные!C35</f>
        <v>546605.62000000011</v>
      </c>
      <c r="D35" s="4">
        <f>дотации!D35+субвенции!D35+субсидии!D35+иные!D35</f>
        <v>654627.03000000014</v>
      </c>
      <c r="E35" s="4">
        <f>дотации!E35+субвенции!E35+субсидии!E35+иные!E35</f>
        <v>659287.7300000001</v>
      </c>
      <c r="F35" s="4">
        <f t="shared" si="0"/>
        <v>112682.10999999999</v>
      </c>
      <c r="G35" s="4">
        <f t="shared" si="1"/>
        <v>4660.6999999999534</v>
      </c>
    </row>
    <row r="36" spans="1:7" x14ac:dyDescent="0.25">
      <c r="A36" s="30">
        <v>30</v>
      </c>
      <c r="B36" s="3" t="s">
        <v>37</v>
      </c>
      <c r="C36" s="4">
        <f>дотации!C36+субвенции!C36+субсидии!C36+иные!C36</f>
        <v>3496947.6699999995</v>
      </c>
      <c r="D36" s="4">
        <f>дотации!D36+субвенции!D36+субсидии!D36+иные!D36</f>
        <v>4231516.9799999995</v>
      </c>
      <c r="E36" s="4">
        <f>дотации!E36+субвенции!E36+субсидии!E36+иные!E36</f>
        <v>4150668.6799999992</v>
      </c>
      <c r="F36" s="4">
        <f t="shared" si="0"/>
        <v>653721.00999999978</v>
      </c>
      <c r="G36" s="4">
        <f t="shared" si="1"/>
        <v>-80848.300000000279</v>
      </c>
    </row>
    <row r="37" spans="1:7" x14ac:dyDescent="0.25">
      <c r="A37" s="30">
        <v>31</v>
      </c>
      <c r="B37" s="3" t="s">
        <v>38</v>
      </c>
      <c r="C37" s="4">
        <f>дотации!C37+субвенции!C37+субсидии!C37+иные!C37</f>
        <v>410792.22000000003</v>
      </c>
      <c r="D37" s="4">
        <f>дотации!D37+субвенции!D37+субсидии!D37+иные!D37</f>
        <v>492969.13000000006</v>
      </c>
      <c r="E37" s="4">
        <f>дотации!E37+субвенции!E37+субсидии!E37+иные!E37</f>
        <v>496485.33000000007</v>
      </c>
      <c r="F37" s="4">
        <f t="shared" si="0"/>
        <v>85693.110000000044</v>
      </c>
      <c r="G37" s="4">
        <f t="shared" si="1"/>
        <v>3516.2000000000116</v>
      </c>
    </row>
    <row r="38" spans="1:7" x14ac:dyDescent="0.25">
      <c r="A38" s="30">
        <v>32</v>
      </c>
      <c r="B38" s="3" t="s">
        <v>39</v>
      </c>
      <c r="C38" s="4">
        <f>дотации!C38+субвенции!C38+субсидии!C38+иные!C38</f>
        <v>888877.93</v>
      </c>
      <c r="D38" s="4">
        <f>дотации!D38+субвенции!D38+субсидии!D38+иные!D38</f>
        <v>1054457.8400000001</v>
      </c>
      <c r="E38" s="4">
        <f>дотации!E38+субвенции!E38+субсидии!E38+иные!E38</f>
        <v>1060272.1400000001</v>
      </c>
      <c r="F38" s="4">
        <f t="shared" si="0"/>
        <v>171394.21000000008</v>
      </c>
      <c r="G38" s="4">
        <f t="shared" si="1"/>
        <v>5814.3000000000466</v>
      </c>
    </row>
    <row r="39" spans="1:7" x14ac:dyDescent="0.25">
      <c r="A39" s="30">
        <v>33</v>
      </c>
      <c r="B39" s="3" t="s">
        <v>40</v>
      </c>
      <c r="C39" s="4">
        <f>дотации!C39+субвенции!C39+субсидии!C39+иные!C39</f>
        <v>500482.22000000003</v>
      </c>
      <c r="D39" s="4">
        <f>дотации!D39+субвенции!D39+субсидии!D39+иные!D39</f>
        <v>774361.09000000008</v>
      </c>
      <c r="E39" s="4">
        <f>дотации!E39+субвенции!E39+субсидии!E39+иные!E39</f>
        <v>778201.2300000001</v>
      </c>
      <c r="F39" s="4">
        <f t="shared" si="0"/>
        <v>277719.01000000007</v>
      </c>
      <c r="G39" s="4">
        <f t="shared" si="1"/>
        <v>3840.140000000014</v>
      </c>
    </row>
    <row r="40" spans="1:7" x14ac:dyDescent="0.25">
      <c r="A40" s="30">
        <v>34</v>
      </c>
      <c r="B40" s="3" t="s">
        <v>41</v>
      </c>
      <c r="C40" s="4">
        <f>дотации!C40+субвенции!C40+субсидии!C40+иные!C40</f>
        <v>674759.72</v>
      </c>
      <c r="D40" s="4">
        <f>дотации!D40+субвенции!D40+субсидии!D40+иные!D40</f>
        <v>774206.7300000001</v>
      </c>
      <c r="E40" s="4">
        <f>дотации!E40+субвенции!E40+субсидии!E40+иные!E40</f>
        <v>778094.42999999993</v>
      </c>
      <c r="F40" s="4">
        <f t="shared" si="0"/>
        <v>103334.70999999996</v>
      </c>
      <c r="G40" s="4">
        <f t="shared" si="1"/>
        <v>3887.699999999837</v>
      </c>
    </row>
    <row r="41" spans="1:7" x14ac:dyDescent="0.25">
      <c r="A41" s="30">
        <v>35</v>
      </c>
      <c r="B41" s="3" t="s">
        <v>42</v>
      </c>
      <c r="C41" s="4">
        <f>дотации!C41+субвенции!C41+субсидии!C41+иные!C41</f>
        <v>953558.52</v>
      </c>
      <c r="D41" s="4">
        <f>дотации!D41+субвенции!D41+субсидии!D41+иные!D41</f>
        <v>1125344.03</v>
      </c>
      <c r="E41" s="4">
        <f>дотации!E41+субвенции!E41+субсидии!E41+иные!E41</f>
        <v>1128588.43</v>
      </c>
      <c r="F41" s="4">
        <f t="shared" si="0"/>
        <v>175029.90999999992</v>
      </c>
      <c r="G41" s="4">
        <f t="shared" si="1"/>
        <v>3244.3999999999069</v>
      </c>
    </row>
    <row r="42" spans="1:7" x14ac:dyDescent="0.25">
      <c r="A42" s="30">
        <v>36</v>
      </c>
      <c r="B42" s="3" t="s">
        <v>43</v>
      </c>
      <c r="C42" s="4">
        <f>дотации!C42+субвенции!C42+субсидии!C42+иные!C42</f>
        <v>630712.62000000011</v>
      </c>
      <c r="D42" s="4">
        <f>дотации!D42+субвенции!D42+субсидии!D42+иные!D42</f>
        <v>718493.73</v>
      </c>
      <c r="E42" s="4">
        <f>дотации!E42+субвенции!E42+субсидии!E42+иные!E42</f>
        <v>721356.43</v>
      </c>
      <c r="F42" s="4">
        <f t="shared" si="0"/>
        <v>90643.809999999939</v>
      </c>
      <c r="G42" s="4">
        <f t="shared" si="1"/>
        <v>2862.7000000000698</v>
      </c>
    </row>
    <row r="43" spans="1:7" x14ac:dyDescent="0.25">
      <c r="A43" s="30">
        <v>37</v>
      </c>
      <c r="B43" s="3" t="s">
        <v>44</v>
      </c>
      <c r="C43" s="4">
        <f>дотации!C43+субвенции!C43+субсидии!C43+иные!C43</f>
        <v>522666.22</v>
      </c>
      <c r="D43" s="4">
        <f>дотации!D43+субвенции!D43+субсидии!D43+иные!D43</f>
        <v>610358.62999999989</v>
      </c>
      <c r="E43" s="4">
        <f>дотации!E43+субвенции!E43+субсидии!E43+иные!E43</f>
        <v>611600.33000000007</v>
      </c>
      <c r="F43" s="4">
        <f t="shared" si="0"/>
        <v>88934.110000000102</v>
      </c>
      <c r="G43" s="4">
        <f t="shared" si="1"/>
        <v>1241.7000000001863</v>
      </c>
    </row>
    <row r="44" spans="1:7" x14ac:dyDescent="0.25">
      <c r="A44" s="30">
        <v>38</v>
      </c>
      <c r="B44" s="3" t="s">
        <v>45</v>
      </c>
      <c r="C44" s="4">
        <f>дотации!C44+субвенции!C44+субсидии!C44+иные!C44</f>
        <v>546753.02</v>
      </c>
      <c r="D44" s="4">
        <f>дотации!D44+субвенции!D44+субсидии!D44+иные!D44</f>
        <v>658723.03</v>
      </c>
      <c r="E44" s="4">
        <f>дотации!E44+субвенции!E44+субсидии!E44+иные!E44</f>
        <v>680149.43</v>
      </c>
      <c r="F44" s="4">
        <f t="shared" si="0"/>
        <v>133396.41000000003</v>
      </c>
      <c r="G44" s="4">
        <f t="shared" si="1"/>
        <v>21426.400000000023</v>
      </c>
    </row>
    <row r="45" spans="1:7" x14ac:dyDescent="0.25">
      <c r="A45" s="30">
        <v>39</v>
      </c>
      <c r="B45" s="3" t="s">
        <v>46</v>
      </c>
      <c r="C45" s="4">
        <f>дотации!C45+субвенции!C45+субсидии!C45+иные!C45</f>
        <v>616538.97</v>
      </c>
      <c r="D45" s="4">
        <f>дотации!D45+субвенции!D45+субсидии!D45+иные!D45</f>
        <v>815538.28</v>
      </c>
      <c r="E45" s="4">
        <f>дотации!E45+субвенции!E45+субсидии!E45+иные!E45</f>
        <v>810824.48</v>
      </c>
      <c r="F45" s="4">
        <f t="shared" si="0"/>
        <v>194285.51</v>
      </c>
      <c r="G45" s="4">
        <f t="shared" si="1"/>
        <v>-4713.8000000000466</v>
      </c>
    </row>
    <row r="46" spans="1:7" x14ac:dyDescent="0.25">
      <c r="A46" s="30">
        <v>40</v>
      </c>
      <c r="B46" s="3" t="s">
        <v>47</v>
      </c>
      <c r="C46" s="4">
        <f>дотации!C46+субвенции!C46+субсидии!C46+иные!C46</f>
        <v>400581.31999999995</v>
      </c>
      <c r="D46" s="4">
        <f>дотации!D46+субвенции!D46+субсидии!D46+иные!D46</f>
        <v>477845.62999999995</v>
      </c>
      <c r="E46" s="4">
        <f>дотации!E46+субвенции!E46+субсидии!E46+иные!E46</f>
        <v>479880.52999999991</v>
      </c>
      <c r="F46" s="4">
        <f t="shared" si="0"/>
        <v>79299.209999999963</v>
      </c>
      <c r="G46" s="4">
        <f t="shared" si="1"/>
        <v>2034.8999999999651</v>
      </c>
    </row>
    <row r="47" spans="1:7" x14ac:dyDescent="0.25">
      <c r="A47" s="30">
        <v>41</v>
      </c>
      <c r="B47" s="3" t="s">
        <v>48</v>
      </c>
      <c r="C47" s="4">
        <f>дотации!C47+субвенции!C47+субсидии!C47+иные!C47</f>
        <v>573986.32000000007</v>
      </c>
      <c r="D47" s="4">
        <f>дотации!D47+субвенции!D47+субсидии!D47+иные!D47</f>
        <v>665132.33000000007</v>
      </c>
      <c r="E47" s="4">
        <f>дотации!E47+субвенции!E47+субсидии!E47+иные!E47</f>
        <v>668251.82999999996</v>
      </c>
      <c r="F47" s="4">
        <f t="shared" si="0"/>
        <v>94265.509999999893</v>
      </c>
      <c r="G47" s="4">
        <f t="shared" si="1"/>
        <v>3119.4999999998836</v>
      </c>
    </row>
    <row r="48" spans="1:7" x14ac:dyDescent="0.25">
      <c r="A48" s="30">
        <v>42</v>
      </c>
      <c r="B48" s="3" t="s">
        <v>49</v>
      </c>
      <c r="C48" s="4">
        <f>дотации!C48+субвенции!C48+субсидии!C48+иные!C48</f>
        <v>1168825.23</v>
      </c>
      <c r="D48" s="4">
        <f>дотации!D48+субвенции!D48+субсидии!D48+иные!D48</f>
        <v>1346222.94</v>
      </c>
      <c r="E48" s="4">
        <f>дотации!E48+субвенции!E48+субсидии!E48+иные!E48</f>
        <v>1340775.3399999999</v>
      </c>
      <c r="F48" s="4">
        <f t="shared" si="0"/>
        <v>171950.10999999987</v>
      </c>
      <c r="G48" s="4">
        <f t="shared" si="1"/>
        <v>-5447.6000000000931</v>
      </c>
    </row>
    <row r="49" spans="1:7" x14ac:dyDescent="0.25">
      <c r="A49" s="30">
        <v>43</v>
      </c>
      <c r="B49" s="3" t="s">
        <v>50</v>
      </c>
      <c r="C49" s="4">
        <f>дотации!C49+субвенции!C49+субсидии!C49+иные!C49</f>
        <v>417494.62000000011</v>
      </c>
      <c r="D49" s="4">
        <f>дотации!D49+субвенции!D49+субсидии!D49+иные!D49</f>
        <v>511637.03</v>
      </c>
      <c r="E49" s="4">
        <f>дотации!E49+субвенции!E49+субсидии!E49+иные!E49</f>
        <v>514841.23000000004</v>
      </c>
      <c r="F49" s="4">
        <f t="shared" si="0"/>
        <v>97346.609999999928</v>
      </c>
      <c r="G49" s="4">
        <f t="shared" si="1"/>
        <v>3204.2000000000116</v>
      </c>
    </row>
    <row r="50" spans="1:7" x14ac:dyDescent="0.25">
      <c r="A50" s="30">
        <v>44</v>
      </c>
      <c r="B50" s="3" t="s">
        <v>51</v>
      </c>
      <c r="C50" s="4">
        <f>дотации!C50+субвенции!C50+субсидии!C50+иные!C50</f>
        <v>6197617.6099999994</v>
      </c>
      <c r="D50" s="4">
        <f>дотации!D50+субвенции!D50+субсидии!D50+иные!D50</f>
        <v>7396281.0199999977</v>
      </c>
      <c r="E50" s="4">
        <f>дотации!E50+субвенции!E50+субсидии!E50+иные!E50</f>
        <v>7339393.1199999973</v>
      </c>
      <c r="F50" s="4">
        <f t="shared" si="0"/>
        <v>1141775.5099999979</v>
      </c>
      <c r="G50" s="4">
        <f t="shared" si="1"/>
        <v>-56887.900000000373</v>
      </c>
    </row>
    <row r="51" spans="1:7" x14ac:dyDescent="0.25">
      <c r="A51" s="30">
        <v>45</v>
      </c>
      <c r="B51" s="3" t="s">
        <v>52</v>
      </c>
      <c r="C51" s="4">
        <f>дотации!C51+субвенции!C51+субсидии!C51+иные!C51</f>
        <v>14465642.840000002</v>
      </c>
      <c r="D51" s="4">
        <f>дотации!D51+субвенции!D51+субсидии!D51+иные!D51</f>
        <v>18441094.209999997</v>
      </c>
      <c r="E51" s="4">
        <f>дотации!E51+субвенции!E51+субсидии!E51+иные!E51</f>
        <v>18032571.399999995</v>
      </c>
      <c r="F51" s="4">
        <f t="shared" si="0"/>
        <v>3566928.5599999931</v>
      </c>
      <c r="G51" s="4">
        <f t="shared" si="1"/>
        <v>-408522.81000000238</v>
      </c>
    </row>
    <row r="52" spans="1:7" x14ac:dyDescent="0.25">
      <c r="A52" s="28"/>
      <c r="B52" s="5" t="s">
        <v>53</v>
      </c>
      <c r="C52" s="4">
        <f>дотации!C52+субвенции!C52+субсидии!C52+иные!C52</f>
        <v>1734963.1</v>
      </c>
      <c r="D52" s="4">
        <f>дотации!D52+субвенции!D52+субсидии!D52+иные!D52</f>
        <v>9114</v>
      </c>
      <c r="E52" s="4">
        <f>дотации!E52+субвенции!E52+субсидии!E52+иные!E52</f>
        <v>0</v>
      </c>
      <c r="F52" s="4">
        <f t="shared" si="0"/>
        <v>-1734963.1</v>
      </c>
      <c r="G52" s="4">
        <f t="shared" si="1"/>
        <v>-9114</v>
      </c>
    </row>
    <row r="53" spans="1:7" ht="15.75" x14ac:dyDescent="0.25">
      <c r="A53" s="29"/>
      <c r="B53" s="6" t="s">
        <v>54</v>
      </c>
      <c r="C53" s="7">
        <f>SUM(C7:C52)</f>
        <v>59156667.699999996</v>
      </c>
      <c r="D53" s="7">
        <f>SUM(D7:D52)</f>
        <v>69871814.819000006</v>
      </c>
      <c r="E53" s="7">
        <f>SUM(E7:E52)</f>
        <v>69415224.599999964</v>
      </c>
      <c r="F53" s="7">
        <f>SUM(F7:F52)</f>
        <v>10258556.899999991</v>
      </c>
      <c r="G53" s="7">
        <f>SUM(G7:G52)</f>
        <v>-456590.21900000313</v>
      </c>
    </row>
  </sheetData>
  <mergeCells count="8">
    <mergeCell ref="A2:G2"/>
    <mergeCell ref="A4:A6"/>
    <mergeCell ref="B4:B6"/>
    <mergeCell ref="C4:G4"/>
    <mergeCell ref="C5:C6"/>
    <mergeCell ref="D5:D6"/>
    <mergeCell ref="E5:E6"/>
    <mergeCell ref="F5:G5"/>
  </mergeCells>
  <printOptions gridLines="1"/>
  <pageMargins left="0.70866141732283472" right="0.11811023622047245" top="0.78740157480314965" bottom="0.15748031496062992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5"/>
  <sheetViews>
    <sheetView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7.42578125" customWidth="1"/>
    <col min="2" max="2" width="21.85546875" customWidth="1"/>
    <col min="3" max="17" width="13.7109375" customWidth="1"/>
  </cols>
  <sheetData>
    <row r="2" spans="1:17" ht="31.5" customHeight="1" x14ac:dyDescent="0.25">
      <c r="A2" s="76" t="s">
        <v>121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x14ac:dyDescent="0.25">
      <c r="Q3" t="s">
        <v>0</v>
      </c>
    </row>
    <row r="4" spans="1:17" ht="28.5" customHeight="1" x14ac:dyDescent="0.25">
      <c r="A4" s="66" t="s">
        <v>98</v>
      </c>
      <c r="B4" s="78" t="s">
        <v>100</v>
      </c>
      <c r="C4" s="81" t="s">
        <v>99</v>
      </c>
      <c r="D4" s="81"/>
      <c r="E4" s="81"/>
      <c r="F4" s="81"/>
      <c r="G4" s="81"/>
      <c r="H4" s="74" t="s">
        <v>123</v>
      </c>
      <c r="I4" s="77"/>
      <c r="J4" s="77"/>
      <c r="K4" s="77"/>
      <c r="L4" s="75"/>
      <c r="M4" s="74" t="s">
        <v>122</v>
      </c>
      <c r="N4" s="77"/>
      <c r="O4" s="77"/>
      <c r="P4" s="77"/>
      <c r="Q4" s="75"/>
    </row>
    <row r="5" spans="1:17" ht="29.25" customHeight="1" x14ac:dyDescent="0.25">
      <c r="A5" s="67"/>
      <c r="B5" s="79"/>
      <c r="C5" s="82" t="s">
        <v>2</v>
      </c>
      <c r="D5" s="82" t="s">
        <v>3</v>
      </c>
      <c r="E5" s="82" t="s">
        <v>4</v>
      </c>
      <c r="F5" s="83" t="s">
        <v>5</v>
      </c>
      <c r="G5" s="83"/>
      <c r="H5" s="72" t="s">
        <v>2</v>
      </c>
      <c r="I5" s="72" t="s">
        <v>3</v>
      </c>
      <c r="J5" s="72" t="s">
        <v>4</v>
      </c>
      <c r="K5" s="74" t="s">
        <v>5</v>
      </c>
      <c r="L5" s="75"/>
      <c r="M5" s="72" t="s">
        <v>2</v>
      </c>
      <c r="N5" s="72" t="s">
        <v>3</v>
      </c>
      <c r="O5" s="72" t="s">
        <v>4</v>
      </c>
      <c r="P5" s="74" t="s">
        <v>5</v>
      </c>
      <c r="Q5" s="75"/>
    </row>
    <row r="6" spans="1:17" ht="37.5" customHeight="1" x14ac:dyDescent="0.25">
      <c r="A6" s="68"/>
      <c r="B6" s="80"/>
      <c r="C6" s="82"/>
      <c r="D6" s="82"/>
      <c r="E6" s="82"/>
      <c r="F6" s="33" t="s">
        <v>6</v>
      </c>
      <c r="G6" s="33" t="s">
        <v>7</v>
      </c>
      <c r="H6" s="73"/>
      <c r="I6" s="73"/>
      <c r="J6" s="73"/>
      <c r="K6" s="1" t="s">
        <v>6</v>
      </c>
      <c r="L6" s="2" t="s">
        <v>7</v>
      </c>
      <c r="M6" s="73"/>
      <c r="N6" s="73"/>
      <c r="O6" s="73"/>
      <c r="P6" s="1" t="s">
        <v>6</v>
      </c>
      <c r="Q6" s="2" t="s">
        <v>7</v>
      </c>
    </row>
    <row r="7" spans="1:17" x14ac:dyDescent="0.25">
      <c r="A7" s="30">
        <v>1</v>
      </c>
      <c r="B7" s="3" t="s">
        <v>8</v>
      </c>
      <c r="C7" s="38">
        <f>H7+M7</f>
        <v>2233.8000000000002</v>
      </c>
      <c r="D7" s="39">
        <f>I7+N7</f>
        <v>2233.8000000000002</v>
      </c>
      <c r="E7" s="39">
        <f>J7+O7</f>
        <v>2233.8000000000002</v>
      </c>
      <c r="F7" s="39">
        <f>K7+P7</f>
        <v>0</v>
      </c>
      <c r="G7" s="54">
        <f>L7+Q7</f>
        <v>0</v>
      </c>
      <c r="H7" s="10">
        <v>2233.8000000000002</v>
      </c>
      <c r="I7" s="11">
        <v>2233.8000000000002</v>
      </c>
      <c r="J7" s="11">
        <v>2233.8000000000002</v>
      </c>
      <c r="K7" s="27">
        <f>J7-H7</f>
        <v>0</v>
      </c>
      <c r="L7" s="12">
        <f>J7-I7</f>
        <v>0</v>
      </c>
      <c r="M7" s="10">
        <v>0</v>
      </c>
      <c r="N7" s="11">
        <v>0</v>
      </c>
      <c r="O7" s="11">
        <v>0</v>
      </c>
      <c r="P7" s="11">
        <f>O7-M7</f>
        <v>0</v>
      </c>
      <c r="Q7" s="13">
        <f>O7-N7</f>
        <v>0</v>
      </c>
    </row>
    <row r="8" spans="1:17" x14ac:dyDescent="0.25">
      <c r="A8" s="30">
        <v>2</v>
      </c>
      <c r="B8" s="3" t="s">
        <v>9</v>
      </c>
      <c r="C8" s="38">
        <f t="shared" ref="C8:C51" si="0">H8+M8</f>
        <v>0</v>
      </c>
      <c r="D8" s="37">
        <f t="shared" ref="D8:E51" si="1">I8+N8</f>
        <v>0</v>
      </c>
      <c r="E8" s="37">
        <f t="shared" si="1"/>
        <v>0</v>
      </c>
      <c r="F8" s="37">
        <f t="shared" ref="F8:F51" si="2">K8+P8</f>
        <v>0</v>
      </c>
      <c r="G8" s="54">
        <f t="shared" ref="G8:G51" si="3">L8+Q8</f>
        <v>0</v>
      </c>
      <c r="H8" s="10">
        <v>0</v>
      </c>
      <c r="I8" s="11">
        <v>0</v>
      </c>
      <c r="J8" s="11">
        <v>0</v>
      </c>
      <c r="K8" s="27">
        <f t="shared" ref="K8:K51" si="4">J8-H8</f>
        <v>0</v>
      </c>
      <c r="L8" s="12">
        <f t="shared" ref="L8:L51" si="5">J8-I8</f>
        <v>0</v>
      </c>
      <c r="M8" s="10">
        <v>0</v>
      </c>
      <c r="N8" s="11">
        <v>0</v>
      </c>
      <c r="O8" s="11">
        <v>0</v>
      </c>
      <c r="P8" s="11">
        <f t="shared" ref="P8:P51" si="6">O8-M8</f>
        <v>0</v>
      </c>
      <c r="Q8" s="13">
        <f t="shared" ref="Q8:Q51" si="7">O8-N8</f>
        <v>0</v>
      </c>
    </row>
    <row r="9" spans="1:17" x14ac:dyDescent="0.25">
      <c r="A9" s="30">
        <v>3</v>
      </c>
      <c r="B9" s="3" t="s">
        <v>10</v>
      </c>
      <c r="C9" s="38">
        <f t="shared" si="0"/>
        <v>16622.3</v>
      </c>
      <c r="D9" s="37">
        <f t="shared" si="1"/>
        <v>16622.3</v>
      </c>
      <c r="E9" s="37">
        <f t="shared" si="1"/>
        <v>16622.3</v>
      </c>
      <c r="F9" s="37">
        <f t="shared" si="2"/>
        <v>0</v>
      </c>
      <c r="G9" s="54">
        <f t="shared" si="3"/>
        <v>0</v>
      </c>
      <c r="H9" s="10">
        <v>16622.3</v>
      </c>
      <c r="I9" s="11">
        <v>16622.3</v>
      </c>
      <c r="J9" s="11">
        <v>16622.3</v>
      </c>
      <c r="K9" s="27">
        <f t="shared" si="4"/>
        <v>0</v>
      </c>
      <c r="L9" s="12">
        <f t="shared" si="5"/>
        <v>0</v>
      </c>
      <c r="M9" s="10">
        <v>0</v>
      </c>
      <c r="N9" s="11">
        <v>0</v>
      </c>
      <c r="O9" s="11">
        <v>0</v>
      </c>
      <c r="P9" s="11">
        <f t="shared" si="6"/>
        <v>0</v>
      </c>
      <c r="Q9" s="13">
        <f t="shared" si="7"/>
        <v>0</v>
      </c>
    </row>
    <row r="10" spans="1:17" x14ac:dyDescent="0.25">
      <c r="A10" s="30">
        <v>4</v>
      </c>
      <c r="B10" s="3" t="s">
        <v>11</v>
      </c>
      <c r="C10" s="38">
        <f t="shared" si="0"/>
        <v>21329.3</v>
      </c>
      <c r="D10" s="37">
        <f t="shared" si="1"/>
        <v>21329.3</v>
      </c>
      <c r="E10" s="37">
        <f t="shared" si="1"/>
        <v>21329.3</v>
      </c>
      <c r="F10" s="37">
        <f t="shared" si="2"/>
        <v>0</v>
      </c>
      <c r="G10" s="54">
        <f t="shared" si="3"/>
        <v>0</v>
      </c>
      <c r="H10" s="10">
        <v>21329.3</v>
      </c>
      <c r="I10" s="11">
        <v>21329.3</v>
      </c>
      <c r="J10" s="11">
        <v>21329.3</v>
      </c>
      <c r="K10" s="27">
        <f t="shared" si="4"/>
        <v>0</v>
      </c>
      <c r="L10" s="12">
        <f t="shared" si="5"/>
        <v>0</v>
      </c>
      <c r="M10" s="10">
        <v>0</v>
      </c>
      <c r="N10" s="11">
        <v>0</v>
      </c>
      <c r="O10" s="11">
        <v>0</v>
      </c>
      <c r="P10" s="11">
        <f t="shared" si="6"/>
        <v>0</v>
      </c>
      <c r="Q10" s="13">
        <f t="shared" si="7"/>
        <v>0</v>
      </c>
    </row>
    <row r="11" spans="1:17" x14ac:dyDescent="0.25">
      <c r="A11" s="30">
        <v>5</v>
      </c>
      <c r="B11" s="3" t="s">
        <v>12</v>
      </c>
      <c r="C11" s="38">
        <f t="shared" si="0"/>
        <v>0</v>
      </c>
      <c r="D11" s="37">
        <f t="shared" si="1"/>
        <v>27000</v>
      </c>
      <c r="E11" s="37">
        <f t="shared" si="1"/>
        <v>27000</v>
      </c>
      <c r="F11" s="37">
        <f t="shared" si="2"/>
        <v>27000</v>
      </c>
      <c r="G11" s="54">
        <f t="shared" si="3"/>
        <v>0</v>
      </c>
      <c r="H11" s="10">
        <v>0</v>
      </c>
      <c r="I11" s="11">
        <v>0</v>
      </c>
      <c r="J11" s="11">
        <v>0</v>
      </c>
      <c r="K11" s="27">
        <f t="shared" si="4"/>
        <v>0</v>
      </c>
      <c r="L11" s="12">
        <f t="shared" si="5"/>
        <v>0</v>
      </c>
      <c r="M11" s="10">
        <v>0</v>
      </c>
      <c r="N11" s="11">
        <v>27000</v>
      </c>
      <c r="O11" s="11">
        <v>27000</v>
      </c>
      <c r="P11" s="11">
        <f t="shared" si="6"/>
        <v>27000</v>
      </c>
      <c r="Q11" s="13">
        <f t="shared" si="7"/>
        <v>0</v>
      </c>
    </row>
    <row r="12" spans="1:17" x14ac:dyDescent="0.25">
      <c r="A12" s="30">
        <v>6</v>
      </c>
      <c r="B12" s="3" t="s">
        <v>13</v>
      </c>
      <c r="C12" s="38">
        <f t="shared" si="0"/>
        <v>6676.7</v>
      </c>
      <c r="D12" s="37">
        <f t="shared" si="1"/>
        <v>6676.7</v>
      </c>
      <c r="E12" s="37">
        <f t="shared" si="1"/>
        <v>6676.7</v>
      </c>
      <c r="F12" s="37">
        <f t="shared" si="2"/>
        <v>0</v>
      </c>
      <c r="G12" s="54">
        <f t="shared" si="3"/>
        <v>0</v>
      </c>
      <c r="H12" s="10">
        <v>6676.7</v>
      </c>
      <c r="I12" s="11">
        <v>6676.7</v>
      </c>
      <c r="J12" s="11">
        <v>6676.7</v>
      </c>
      <c r="K12" s="27">
        <f t="shared" si="4"/>
        <v>0</v>
      </c>
      <c r="L12" s="12">
        <f t="shared" si="5"/>
        <v>0</v>
      </c>
      <c r="M12" s="10">
        <v>0</v>
      </c>
      <c r="N12" s="11">
        <v>0</v>
      </c>
      <c r="O12" s="11">
        <v>0</v>
      </c>
      <c r="P12" s="11">
        <f t="shared" si="6"/>
        <v>0</v>
      </c>
      <c r="Q12" s="13">
        <f t="shared" si="7"/>
        <v>0</v>
      </c>
    </row>
    <row r="13" spans="1:17" x14ac:dyDescent="0.25">
      <c r="A13" s="30">
        <v>7</v>
      </c>
      <c r="B13" s="3" t="s">
        <v>14</v>
      </c>
      <c r="C13" s="38">
        <f t="shared" si="0"/>
        <v>0</v>
      </c>
      <c r="D13" s="37">
        <f t="shared" si="1"/>
        <v>0</v>
      </c>
      <c r="E13" s="37">
        <f t="shared" si="1"/>
        <v>0</v>
      </c>
      <c r="F13" s="37">
        <f t="shared" si="2"/>
        <v>0</v>
      </c>
      <c r="G13" s="54">
        <f t="shared" si="3"/>
        <v>0</v>
      </c>
      <c r="H13" s="10">
        <v>0</v>
      </c>
      <c r="I13" s="11">
        <v>0</v>
      </c>
      <c r="J13" s="11">
        <v>0</v>
      </c>
      <c r="K13" s="27">
        <f t="shared" si="4"/>
        <v>0</v>
      </c>
      <c r="L13" s="12">
        <f t="shared" si="5"/>
        <v>0</v>
      </c>
      <c r="M13" s="10">
        <v>0</v>
      </c>
      <c r="N13" s="11">
        <v>0</v>
      </c>
      <c r="O13" s="11">
        <v>0</v>
      </c>
      <c r="P13" s="11">
        <f t="shared" si="6"/>
        <v>0</v>
      </c>
      <c r="Q13" s="13">
        <f t="shared" si="7"/>
        <v>0</v>
      </c>
    </row>
    <row r="14" spans="1:17" x14ac:dyDescent="0.25">
      <c r="A14" s="30">
        <v>8</v>
      </c>
      <c r="B14" s="3" t="s">
        <v>15</v>
      </c>
      <c r="C14" s="38">
        <f t="shared" si="0"/>
        <v>2063.4</v>
      </c>
      <c r="D14" s="37">
        <f t="shared" si="1"/>
        <v>2063.4</v>
      </c>
      <c r="E14" s="37">
        <f t="shared" si="1"/>
        <v>2063.4</v>
      </c>
      <c r="F14" s="37">
        <f t="shared" si="2"/>
        <v>0</v>
      </c>
      <c r="G14" s="54">
        <f t="shared" si="3"/>
        <v>0</v>
      </c>
      <c r="H14" s="10">
        <v>2063.4</v>
      </c>
      <c r="I14" s="11">
        <v>2063.4</v>
      </c>
      <c r="J14" s="11">
        <v>2063.4</v>
      </c>
      <c r="K14" s="27">
        <f t="shared" si="4"/>
        <v>0</v>
      </c>
      <c r="L14" s="12">
        <f t="shared" si="5"/>
        <v>0</v>
      </c>
      <c r="M14" s="10">
        <v>0</v>
      </c>
      <c r="N14" s="11">
        <v>0</v>
      </c>
      <c r="O14" s="11">
        <v>0</v>
      </c>
      <c r="P14" s="11">
        <f t="shared" si="6"/>
        <v>0</v>
      </c>
      <c r="Q14" s="13">
        <f t="shared" si="7"/>
        <v>0</v>
      </c>
    </row>
    <row r="15" spans="1:17" x14ac:dyDescent="0.25">
      <c r="A15" s="30">
        <v>9</v>
      </c>
      <c r="B15" s="3" t="s">
        <v>16</v>
      </c>
      <c r="C15" s="38">
        <f t="shared" si="0"/>
        <v>0</v>
      </c>
      <c r="D15" s="37">
        <f t="shared" si="1"/>
        <v>0</v>
      </c>
      <c r="E15" s="37">
        <f t="shared" si="1"/>
        <v>0</v>
      </c>
      <c r="F15" s="37">
        <f t="shared" si="2"/>
        <v>0</v>
      </c>
      <c r="G15" s="54">
        <f t="shared" si="3"/>
        <v>0</v>
      </c>
      <c r="H15" s="10">
        <v>0</v>
      </c>
      <c r="I15" s="11">
        <v>0</v>
      </c>
      <c r="J15" s="11">
        <v>0</v>
      </c>
      <c r="K15" s="27">
        <f t="shared" si="4"/>
        <v>0</v>
      </c>
      <c r="L15" s="12">
        <f t="shared" si="5"/>
        <v>0</v>
      </c>
      <c r="M15" s="10">
        <v>0</v>
      </c>
      <c r="N15" s="11">
        <v>0</v>
      </c>
      <c r="O15" s="11">
        <v>0</v>
      </c>
      <c r="P15" s="11">
        <f t="shared" si="6"/>
        <v>0</v>
      </c>
      <c r="Q15" s="13">
        <f t="shared" si="7"/>
        <v>0</v>
      </c>
    </row>
    <row r="16" spans="1:17" x14ac:dyDescent="0.25">
      <c r="A16" s="30">
        <v>10</v>
      </c>
      <c r="B16" s="3" t="s">
        <v>17</v>
      </c>
      <c r="C16" s="38">
        <f t="shared" si="0"/>
        <v>0</v>
      </c>
      <c r="D16" s="37">
        <f t="shared" si="1"/>
        <v>0</v>
      </c>
      <c r="E16" s="37">
        <f t="shared" si="1"/>
        <v>0</v>
      </c>
      <c r="F16" s="37">
        <f t="shared" si="2"/>
        <v>0</v>
      </c>
      <c r="G16" s="54">
        <f t="shared" si="3"/>
        <v>0</v>
      </c>
      <c r="H16" s="10">
        <v>0</v>
      </c>
      <c r="I16" s="11">
        <v>0</v>
      </c>
      <c r="J16" s="11">
        <v>0</v>
      </c>
      <c r="K16" s="27">
        <f t="shared" si="4"/>
        <v>0</v>
      </c>
      <c r="L16" s="12">
        <f t="shared" si="5"/>
        <v>0</v>
      </c>
      <c r="M16" s="10">
        <v>0</v>
      </c>
      <c r="N16" s="11">
        <v>0</v>
      </c>
      <c r="O16" s="11">
        <v>0</v>
      </c>
      <c r="P16" s="11">
        <f t="shared" si="6"/>
        <v>0</v>
      </c>
      <c r="Q16" s="13">
        <f t="shared" si="7"/>
        <v>0</v>
      </c>
    </row>
    <row r="17" spans="1:17" x14ac:dyDescent="0.25">
      <c r="A17" s="30">
        <v>11</v>
      </c>
      <c r="B17" s="3" t="s">
        <v>18</v>
      </c>
      <c r="C17" s="38">
        <f t="shared" si="0"/>
        <v>6725.4</v>
      </c>
      <c r="D17" s="37">
        <f t="shared" si="1"/>
        <v>20225.400000000001</v>
      </c>
      <c r="E17" s="37">
        <f t="shared" si="1"/>
        <v>20225.400000000001</v>
      </c>
      <c r="F17" s="37">
        <f t="shared" si="2"/>
        <v>13500</v>
      </c>
      <c r="G17" s="54">
        <f t="shared" si="3"/>
        <v>0</v>
      </c>
      <c r="H17" s="10">
        <v>6725.4</v>
      </c>
      <c r="I17" s="11">
        <v>6725.4</v>
      </c>
      <c r="J17" s="11">
        <v>6725.4</v>
      </c>
      <c r="K17" s="27">
        <f t="shared" si="4"/>
        <v>0</v>
      </c>
      <c r="L17" s="12">
        <f t="shared" si="5"/>
        <v>0</v>
      </c>
      <c r="M17" s="10">
        <v>0</v>
      </c>
      <c r="N17" s="11">
        <v>13500</v>
      </c>
      <c r="O17" s="11">
        <v>13500</v>
      </c>
      <c r="P17" s="11">
        <f t="shared" ref="P17:P33" si="8">O17-M17</f>
        <v>13500</v>
      </c>
      <c r="Q17" s="13">
        <f t="shared" si="7"/>
        <v>0</v>
      </c>
    </row>
    <row r="18" spans="1:17" x14ac:dyDescent="0.25">
      <c r="A18" s="30">
        <v>12</v>
      </c>
      <c r="B18" s="3" t="s">
        <v>19</v>
      </c>
      <c r="C18" s="38">
        <f t="shared" si="0"/>
        <v>64553.1</v>
      </c>
      <c r="D18" s="37">
        <f t="shared" si="1"/>
        <v>64553.1</v>
      </c>
      <c r="E18" s="37">
        <f t="shared" si="1"/>
        <v>64553.1</v>
      </c>
      <c r="F18" s="37">
        <f t="shared" si="2"/>
        <v>0</v>
      </c>
      <c r="G18" s="54">
        <f t="shared" si="3"/>
        <v>0</v>
      </c>
      <c r="H18" s="10">
        <v>64553.1</v>
      </c>
      <c r="I18" s="11">
        <v>64553.1</v>
      </c>
      <c r="J18" s="11">
        <v>64553.1</v>
      </c>
      <c r="K18" s="27">
        <f t="shared" si="4"/>
        <v>0</v>
      </c>
      <c r="L18" s="12">
        <f t="shared" si="5"/>
        <v>0</v>
      </c>
      <c r="M18" s="10">
        <v>0</v>
      </c>
      <c r="N18" s="11">
        <v>0</v>
      </c>
      <c r="O18" s="11">
        <v>0</v>
      </c>
      <c r="P18" s="11">
        <f t="shared" si="8"/>
        <v>0</v>
      </c>
      <c r="Q18" s="13">
        <f t="shared" si="7"/>
        <v>0</v>
      </c>
    </row>
    <row r="19" spans="1:17" x14ac:dyDescent="0.25">
      <c r="A19" s="30">
        <v>13</v>
      </c>
      <c r="B19" s="3" t="s">
        <v>20</v>
      </c>
      <c r="C19" s="38">
        <f t="shared" si="0"/>
        <v>2310.1</v>
      </c>
      <c r="D19" s="37">
        <f t="shared" si="1"/>
        <v>2310.1</v>
      </c>
      <c r="E19" s="37">
        <f t="shared" si="1"/>
        <v>2310.1</v>
      </c>
      <c r="F19" s="37">
        <f t="shared" si="2"/>
        <v>0</v>
      </c>
      <c r="G19" s="54">
        <f t="shared" si="3"/>
        <v>0</v>
      </c>
      <c r="H19" s="10">
        <v>2310.1</v>
      </c>
      <c r="I19" s="11">
        <v>2310.1</v>
      </c>
      <c r="J19" s="11">
        <v>2310.1</v>
      </c>
      <c r="K19" s="27">
        <f t="shared" si="4"/>
        <v>0</v>
      </c>
      <c r="L19" s="12">
        <f t="shared" si="5"/>
        <v>0</v>
      </c>
      <c r="M19" s="10">
        <v>0</v>
      </c>
      <c r="N19" s="11">
        <v>0</v>
      </c>
      <c r="O19" s="11">
        <v>0</v>
      </c>
      <c r="P19" s="11">
        <f t="shared" si="8"/>
        <v>0</v>
      </c>
      <c r="Q19" s="13">
        <f t="shared" si="7"/>
        <v>0</v>
      </c>
    </row>
    <row r="20" spans="1:17" x14ac:dyDescent="0.25">
      <c r="A20" s="30">
        <v>14</v>
      </c>
      <c r="B20" s="3" t="s">
        <v>21</v>
      </c>
      <c r="C20" s="38">
        <f t="shared" si="0"/>
        <v>0</v>
      </c>
      <c r="D20" s="37">
        <f t="shared" si="1"/>
        <v>0</v>
      </c>
      <c r="E20" s="37">
        <f t="shared" si="1"/>
        <v>0</v>
      </c>
      <c r="F20" s="37">
        <f t="shared" si="2"/>
        <v>0</v>
      </c>
      <c r="G20" s="54">
        <f t="shared" si="3"/>
        <v>0</v>
      </c>
      <c r="H20" s="10">
        <v>0</v>
      </c>
      <c r="I20" s="11">
        <v>0</v>
      </c>
      <c r="J20" s="11">
        <v>0</v>
      </c>
      <c r="K20" s="27">
        <f t="shared" si="4"/>
        <v>0</v>
      </c>
      <c r="L20" s="12">
        <f t="shared" si="5"/>
        <v>0</v>
      </c>
      <c r="M20" s="10">
        <v>0</v>
      </c>
      <c r="N20" s="11">
        <v>0</v>
      </c>
      <c r="O20" s="11">
        <v>0</v>
      </c>
      <c r="P20" s="11">
        <f t="shared" si="8"/>
        <v>0</v>
      </c>
      <c r="Q20" s="13">
        <f t="shared" si="7"/>
        <v>0</v>
      </c>
    </row>
    <row r="21" spans="1:17" x14ac:dyDescent="0.25">
      <c r="A21" s="30">
        <v>15</v>
      </c>
      <c r="B21" s="3" t="s">
        <v>22</v>
      </c>
      <c r="C21" s="38">
        <f t="shared" si="0"/>
        <v>34333.1</v>
      </c>
      <c r="D21" s="37">
        <f t="shared" si="1"/>
        <v>34333.1</v>
      </c>
      <c r="E21" s="37">
        <f t="shared" si="1"/>
        <v>34333.1</v>
      </c>
      <c r="F21" s="37">
        <f t="shared" si="2"/>
        <v>0</v>
      </c>
      <c r="G21" s="54">
        <f t="shared" si="3"/>
        <v>0</v>
      </c>
      <c r="H21" s="10">
        <v>34333.1</v>
      </c>
      <c r="I21" s="11">
        <v>34333.1</v>
      </c>
      <c r="J21" s="11">
        <v>34333.1</v>
      </c>
      <c r="K21" s="27">
        <f t="shared" si="4"/>
        <v>0</v>
      </c>
      <c r="L21" s="12">
        <f t="shared" si="5"/>
        <v>0</v>
      </c>
      <c r="M21" s="10">
        <v>0</v>
      </c>
      <c r="N21" s="11">
        <v>0</v>
      </c>
      <c r="O21" s="11">
        <v>0</v>
      </c>
      <c r="P21" s="11">
        <f t="shared" si="8"/>
        <v>0</v>
      </c>
      <c r="Q21" s="13">
        <f t="shared" si="7"/>
        <v>0</v>
      </c>
    </row>
    <row r="22" spans="1:17" x14ac:dyDescent="0.25">
      <c r="A22" s="30">
        <v>16</v>
      </c>
      <c r="B22" s="3" t="s">
        <v>23</v>
      </c>
      <c r="C22" s="38">
        <f t="shared" si="0"/>
        <v>28641.9</v>
      </c>
      <c r="D22" s="37">
        <f t="shared" si="1"/>
        <v>28641.9</v>
      </c>
      <c r="E22" s="37">
        <f t="shared" si="1"/>
        <v>28641.9</v>
      </c>
      <c r="F22" s="37">
        <f t="shared" si="2"/>
        <v>0</v>
      </c>
      <c r="G22" s="54">
        <f t="shared" si="3"/>
        <v>0</v>
      </c>
      <c r="H22" s="10">
        <v>28641.9</v>
      </c>
      <c r="I22" s="11">
        <v>28641.9</v>
      </c>
      <c r="J22" s="11">
        <v>28641.9</v>
      </c>
      <c r="K22" s="27">
        <f t="shared" si="4"/>
        <v>0</v>
      </c>
      <c r="L22" s="12">
        <f t="shared" si="5"/>
        <v>0</v>
      </c>
      <c r="M22" s="10">
        <v>0</v>
      </c>
      <c r="N22" s="11">
        <v>0</v>
      </c>
      <c r="O22" s="11">
        <v>0</v>
      </c>
      <c r="P22" s="11">
        <f t="shared" si="8"/>
        <v>0</v>
      </c>
      <c r="Q22" s="13">
        <f t="shared" si="7"/>
        <v>0</v>
      </c>
    </row>
    <row r="23" spans="1:17" x14ac:dyDescent="0.25">
      <c r="A23" s="30">
        <v>17</v>
      </c>
      <c r="B23" s="3" t="s">
        <v>24</v>
      </c>
      <c r="C23" s="38">
        <f t="shared" si="0"/>
        <v>12641.4</v>
      </c>
      <c r="D23" s="37">
        <f t="shared" si="1"/>
        <v>12641.4</v>
      </c>
      <c r="E23" s="37">
        <f t="shared" si="1"/>
        <v>12641.4</v>
      </c>
      <c r="F23" s="37">
        <f t="shared" si="2"/>
        <v>0</v>
      </c>
      <c r="G23" s="54">
        <f t="shared" si="3"/>
        <v>0</v>
      </c>
      <c r="H23" s="10">
        <v>12641.4</v>
      </c>
      <c r="I23" s="11">
        <v>12641.4</v>
      </c>
      <c r="J23" s="11">
        <v>12641.4</v>
      </c>
      <c r="K23" s="27">
        <f t="shared" si="4"/>
        <v>0</v>
      </c>
      <c r="L23" s="12">
        <f t="shared" si="5"/>
        <v>0</v>
      </c>
      <c r="M23" s="10">
        <v>0</v>
      </c>
      <c r="N23" s="11">
        <v>0</v>
      </c>
      <c r="O23" s="11">
        <v>0</v>
      </c>
      <c r="P23" s="11">
        <f t="shared" si="8"/>
        <v>0</v>
      </c>
      <c r="Q23" s="13">
        <f t="shared" si="7"/>
        <v>0</v>
      </c>
    </row>
    <row r="24" spans="1:17" x14ac:dyDescent="0.25">
      <c r="A24" s="30">
        <v>18</v>
      </c>
      <c r="B24" s="3" t="s">
        <v>25</v>
      </c>
      <c r="C24" s="38">
        <f t="shared" si="0"/>
        <v>69061.100000000006</v>
      </c>
      <c r="D24" s="37">
        <f t="shared" si="1"/>
        <v>69061.100000000006</v>
      </c>
      <c r="E24" s="37">
        <f t="shared" si="1"/>
        <v>69061.100000000006</v>
      </c>
      <c r="F24" s="37">
        <f t="shared" si="2"/>
        <v>0</v>
      </c>
      <c r="G24" s="54">
        <f t="shared" si="3"/>
        <v>0</v>
      </c>
      <c r="H24" s="10">
        <v>69061.100000000006</v>
      </c>
      <c r="I24" s="11">
        <v>69061.100000000006</v>
      </c>
      <c r="J24" s="11">
        <v>69061.100000000006</v>
      </c>
      <c r="K24" s="27">
        <f t="shared" si="4"/>
        <v>0</v>
      </c>
      <c r="L24" s="12">
        <f t="shared" si="5"/>
        <v>0</v>
      </c>
      <c r="M24" s="10">
        <v>0</v>
      </c>
      <c r="N24" s="11">
        <v>0</v>
      </c>
      <c r="O24" s="11">
        <v>0</v>
      </c>
      <c r="P24" s="11">
        <f t="shared" si="8"/>
        <v>0</v>
      </c>
      <c r="Q24" s="13">
        <f t="shared" si="7"/>
        <v>0</v>
      </c>
    </row>
    <row r="25" spans="1:17" x14ac:dyDescent="0.25">
      <c r="A25" s="30">
        <v>19</v>
      </c>
      <c r="B25" s="3" t="s">
        <v>26</v>
      </c>
      <c r="C25" s="38">
        <f t="shared" si="0"/>
        <v>4004.5</v>
      </c>
      <c r="D25" s="37">
        <f t="shared" si="1"/>
        <v>4004.5</v>
      </c>
      <c r="E25" s="37">
        <f t="shared" si="1"/>
        <v>4004.5</v>
      </c>
      <c r="F25" s="37">
        <f t="shared" si="2"/>
        <v>0</v>
      </c>
      <c r="G25" s="54">
        <f t="shared" si="3"/>
        <v>0</v>
      </c>
      <c r="H25" s="10">
        <v>4004.5</v>
      </c>
      <c r="I25" s="11">
        <v>4004.5</v>
      </c>
      <c r="J25" s="11">
        <v>4004.5</v>
      </c>
      <c r="K25" s="27">
        <f t="shared" si="4"/>
        <v>0</v>
      </c>
      <c r="L25" s="12">
        <f t="shared" si="5"/>
        <v>0</v>
      </c>
      <c r="M25" s="10">
        <v>0</v>
      </c>
      <c r="N25" s="11">
        <v>0</v>
      </c>
      <c r="O25" s="11">
        <v>0</v>
      </c>
      <c r="P25" s="11">
        <f t="shared" si="8"/>
        <v>0</v>
      </c>
      <c r="Q25" s="13">
        <f t="shared" si="7"/>
        <v>0</v>
      </c>
    </row>
    <row r="26" spans="1:17" x14ac:dyDescent="0.25">
      <c r="A26" s="30">
        <v>20</v>
      </c>
      <c r="B26" s="3" t="s">
        <v>27</v>
      </c>
      <c r="C26" s="38">
        <f t="shared" si="0"/>
        <v>73075</v>
      </c>
      <c r="D26" s="37">
        <f t="shared" si="1"/>
        <v>73075</v>
      </c>
      <c r="E26" s="37">
        <f t="shared" si="1"/>
        <v>73075</v>
      </c>
      <c r="F26" s="37">
        <f t="shared" si="2"/>
        <v>0</v>
      </c>
      <c r="G26" s="54">
        <f t="shared" si="3"/>
        <v>0</v>
      </c>
      <c r="H26" s="10">
        <v>73075</v>
      </c>
      <c r="I26" s="11">
        <v>73075</v>
      </c>
      <c r="J26" s="11">
        <v>73075</v>
      </c>
      <c r="K26" s="27">
        <f t="shared" si="4"/>
        <v>0</v>
      </c>
      <c r="L26" s="12">
        <f t="shared" si="5"/>
        <v>0</v>
      </c>
      <c r="M26" s="10">
        <v>0</v>
      </c>
      <c r="N26" s="11">
        <v>0</v>
      </c>
      <c r="O26" s="11">
        <v>0</v>
      </c>
      <c r="P26" s="11">
        <f t="shared" si="8"/>
        <v>0</v>
      </c>
      <c r="Q26" s="13">
        <f t="shared" si="7"/>
        <v>0</v>
      </c>
    </row>
    <row r="27" spans="1:17" x14ac:dyDescent="0.25">
      <c r="A27" s="30">
        <v>21</v>
      </c>
      <c r="B27" s="3" t="s">
        <v>28</v>
      </c>
      <c r="C27" s="38">
        <f t="shared" si="0"/>
        <v>20150</v>
      </c>
      <c r="D27" s="37">
        <f t="shared" si="1"/>
        <v>20150</v>
      </c>
      <c r="E27" s="37">
        <f t="shared" si="1"/>
        <v>20150</v>
      </c>
      <c r="F27" s="37">
        <f t="shared" si="2"/>
        <v>0</v>
      </c>
      <c r="G27" s="54">
        <f t="shared" si="3"/>
        <v>0</v>
      </c>
      <c r="H27" s="10">
        <v>20150</v>
      </c>
      <c r="I27" s="11">
        <v>20150</v>
      </c>
      <c r="J27" s="11">
        <v>20150</v>
      </c>
      <c r="K27" s="27">
        <f t="shared" si="4"/>
        <v>0</v>
      </c>
      <c r="L27" s="12">
        <f t="shared" si="5"/>
        <v>0</v>
      </c>
      <c r="M27" s="10">
        <v>0</v>
      </c>
      <c r="N27" s="11">
        <v>0</v>
      </c>
      <c r="O27" s="11">
        <v>0</v>
      </c>
      <c r="P27" s="11">
        <f t="shared" si="8"/>
        <v>0</v>
      </c>
      <c r="Q27" s="13">
        <f t="shared" si="7"/>
        <v>0</v>
      </c>
    </row>
    <row r="28" spans="1:17" x14ac:dyDescent="0.25">
      <c r="A28" s="30">
        <v>22</v>
      </c>
      <c r="B28" s="3" t="s">
        <v>29</v>
      </c>
      <c r="C28" s="38">
        <f t="shared" si="0"/>
        <v>0</v>
      </c>
      <c r="D28" s="37">
        <f t="shared" si="1"/>
        <v>0</v>
      </c>
      <c r="E28" s="37">
        <f t="shared" si="1"/>
        <v>0</v>
      </c>
      <c r="F28" s="37">
        <f t="shared" si="2"/>
        <v>0</v>
      </c>
      <c r="G28" s="54">
        <f t="shared" si="3"/>
        <v>0</v>
      </c>
      <c r="H28" s="10">
        <v>0</v>
      </c>
      <c r="I28" s="11">
        <v>0</v>
      </c>
      <c r="J28" s="11">
        <v>0</v>
      </c>
      <c r="K28" s="27">
        <f t="shared" si="4"/>
        <v>0</v>
      </c>
      <c r="L28" s="12">
        <f t="shared" si="5"/>
        <v>0</v>
      </c>
      <c r="M28" s="10">
        <v>0</v>
      </c>
      <c r="N28" s="11">
        <v>0</v>
      </c>
      <c r="O28" s="11">
        <v>0</v>
      </c>
      <c r="P28" s="11">
        <f t="shared" si="8"/>
        <v>0</v>
      </c>
      <c r="Q28" s="13">
        <f t="shared" si="7"/>
        <v>0</v>
      </c>
    </row>
    <row r="29" spans="1:17" x14ac:dyDescent="0.25">
      <c r="A29" s="30">
        <v>23</v>
      </c>
      <c r="B29" s="3" t="s">
        <v>30</v>
      </c>
      <c r="C29" s="38">
        <f t="shared" si="0"/>
        <v>0</v>
      </c>
      <c r="D29" s="37">
        <f t="shared" si="1"/>
        <v>0</v>
      </c>
      <c r="E29" s="37">
        <f t="shared" si="1"/>
        <v>0</v>
      </c>
      <c r="F29" s="37">
        <f t="shared" si="2"/>
        <v>0</v>
      </c>
      <c r="G29" s="54">
        <f t="shared" si="3"/>
        <v>0</v>
      </c>
      <c r="H29" s="10">
        <v>0</v>
      </c>
      <c r="I29" s="11">
        <v>0</v>
      </c>
      <c r="J29" s="11">
        <v>0</v>
      </c>
      <c r="K29" s="27">
        <f t="shared" si="4"/>
        <v>0</v>
      </c>
      <c r="L29" s="12">
        <f t="shared" si="5"/>
        <v>0</v>
      </c>
      <c r="M29" s="10">
        <v>0</v>
      </c>
      <c r="N29" s="11">
        <v>0</v>
      </c>
      <c r="O29" s="11">
        <v>0</v>
      </c>
      <c r="P29" s="11">
        <f t="shared" si="8"/>
        <v>0</v>
      </c>
      <c r="Q29" s="13">
        <f t="shared" si="7"/>
        <v>0</v>
      </c>
    </row>
    <row r="30" spans="1:17" x14ac:dyDescent="0.25">
      <c r="A30" s="30">
        <v>24</v>
      </c>
      <c r="B30" s="3" t="s">
        <v>31</v>
      </c>
      <c r="C30" s="38">
        <f t="shared" si="0"/>
        <v>52421.8</v>
      </c>
      <c r="D30" s="37">
        <f t="shared" si="1"/>
        <v>52421.8</v>
      </c>
      <c r="E30" s="37">
        <f t="shared" si="1"/>
        <v>52421.8</v>
      </c>
      <c r="F30" s="37">
        <f t="shared" si="2"/>
        <v>0</v>
      </c>
      <c r="G30" s="54">
        <f t="shared" si="3"/>
        <v>0</v>
      </c>
      <c r="H30" s="10">
        <v>52421.8</v>
      </c>
      <c r="I30" s="11">
        <v>52421.8</v>
      </c>
      <c r="J30" s="11">
        <v>52421.8</v>
      </c>
      <c r="K30" s="27">
        <f t="shared" si="4"/>
        <v>0</v>
      </c>
      <c r="L30" s="12">
        <f t="shared" si="5"/>
        <v>0</v>
      </c>
      <c r="M30" s="10">
        <v>0</v>
      </c>
      <c r="N30" s="11">
        <v>0</v>
      </c>
      <c r="O30" s="11">
        <v>0</v>
      </c>
      <c r="P30" s="11">
        <f t="shared" si="8"/>
        <v>0</v>
      </c>
      <c r="Q30" s="13">
        <f t="shared" si="7"/>
        <v>0</v>
      </c>
    </row>
    <row r="31" spans="1:17" x14ac:dyDescent="0.25">
      <c r="A31" s="30">
        <v>25</v>
      </c>
      <c r="B31" s="3" t="s">
        <v>32</v>
      </c>
      <c r="C31" s="38">
        <f t="shared" si="0"/>
        <v>35814.9</v>
      </c>
      <c r="D31" s="37">
        <f t="shared" si="1"/>
        <v>35814.9</v>
      </c>
      <c r="E31" s="37">
        <f t="shared" si="1"/>
        <v>35814.9</v>
      </c>
      <c r="F31" s="37">
        <f t="shared" si="2"/>
        <v>0</v>
      </c>
      <c r="G31" s="54">
        <f t="shared" si="3"/>
        <v>0</v>
      </c>
      <c r="H31" s="10">
        <v>35814.9</v>
      </c>
      <c r="I31" s="11">
        <v>35814.9</v>
      </c>
      <c r="J31" s="11">
        <v>35814.9</v>
      </c>
      <c r="K31" s="27">
        <f t="shared" si="4"/>
        <v>0</v>
      </c>
      <c r="L31" s="12">
        <f t="shared" si="5"/>
        <v>0</v>
      </c>
      <c r="M31" s="10">
        <v>0</v>
      </c>
      <c r="N31" s="11">
        <v>0</v>
      </c>
      <c r="O31" s="11">
        <v>0</v>
      </c>
      <c r="P31" s="11">
        <f t="shared" si="8"/>
        <v>0</v>
      </c>
      <c r="Q31" s="13">
        <f t="shared" si="7"/>
        <v>0</v>
      </c>
    </row>
    <row r="32" spans="1:17" x14ac:dyDescent="0.25">
      <c r="A32" s="30">
        <v>26</v>
      </c>
      <c r="B32" s="3" t="s">
        <v>33</v>
      </c>
      <c r="C32" s="38">
        <f t="shared" si="0"/>
        <v>17659.5</v>
      </c>
      <c r="D32" s="37">
        <f t="shared" si="1"/>
        <v>17659.5</v>
      </c>
      <c r="E32" s="37">
        <f t="shared" si="1"/>
        <v>17659.5</v>
      </c>
      <c r="F32" s="37">
        <f t="shared" si="2"/>
        <v>0</v>
      </c>
      <c r="G32" s="54">
        <f t="shared" si="3"/>
        <v>0</v>
      </c>
      <c r="H32" s="10">
        <v>17659.5</v>
      </c>
      <c r="I32" s="11">
        <v>17659.5</v>
      </c>
      <c r="J32" s="11">
        <v>17659.5</v>
      </c>
      <c r="K32" s="27">
        <f t="shared" si="4"/>
        <v>0</v>
      </c>
      <c r="L32" s="12">
        <f t="shared" si="5"/>
        <v>0</v>
      </c>
      <c r="M32" s="10">
        <v>0</v>
      </c>
      <c r="N32" s="11">
        <v>0</v>
      </c>
      <c r="O32" s="11">
        <v>0</v>
      </c>
      <c r="P32" s="11">
        <f t="shared" si="8"/>
        <v>0</v>
      </c>
      <c r="Q32" s="13">
        <f t="shared" si="7"/>
        <v>0</v>
      </c>
    </row>
    <row r="33" spans="1:17" x14ac:dyDescent="0.25">
      <c r="A33" s="30">
        <v>27</v>
      </c>
      <c r="B33" s="3" t="s">
        <v>34</v>
      </c>
      <c r="C33" s="38">
        <f t="shared" si="0"/>
        <v>15943.8</v>
      </c>
      <c r="D33" s="37">
        <f t="shared" si="1"/>
        <v>15943.8</v>
      </c>
      <c r="E33" s="37">
        <f t="shared" si="1"/>
        <v>15943.8</v>
      </c>
      <c r="F33" s="37">
        <f t="shared" si="2"/>
        <v>0</v>
      </c>
      <c r="G33" s="54">
        <f t="shared" si="3"/>
        <v>0</v>
      </c>
      <c r="H33" s="10">
        <v>15943.8</v>
      </c>
      <c r="I33" s="11">
        <v>15943.8</v>
      </c>
      <c r="J33" s="11">
        <v>15943.8</v>
      </c>
      <c r="K33" s="27">
        <f t="shared" si="4"/>
        <v>0</v>
      </c>
      <c r="L33" s="12">
        <f t="shared" si="5"/>
        <v>0</v>
      </c>
      <c r="M33" s="10">
        <v>0</v>
      </c>
      <c r="N33" s="11">
        <v>0</v>
      </c>
      <c r="O33" s="11">
        <v>0</v>
      </c>
      <c r="P33" s="11">
        <f t="shared" si="8"/>
        <v>0</v>
      </c>
      <c r="Q33" s="13">
        <f t="shared" si="7"/>
        <v>0</v>
      </c>
    </row>
    <row r="34" spans="1:17" x14ac:dyDescent="0.25">
      <c r="A34" s="30">
        <v>28</v>
      </c>
      <c r="B34" s="3" t="s">
        <v>35</v>
      </c>
      <c r="C34" s="38">
        <f t="shared" si="0"/>
        <v>24366.1</v>
      </c>
      <c r="D34" s="37">
        <f t="shared" si="1"/>
        <v>24366.1</v>
      </c>
      <c r="E34" s="37">
        <f t="shared" si="1"/>
        <v>24366.1</v>
      </c>
      <c r="F34" s="37">
        <f t="shared" si="2"/>
        <v>0</v>
      </c>
      <c r="G34" s="54">
        <f t="shared" si="3"/>
        <v>0</v>
      </c>
      <c r="H34" s="10">
        <v>24366.1</v>
      </c>
      <c r="I34" s="11">
        <v>24366.1</v>
      </c>
      <c r="J34" s="11">
        <v>24366.1</v>
      </c>
      <c r="K34" s="27">
        <f t="shared" si="4"/>
        <v>0</v>
      </c>
      <c r="L34" s="12">
        <f t="shared" si="5"/>
        <v>0</v>
      </c>
      <c r="M34" s="10">
        <v>0</v>
      </c>
      <c r="N34" s="11">
        <v>0</v>
      </c>
      <c r="O34" s="11">
        <v>0</v>
      </c>
      <c r="P34" s="11">
        <f t="shared" si="6"/>
        <v>0</v>
      </c>
      <c r="Q34" s="13">
        <f t="shared" si="7"/>
        <v>0</v>
      </c>
    </row>
    <row r="35" spans="1:17" x14ac:dyDescent="0.25">
      <c r="A35" s="30">
        <v>29</v>
      </c>
      <c r="B35" s="3" t="s">
        <v>36</v>
      </c>
      <c r="C35" s="38">
        <f t="shared" si="0"/>
        <v>0</v>
      </c>
      <c r="D35" s="37">
        <f t="shared" si="1"/>
        <v>0</v>
      </c>
      <c r="E35" s="37">
        <f t="shared" si="1"/>
        <v>0</v>
      </c>
      <c r="F35" s="37">
        <f t="shared" si="2"/>
        <v>0</v>
      </c>
      <c r="G35" s="54">
        <f t="shared" si="3"/>
        <v>0</v>
      </c>
      <c r="H35" s="10">
        <v>0</v>
      </c>
      <c r="I35" s="11">
        <v>0</v>
      </c>
      <c r="J35" s="11">
        <v>0</v>
      </c>
      <c r="K35" s="27">
        <f t="shared" si="4"/>
        <v>0</v>
      </c>
      <c r="L35" s="12">
        <f t="shared" si="5"/>
        <v>0</v>
      </c>
      <c r="M35" s="10">
        <v>0</v>
      </c>
      <c r="N35" s="11">
        <v>0</v>
      </c>
      <c r="O35" s="11">
        <v>0</v>
      </c>
      <c r="P35" s="11">
        <f t="shared" si="6"/>
        <v>0</v>
      </c>
      <c r="Q35" s="13">
        <f t="shared" si="7"/>
        <v>0</v>
      </c>
    </row>
    <row r="36" spans="1:17" x14ac:dyDescent="0.25">
      <c r="A36" s="30">
        <v>30</v>
      </c>
      <c r="B36" s="3" t="s">
        <v>37</v>
      </c>
      <c r="C36" s="38">
        <f t="shared" si="0"/>
        <v>0</v>
      </c>
      <c r="D36" s="37">
        <f t="shared" si="1"/>
        <v>0</v>
      </c>
      <c r="E36" s="37">
        <f t="shared" si="1"/>
        <v>0</v>
      </c>
      <c r="F36" s="37">
        <f t="shared" si="2"/>
        <v>0</v>
      </c>
      <c r="G36" s="54">
        <f t="shared" si="3"/>
        <v>0</v>
      </c>
      <c r="H36" s="10">
        <v>0</v>
      </c>
      <c r="I36" s="11">
        <v>0</v>
      </c>
      <c r="J36" s="11">
        <v>0</v>
      </c>
      <c r="K36" s="27">
        <f t="shared" si="4"/>
        <v>0</v>
      </c>
      <c r="L36" s="12">
        <f t="shared" si="5"/>
        <v>0</v>
      </c>
      <c r="M36" s="10">
        <v>0</v>
      </c>
      <c r="N36" s="11">
        <v>0</v>
      </c>
      <c r="O36" s="11">
        <v>0</v>
      </c>
      <c r="P36" s="11">
        <f t="shared" si="6"/>
        <v>0</v>
      </c>
      <c r="Q36" s="13">
        <f t="shared" si="7"/>
        <v>0</v>
      </c>
    </row>
    <row r="37" spans="1:17" x14ac:dyDescent="0.25">
      <c r="A37" s="30">
        <v>31</v>
      </c>
      <c r="B37" s="3" t="s">
        <v>38</v>
      </c>
      <c r="C37" s="38">
        <f t="shared" si="0"/>
        <v>2376.4</v>
      </c>
      <c r="D37" s="37">
        <f t="shared" si="1"/>
        <v>2376.4</v>
      </c>
      <c r="E37" s="37">
        <f t="shared" si="1"/>
        <v>2376.4</v>
      </c>
      <c r="F37" s="37">
        <f t="shared" si="2"/>
        <v>0</v>
      </c>
      <c r="G37" s="54">
        <f t="shared" si="3"/>
        <v>0</v>
      </c>
      <c r="H37" s="10">
        <v>2376.4</v>
      </c>
      <c r="I37" s="11">
        <v>2376.4</v>
      </c>
      <c r="J37" s="11">
        <v>2376.4</v>
      </c>
      <c r="K37" s="27">
        <f t="shared" si="4"/>
        <v>0</v>
      </c>
      <c r="L37" s="12">
        <f t="shared" si="5"/>
        <v>0</v>
      </c>
      <c r="M37" s="10">
        <v>0</v>
      </c>
      <c r="N37" s="11">
        <v>0</v>
      </c>
      <c r="O37" s="11">
        <v>0</v>
      </c>
      <c r="P37" s="11">
        <f t="shared" si="6"/>
        <v>0</v>
      </c>
      <c r="Q37" s="13">
        <f t="shared" si="7"/>
        <v>0</v>
      </c>
    </row>
    <row r="38" spans="1:17" x14ac:dyDescent="0.25">
      <c r="A38" s="30">
        <v>32</v>
      </c>
      <c r="B38" s="3" t="s">
        <v>39</v>
      </c>
      <c r="C38" s="38">
        <f t="shared" si="0"/>
        <v>30024.799999999999</v>
      </c>
      <c r="D38" s="37">
        <f t="shared" si="1"/>
        <v>30024.799999999999</v>
      </c>
      <c r="E38" s="37">
        <f t="shared" si="1"/>
        <v>30024.799999999999</v>
      </c>
      <c r="F38" s="37">
        <f t="shared" si="2"/>
        <v>0</v>
      </c>
      <c r="G38" s="54">
        <f t="shared" si="3"/>
        <v>0</v>
      </c>
      <c r="H38" s="10">
        <v>30024.799999999999</v>
      </c>
      <c r="I38" s="11">
        <v>30024.799999999999</v>
      </c>
      <c r="J38" s="11">
        <v>30024.799999999999</v>
      </c>
      <c r="K38" s="27">
        <f t="shared" si="4"/>
        <v>0</v>
      </c>
      <c r="L38" s="12">
        <f t="shared" si="5"/>
        <v>0</v>
      </c>
      <c r="M38" s="10">
        <v>0</v>
      </c>
      <c r="N38" s="11">
        <v>0</v>
      </c>
      <c r="O38" s="11">
        <v>0</v>
      </c>
      <c r="P38" s="11">
        <f t="shared" si="6"/>
        <v>0</v>
      </c>
      <c r="Q38" s="13">
        <f t="shared" si="7"/>
        <v>0</v>
      </c>
    </row>
    <row r="39" spans="1:17" x14ac:dyDescent="0.25">
      <c r="A39" s="30">
        <v>33</v>
      </c>
      <c r="B39" s="3" t="s">
        <v>40</v>
      </c>
      <c r="C39" s="38">
        <f t="shared" si="0"/>
        <v>3153.4</v>
      </c>
      <c r="D39" s="37">
        <f t="shared" si="1"/>
        <v>3153.4</v>
      </c>
      <c r="E39" s="37">
        <f t="shared" si="1"/>
        <v>3153.4</v>
      </c>
      <c r="F39" s="37">
        <f t="shared" si="2"/>
        <v>0</v>
      </c>
      <c r="G39" s="54">
        <f t="shared" si="3"/>
        <v>0</v>
      </c>
      <c r="H39" s="10">
        <v>3153.4</v>
      </c>
      <c r="I39" s="11">
        <v>3153.4</v>
      </c>
      <c r="J39" s="11">
        <v>3153.4</v>
      </c>
      <c r="K39" s="27">
        <f t="shared" si="4"/>
        <v>0</v>
      </c>
      <c r="L39" s="12">
        <f t="shared" si="5"/>
        <v>0</v>
      </c>
      <c r="M39" s="10">
        <v>0</v>
      </c>
      <c r="N39" s="11">
        <v>0</v>
      </c>
      <c r="O39" s="11">
        <v>0</v>
      </c>
      <c r="P39" s="11">
        <f t="shared" si="6"/>
        <v>0</v>
      </c>
      <c r="Q39" s="13">
        <f t="shared" si="7"/>
        <v>0</v>
      </c>
    </row>
    <row r="40" spans="1:17" x14ac:dyDescent="0.25">
      <c r="A40" s="30">
        <v>34</v>
      </c>
      <c r="B40" s="3" t="s">
        <v>41</v>
      </c>
      <c r="C40" s="38">
        <f t="shared" si="0"/>
        <v>59958</v>
      </c>
      <c r="D40" s="37">
        <f t="shared" si="1"/>
        <v>59958</v>
      </c>
      <c r="E40" s="37">
        <f t="shared" si="1"/>
        <v>59958</v>
      </c>
      <c r="F40" s="37">
        <f t="shared" si="2"/>
        <v>0</v>
      </c>
      <c r="G40" s="54">
        <f t="shared" si="3"/>
        <v>0</v>
      </c>
      <c r="H40" s="10">
        <v>59958</v>
      </c>
      <c r="I40" s="11">
        <v>59958</v>
      </c>
      <c r="J40" s="11">
        <v>59958</v>
      </c>
      <c r="K40" s="27">
        <f t="shared" si="4"/>
        <v>0</v>
      </c>
      <c r="L40" s="12">
        <f t="shared" si="5"/>
        <v>0</v>
      </c>
      <c r="M40" s="10">
        <v>0</v>
      </c>
      <c r="N40" s="11">
        <v>0</v>
      </c>
      <c r="O40" s="11">
        <v>0</v>
      </c>
      <c r="P40" s="11">
        <f t="shared" si="6"/>
        <v>0</v>
      </c>
      <c r="Q40" s="13">
        <f t="shared" si="7"/>
        <v>0</v>
      </c>
    </row>
    <row r="41" spans="1:17" x14ac:dyDescent="0.25">
      <c r="A41" s="30">
        <v>35</v>
      </c>
      <c r="B41" s="3" t="s">
        <v>42</v>
      </c>
      <c r="C41" s="38">
        <f t="shared" si="0"/>
        <v>0</v>
      </c>
      <c r="D41" s="37">
        <f t="shared" si="1"/>
        <v>0</v>
      </c>
      <c r="E41" s="37">
        <f t="shared" si="1"/>
        <v>0</v>
      </c>
      <c r="F41" s="37">
        <f t="shared" si="2"/>
        <v>0</v>
      </c>
      <c r="G41" s="54">
        <f t="shared" si="3"/>
        <v>0</v>
      </c>
      <c r="H41" s="10">
        <v>0</v>
      </c>
      <c r="I41" s="11">
        <v>0</v>
      </c>
      <c r="J41" s="11">
        <v>0</v>
      </c>
      <c r="K41" s="27">
        <f t="shared" si="4"/>
        <v>0</v>
      </c>
      <c r="L41" s="12">
        <f t="shared" si="5"/>
        <v>0</v>
      </c>
      <c r="M41" s="10">
        <v>0</v>
      </c>
      <c r="N41" s="11">
        <v>0</v>
      </c>
      <c r="O41" s="11">
        <v>0</v>
      </c>
      <c r="P41" s="11">
        <f t="shared" si="6"/>
        <v>0</v>
      </c>
      <c r="Q41" s="13">
        <f t="shared" si="7"/>
        <v>0</v>
      </c>
    </row>
    <row r="42" spans="1:17" x14ac:dyDescent="0.25">
      <c r="A42" s="30">
        <v>36</v>
      </c>
      <c r="B42" s="3" t="s">
        <v>43</v>
      </c>
      <c r="C42" s="38">
        <f t="shared" si="0"/>
        <v>0</v>
      </c>
      <c r="D42" s="37">
        <f t="shared" si="1"/>
        <v>0</v>
      </c>
      <c r="E42" s="37">
        <f t="shared" si="1"/>
        <v>0</v>
      </c>
      <c r="F42" s="37">
        <f t="shared" si="2"/>
        <v>0</v>
      </c>
      <c r="G42" s="54">
        <f t="shared" si="3"/>
        <v>0</v>
      </c>
      <c r="H42" s="10">
        <v>0</v>
      </c>
      <c r="I42" s="11">
        <v>0</v>
      </c>
      <c r="J42" s="11">
        <v>0</v>
      </c>
      <c r="K42" s="27">
        <f t="shared" si="4"/>
        <v>0</v>
      </c>
      <c r="L42" s="12">
        <f t="shared" si="5"/>
        <v>0</v>
      </c>
      <c r="M42" s="10">
        <v>0</v>
      </c>
      <c r="N42" s="11">
        <v>0</v>
      </c>
      <c r="O42" s="11">
        <v>0</v>
      </c>
      <c r="P42" s="11">
        <f t="shared" si="6"/>
        <v>0</v>
      </c>
      <c r="Q42" s="13">
        <f t="shared" si="7"/>
        <v>0</v>
      </c>
    </row>
    <row r="43" spans="1:17" x14ac:dyDescent="0.25">
      <c r="A43" s="30">
        <v>37</v>
      </c>
      <c r="B43" s="3" t="s">
        <v>44</v>
      </c>
      <c r="C43" s="38">
        <f t="shared" si="0"/>
        <v>3449.4</v>
      </c>
      <c r="D43" s="37">
        <f t="shared" si="1"/>
        <v>3449.4</v>
      </c>
      <c r="E43" s="37">
        <f t="shared" si="1"/>
        <v>3449.4</v>
      </c>
      <c r="F43" s="37">
        <f t="shared" si="2"/>
        <v>0</v>
      </c>
      <c r="G43" s="54">
        <f t="shared" si="3"/>
        <v>0</v>
      </c>
      <c r="H43" s="10">
        <v>3449.4</v>
      </c>
      <c r="I43" s="11">
        <v>3449.4</v>
      </c>
      <c r="J43" s="11">
        <v>3449.4</v>
      </c>
      <c r="K43" s="27">
        <f t="shared" si="4"/>
        <v>0</v>
      </c>
      <c r="L43" s="12">
        <f t="shared" si="5"/>
        <v>0</v>
      </c>
      <c r="M43" s="10">
        <v>0</v>
      </c>
      <c r="N43" s="11">
        <v>0</v>
      </c>
      <c r="O43" s="11">
        <v>0</v>
      </c>
      <c r="P43" s="11">
        <f t="shared" si="6"/>
        <v>0</v>
      </c>
      <c r="Q43" s="13">
        <f t="shared" si="7"/>
        <v>0</v>
      </c>
    </row>
    <row r="44" spans="1:17" x14ac:dyDescent="0.25">
      <c r="A44" s="30">
        <v>38</v>
      </c>
      <c r="B44" s="3" t="s">
        <v>45</v>
      </c>
      <c r="C44" s="38">
        <f t="shared" si="0"/>
        <v>20748.400000000001</v>
      </c>
      <c r="D44" s="37">
        <f t="shared" si="1"/>
        <v>20748.400000000001</v>
      </c>
      <c r="E44" s="37">
        <f t="shared" si="1"/>
        <v>20748.400000000001</v>
      </c>
      <c r="F44" s="37">
        <f t="shared" si="2"/>
        <v>0</v>
      </c>
      <c r="G44" s="54">
        <f t="shared" si="3"/>
        <v>0</v>
      </c>
      <c r="H44" s="10">
        <v>20748.400000000001</v>
      </c>
      <c r="I44" s="11">
        <v>20748.400000000001</v>
      </c>
      <c r="J44" s="11">
        <v>20748.400000000001</v>
      </c>
      <c r="K44" s="27">
        <f t="shared" si="4"/>
        <v>0</v>
      </c>
      <c r="L44" s="12">
        <f t="shared" si="5"/>
        <v>0</v>
      </c>
      <c r="M44" s="10">
        <v>0</v>
      </c>
      <c r="N44" s="11">
        <v>0</v>
      </c>
      <c r="O44" s="11">
        <v>0</v>
      </c>
      <c r="P44" s="11">
        <f t="shared" si="6"/>
        <v>0</v>
      </c>
      <c r="Q44" s="13">
        <f t="shared" si="7"/>
        <v>0</v>
      </c>
    </row>
    <row r="45" spans="1:17" x14ac:dyDescent="0.25">
      <c r="A45" s="30">
        <v>39</v>
      </c>
      <c r="B45" s="3" t="s">
        <v>46</v>
      </c>
      <c r="C45" s="38">
        <f t="shared" si="0"/>
        <v>0</v>
      </c>
      <c r="D45" s="37">
        <f t="shared" si="1"/>
        <v>0</v>
      </c>
      <c r="E45" s="37">
        <f t="shared" si="1"/>
        <v>0</v>
      </c>
      <c r="F45" s="37">
        <f t="shared" si="2"/>
        <v>0</v>
      </c>
      <c r="G45" s="54">
        <f t="shared" si="3"/>
        <v>0</v>
      </c>
      <c r="H45" s="10">
        <v>0</v>
      </c>
      <c r="I45" s="11">
        <v>0</v>
      </c>
      <c r="J45" s="11">
        <v>0</v>
      </c>
      <c r="K45" s="27">
        <f t="shared" si="4"/>
        <v>0</v>
      </c>
      <c r="L45" s="12">
        <f t="shared" si="5"/>
        <v>0</v>
      </c>
      <c r="M45" s="10">
        <v>0</v>
      </c>
      <c r="N45" s="11">
        <v>0</v>
      </c>
      <c r="O45" s="11">
        <v>0</v>
      </c>
      <c r="P45" s="11">
        <f t="shared" si="6"/>
        <v>0</v>
      </c>
      <c r="Q45" s="13">
        <f t="shared" si="7"/>
        <v>0</v>
      </c>
    </row>
    <row r="46" spans="1:17" x14ac:dyDescent="0.25">
      <c r="A46" s="30">
        <v>40</v>
      </c>
      <c r="B46" s="3" t="s">
        <v>47</v>
      </c>
      <c r="C46" s="38">
        <f t="shared" si="0"/>
        <v>5441.1</v>
      </c>
      <c r="D46" s="37">
        <f t="shared" si="1"/>
        <v>5441.1</v>
      </c>
      <c r="E46" s="37">
        <f t="shared" si="1"/>
        <v>5441.1</v>
      </c>
      <c r="F46" s="37">
        <f t="shared" si="2"/>
        <v>0</v>
      </c>
      <c r="G46" s="54">
        <f t="shared" si="3"/>
        <v>0</v>
      </c>
      <c r="H46" s="10">
        <v>5441.1</v>
      </c>
      <c r="I46" s="11">
        <v>5441.1</v>
      </c>
      <c r="J46" s="11">
        <v>5441.1</v>
      </c>
      <c r="K46" s="27">
        <f t="shared" si="4"/>
        <v>0</v>
      </c>
      <c r="L46" s="12">
        <f t="shared" si="5"/>
        <v>0</v>
      </c>
      <c r="M46" s="10">
        <v>0</v>
      </c>
      <c r="N46" s="11">
        <v>0</v>
      </c>
      <c r="O46" s="11">
        <v>0</v>
      </c>
      <c r="P46" s="11">
        <f t="shared" si="6"/>
        <v>0</v>
      </c>
      <c r="Q46" s="13">
        <f t="shared" si="7"/>
        <v>0</v>
      </c>
    </row>
    <row r="47" spans="1:17" x14ac:dyDescent="0.25">
      <c r="A47" s="30">
        <v>41</v>
      </c>
      <c r="B47" s="3" t="s">
        <v>48</v>
      </c>
      <c r="C47" s="38">
        <f t="shared" si="0"/>
        <v>0</v>
      </c>
      <c r="D47" s="37">
        <f t="shared" si="1"/>
        <v>0</v>
      </c>
      <c r="E47" s="37">
        <f t="shared" si="1"/>
        <v>0</v>
      </c>
      <c r="F47" s="37">
        <f t="shared" si="2"/>
        <v>0</v>
      </c>
      <c r="G47" s="54">
        <f t="shared" si="3"/>
        <v>0</v>
      </c>
      <c r="H47" s="10">
        <v>0</v>
      </c>
      <c r="I47" s="11">
        <v>0</v>
      </c>
      <c r="J47" s="11">
        <v>0</v>
      </c>
      <c r="K47" s="27">
        <f t="shared" si="4"/>
        <v>0</v>
      </c>
      <c r="L47" s="12">
        <f t="shared" si="5"/>
        <v>0</v>
      </c>
      <c r="M47" s="10">
        <v>0</v>
      </c>
      <c r="N47" s="11">
        <v>0</v>
      </c>
      <c r="O47" s="11">
        <v>0</v>
      </c>
      <c r="P47" s="11">
        <f t="shared" si="6"/>
        <v>0</v>
      </c>
      <c r="Q47" s="13">
        <f t="shared" si="7"/>
        <v>0</v>
      </c>
    </row>
    <row r="48" spans="1:17" x14ac:dyDescent="0.25">
      <c r="A48" s="30">
        <v>42</v>
      </c>
      <c r="B48" s="3" t="s">
        <v>49</v>
      </c>
      <c r="C48" s="38">
        <f t="shared" si="0"/>
        <v>28227</v>
      </c>
      <c r="D48" s="37">
        <f t="shared" si="1"/>
        <v>28227</v>
      </c>
      <c r="E48" s="37">
        <f t="shared" si="1"/>
        <v>28227</v>
      </c>
      <c r="F48" s="37">
        <f t="shared" si="2"/>
        <v>0</v>
      </c>
      <c r="G48" s="54">
        <f t="shared" si="3"/>
        <v>0</v>
      </c>
      <c r="H48" s="10">
        <v>28227</v>
      </c>
      <c r="I48" s="11">
        <v>28227</v>
      </c>
      <c r="J48" s="11">
        <v>28227</v>
      </c>
      <c r="K48" s="27">
        <f t="shared" si="4"/>
        <v>0</v>
      </c>
      <c r="L48" s="12">
        <f t="shared" si="5"/>
        <v>0</v>
      </c>
      <c r="M48" s="10">
        <v>0</v>
      </c>
      <c r="N48" s="11">
        <v>0</v>
      </c>
      <c r="O48" s="11">
        <v>0</v>
      </c>
      <c r="P48" s="11">
        <f t="shared" si="6"/>
        <v>0</v>
      </c>
      <c r="Q48" s="13">
        <f t="shared" si="7"/>
        <v>0</v>
      </c>
    </row>
    <row r="49" spans="1:17" x14ac:dyDescent="0.25">
      <c r="A49" s="30">
        <v>43</v>
      </c>
      <c r="B49" s="3" t="s">
        <v>50</v>
      </c>
      <c r="C49" s="38">
        <f t="shared" si="0"/>
        <v>6079.6</v>
      </c>
      <c r="D49" s="37">
        <f t="shared" si="1"/>
        <v>6079.6</v>
      </c>
      <c r="E49" s="37">
        <f t="shared" si="1"/>
        <v>6079.6</v>
      </c>
      <c r="F49" s="37">
        <f t="shared" si="2"/>
        <v>0</v>
      </c>
      <c r="G49" s="54">
        <f t="shared" si="3"/>
        <v>0</v>
      </c>
      <c r="H49" s="10">
        <v>6079.6</v>
      </c>
      <c r="I49" s="11">
        <v>6079.6</v>
      </c>
      <c r="J49" s="11">
        <v>6079.6</v>
      </c>
      <c r="K49" s="27">
        <f t="shared" si="4"/>
        <v>0</v>
      </c>
      <c r="L49" s="12">
        <f t="shared" si="5"/>
        <v>0</v>
      </c>
      <c r="M49" s="10">
        <v>0</v>
      </c>
      <c r="N49" s="11">
        <v>0</v>
      </c>
      <c r="O49" s="11">
        <v>0</v>
      </c>
      <c r="P49" s="11">
        <f t="shared" si="6"/>
        <v>0</v>
      </c>
      <c r="Q49" s="13">
        <f t="shared" si="7"/>
        <v>0</v>
      </c>
    </row>
    <row r="50" spans="1:17" x14ac:dyDescent="0.25">
      <c r="A50" s="30">
        <v>44</v>
      </c>
      <c r="B50" s="3" t="s">
        <v>51</v>
      </c>
      <c r="C50" s="38">
        <f t="shared" si="0"/>
        <v>0</v>
      </c>
      <c r="D50" s="37">
        <f t="shared" si="1"/>
        <v>0</v>
      </c>
      <c r="E50" s="37">
        <f t="shared" si="1"/>
        <v>0</v>
      </c>
      <c r="F50" s="37">
        <f t="shared" si="2"/>
        <v>0</v>
      </c>
      <c r="G50" s="54">
        <f t="shared" si="3"/>
        <v>0</v>
      </c>
      <c r="H50" s="10">
        <v>0</v>
      </c>
      <c r="I50" s="11">
        <v>0</v>
      </c>
      <c r="J50" s="11">
        <v>0</v>
      </c>
      <c r="K50" s="27">
        <f t="shared" si="4"/>
        <v>0</v>
      </c>
      <c r="L50" s="12">
        <f t="shared" si="5"/>
        <v>0</v>
      </c>
      <c r="M50" s="10">
        <v>0</v>
      </c>
      <c r="N50" s="11">
        <v>0</v>
      </c>
      <c r="O50" s="11">
        <v>0</v>
      </c>
      <c r="P50" s="11">
        <f t="shared" si="6"/>
        <v>0</v>
      </c>
      <c r="Q50" s="13">
        <f t="shared" si="7"/>
        <v>0</v>
      </c>
    </row>
    <row r="51" spans="1:17" x14ac:dyDescent="0.25">
      <c r="A51" s="30">
        <v>45</v>
      </c>
      <c r="B51" s="3" t="s">
        <v>52</v>
      </c>
      <c r="C51" s="38">
        <f t="shared" si="0"/>
        <v>0</v>
      </c>
      <c r="D51" s="37">
        <f t="shared" si="1"/>
        <v>0</v>
      </c>
      <c r="E51" s="37">
        <f t="shared" si="1"/>
        <v>0</v>
      </c>
      <c r="F51" s="37">
        <f t="shared" si="2"/>
        <v>0</v>
      </c>
      <c r="G51" s="54">
        <f t="shared" si="3"/>
        <v>0</v>
      </c>
      <c r="H51" s="10">
        <v>0</v>
      </c>
      <c r="I51" s="11">
        <v>0</v>
      </c>
      <c r="J51" s="11">
        <v>0</v>
      </c>
      <c r="K51" s="27">
        <f t="shared" si="4"/>
        <v>0</v>
      </c>
      <c r="L51" s="12">
        <f t="shared" si="5"/>
        <v>0</v>
      </c>
      <c r="M51" s="10">
        <v>0</v>
      </c>
      <c r="N51" s="11">
        <v>0</v>
      </c>
      <c r="O51" s="11">
        <v>0</v>
      </c>
      <c r="P51" s="11">
        <f t="shared" si="6"/>
        <v>0</v>
      </c>
      <c r="Q51" s="13">
        <f t="shared" si="7"/>
        <v>0</v>
      </c>
    </row>
    <row r="52" spans="1:17" ht="15.75" x14ac:dyDescent="0.25">
      <c r="A52" s="28"/>
      <c r="B52" s="8"/>
      <c r="C52" s="38"/>
      <c r="D52" s="37"/>
      <c r="E52" s="37"/>
      <c r="F52" s="37"/>
      <c r="G52" s="54"/>
      <c r="H52" s="10"/>
      <c r="I52" s="14"/>
      <c r="J52" s="14"/>
      <c r="K52" s="15"/>
      <c r="L52" s="16"/>
      <c r="M52" s="10"/>
      <c r="N52" s="14"/>
      <c r="O52" s="14"/>
      <c r="P52" s="14"/>
      <c r="Q52" s="42"/>
    </row>
    <row r="53" spans="1:17" ht="15.75" x14ac:dyDescent="0.25">
      <c r="A53" s="34"/>
      <c r="B53" s="35" t="s">
        <v>54</v>
      </c>
      <c r="C53" s="36">
        <f t="shared" ref="C53:Q53" si="9">SUM(C7:C52)</f>
        <v>670085.30000000005</v>
      </c>
      <c r="D53" s="24">
        <f t="shared" si="9"/>
        <v>710585.3</v>
      </c>
      <c r="E53" s="24">
        <f t="shared" si="9"/>
        <v>710585.3</v>
      </c>
      <c r="F53" s="24">
        <f t="shared" si="9"/>
        <v>40500</v>
      </c>
      <c r="G53" s="25">
        <f t="shared" si="9"/>
        <v>0</v>
      </c>
      <c r="H53" s="41">
        <f t="shared" si="9"/>
        <v>670085.30000000005</v>
      </c>
      <c r="I53" s="36">
        <f t="shared" si="9"/>
        <v>670085.30000000005</v>
      </c>
      <c r="J53" s="36">
        <f t="shared" si="9"/>
        <v>670085.30000000005</v>
      </c>
      <c r="K53" s="36">
        <f t="shared" si="9"/>
        <v>0</v>
      </c>
      <c r="L53" s="40">
        <f t="shared" si="9"/>
        <v>0</v>
      </c>
      <c r="M53" s="41">
        <f t="shared" si="9"/>
        <v>0</v>
      </c>
      <c r="N53" s="36">
        <f t="shared" si="9"/>
        <v>40500</v>
      </c>
      <c r="O53" s="36">
        <f t="shared" si="9"/>
        <v>40500</v>
      </c>
      <c r="P53" s="36">
        <f t="shared" si="9"/>
        <v>40500</v>
      </c>
      <c r="Q53" s="40">
        <f t="shared" si="9"/>
        <v>0</v>
      </c>
    </row>
    <row r="55" spans="1:17" x14ac:dyDescent="0.25">
      <c r="C55" s="17"/>
    </row>
  </sheetData>
  <mergeCells count="18">
    <mergeCell ref="E5:E6"/>
    <mergeCell ref="F5:G5"/>
    <mergeCell ref="A2:Q2"/>
    <mergeCell ref="H4:L4"/>
    <mergeCell ref="H5:H6"/>
    <mergeCell ref="I5:I6"/>
    <mergeCell ref="J5:J6"/>
    <mergeCell ref="K5:L5"/>
    <mergeCell ref="M4:Q4"/>
    <mergeCell ref="M5:M6"/>
    <mergeCell ref="N5:N6"/>
    <mergeCell ref="O5:O6"/>
    <mergeCell ref="P5:Q5"/>
    <mergeCell ref="A4:A6"/>
    <mergeCell ref="B4:B6"/>
    <mergeCell ref="C4:G4"/>
    <mergeCell ref="C5:C6"/>
    <mergeCell ref="D5:D6"/>
  </mergeCells>
  <printOptions gridLines="1"/>
  <pageMargins left="0.70866141732283472" right="0.11811023622047245" top="0.15748031496062992" bottom="0.15748031496062992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G53"/>
  <sheetViews>
    <sheetView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4.28515625" customWidth="1"/>
    <col min="2" max="2" width="21.140625" customWidth="1"/>
    <col min="3" max="5" width="15.140625" customWidth="1"/>
    <col min="6" max="7" width="13.85546875" customWidth="1"/>
    <col min="8" max="10" width="13" customWidth="1"/>
    <col min="11" max="12" width="12" customWidth="1"/>
    <col min="13" max="15" width="14" customWidth="1"/>
    <col min="16" max="17" width="12.42578125" customWidth="1"/>
    <col min="18" max="20" width="15.28515625" customWidth="1"/>
    <col min="21" max="22" width="12.42578125" customWidth="1"/>
    <col min="23" max="25" width="12.5703125" customWidth="1"/>
    <col min="26" max="27" width="12.42578125" customWidth="1"/>
    <col min="28" max="30" width="14" customWidth="1"/>
    <col min="31" max="32" width="12.7109375" customWidth="1"/>
    <col min="33" max="35" width="14" customWidth="1"/>
    <col min="36" max="37" width="12.7109375" customWidth="1"/>
    <col min="38" max="40" width="14" customWidth="1"/>
    <col min="41" max="42" width="12.7109375" customWidth="1"/>
    <col min="43" max="45" width="14" customWidth="1"/>
    <col min="46" max="47" width="12.85546875" customWidth="1"/>
    <col min="48" max="50" width="14" customWidth="1"/>
    <col min="51" max="52" width="12.85546875" customWidth="1"/>
    <col min="53" max="53" width="14" customWidth="1"/>
    <col min="54" max="54" width="13.140625" customWidth="1"/>
    <col min="55" max="55" width="12.5703125" customWidth="1"/>
    <col min="56" max="57" width="13.140625" customWidth="1"/>
    <col min="58" max="60" width="14" customWidth="1"/>
    <col min="61" max="62" width="13" customWidth="1"/>
    <col min="63" max="65" width="14" customWidth="1"/>
    <col min="66" max="67" width="12.7109375" customWidth="1"/>
    <col min="68" max="70" width="14" customWidth="1"/>
    <col min="71" max="72" width="13" customWidth="1"/>
    <col min="73" max="73" width="14" customWidth="1"/>
    <col min="74" max="74" width="12.5703125" customWidth="1"/>
    <col min="75" max="75" width="11.7109375" customWidth="1"/>
    <col min="76" max="80" width="14" customWidth="1"/>
    <col min="81" max="82" width="13" customWidth="1"/>
    <col min="83" max="83" width="14" customWidth="1"/>
    <col min="84" max="84" width="13" customWidth="1"/>
    <col min="85" max="87" width="12.7109375" customWidth="1"/>
    <col min="88" max="95" width="14" customWidth="1"/>
    <col min="96" max="97" width="13" customWidth="1"/>
    <col min="98" max="100" width="14" customWidth="1"/>
    <col min="101" max="102" width="12.7109375" customWidth="1"/>
    <col min="103" max="103" width="14" customWidth="1"/>
    <col min="104" max="104" width="12.85546875" customWidth="1"/>
    <col min="105" max="110" width="14" customWidth="1"/>
    <col min="111" max="112" width="13.140625" customWidth="1"/>
    <col min="113" max="115" width="14" customWidth="1"/>
    <col min="116" max="117" width="12.5703125" customWidth="1"/>
    <col min="118" max="120" width="14" customWidth="1"/>
    <col min="121" max="122" width="12.85546875" customWidth="1"/>
    <col min="123" max="125" width="14" customWidth="1"/>
    <col min="126" max="127" width="13.140625" customWidth="1"/>
    <col min="128" max="128" width="14" customWidth="1"/>
    <col min="129" max="129" width="12.7109375" customWidth="1"/>
    <col min="130" max="130" width="12.85546875" style="32" customWidth="1"/>
    <col min="131" max="132" width="13.140625" customWidth="1"/>
    <col min="133" max="137" width="14" customWidth="1"/>
  </cols>
  <sheetData>
    <row r="2" spans="1:137" ht="22.5" customHeight="1" x14ac:dyDescent="0.25">
      <c r="B2" s="22"/>
      <c r="C2" s="22" t="s">
        <v>121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9"/>
      <c r="Q2" s="9"/>
    </row>
    <row r="3" spans="1:137" x14ac:dyDescent="0.25">
      <c r="Q3" s="31" t="s">
        <v>0</v>
      </c>
      <c r="AF3" s="31" t="s">
        <v>0</v>
      </c>
      <c r="AU3" s="31" t="s">
        <v>0</v>
      </c>
      <c r="AZ3" s="31"/>
      <c r="BJ3" s="31" t="s">
        <v>0</v>
      </c>
      <c r="BO3" s="31"/>
      <c r="BY3" s="31" t="s">
        <v>0</v>
      </c>
      <c r="CI3" s="31"/>
      <c r="CN3" s="31" t="s">
        <v>0</v>
      </c>
      <c r="CX3" s="31"/>
      <c r="DC3" s="31" t="s">
        <v>0</v>
      </c>
      <c r="DM3" s="31"/>
      <c r="DR3" s="31" t="s">
        <v>0</v>
      </c>
      <c r="DW3" s="31"/>
      <c r="EB3" s="31"/>
      <c r="EG3" s="31" t="s">
        <v>0</v>
      </c>
    </row>
    <row r="4" spans="1:137" s="18" customFormat="1" ht="129" customHeight="1" x14ac:dyDescent="0.25">
      <c r="A4" s="89" t="s">
        <v>98</v>
      </c>
      <c r="B4" s="89" t="s">
        <v>100</v>
      </c>
      <c r="C4" s="90" t="s">
        <v>55</v>
      </c>
      <c r="D4" s="90"/>
      <c r="E4" s="90"/>
      <c r="F4" s="90"/>
      <c r="G4" s="90"/>
      <c r="H4" s="88" t="s">
        <v>66</v>
      </c>
      <c r="I4" s="88"/>
      <c r="J4" s="88"/>
      <c r="K4" s="88"/>
      <c r="L4" s="88"/>
      <c r="M4" s="85" t="s">
        <v>57</v>
      </c>
      <c r="N4" s="85"/>
      <c r="O4" s="85"/>
      <c r="P4" s="85"/>
      <c r="Q4" s="85"/>
      <c r="R4" s="85" t="s">
        <v>56</v>
      </c>
      <c r="S4" s="85"/>
      <c r="T4" s="85"/>
      <c r="U4" s="85"/>
      <c r="V4" s="85"/>
      <c r="W4" s="85" t="s">
        <v>58</v>
      </c>
      <c r="X4" s="85"/>
      <c r="Y4" s="85"/>
      <c r="Z4" s="85"/>
      <c r="AA4" s="85"/>
      <c r="AB4" s="85" t="s">
        <v>109</v>
      </c>
      <c r="AC4" s="85"/>
      <c r="AD4" s="85"/>
      <c r="AE4" s="85"/>
      <c r="AF4" s="85"/>
      <c r="AG4" s="85" t="s">
        <v>110</v>
      </c>
      <c r="AH4" s="85"/>
      <c r="AI4" s="85"/>
      <c r="AJ4" s="85"/>
      <c r="AK4" s="85"/>
      <c r="AL4" s="85" t="s">
        <v>88</v>
      </c>
      <c r="AM4" s="85"/>
      <c r="AN4" s="85"/>
      <c r="AO4" s="85"/>
      <c r="AP4" s="85"/>
      <c r="AQ4" s="85" t="s">
        <v>89</v>
      </c>
      <c r="AR4" s="85"/>
      <c r="AS4" s="85"/>
      <c r="AT4" s="85"/>
      <c r="AU4" s="85"/>
      <c r="AV4" s="85" t="s">
        <v>90</v>
      </c>
      <c r="AW4" s="85"/>
      <c r="AX4" s="85"/>
      <c r="AY4" s="85"/>
      <c r="AZ4" s="85"/>
      <c r="BA4" s="85" t="s">
        <v>63</v>
      </c>
      <c r="BB4" s="85"/>
      <c r="BC4" s="85"/>
      <c r="BD4" s="85"/>
      <c r="BE4" s="85"/>
      <c r="BF4" s="85" t="s">
        <v>68</v>
      </c>
      <c r="BG4" s="85"/>
      <c r="BH4" s="85"/>
      <c r="BI4" s="85"/>
      <c r="BJ4" s="85"/>
      <c r="BK4" s="85" t="s">
        <v>82</v>
      </c>
      <c r="BL4" s="85"/>
      <c r="BM4" s="85"/>
      <c r="BN4" s="85"/>
      <c r="BO4" s="85"/>
      <c r="BP4" s="85" t="s">
        <v>86</v>
      </c>
      <c r="BQ4" s="85"/>
      <c r="BR4" s="85"/>
      <c r="BS4" s="85"/>
      <c r="BT4" s="85"/>
      <c r="BU4" s="85" t="s">
        <v>69</v>
      </c>
      <c r="BV4" s="85"/>
      <c r="BW4" s="85"/>
      <c r="BX4" s="85"/>
      <c r="BY4" s="85"/>
      <c r="BZ4" s="85" t="s">
        <v>67</v>
      </c>
      <c r="CA4" s="85"/>
      <c r="CB4" s="85"/>
      <c r="CC4" s="85"/>
      <c r="CD4" s="85"/>
      <c r="CE4" s="85" t="s">
        <v>61</v>
      </c>
      <c r="CF4" s="85"/>
      <c r="CG4" s="85"/>
      <c r="CH4" s="85"/>
      <c r="CI4" s="85"/>
      <c r="CJ4" s="85" t="s">
        <v>59</v>
      </c>
      <c r="CK4" s="85"/>
      <c r="CL4" s="85"/>
      <c r="CM4" s="85"/>
      <c r="CN4" s="85"/>
      <c r="CO4" s="85" t="s">
        <v>60</v>
      </c>
      <c r="CP4" s="85"/>
      <c r="CQ4" s="85"/>
      <c r="CR4" s="85"/>
      <c r="CS4" s="85"/>
      <c r="CT4" s="85" t="s">
        <v>64</v>
      </c>
      <c r="CU4" s="85"/>
      <c r="CV4" s="85"/>
      <c r="CW4" s="85"/>
      <c r="CX4" s="85"/>
      <c r="CY4" s="85" t="s">
        <v>62</v>
      </c>
      <c r="CZ4" s="85"/>
      <c r="DA4" s="85"/>
      <c r="DB4" s="85"/>
      <c r="DC4" s="85"/>
      <c r="DD4" s="85" t="s">
        <v>65</v>
      </c>
      <c r="DE4" s="85"/>
      <c r="DF4" s="85"/>
      <c r="DG4" s="85"/>
      <c r="DH4" s="85"/>
      <c r="DI4" s="85" t="s">
        <v>70</v>
      </c>
      <c r="DJ4" s="85"/>
      <c r="DK4" s="85"/>
      <c r="DL4" s="85"/>
      <c r="DM4" s="85"/>
      <c r="DN4" s="85" t="s">
        <v>87</v>
      </c>
      <c r="DO4" s="85"/>
      <c r="DP4" s="85"/>
      <c r="DQ4" s="85"/>
      <c r="DR4" s="85"/>
      <c r="DS4" s="85" t="s">
        <v>72</v>
      </c>
      <c r="DT4" s="85"/>
      <c r="DU4" s="85"/>
      <c r="DV4" s="85"/>
      <c r="DW4" s="85"/>
      <c r="DX4" s="85" t="s">
        <v>73</v>
      </c>
      <c r="DY4" s="85"/>
      <c r="DZ4" s="85"/>
      <c r="EA4" s="85"/>
      <c r="EB4" s="85"/>
      <c r="EC4" s="85" t="s">
        <v>71</v>
      </c>
      <c r="ED4" s="85"/>
      <c r="EE4" s="85"/>
      <c r="EF4" s="85"/>
      <c r="EG4" s="85"/>
    </row>
    <row r="5" spans="1:137" s="18" customFormat="1" ht="36" customHeight="1" x14ac:dyDescent="0.25">
      <c r="A5" s="89"/>
      <c r="B5" s="89"/>
      <c r="C5" s="86" t="s">
        <v>2</v>
      </c>
      <c r="D5" s="86" t="s">
        <v>3</v>
      </c>
      <c r="E5" s="86" t="s">
        <v>4</v>
      </c>
      <c r="F5" s="87" t="s">
        <v>5</v>
      </c>
      <c r="G5" s="87"/>
      <c r="H5" s="84" t="s">
        <v>2</v>
      </c>
      <c r="I5" s="84" t="s">
        <v>3</v>
      </c>
      <c r="J5" s="84" t="s">
        <v>4</v>
      </c>
      <c r="K5" s="85" t="s">
        <v>5</v>
      </c>
      <c r="L5" s="85"/>
      <c r="M5" s="84" t="s">
        <v>2</v>
      </c>
      <c r="N5" s="84" t="s">
        <v>3</v>
      </c>
      <c r="O5" s="84" t="s">
        <v>4</v>
      </c>
      <c r="P5" s="85" t="s">
        <v>5</v>
      </c>
      <c r="Q5" s="85"/>
      <c r="R5" s="84" t="s">
        <v>2</v>
      </c>
      <c r="S5" s="84" t="s">
        <v>3</v>
      </c>
      <c r="T5" s="84" t="s">
        <v>4</v>
      </c>
      <c r="U5" s="85" t="s">
        <v>5</v>
      </c>
      <c r="V5" s="85"/>
      <c r="W5" s="84" t="s">
        <v>2</v>
      </c>
      <c r="X5" s="84" t="s">
        <v>3</v>
      </c>
      <c r="Y5" s="84" t="s">
        <v>4</v>
      </c>
      <c r="Z5" s="85" t="s">
        <v>5</v>
      </c>
      <c r="AA5" s="85"/>
      <c r="AB5" s="84" t="s">
        <v>2</v>
      </c>
      <c r="AC5" s="84" t="s">
        <v>3</v>
      </c>
      <c r="AD5" s="84" t="s">
        <v>4</v>
      </c>
      <c r="AE5" s="85" t="s">
        <v>5</v>
      </c>
      <c r="AF5" s="85"/>
      <c r="AG5" s="84" t="s">
        <v>2</v>
      </c>
      <c r="AH5" s="84" t="s">
        <v>3</v>
      </c>
      <c r="AI5" s="84" t="s">
        <v>4</v>
      </c>
      <c r="AJ5" s="85" t="s">
        <v>5</v>
      </c>
      <c r="AK5" s="85"/>
      <c r="AL5" s="84" t="s">
        <v>2</v>
      </c>
      <c r="AM5" s="84" t="s">
        <v>3</v>
      </c>
      <c r="AN5" s="84" t="s">
        <v>4</v>
      </c>
      <c r="AO5" s="85" t="s">
        <v>5</v>
      </c>
      <c r="AP5" s="85"/>
      <c r="AQ5" s="84" t="s">
        <v>2</v>
      </c>
      <c r="AR5" s="84" t="s">
        <v>3</v>
      </c>
      <c r="AS5" s="84" t="s">
        <v>4</v>
      </c>
      <c r="AT5" s="85" t="s">
        <v>5</v>
      </c>
      <c r="AU5" s="85"/>
      <c r="AV5" s="84" t="s">
        <v>2</v>
      </c>
      <c r="AW5" s="84" t="s">
        <v>3</v>
      </c>
      <c r="AX5" s="84" t="s">
        <v>4</v>
      </c>
      <c r="AY5" s="85" t="s">
        <v>5</v>
      </c>
      <c r="AZ5" s="85"/>
      <c r="BA5" s="84" t="s">
        <v>2</v>
      </c>
      <c r="BB5" s="84" t="s">
        <v>3</v>
      </c>
      <c r="BC5" s="84" t="s">
        <v>4</v>
      </c>
      <c r="BD5" s="85" t="s">
        <v>5</v>
      </c>
      <c r="BE5" s="85"/>
      <c r="BF5" s="84" t="s">
        <v>2</v>
      </c>
      <c r="BG5" s="84" t="s">
        <v>3</v>
      </c>
      <c r="BH5" s="84" t="s">
        <v>4</v>
      </c>
      <c r="BI5" s="85" t="s">
        <v>5</v>
      </c>
      <c r="BJ5" s="85"/>
      <c r="BK5" s="84" t="s">
        <v>2</v>
      </c>
      <c r="BL5" s="84" t="s">
        <v>3</v>
      </c>
      <c r="BM5" s="84" t="s">
        <v>4</v>
      </c>
      <c r="BN5" s="85" t="s">
        <v>5</v>
      </c>
      <c r="BO5" s="85"/>
      <c r="BP5" s="84" t="s">
        <v>2</v>
      </c>
      <c r="BQ5" s="84" t="s">
        <v>3</v>
      </c>
      <c r="BR5" s="84" t="s">
        <v>4</v>
      </c>
      <c r="BS5" s="85" t="s">
        <v>5</v>
      </c>
      <c r="BT5" s="85"/>
      <c r="BU5" s="84" t="s">
        <v>2</v>
      </c>
      <c r="BV5" s="84" t="s">
        <v>3</v>
      </c>
      <c r="BW5" s="84" t="s">
        <v>4</v>
      </c>
      <c r="BX5" s="85" t="s">
        <v>5</v>
      </c>
      <c r="BY5" s="85"/>
      <c r="BZ5" s="84" t="s">
        <v>2</v>
      </c>
      <c r="CA5" s="84" t="s">
        <v>3</v>
      </c>
      <c r="CB5" s="84" t="s">
        <v>4</v>
      </c>
      <c r="CC5" s="85" t="s">
        <v>5</v>
      </c>
      <c r="CD5" s="85"/>
      <c r="CE5" s="84" t="s">
        <v>2</v>
      </c>
      <c r="CF5" s="84" t="s">
        <v>3</v>
      </c>
      <c r="CG5" s="84" t="s">
        <v>4</v>
      </c>
      <c r="CH5" s="85" t="s">
        <v>5</v>
      </c>
      <c r="CI5" s="85"/>
      <c r="CJ5" s="84" t="s">
        <v>2</v>
      </c>
      <c r="CK5" s="84" t="s">
        <v>3</v>
      </c>
      <c r="CL5" s="84" t="s">
        <v>4</v>
      </c>
      <c r="CM5" s="85" t="s">
        <v>5</v>
      </c>
      <c r="CN5" s="85"/>
      <c r="CO5" s="84" t="s">
        <v>2</v>
      </c>
      <c r="CP5" s="84" t="s">
        <v>3</v>
      </c>
      <c r="CQ5" s="84" t="s">
        <v>4</v>
      </c>
      <c r="CR5" s="85" t="s">
        <v>5</v>
      </c>
      <c r="CS5" s="85"/>
      <c r="CT5" s="84" t="s">
        <v>2</v>
      </c>
      <c r="CU5" s="84" t="s">
        <v>3</v>
      </c>
      <c r="CV5" s="84" t="s">
        <v>4</v>
      </c>
      <c r="CW5" s="85" t="s">
        <v>5</v>
      </c>
      <c r="CX5" s="85"/>
      <c r="CY5" s="84" t="s">
        <v>2</v>
      </c>
      <c r="CZ5" s="84" t="s">
        <v>3</v>
      </c>
      <c r="DA5" s="84" t="s">
        <v>4</v>
      </c>
      <c r="DB5" s="85" t="s">
        <v>5</v>
      </c>
      <c r="DC5" s="85"/>
      <c r="DD5" s="84" t="s">
        <v>2</v>
      </c>
      <c r="DE5" s="84" t="s">
        <v>3</v>
      </c>
      <c r="DF5" s="84" t="s">
        <v>4</v>
      </c>
      <c r="DG5" s="85" t="s">
        <v>5</v>
      </c>
      <c r="DH5" s="85"/>
      <c r="DI5" s="84" t="s">
        <v>2</v>
      </c>
      <c r="DJ5" s="84" t="s">
        <v>3</v>
      </c>
      <c r="DK5" s="84" t="s">
        <v>4</v>
      </c>
      <c r="DL5" s="85" t="s">
        <v>5</v>
      </c>
      <c r="DM5" s="85"/>
      <c r="DN5" s="84" t="s">
        <v>2</v>
      </c>
      <c r="DO5" s="84" t="s">
        <v>3</v>
      </c>
      <c r="DP5" s="84" t="s">
        <v>4</v>
      </c>
      <c r="DQ5" s="85" t="s">
        <v>5</v>
      </c>
      <c r="DR5" s="85"/>
      <c r="DS5" s="84" t="s">
        <v>2</v>
      </c>
      <c r="DT5" s="84" t="s">
        <v>3</v>
      </c>
      <c r="DU5" s="84" t="s">
        <v>4</v>
      </c>
      <c r="DV5" s="85" t="s">
        <v>5</v>
      </c>
      <c r="DW5" s="85"/>
      <c r="DX5" s="84" t="s">
        <v>2</v>
      </c>
      <c r="DY5" s="84" t="s">
        <v>3</v>
      </c>
      <c r="DZ5" s="84" t="s">
        <v>4</v>
      </c>
      <c r="EA5" s="85" t="s">
        <v>5</v>
      </c>
      <c r="EB5" s="85"/>
      <c r="EC5" s="84" t="s">
        <v>2</v>
      </c>
      <c r="ED5" s="84" t="s">
        <v>3</v>
      </c>
      <c r="EE5" s="84" t="s">
        <v>4</v>
      </c>
      <c r="EF5" s="85" t="s">
        <v>5</v>
      </c>
      <c r="EG5" s="85"/>
    </row>
    <row r="6" spans="1:137" s="18" customFormat="1" ht="37.5" customHeight="1" x14ac:dyDescent="0.25">
      <c r="A6" s="89"/>
      <c r="B6" s="89"/>
      <c r="C6" s="86"/>
      <c r="D6" s="86"/>
      <c r="E6" s="86"/>
      <c r="F6" s="45" t="s">
        <v>6</v>
      </c>
      <c r="G6" s="45" t="s">
        <v>7</v>
      </c>
      <c r="H6" s="84"/>
      <c r="I6" s="84"/>
      <c r="J6" s="84"/>
      <c r="K6" s="46" t="s">
        <v>6</v>
      </c>
      <c r="L6" s="46" t="s">
        <v>7</v>
      </c>
      <c r="M6" s="84"/>
      <c r="N6" s="84"/>
      <c r="O6" s="84"/>
      <c r="P6" s="46" t="s">
        <v>6</v>
      </c>
      <c r="Q6" s="46" t="s">
        <v>7</v>
      </c>
      <c r="R6" s="84"/>
      <c r="S6" s="84"/>
      <c r="T6" s="84"/>
      <c r="U6" s="46" t="s">
        <v>6</v>
      </c>
      <c r="V6" s="46" t="s">
        <v>7</v>
      </c>
      <c r="W6" s="84"/>
      <c r="X6" s="84"/>
      <c r="Y6" s="84"/>
      <c r="Z6" s="46" t="s">
        <v>6</v>
      </c>
      <c r="AA6" s="46" t="s">
        <v>7</v>
      </c>
      <c r="AB6" s="84"/>
      <c r="AC6" s="84"/>
      <c r="AD6" s="84"/>
      <c r="AE6" s="46" t="s">
        <v>6</v>
      </c>
      <c r="AF6" s="46" t="s">
        <v>7</v>
      </c>
      <c r="AG6" s="84"/>
      <c r="AH6" s="84"/>
      <c r="AI6" s="84"/>
      <c r="AJ6" s="46" t="s">
        <v>6</v>
      </c>
      <c r="AK6" s="46" t="s">
        <v>7</v>
      </c>
      <c r="AL6" s="84"/>
      <c r="AM6" s="84"/>
      <c r="AN6" s="84"/>
      <c r="AO6" s="46" t="s">
        <v>6</v>
      </c>
      <c r="AP6" s="46" t="s">
        <v>7</v>
      </c>
      <c r="AQ6" s="84"/>
      <c r="AR6" s="84"/>
      <c r="AS6" s="84"/>
      <c r="AT6" s="46" t="s">
        <v>6</v>
      </c>
      <c r="AU6" s="46" t="s">
        <v>7</v>
      </c>
      <c r="AV6" s="84"/>
      <c r="AW6" s="84"/>
      <c r="AX6" s="84"/>
      <c r="AY6" s="46" t="s">
        <v>6</v>
      </c>
      <c r="AZ6" s="46" t="s">
        <v>7</v>
      </c>
      <c r="BA6" s="84"/>
      <c r="BB6" s="84"/>
      <c r="BC6" s="84"/>
      <c r="BD6" s="46" t="s">
        <v>6</v>
      </c>
      <c r="BE6" s="46" t="s">
        <v>7</v>
      </c>
      <c r="BF6" s="84"/>
      <c r="BG6" s="84"/>
      <c r="BH6" s="84"/>
      <c r="BI6" s="46" t="s">
        <v>6</v>
      </c>
      <c r="BJ6" s="46" t="s">
        <v>7</v>
      </c>
      <c r="BK6" s="84"/>
      <c r="BL6" s="84"/>
      <c r="BM6" s="84"/>
      <c r="BN6" s="46" t="s">
        <v>6</v>
      </c>
      <c r="BO6" s="46" t="s">
        <v>7</v>
      </c>
      <c r="BP6" s="84"/>
      <c r="BQ6" s="84"/>
      <c r="BR6" s="84"/>
      <c r="BS6" s="46" t="s">
        <v>6</v>
      </c>
      <c r="BT6" s="46" t="s">
        <v>7</v>
      </c>
      <c r="BU6" s="84"/>
      <c r="BV6" s="84"/>
      <c r="BW6" s="84"/>
      <c r="BX6" s="46" t="s">
        <v>6</v>
      </c>
      <c r="BY6" s="46" t="s">
        <v>7</v>
      </c>
      <c r="BZ6" s="84"/>
      <c r="CA6" s="84"/>
      <c r="CB6" s="84"/>
      <c r="CC6" s="46" t="s">
        <v>6</v>
      </c>
      <c r="CD6" s="46" t="s">
        <v>7</v>
      </c>
      <c r="CE6" s="84"/>
      <c r="CF6" s="84"/>
      <c r="CG6" s="84"/>
      <c r="CH6" s="46" t="s">
        <v>6</v>
      </c>
      <c r="CI6" s="46" t="s">
        <v>7</v>
      </c>
      <c r="CJ6" s="84"/>
      <c r="CK6" s="84"/>
      <c r="CL6" s="84"/>
      <c r="CM6" s="46" t="s">
        <v>6</v>
      </c>
      <c r="CN6" s="46" t="s">
        <v>7</v>
      </c>
      <c r="CO6" s="84"/>
      <c r="CP6" s="84"/>
      <c r="CQ6" s="84"/>
      <c r="CR6" s="46" t="s">
        <v>6</v>
      </c>
      <c r="CS6" s="46" t="s">
        <v>7</v>
      </c>
      <c r="CT6" s="84"/>
      <c r="CU6" s="84"/>
      <c r="CV6" s="84"/>
      <c r="CW6" s="46" t="s">
        <v>6</v>
      </c>
      <c r="CX6" s="46" t="s">
        <v>7</v>
      </c>
      <c r="CY6" s="84"/>
      <c r="CZ6" s="84"/>
      <c r="DA6" s="84"/>
      <c r="DB6" s="46" t="s">
        <v>6</v>
      </c>
      <c r="DC6" s="46" t="s">
        <v>7</v>
      </c>
      <c r="DD6" s="84"/>
      <c r="DE6" s="84"/>
      <c r="DF6" s="84"/>
      <c r="DG6" s="46" t="s">
        <v>6</v>
      </c>
      <c r="DH6" s="46" t="s">
        <v>7</v>
      </c>
      <c r="DI6" s="84"/>
      <c r="DJ6" s="84"/>
      <c r="DK6" s="84"/>
      <c r="DL6" s="46" t="s">
        <v>6</v>
      </c>
      <c r="DM6" s="46" t="s">
        <v>7</v>
      </c>
      <c r="DN6" s="84"/>
      <c r="DO6" s="84"/>
      <c r="DP6" s="84"/>
      <c r="DQ6" s="46" t="s">
        <v>6</v>
      </c>
      <c r="DR6" s="46" t="s">
        <v>7</v>
      </c>
      <c r="DS6" s="84"/>
      <c r="DT6" s="84"/>
      <c r="DU6" s="84"/>
      <c r="DV6" s="46" t="s">
        <v>6</v>
      </c>
      <c r="DW6" s="46" t="s">
        <v>7</v>
      </c>
      <c r="DX6" s="84"/>
      <c r="DY6" s="84"/>
      <c r="DZ6" s="84"/>
      <c r="EA6" s="46" t="s">
        <v>6</v>
      </c>
      <c r="EB6" s="46" t="s">
        <v>7</v>
      </c>
      <c r="EC6" s="84"/>
      <c r="ED6" s="84"/>
      <c r="EE6" s="84"/>
      <c r="EF6" s="46" t="s">
        <v>6</v>
      </c>
      <c r="EG6" s="46" t="s">
        <v>7</v>
      </c>
    </row>
    <row r="7" spans="1:137" s="18" customFormat="1" x14ac:dyDescent="0.25">
      <c r="A7" s="48">
        <v>1</v>
      </c>
      <c r="B7" s="49" t="s">
        <v>8</v>
      </c>
      <c r="C7" s="55">
        <f>H7+M7+R7+W7+AB7+AG7+AL7+AQ7+AV7+BA7+BF7+BK7+BP7+BU7+BZ7+CE7+CJ7+CO7+CT7+CY7+DD7+DI7+DN7+DS7+DX7+EC7</f>
        <v>344016.42000000004</v>
      </c>
      <c r="D7" s="56">
        <f t="shared" ref="D7:G7" si="0">I7+N7+S7+X7+AC7+AH7+AM7+AR7+AW7+BB7+BG7+BL7+BQ7+BV7+CA7+CF7+CK7+CP7+CU7+CZ7+DE7+DJ7+DO7+DT7+DY7+ED7</f>
        <v>344428.13000000006</v>
      </c>
      <c r="E7" s="56">
        <f t="shared" si="0"/>
        <v>344428.13000000006</v>
      </c>
      <c r="F7" s="56">
        <f t="shared" si="0"/>
        <v>411.70999999999992</v>
      </c>
      <c r="G7" s="57">
        <f t="shared" si="0"/>
        <v>0</v>
      </c>
      <c r="H7" s="19">
        <v>586</v>
      </c>
      <c r="I7" s="20">
        <v>586</v>
      </c>
      <c r="J7" s="20">
        <v>586</v>
      </c>
      <c r="K7" s="20">
        <f t="shared" ref="K7:K52" si="1">J7-H7</f>
        <v>0</v>
      </c>
      <c r="L7" s="21">
        <f t="shared" ref="L7:L52" si="2">J7-I7</f>
        <v>0</v>
      </c>
      <c r="M7" s="19">
        <v>66576</v>
      </c>
      <c r="N7" s="20">
        <v>66576</v>
      </c>
      <c r="O7" s="20">
        <v>66576</v>
      </c>
      <c r="P7" s="20">
        <f>O7-M7</f>
        <v>0</v>
      </c>
      <c r="Q7" s="21">
        <f>O7-N7</f>
        <v>0</v>
      </c>
      <c r="R7" s="19">
        <v>188454.9</v>
      </c>
      <c r="S7" s="20">
        <v>188454.9</v>
      </c>
      <c r="T7" s="20">
        <v>188454.9</v>
      </c>
      <c r="U7" s="20">
        <f>T7-R7</f>
        <v>0</v>
      </c>
      <c r="V7" s="21">
        <f>T7-S7</f>
        <v>0</v>
      </c>
      <c r="W7" s="19">
        <v>4297</v>
      </c>
      <c r="X7" s="20">
        <v>6542.3</v>
      </c>
      <c r="Y7" s="20">
        <v>6542.3</v>
      </c>
      <c r="Z7" s="20">
        <f>Y7-W7</f>
        <v>2245.3000000000002</v>
      </c>
      <c r="AA7" s="21">
        <f>Y7-X7</f>
        <v>0</v>
      </c>
      <c r="AB7" s="19">
        <v>19608.099999999999</v>
      </c>
      <c r="AC7" s="20">
        <v>19608.099999999999</v>
      </c>
      <c r="AD7" s="20">
        <v>19608.099999999999</v>
      </c>
      <c r="AE7" s="20">
        <f>AD7-AB7</f>
        <v>0</v>
      </c>
      <c r="AF7" s="21">
        <f>AD7-AC7</f>
        <v>0</v>
      </c>
      <c r="AG7" s="19">
        <v>3831.8</v>
      </c>
      <c r="AH7" s="20">
        <v>3831.8</v>
      </c>
      <c r="AI7" s="20">
        <v>3831.8</v>
      </c>
      <c r="AJ7" s="20">
        <f t="shared" ref="AJ7:AJ52" si="3">AI7-AG7</f>
        <v>0</v>
      </c>
      <c r="AK7" s="21">
        <f t="shared" ref="AK7:AK52" si="4">AI7-AH7</f>
        <v>0</v>
      </c>
      <c r="AL7" s="19">
        <v>24519.4</v>
      </c>
      <c r="AM7" s="20">
        <v>22919.4</v>
      </c>
      <c r="AN7" s="20">
        <v>22919.4</v>
      </c>
      <c r="AO7" s="20">
        <f t="shared" ref="AO7:AO52" si="5">AN7-AL7</f>
        <v>-1600</v>
      </c>
      <c r="AP7" s="21">
        <f t="shared" ref="AP7:AP52" si="6">AN7-AM7</f>
        <v>0</v>
      </c>
      <c r="AQ7" s="19">
        <v>10513.1</v>
      </c>
      <c r="AR7" s="20">
        <v>10123</v>
      </c>
      <c r="AS7" s="20">
        <v>10123</v>
      </c>
      <c r="AT7" s="20">
        <f t="shared" ref="AT7:AT52" si="7">AS7-AQ7</f>
        <v>-390.10000000000036</v>
      </c>
      <c r="AU7" s="21">
        <f t="shared" ref="AU7:AU52" si="8">AS7-AR7</f>
        <v>0</v>
      </c>
      <c r="AV7" s="19">
        <v>15370.7</v>
      </c>
      <c r="AW7" s="20">
        <v>15370.7</v>
      </c>
      <c r="AX7" s="20">
        <v>15370.7</v>
      </c>
      <c r="AY7" s="20">
        <f t="shared" ref="AY7:AY52" si="9">AX7-AV7</f>
        <v>0</v>
      </c>
      <c r="AZ7" s="21">
        <f t="shared" ref="AZ7:AZ52" si="10">AX7-AW7</f>
        <v>0</v>
      </c>
      <c r="BA7" s="19">
        <v>1050.2</v>
      </c>
      <c r="BB7" s="20">
        <v>1060.5</v>
      </c>
      <c r="BC7" s="20">
        <v>1060.5</v>
      </c>
      <c r="BD7" s="20">
        <f t="shared" ref="BD7:BD52" si="11">BC7-BA7</f>
        <v>10.299999999999955</v>
      </c>
      <c r="BE7" s="21">
        <f t="shared" ref="BE7:BE52" si="12">BC7-BB7</f>
        <v>0</v>
      </c>
      <c r="BF7" s="20">
        <v>0</v>
      </c>
      <c r="BG7" s="20">
        <v>0</v>
      </c>
      <c r="BH7" s="20">
        <v>0</v>
      </c>
      <c r="BI7" s="20">
        <f t="shared" ref="BI7:BI52" si="13">BH7-BF7</f>
        <v>0</v>
      </c>
      <c r="BJ7" s="21">
        <f t="shared" ref="BJ7:BJ52" si="14">BH7-BG7</f>
        <v>0</v>
      </c>
      <c r="BK7" s="19">
        <v>1426.8</v>
      </c>
      <c r="BL7" s="20">
        <v>1426.8</v>
      </c>
      <c r="BM7" s="20">
        <v>1426.8</v>
      </c>
      <c r="BN7" s="20">
        <f t="shared" ref="BN7:BN52" si="15">BM7-BK7</f>
        <v>0</v>
      </c>
      <c r="BO7" s="21">
        <f t="shared" ref="BO7:BO52" si="16">BM7-BL7</f>
        <v>0</v>
      </c>
      <c r="BP7" s="19">
        <v>2265.9</v>
      </c>
      <c r="BQ7" s="20">
        <v>2265.9</v>
      </c>
      <c r="BR7" s="20">
        <v>2265.9</v>
      </c>
      <c r="BS7" s="20">
        <f>BR7-BP7</f>
        <v>0</v>
      </c>
      <c r="BT7" s="21">
        <f>BR7-BQ7</f>
        <v>0</v>
      </c>
      <c r="BU7" s="19">
        <v>3.2</v>
      </c>
      <c r="BV7" s="20">
        <v>3.2</v>
      </c>
      <c r="BW7" s="20">
        <v>3.2</v>
      </c>
      <c r="BX7" s="20">
        <f t="shared" ref="BX7:BX52" si="17">BW7-BU7</f>
        <v>0</v>
      </c>
      <c r="BY7" s="21">
        <f t="shared" ref="BY7:BY52" si="18">BW7-BV7</f>
        <v>0</v>
      </c>
      <c r="BZ7" s="20">
        <v>0</v>
      </c>
      <c r="CA7" s="20">
        <v>0</v>
      </c>
      <c r="CB7" s="20">
        <v>0</v>
      </c>
      <c r="CC7" s="20">
        <f t="shared" ref="CC7:CC52" si="19">CB7-BZ7</f>
        <v>0</v>
      </c>
      <c r="CD7" s="21">
        <f t="shared" ref="CD7:CD52" si="20">CB7-CA7</f>
        <v>0</v>
      </c>
      <c r="CE7" s="19">
        <v>351.2</v>
      </c>
      <c r="CF7" s="20">
        <v>354.6</v>
      </c>
      <c r="CG7" s="20">
        <v>354.6</v>
      </c>
      <c r="CH7" s="20">
        <f>CG7-CE7</f>
        <v>3.4000000000000341</v>
      </c>
      <c r="CI7" s="21">
        <f>CG7-CF7</f>
        <v>0</v>
      </c>
      <c r="CJ7" s="20">
        <v>724.2</v>
      </c>
      <c r="CK7" s="20">
        <v>730.7</v>
      </c>
      <c r="CL7" s="20">
        <v>730.7</v>
      </c>
      <c r="CM7" s="20">
        <f>CL7-CJ7</f>
        <v>6.5</v>
      </c>
      <c r="CN7" s="21">
        <f>CL7-CK7</f>
        <v>0</v>
      </c>
      <c r="CO7" s="19">
        <v>366.6</v>
      </c>
      <c r="CP7" s="20">
        <v>370</v>
      </c>
      <c r="CQ7" s="20">
        <v>370</v>
      </c>
      <c r="CR7" s="20">
        <f>CQ7-CO7</f>
        <v>3.3999999999999773</v>
      </c>
      <c r="CS7" s="21">
        <f>CQ7-CP7</f>
        <v>0</v>
      </c>
      <c r="CT7" s="19">
        <v>0</v>
      </c>
      <c r="CU7" s="20">
        <v>0</v>
      </c>
      <c r="CV7" s="20">
        <v>0</v>
      </c>
      <c r="CW7" s="20">
        <f t="shared" ref="CW7:CW52" si="21">CV7-CT7</f>
        <v>0</v>
      </c>
      <c r="CX7" s="21">
        <f t="shared" ref="CX7:CX52" si="22">CV7-CU7</f>
        <v>0</v>
      </c>
      <c r="CY7" s="20">
        <v>89.1</v>
      </c>
      <c r="CZ7" s="20">
        <v>89.1</v>
      </c>
      <c r="DA7" s="20">
        <v>89.1</v>
      </c>
      <c r="DB7" s="20">
        <f>DA7-CY7</f>
        <v>0</v>
      </c>
      <c r="DC7" s="21">
        <f>DA7-CZ7</f>
        <v>0</v>
      </c>
      <c r="DD7" s="58">
        <v>0.52</v>
      </c>
      <c r="DE7" s="58">
        <v>0.53</v>
      </c>
      <c r="DF7" s="58">
        <v>0.53</v>
      </c>
      <c r="DG7" s="58">
        <f t="shared" ref="DG7:DG52" si="23">DF7-DD7</f>
        <v>1.0000000000000009E-2</v>
      </c>
      <c r="DH7" s="21">
        <f t="shared" ref="DH7:DH52" si="24">DF7-DE7</f>
        <v>0</v>
      </c>
      <c r="DI7" s="19">
        <v>7.4</v>
      </c>
      <c r="DJ7" s="20">
        <v>7.4</v>
      </c>
      <c r="DK7" s="20">
        <v>7.4</v>
      </c>
      <c r="DL7" s="20">
        <f t="shared" ref="DL7:DL52" si="25">DK7-DI7</f>
        <v>0</v>
      </c>
      <c r="DM7" s="21">
        <f t="shared" ref="DM7:DM52" si="26">DK7-DJ7</f>
        <v>0</v>
      </c>
      <c r="DN7" s="20">
        <v>0</v>
      </c>
      <c r="DO7" s="20">
        <v>0</v>
      </c>
      <c r="DP7" s="20">
        <v>0</v>
      </c>
      <c r="DQ7" s="20">
        <f>DP7-DN7</f>
        <v>0</v>
      </c>
      <c r="DR7" s="21">
        <f>DP7-DO7</f>
        <v>0</v>
      </c>
      <c r="DS7" s="20">
        <v>2179.6999999999998</v>
      </c>
      <c r="DT7" s="20">
        <v>2313</v>
      </c>
      <c r="DU7" s="20">
        <v>2313</v>
      </c>
      <c r="DV7" s="20">
        <f t="shared" ref="DV7:DV52" si="27">DU7-DS7</f>
        <v>133.30000000000018</v>
      </c>
      <c r="DW7" s="21">
        <f t="shared" ref="DW7:DW52" si="28">DU7-DT7</f>
        <v>0</v>
      </c>
      <c r="DX7" s="19">
        <v>186.3</v>
      </c>
      <c r="DY7" s="20">
        <v>185.9</v>
      </c>
      <c r="DZ7" s="20">
        <v>185.9</v>
      </c>
      <c r="EA7" s="20">
        <f t="shared" ref="EA7:EA52" si="29">DZ7-DX7</f>
        <v>-0.40000000000000568</v>
      </c>
      <c r="EB7" s="21">
        <f t="shared" ref="EB7:EB52" si="30">DZ7-DY7</f>
        <v>0</v>
      </c>
      <c r="EC7" s="20">
        <v>1608.3</v>
      </c>
      <c r="ED7" s="20">
        <v>1608.3</v>
      </c>
      <c r="EE7" s="20">
        <v>1608.3</v>
      </c>
      <c r="EF7" s="20">
        <f t="shared" ref="EF7:EF52" si="31">EE7-EC7</f>
        <v>0</v>
      </c>
      <c r="EG7" s="21">
        <f t="shared" ref="EG7:EG52" si="32">EE7-ED7</f>
        <v>0</v>
      </c>
    </row>
    <row r="8" spans="1:137" s="18" customFormat="1" x14ac:dyDescent="0.25">
      <c r="A8" s="48">
        <v>2</v>
      </c>
      <c r="B8" s="49" t="s">
        <v>9</v>
      </c>
      <c r="C8" s="55">
        <f t="shared" ref="C8:C51" si="33">H8+M8+R8+W8+AB8+AG8+AL8+AQ8+AV8+BA8+BF8+BK8+BP8+BU8+BZ8+CE8+CJ8+CO8+CT8+CY8+DD8+DI8+DN8+DS8+DX8+EC8</f>
        <v>553324.33000000007</v>
      </c>
      <c r="D8" s="59">
        <f t="shared" ref="D8:D51" si="34">I8+N8+S8+X8+AC8+AH8+AM8+AR8+AW8+BB8+BG8+BL8+BQ8+BV8+CA8+CF8+CK8+CP8+CU8+CZ8+DE8+DJ8+DO8+DT8+DY8+ED8</f>
        <v>556066.04000000015</v>
      </c>
      <c r="E8" s="59">
        <f t="shared" ref="E8:E51" si="35">J8+O8+T8+Y8+AD8+AI8+AN8+AS8+AX8+BC8+BH8+BM8+BR8+BW8+CB8+CG8+CL8+CQ8+CV8+DA8+DF8+DK8+DP8+DU8+DZ8+EE8</f>
        <v>555706.8400000002</v>
      </c>
      <c r="F8" s="59">
        <f t="shared" ref="F8:F51" si="36">K8+P8+U8+Z8+AE8+AJ8+AO8+AT8+AY8+BD8+BI8+BN8+BS8+BX8+CC8+CH8+CM8+CR8+CW8+DB8+DG8+DL8+DQ8+DV8+EA8+EF8</f>
        <v>2382.5099999999993</v>
      </c>
      <c r="G8" s="57">
        <f t="shared" ref="G8:G51" si="37">L8+Q8+V8+AA8+AF8+AK8+AP8+AU8+AZ8+BE8+BJ8+BO8+BT8+BY8+CD8+CI8+CN8+CS8+CX8+DC8+DH8+DM8+DR8+DW8+EB8+EG8</f>
        <v>-359.20000000000005</v>
      </c>
      <c r="H8" s="19">
        <v>990.1</v>
      </c>
      <c r="I8" s="20">
        <v>990.1</v>
      </c>
      <c r="J8" s="20">
        <v>990.1</v>
      </c>
      <c r="K8" s="20">
        <f t="shared" si="1"/>
        <v>0</v>
      </c>
      <c r="L8" s="21">
        <f t="shared" si="2"/>
        <v>0</v>
      </c>
      <c r="M8" s="19">
        <v>154507.6</v>
      </c>
      <c r="N8" s="20">
        <v>154507.6</v>
      </c>
      <c r="O8" s="20">
        <v>154507.6</v>
      </c>
      <c r="P8" s="20">
        <f t="shared" ref="P8:P52" si="38">O8-M8</f>
        <v>0</v>
      </c>
      <c r="Q8" s="21">
        <f t="shared" ref="Q8:Q52" si="39">O8-N8</f>
        <v>0</v>
      </c>
      <c r="R8" s="19">
        <v>308374.59999999998</v>
      </c>
      <c r="S8" s="20">
        <v>308374.59999999998</v>
      </c>
      <c r="T8" s="20">
        <v>308374.59999999998</v>
      </c>
      <c r="U8" s="20">
        <f t="shared" ref="U8:U52" si="40">T8-R8</f>
        <v>0</v>
      </c>
      <c r="V8" s="21">
        <f t="shared" ref="V8:V52" si="41">T8-S8</f>
        <v>0</v>
      </c>
      <c r="W8" s="19">
        <v>6473.9000000000005</v>
      </c>
      <c r="X8" s="20">
        <v>9821.9</v>
      </c>
      <c r="Y8" s="20">
        <v>9821.9</v>
      </c>
      <c r="Z8" s="20">
        <f t="shared" ref="Z8:Z52" si="42">Y8-W8</f>
        <v>3347.9999999999991</v>
      </c>
      <c r="AA8" s="21">
        <f t="shared" ref="AA8:AA52" si="43">Y8-X8</f>
        <v>0</v>
      </c>
      <c r="AB8" s="19">
        <v>30935.5</v>
      </c>
      <c r="AC8" s="20">
        <v>30935.5</v>
      </c>
      <c r="AD8" s="20">
        <v>30935.5</v>
      </c>
      <c r="AE8" s="20">
        <f t="shared" ref="AE8:AE52" si="44">AD8-AB8</f>
        <v>0</v>
      </c>
      <c r="AF8" s="21">
        <f t="shared" ref="AF8:AF52" si="45">AD8-AC8</f>
        <v>0</v>
      </c>
      <c r="AG8" s="19">
        <v>6589.9</v>
      </c>
      <c r="AH8" s="20">
        <v>6589.9</v>
      </c>
      <c r="AI8" s="20">
        <v>6589.9</v>
      </c>
      <c r="AJ8" s="20">
        <f t="shared" si="3"/>
        <v>0</v>
      </c>
      <c r="AK8" s="21">
        <f t="shared" si="4"/>
        <v>0</v>
      </c>
      <c r="AL8" s="19">
        <v>9624.2999999999993</v>
      </c>
      <c r="AM8" s="20">
        <v>8924.2999999999993</v>
      </c>
      <c r="AN8" s="20">
        <v>8924.2999999999993</v>
      </c>
      <c r="AO8" s="20">
        <f t="shared" si="5"/>
        <v>-700</v>
      </c>
      <c r="AP8" s="21">
        <f t="shared" si="6"/>
        <v>0</v>
      </c>
      <c r="AQ8" s="19">
        <v>5687</v>
      </c>
      <c r="AR8" s="20">
        <v>5402.2</v>
      </c>
      <c r="AS8" s="20">
        <v>5402.2</v>
      </c>
      <c r="AT8" s="20">
        <f t="shared" si="7"/>
        <v>-284.80000000000018</v>
      </c>
      <c r="AU8" s="21">
        <f t="shared" si="8"/>
        <v>0</v>
      </c>
      <c r="AV8" s="19">
        <v>11456</v>
      </c>
      <c r="AW8" s="20">
        <v>11456</v>
      </c>
      <c r="AX8" s="20">
        <v>11456</v>
      </c>
      <c r="AY8" s="20">
        <f t="shared" si="9"/>
        <v>0</v>
      </c>
      <c r="AZ8" s="21">
        <f t="shared" si="10"/>
        <v>0</v>
      </c>
      <c r="BA8" s="19">
        <v>1135.7</v>
      </c>
      <c r="BB8" s="20">
        <v>1146.3</v>
      </c>
      <c r="BC8" s="20">
        <v>1146.3</v>
      </c>
      <c r="BD8" s="20">
        <f t="shared" si="11"/>
        <v>10.599999999999909</v>
      </c>
      <c r="BE8" s="21">
        <f t="shared" si="12"/>
        <v>0</v>
      </c>
      <c r="BF8" s="19">
        <v>614.9</v>
      </c>
      <c r="BG8" s="20">
        <v>769.7</v>
      </c>
      <c r="BH8" s="20">
        <v>410.5</v>
      </c>
      <c r="BI8" s="20">
        <f t="shared" si="13"/>
        <v>-204.39999999999998</v>
      </c>
      <c r="BJ8" s="21">
        <f t="shared" si="14"/>
        <v>-359.20000000000005</v>
      </c>
      <c r="BK8" s="19">
        <v>1379.3</v>
      </c>
      <c r="BL8" s="20">
        <v>1379.3</v>
      </c>
      <c r="BM8" s="20">
        <v>1379.3</v>
      </c>
      <c r="BN8" s="20">
        <f t="shared" si="15"/>
        <v>0</v>
      </c>
      <c r="BO8" s="21">
        <f t="shared" si="16"/>
        <v>0</v>
      </c>
      <c r="BP8" s="19">
        <v>3415.2000000000003</v>
      </c>
      <c r="BQ8" s="20">
        <v>3415.2</v>
      </c>
      <c r="BR8" s="20">
        <v>3415.2</v>
      </c>
      <c r="BS8" s="20">
        <f t="shared" ref="BS8:BS51" si="46">BR8-BP8</f>
        <v>0</v>
      </c>
      <c r="BT8" s="21">
        <f t="shared" ref="BT8:BT51" si="47">BR8-BQ8</f>
        <v>0</v>
      </c>
      <c r="BU8" s="19">
        <v>4.4000000000000004</v>
      </c>
      <c r="BV8" s="20">
        <v>4.4000000000000004</v>
      </c>
      <c r="BW8" s="20">
        <v>4.4000000000000004</v>
      </c>
      <c r="BX8" s="20">
        <f t="shared" si="17"/>
        <v>0</v>
      </c>
      <c r="BY8" s="21">
        <f t="shared" si="18"/>
        <v>0</v>
      </c>
      <c r="BZ8" s="20">
        <v>0</v>
      </c>
      <c r="CA8" s="20">
        <v>0</v>
      </c>
      <c r="CB8" s="20">
        <v>0</v>
      </c>
      <c r="CC8" s="20">
        <f t="shared" si="19"/>
        <v>0</v>
      </c>
      <c r="CD8" s="21">
        <f t="shared" si="20"/>
        <v>0</v>
      </c>
      <c r="CE8" s="19">
        <v>363.3</v>
      </c>
      <c r="CF8" s="20">
        <v>366.8</v>
      </c>
      <c r="CG8" s="20">
        <v>366.8</v>
      </c>
      <c r="CH8" s="20">
        <f t="shared" ref="CH8:CH52" si="48">CG8-CE8</f>
        <v>3.5</v>
      </c>
      <c r="CI8" s="21">
        <f t="shared" ref="CI8:CI52" si="49">CG8-CF8</f>
        <v>0</v>
      </c>
      <c r="CJ8" s="20">
        <v>750.7</v>
      </c>
      <c r="CK8" s="20">
        <v>757.5</v>
      </c>
      <c r="CL8" s="20">
        <v>757.5</v>
      </c>
      <c r="CM8" s="20">
        <f t="shared" ref="CM8:CM52" si="50">CL8-CJ8</f>
        <v>6.7999999999999545</v>
      </c>
      <c r="CN8" s="21">
        <f t="shared" ref="CN8:CN52" si="51">CL8-CK8</f>
        <v>0</v>
      </c>
      <c r="CO8" s="19">
        <v>378.6</v>
      </c>
      <c r="CP8" s="20">
        <v>382.1</v>
      </c>
      <c r="CQ8" s="20">
        <v>382.1</v>
      </c>
      <c r="CR8" s="20">
        <f t="shared" ref="CR8:CR52" si="52">CQ8-CO8</f>
        <v>3.5</v>
      </c>
      <c r="CS8" s="21">
        <f t="shared" ref="CS8:CS52" si="53">CQ8-CP8</f>
        <v>0</v>
      </c>
      <c r="CT8" s="19">
        <v>0</v>
      </c>
      <c r="CU8" s="20">
        <v>0</v>
      </c>
      <c r="CV8" s="20">
        <v>0</v>
      </c>
      <c r="CW8" s="20">
        <f t="shared" si="21"/>
        <v>0</v>
      </c>
      <c r="CX8" s="21">
        <f t="shared" si="22"/>
        <v>0</v>
      </c>
      <c r="CY8" s="20">
        <v>84.6</v>
      </c>
      <c r="CZ8" s="20">
        <v>84.6</v>
      </c>
      <c r="DA8" s="20">
        <v>84.6</v>
      </c>
      <c r="DB8" s="20">
        <f t="shared" ref="DB8:DB52" si="54">DA8-CY8</f>
        <v>0</v>
      </c>
      <c r="DC8" s="21">
        <f t="shared" ref="DC8:DC52" si="55">DA8-CZ8</f>
        <v>0</v>
      </c>
      <c r="DD8" s="58">
        <v>0.53</v>
      </c>
      <c r="DE8" s="58">
        <v>0.54</v>
      </c>
      <c r="DF8" s="58">
        <v>0.54</v>
      </c>
      <c r="DG8" s="58">
        <f t="shared" si="23"/>
        <v>1.0000000000000009E-2</v>
      </c>
      <c r="DH8" s="21">
        <f t="shared" si="24"/>
        <v>0</v>
      </c>
      <c r="DI8" s="19">
        <v>38</v>
      </c>
      <c r="DJ8" s="20">
        <v>38</v>
      </c>
      <c r="DK8" s="20">
        <v>38</v>
      </c>
      <c r="DL8" s="20">
        <f t="shared" si="25"/>
        <v>0</v>
      </c>
      <c r="DM8" s="21">
        <f t="shared" si="26"/>
        <v>0</v>
      </c>
      <c r="DN8" s="20">
        <v>3914.9</v>
      </c>
      <c r="DO8" s="20">
        <v>3914.9</v>
      </c>
      <c r="DP8" s="20">
        <v>3914.9</v>
      </c>
      <c r="DQ8" s="20">
        <f t="shared" ref="DQ8:DQ52" si="56">DP8-DN8</f>
        <v>0</v>
      </c>
      <c r="DR8" s="21">
        <f t="shared" ref="DR8:DR52" si="57">DP8-DO8</f>
        <v>0</v>
      </c>
      <c r="DS8" s="20">
        <v>3217.6</v>
      </c>
      <c r="DT8" s="20">
        <v>3414.4</v>
      </c>
      <c r="DU8" s="20">
        <v>3414.4</v>
      </c>
      <c r="DV8" s="20">
        <f t="shared" si="27"/>
        <v>196.80000000000018</v>
      </c>
      <c r="DW8" s="21">
        <f t="shared" si="28"/>
        <v>0</v>
      </c>
      <c r="DX8" s="19">
        <v>429.8</v>
      </c>
      <c r="DY8" s="20">
        <v>432.3</v>
      </c>
      <c r="DZ8" s="20">
        <v>432.3</v>
      </c>
      <c r="EA8" s="20">
        <f t="shared" si="29"/>
        <v>2.5</v>
      </c>
      <c r="EB8" s="21">
        <f t="shared" si="30"/>
        <v>0</v>
      </c>
      <c r="EC8" s="20">
        <v>2957.9</v>
      </c>
      <c r="ED8" s="20">
        <v>2957.9</v>
      </c>
      <c r="EE8" s="20">
        <v>2957.9</v>
      </c>
      <c r="EF8" s="20">
        <f t="shared" si="31"/>
        <v>0</v>
      </c>
      <c r="EG8" s="21">
        <f t="shared" si="32"/>
        <v>0</v>
      </c>
    </row>
    <row r="9" spans="1:137" s="18" customFormat="1" x14ac:dyDescent="0.25">
      <c r="A9" s="48">
        <v>3</v>
      </c>
      <c r="B9" s="49" t="s">
        <v>10</v>
      </c>
      <c r="C9" s="55">
        <f t="shared" si="33"/>
        <v>252916.81999999998</v>
      </c>
      <c r="D9" s="59">
        <f t="shared" si="34"/>
        <v>256034.43</v>
      </c>
      <c r="E9" s="59">
        <f t="shared" si="35"/>
        <v>256034.43</v>
      </c>
      <c r="F9" s="59">
        <f t="shared" si="36"/>
        <v>3117.61</v>
      </c>
      <c r="G9" s="57">
        <f t="shared" si="37"/>
        <v>0</v>
      </c>
      <c r="H9" s="19">
        <v>461.3</v>
      </c>
      <c r="I9" s="20">
        <v>461.3</v>
      </c>
      <c r="J9" s="20">
        <v>461.3</v>
      </c>
      <c r="K9" s="20">
        <f t="shared" si="1"/>
        <v>0</v>
      </c>
      <c r="L9" s="21">
        <f t="shared" si="2"/>
        <v>0</v>
      </c>
      <c r="M9" s="19">
        <v>39668.5</v>
      </c>
      <c r="N9" s="20">
        <v>39668.5</v>
      </c>
      <c r="O9" s="20">
        <v>39668.5</v>
      </c>
      <c r="P9" s="20">
        <f t="shared" si="38"/>
        <v>0</v>
      </c>
      <c r="Q9" s="21">
        <f t="shared" si="39"/>
        <v>0</v>
      </c>
      <c r="R9" s="19">
        <v>154758.1</v>
      </c>
      <c r="S9" s="20">
        <v>154758.1</v>
      </c>
      <c r="T9" s="20">
        <v>154758.1</v>
      </c>
      <c r="U9" s="20">
        <f t="shared" si="40"/>
        <v>0</v>
      </c>
      <c r="V9" s="21">
        <f t="shared" si="41"/>
        <v>0</v>
      </c>
      <c r="W9" s="19">
        <v>4405.8</v>
      </c>
      <c r="X9" s="20">
        <v>7246.3</v>
      </c>
      <c r="Y9" s="20">
        <v>7246.3</v>
      </c>
      <c r="Z9" s="20">
        <f t="shared" si="42"/>
        <v>2840.5</v>
      </c>
      <c r="AA9" s="21">
        <f t="shared" si="43"/>
        <v>0</v>
      </c>
      <c r="AB9" s="19">
        <v>21014.3</v>
      </c>
      <c r="AC9" s="20">
        <v>21014.3</v>
      </c>
      <c r="AD9" s="20">
        <v>21014.3</v>
      </c>
      <c r="AE9" s="20">
        <f t="shared" si="44"/>
        <v>0</v>
      </c>
      <c r="AF9" s="21">
        <f t="shared" si="45"/>
        <v>0</v>
      </c>
      <c r="AG9" s="19">
        <v>2894.3</v>
      </c>
      <c r="AH9" s="20">
        <v>2894.3</v>
      </c>
      <c r="AI9" s="20">
        <v>2894.3</v>
      </c>
      <c r="AJ9" s="20">
        <f t="shared" si="3"/>
        <v>0</v>
      </c>
      <c r="AK9" s="21">
        <f t="shared" si="4"/>
        <v>0</v>
      </c>
      <c r="AL9" s="19">
        <v>9615.9</v>
      </c>
      <c r="AM9" s="20">
        <v>9615.9</v>
      </c>
      <c r="AN9" s="20">
        <v>9615.9</v>
      </c>
      <c r="AO9" s="20">
        <f t="shared" si="5"/>
        <v>0</v>
      </c>
      <c r="AP9" s="21">
        <f t="shared" si="6"/>
        <v>0</v>
      </c>
      <c r="AQ9" s="19">
        <v>4737.3</v>
      </c>
      <c r="AR9" s="20">
        <v>4836.3999999999996</v>
      </c>
      <c r="AS9" s="20">
        <v>4836.3999999999996</v>
      </c>
      <c r="AT9" s="20">
        <f t="shared" si="7"/>
        <v>99.099999999999454</v>
      </c>
      <c r="AU9" s="21">
        <f t="shared" si="8"/>
        <v>0</v>
      </c>
      <c r="AV9" s="19">
        <v>7029.9</v>
      </c>
      <c r="AW9" s="20">
        <v>7029.9</v>
      </c>
      <c r="AX9" s="20">
        <v>7029.9</v>
      </c>
      <c r="AY9" s="20">
        <f t="shared" si="9"/>
        <v>0</v>
      </c>
      <c r="AZ9" s="21">
        <f t="shared" si="10"/>
        <v>0</v>
      </c>
      <c r="BA9" s="19">
        <v>1078.7</v>
      </c>
      <c r="BB9" s="20">
        <v>1089</v>
      </c>
      <c r="BC9" s="20">
        <v>1089</v>
      </c>
      <c r="BD9" s="20">
        <f t="shared" si="11"/>
        <v>10.299999999999955</v>
      </c>
      <c r="BE9" s="21">
        <f t="shared" si="12"/>
        <v>0</v>
      </c>
      <c r="BF9" s="20">
        <v>0</v>
      </c>
      <c r="BG9" s="20">
        <v>0</v>
      </c>
      <c r="BH9" s="20">
        <v>0</v>
      </c>
      <c r="BI9" s="20">
        <f t="shared" si="13"/>
        <v>0</v>
      </c>
      <c r="BJ9" s="21">
        <f t="shared" si="14"/>
        <v>0</v>
      </c>
      <c r="BK9" s="19">
        <v>670.8</v>
      </c>
      <c r="BL9" s="20">
        <v>670.8</v>
      </c>
      <c r="BM9" s="20">
        <v>670.8</v>
      </c>
      <c r="BN9" s="20">
        <f t="shared" si="15"/>
        <v>0</v>
      </c>
      <c r="BO9" s="21">
        <f t="shared" si="16"/>
        <v>0</v>
      </c>
      <c r="BP9" s="19">
        <v>1530.6</v>
      </c>
      <c r="BQ9" s="20">
        <v>1530.6</v>
      </c>
      <c r="BR9" s="20">
        <v>1530.6</v>
      </c>
      <c r="BS9" s="20">
        <f t="shared" si="46"/>
        <v>0</v>
      </c>
      <c r="BT9" s="21">
        <f t="shared" si="47"/>
        <v>0</v>
      </c>
      <c r="BU9" s="19">
        <v>3.1</v>
      </c>
      <c r="BV9" s="20">
        <v>3.1</v>
      </c>
      <c r="BW9" s="20">
        <v>3.1</v>
      </c>
      <c r="BX9" s="20">
        <f t="shared" si="17"/>
        <v>0</v>
      </c>
      <c r="BY9" s="21">
        <f t="shared" si="18"/>
        <v>0</v>
      </c>
      <c r="BZ9" s="20">
        <v>0</v>
      </c>
      <c r="CA9" s="20">
        <v>0</v>
      </c>
      <c r="CB9" s="20">
        <v>0</v>
      </c>
      <c r="CC9" s="20">
        <f t="shared" si="19"/>
        <v>0</v>
      </c>
      <c r="CD9" s="21">
        <f t="shared" si="20"/>
        <v>0</v>
      </c>
      <c r="CE9" s="19">
        <v>351.2</v>
      </c>
      <c r="CF9" s="20">
        <v>354.6</v>
      </c>
      <c r="CG9" s="20">
        <v>354.6</v>
      </c>
      <c r="CH9" s="20">
        <f t="shared" si="48"/>
        <v>3.4000000000000341</v>
      </c>
      <c r="CI9" s="21">
        <f t="shared" si="49"/>
        <v>0</v>
      </c>
      <c r="CJ9" s="20">
        <v>408.8</v>
      </c>
      <c r="CK9" s="20">
        <v>412.2</v>
      </c>
      <c r="CL9" s="20">
        <v>412.2</v>
      </c>
      <c r="CM9" s="20">
        <f t="shared" si="50"/>
        <v>3.3999999999999773</v>
      </c>
      <c r="CN9" s="21">
        <f t="shared" si="51"/>
        <v>0</v>
      </c>
      <c r="CO9" s="19">
        <v>366.6</v>
      </c>
      <c r="CP9" s="20">
        <v>370</v>
      </c>
      <c r="CQ9" s="20">
        <v>370</v>
      </c>
      <c r="CR9" s="20">
        <f t="shared" si="52"/>
        <v>3.3999999999999773</v>
      </c>
      <c r="CS9" s="21">
        <f t="shared" si="53"/>
        <v>0</v>
      </c>
      <c r="CT9" s="19">
        <v>0</v>
      </c>
      <c r="CU9" s="20">
        <v>0</v>
      </c>
      <c r="CV9" s="20">
        <v>0</v>
      </c>
      <c r="CW9" s="20">
        <f t="shared" si="21"/>
        <v>0</v>
      </c>
      <c r="CX9" s="21">
        <f t="shared" si="22"/>
        <v>0</v>
      </c>
      <c r="CY9" s="20">
        <v>91.4</v>
      </c>
      <c r="CZ9" s="20">
        <v>91.4</v>
      </c>
      <c r="DA9" s="20">
        <v>91.4</v>
      </c>
      <c r="DB9" s="20">
        <f t="shared" si="54"/>
        <v>0</v>
      </c>
      <c r="DC9" s="21">
        <f t="shared" si="55"/>
        <v>0</v>
      </c>
      <c r="DD9" s="58">
        <v>0.52</v>
      </c>
      <c r="DE9" s="58">
        <v>0.53</v>
      </c>
      <c r="DF9" s="58">
        <v>0.53</v>
      </c>
      <c r="DG9" s="58">
        <f t="shared" si="23"/>
        <v>1.0000000000000009E-2</v>
      </c>
      <c r="DH9" s="21">
        <f t="shared" si="24"/>
        <v>0</v>
      </c>
      <c r="DI9" s="19">
        <v>34.700000000000003</v>
      </c>
      <c r="DJ9" s="20">
        <v>34.700000000000003</v>
      </c>
      <c r="DK9" s="20">
        <v>34.700000000000003</v>
      </c>
      <c r="DL9" s="20">
        <f t="shared" si="25"/>
        <v>0</v>
      </c>
      <c r="DM9" s="21">
        <f t="shared" si="26"/>
        <v>0</v>
      </c>
      <c r="DN9" s="20">
        <v>0</v>
      </c>
      <c r="DO9" s="20">
        <v>0</v>
      </c>
      <c r="DP9" s="20">
        <v>0</v>
      </c>
      <c r="DQ9" s="20">
        <f t="shared" si="56"/>
        <v>0</v>
      </c>
      <c r="DR9" s="21">
        <f t="shared" si="57"/>
        <v>0</v>
      </c>
      <c r="DS9" s="20">
        <v>2594.8000000000002</v>
      </c>
      <c r="DT9" s="20">
        <v>2753.5</v>
      </c>
      <c r="DU9" s="20">
        <v>2753.5</v>
      </c>
      <c r="DV9" s="20">
        <f t="shared" si="27"/>
        <v>158.69999999999982</v>
      </c>
      <c r="DW9" s="21">
        <f t="shared" si="28"/>
        <v>0</v>
      </c>
      <c r="DX9" s="19">
        <v>124.2</v>
      </c>
      <c r="DY9" s="20">
        <v>123</v>
      </c>
      <c r="DZ9" s="20">
        <v>123</v>
      </c>
      <c r="EA9" s="20">
        <f t="shared" si="29"/>
        <v>-1.2000000000000028</v>
      </c>
      <c r="EB9" s="21">
        <f t="shared" si="30"/>
        <v>0</v>
      </c>
      <c r="EC9" s="20">
        <v>1076</v>
      </c>
      <c r="ED9" s="20">
        <v>1076</v>
      </c>
      <c r="EE9" s="20">
        <v>1076</v>
      </c>
      <c r="EF9" s="20">
        <f t="shared" si="31"/>
        <v>0</v>
      </c>
      <c r="EG9" s="21">
        <f t="shared" si="32"/>
        <v>0</v>
      </c>
    </row>
    <row r="10" spans="1:137" s="18" customFormat="1" x14ac:dyDescent="0.25">
      <c r="A10" s="48">
        <v>4</v>
      </c>
      <c r="B10" s="49" t="s">
        <v>11</v>
      </c>
      <c r="C10" s="55">
        <f t="shared" si="33"/>
        <v>260433.62</v>
      </c>
      <c r="D10" s="59">
        <f t="shared" si="34"/>
        <v>252800.83</v>
      </c>
      <c r="E10" s="59">
        <f t="shared" si="35"/>
        <v>252800.03</v>
      </c>
      <c r="F10" s="59">
        <f t="shared" si="36"/>
        <v>-7633.5900000000238</v>
      </c>
      <c r="G10" s="57">
        <f t="shared" si="37"/>
        <v>-0.8</v>
      </c>
      <c r="H10" s="19">
        <v>483.9</v>
      </c>
      <c r="I10" s="20">
        <v>483.9</v>
      </c>
      <c r="J10" s="20">
        <v>483.9</v>
      </c>
      <c r="K10" s="20">
        <f t="shared" si="1"/>
        <v>0</v>
      </c>
      <c r="L10" s="21">
        <f t="shared" si="2"/>
        <v>0</v>
      </c>
      <c r="M10" s="19">
        <v>54977.599999999999</v>
      </c>
      <c r="N10" s="20">
        <v>54977.599999999999</v>
      </c>
      <c r="O10" s="20">
        <v>54977.599999999999</v>
      </c>
      <c r="P10" s="20">
        <f t="shared" si="38"/>
        <v>0</v>
      </c>
      <c r="Q10" s="21">
        <f t="shared" si="39"/>
        <v>0</v>
      </c>
      <c r="R10" s="19">
        <v>156169.70000000001</v>
      </c>
      <c r="S10" s="20">
        <v>146597.29999999999</v>
      </c>
      <c r="T10" s="20">
        <v>146597.29999999999</v>
      </c>
      <c r="U10" s="20">
        <f t="shared" si="40"/>
        <v>-9572.4000000000233</v>
      </c>
      <c r="V10" s="21">
        <f t="shared" si="41"/>
        <v>0</v>
      </c>
      <c r="W10" s="19">
        <v>4772.3999999999996</v>
      </c>
      <c r="X10" s="20">
        <v>6517.2</v>
      </c>
      <c r="Y10" s="20">
        <v>6517.2</v>
      </c>
      <c r="Z10" s="20">
        <f t="shared" si="42"/>
        <v>1744.8000000000002</v>
      </c>
      <c r="AA10" s="21">
        <f t="shared" si="43"/>
        <v>0</v>
      </c>
      <c r="AB10" s="19">
        <v>20155</v>
      </c>
      <c r="AC10" s="20">
        <v>20155</v>
      </c>
      <c r="AD10" s="20">
        <v>20155</v>
      </c>
      <c r="AE10" s="20">
        <f t="shared" si="44"/>
        <v>0</v>
      </c>
      <c r="AF10" s="21">
        <f t="shared" si="45"/>
        <v>0</v>
      </c>
      <c r="AG10" s="19">
        <v>2783.7</v>
      </c>
      <c r="AH10" s="20">
        <v>2783.7</v>
      </c>
      <c r="AI10" s="20">
        <v>2783.7</v>
      </c>
      <c r="AJ10" s="20">
        <f t="shared" si="3"/>
        <v>0</v>
      </c>
      <c r="AK10" s="21">
        <f t="shared" si="4"/>
        <v>0</v>
      </c>
      <c r="AL10" s="19">
        <v>4471.3</v>
      </c>
      <c r="AM10" s="20">
        <v>4471.3</v>
      </c>
      <c r="AN10" s="20">
        <v>4471.3</v>
      </c>
      <c r="AO10" s="20">
        <f t="shared" si="5"/>
        <v>0</v>
      </c>
      <c r="AP10" s="21">
        <f t="shared" si="6"/>
        <v>0</v>
      </c>
      <c r="AQ10" s="19">
        <v>1818.3</v>
      </c>
      <c r="AR10" s="20">
        <v>1834.8</v>
      </c>
      <c r="AS10" s="20">
        <v>1834.8</v>
      </c>
      <c r="AT10" s="20">
        <f t="shared" si="7"/>
        <v>16.5</v>
      </c>
      <c r="AU10" s="21">
        <f t="shared" si="8"/>
        <v>0</v>
      </c>
      <c r="AV10" s="19">
        <v>5045.7</v>
      </c>
      <c r="AW10" s="20">
        <v>5045.7</v>
      </c>
      <c r="AX10" s="20">
        <v>5045.7</v>
      </c>
      <c r="AY10" s="20">
        <f t="shared" si="9"/>
        <v>0</v>
      </c>
      <c r="AZ10" s="21">
        <f t="shared" si="10"/>
        <v>0</v>
      </c>
      <c r="BA10" s="19">
        <v>1078.7</v>
      </c>
      <c r="BB10" s="20">
        <v>1089</v>
      </c>
      <c r="BC10" s="20">
        <v>1089</v>
      </c>
      <c r="BD10" s="20">
        <f t="shared" si="11"/>
        <v>10.299999999999955</v>
      </c>
      <c r="BE10" s="21">
        <f t="shared" si="12"/>
        <v>0</v>
      </c>
      <c r="BF10" s="19">
        <v>0.5</v>
      </c>
      <c r="BG10" s="20">
        <v>0.8</v>
      </c>
      <c r="BH10" s="20">
        <v>0</v>
      </c>
      <c r="BI10" s="20">
        <f t="shared" si="13"/>
        <v>-0.5</v>
      </c>
      <c r="BJ10" s="21">
        <f t="shared" si="14"/>
        <v>-0.8</v>
      </c>
      <c r="BK10" s="19">
        <v>2166.6</v>
      </c>
      <c r="BL10" s="20">
        <v>2166.6</v>
      </c>
      <c r="BM10" s="20">
        <v>2166.6</v>
      </c>
      <c r="BN10" s="20">
        <f t="shared" si="15"/>
        <v>0</v>
      </c>
      <c r="BO10" s="21">
        <f t="shared" si="16"/>
        <v>0</v>
      </c>
      <c r="BP10" s="19">
        <v>1319.8</v>
      </c>
      <c r="BQ10" s="20">
        <v>1319.8</v>
      </c>
      <c r="BR10" s="20">
        <v>1319.8</v>
      </c>
      <c r="BS10" s="20">
        <f t="shared" si="46"/>
        <v>0</v>
      </c>
      <c r="BT10" s="21">
        <f t="shared" si="47"/>
        <v>0</v>
      </c>
      <c r="BU10" s="19">
        <v>3.8</v>
      </c>
      <c r="BV10" s="20">
        <v>3.8</v>
      </c>
      <c r="BW10" s="20">
        <v>3.8</v>
      </c>
      <c r="BX10" s="20">
        <f t="shared" si="17"/>
        <v>0</v>
      </c>
      <c r="BY10" s="21">
        <f t="shared" si="18"/>
        <v>0</v>
      </c>
      <c r="BZ10" s="20">
        <v>0</v>
      </c>
      <c r="CA10" s="20">
        <v>0</v>
      </c>
      <c r="CB10" s="20">
        <v>0</v>
      </c>
      <c r="CC10" s="20">
        <f t="shared" si="19"/>
        <v>0</v>
      </c>
      <c r="CD10" s="21">
        <f t="shared" si="20"/>
        <v>0</v>
      </c>
      <c r="CE10" s="19">
        <v>351.2</v>
      </c>
      <c r="CF10" s="20">
        <v>354.6</v>
      </c>
      <c r="CG10" s="20">
        <v>354.6</v>
      </c>
      <c r="CH10" s="20">
        <f t="shared" si="48"/>
        <v>3.4000000000000341</v>
      </c>
      <c r="CI10" s="21">
        <f t="shared" si="49"/>
        <v>0</v>
      </c>
      <c r="CJ10" s="20">
        <v>374.3</v>
      </c>
      <c r="CK10" s="20">
        <v>377.7</v>
      </c>
      <c r="CL10" s="20">
        <v>377.7</v>
      </c>
      <c r="CM10" s="20">
        <f t="shared" si="50"/>
        <v>3.3999999999999773</v>
      </c>
      <c r="CN10" s="21">
        <f t="shared" si="51"/>
        <v>0</v>
      </c>
      <c r="CO10" s="19">
        <v>366.6</v>
      </c>
      <c r="CP10" s="20">
        <v>370</v>
      </c>
      <c r="CQ10" s="20">
        <v>370</v>
      </c>
      <c r="CR10" s="20">
        <f t="shared" si="52"/>
        <v>3.3999999999999773</v>
      </c>
      <c r="CS10" s="21">
        <f t="shared" si="53"/>
        <v>0</v>
      </c>
      <c r="CT10" s="19">
        <v>0</v>
      </c>
      <c r="CU10" s="20">
        <v>0</v>
      </c>
      <c r="CV10" s="20">
        <v>0</v>
      </c>
      <c r="CW10" s="20">
        <f t="shared" si="21"/>
        <v>0</v>
      </c>
      <c r="CX10" s="21">
        <f t="shared" si="22"/>
        <v>0</v>
      </c>
      <c r="CY10" s="20">
        <v>57.2</v>
      </c>
      <c r="CZ10" s="20">
        <v>57.2</v>
      </c>
      <c r="DA10" s="20">
        <v>57.2</v>
      </c>
      <c r="DB10" s="20">
        <f t="shared" si="54"/>
        <v>0</v>
      </c>
      <c r="DC10" s="21">
        <f t="shared" si="55"/>
        <v>0</v>
      </c>
      <c r="DD10" s="58">
        <v>0.52</v>
      </c>
      <c r="DE10" s="58">
        <v>0.53</v>
      </c>
      <c r="DF10" s="58">
        <v>0.53</v>
      </c>
      <c r="DG10" s="58">
        <f t="shared" si="23"/>
        <v>1.0000000000000009E-2</v>
      </c>
      <c r="DH10" s="21">
        <f t="shared" si="24"/>
        <v>0</v>
      </c>
      <c r="DI10" s="19">
        <v>0</v>
      </c>
      <c r="DJ10" s="20">
        <v>0</v>
      </c>
      <c r="DK10" s="20">
        <v>0</v>
      </c>
      <c r="DL10" s="20">
        <f t="shared" si="25"/>
        <v>0</v>
      </c>
      <c r="DM10" s="21">
        <f t="shared" si="26"/>
        <v>0</v>
      </c>
      <c r="DN10" s="20">
        <v>0</v>
      </c>
      <c r="DO10" s="20">
        <v>0</v>
      </c>
      <c r="DP10" s="20">
        <v>0</v>
      </c>
      <c r="DQ10" s="20">
        <f t="shared" si="56"/>
        <v>0</v>
      </c>
      <c r="DR10" s="21">
        <f t="shared" si="57"/>
        <v>0</v>
      </c>
      <c r="DS10" s="20">
        <v>2594.8000000000002</v>
      </c>
      <c r="DT10" s="20">
        <v>2753.5</v>
      </c>
      <c r="DU10" s="20">
        <v>2753.5</v>
      </c>
      <c r="DV10" s="20">
        <f t="shared" si="27"/>
        <v>158.69999999999982</v>
      </c>
      <c r="DW10" s="21">
        <f t="shared" si="28"/>
        <v>0</v>
      </c>
      <c r="DX10" s="19">
        <v>124.2</v>
      </c>
      <c r="DY10" s="20">
        <v>123</v>
      </c>
      <c r="DZ10" s="20">
        <v>123</v>
      </c>
      <c r="EA10" s="20">
        <f t="shared" si="29"/>
        <v>-1.2000000000000028</v>
      </c>
      <c r="EB10" s="21">
        <f t="shared" si="30"/>
        <v>0</v>
      </c>
      <c r="EC10" s="20">
        <v>1317.8</v>
      </c>
      <c r="ED10" s="20">
        <v>1317.8</v>
      </c>
      <c r="EE10" s="20">
        <v>1317.8</v>
      </c>
      <c r="EF10" s="20">
        <f t="shared" si="31"/>
        <v>0</v>
      </c>
      <c r="EG10" s="21">
        <f t="shared" si="32"/>
        <v>0</v>
      </c>
    </row>
    <row r="11" spans="1:137" s="18" customFormat="1" x14ac:dyDescent="0.25">
      <c r="A11" s="48">
        <v>5</v>
      </c>
      <c r="B11" s="49" t="s">
        <v>12</v>
      </c>
      <c r="C11" s="55">
        <f t="shared" si="33"/>
        <v>270919.32000000007</v>
      </c>
      <c r="D11" s="59">
        <f t="shared" si="34"/>
        <v>271104.43000000005</v>
      </c>
      <c r="E11" s="59">
        <f t="shared" si="35"/>
        <v>271104.43000000005</v>
      </c>
      <c r="F11" s="59">
        <f t="shared" si="36"/>
        <v>185.11000000000018</v>
      </c>
      <c r="G11" s="57">
        <f t="shared" si="37"/>
        <v>0</v>
      </c>
      <c r="H11" s="19">
        <v>418.7</v>
      </c>
      <c r="I11" s="20">
        <v>418.7</v>
      </c>
      <c r="J11" s="20">
        <v>418.7</v>
      </c>
      <c r="K11" s="20">
        <f t="shared" si="1"/>
        <v>0</v>
      </c>
      <c r="L11" s="21">
        <f t="shared" si="2"/>
        <v>0</v>
      </c>
      <c r="M11" s="19">
        <v>51225.4</v>
      </c>
      <c r="N11" s="20">
        <v>51225.4</v>
      </c>
      <c r="O11" s="20">
        <v>51225.4</v>
      </c>
      <c r="P11" s="20">
        <f t="shared" si="38"/>
        <v>0</v>
      </c>
      <c r="Q11" s="21">
        <f t="shared" si="39"/>
        <v>0</v>
      </c>
      <c r="R11" s="19">
        <v>161552.9</v>
      </c>
      <c r="S11" s="20">
        <v>161552.9</v>
      </c>
      <c r="T11" s="20">
        <v>161552.9</v>
      </c>
      <c r="U11" s="20">
        <f t="shared" si="40"/>
        <v>0</v>
      </c>
      <c r="V11" s="21">
        <f t="shared" si="41"/>
        <v>0</v>
      </c>
      <c r="W11" s="19">
        <v>4457.5999999999995</v>
      </c>
      <c r="X11" s="20">
        <v>6194</v>
      </c>
      <c r="Y11" s="20">
        <v>6194</v>
      </c>
      <c r="Z11" s="20">
        <f t="shared" si="42"/>
        <v>1736.4000000000005</v>
      </c>
      <c r="AA11" s="21">
        <f t="shared" si="43"/>
        <v>0</v>
      </c>
      <c r="AB11" s="19">
        <v>20233.099999999999</v>
      </c>
      <c r="AC11" s="20">
        <v>20233.099999999999</v>
      </c>
      <c r="AD11" s="20">
        <v>20233.099999999999</v>
      </c>
      <c r="AE11" s="20">
        <f t="shared" si="44"/>
        <v>0</v>
      </c>
      <c r="AF11" s="21">
        <f t="shared" si="45"/>
        <v>0</v>
      </c>
      <c r="AG11" s="19">
        <v>2736</v>
      </c>
      <c r="AH11" s="20">
        <v>2736</v>
      </c>
      <c r="AI11" s="20">
        <v>2736</v>
      </c>
      <c r="AJ11" s="20">
        <f t="shared" si="3"/>
        <v>0</v>
      </c>
      <c r="AK11" s="21">
        <f t="shared" si="4"/>
        <v>0</v>
      </c>
      <c r="AL11" s="19">
        <v>10208.299999999999</v>
      </c>
      <c r="AM11" s="20">
        <v>9408.2999999999993</v>
      </c>
      <c r="AN11" s="20">
        <v>9408.2999999999993</v>
      </c>
      <c r="AO11" s="20">
        <f t="shared" si="5"/>
        <v>-800</v>
      </c>
      <c r="AP11" s="21">
        <f t="shared" si="6"/>
        <v>0</v>
      </c>
      <c r="AQ11" s="19">
        <v>5474.7</v>
      </c>
      <c r="AR11" s="20">
        <v>4573.3999999999996</v>
      </c>
      <c r="AS11" s="20">
        <v>4573.3999999999996</v>
      </c>
      <c r="AT11" s="20">
        <f t="shared" si="7"/>
        <v>-901.30000000000018</v>
      </c>
      <c r="AU11" s="21">
        <f t="shared" si="8"/>
        <v>0</v>
      </c>
      <c r="AV11" s="19">
        <v>7416</v>
      </c>
      <c r="AW11" s="20">
        <v>7416</v>
      </c>
      <c r="AX11" s="20">
        <v>7416</v>
      </c>
      <c r="AY11" s="20">
        <f t="shared" si="9"/>
        <v>0</v>
      </c>
      <c r="AZ11" s="21">
        <f t="shared" si="10"/>
        <v>0</v>
      </c>
      <c r="BA11" s="19">
        <v>1059.2</v>
      </c>
      <c r="BB11" s="20">
        <v>1069.5</v>
      </c>
      <c r="BC11" s="20">
        <v>1069.5</v>
      </c>
      <c r="BD11" s="20">
        <f t="shared" si="11"/>
        <v>10.299999999999955</v>
      </c>
      <c r="BE11" s="21">
        <f t="shared" si="12"/>
        <v>0</v>
      </c>
      <c r="BF11" s="20">
        <v>0</v>
      </c>
      <c r="BG11" s="20">
        <v>0</v>
      </c>
      <c r="BH11" s="20">
        <v>0</v>
      </c>
      <c r="BI11" s="20">
        <f t="shared" si="13"/>
        <v>0</v>
      </c>
      <c r="BJ11" s="21">
        <f t="shared" si="14"/>
        <v>0</v>
      </c>
      <c r="BK11" s="19">
        <v>483.90000000000003</v>
      </c>
      <c r="BL11" s="20">
        <v>483.9</v>
      </c>
      <c r="BM11" s="20">
        <v>483.9</v>
      </c>
      <c r="BN11" s="20">
        <f t="shared" si="15"/>
        <v>0</v>
      </c>
      <c r="BO11" s="21">
        <f t="shared" si="16"/>
        <v>0</v>
      </c>
      <c r="BP11" s="19">
        <v>1341.1</v>
      </c>
      <c r="BQ11" s="20">
        <v>1341.1</v>
      </c>
      <c r="BR11" s="20">
        <v>1341.1</v>
      </c>
      <c r="BS11" s="20">
        <f t="shared" si="46"/>
        <v>0</v>
      </c>
      <c r="BT11" s="21">
        <f t="shared" si="47"/>
        <v>0</v>
      </c>
      <c r="BU11" s="19">
        <v>2.9</v>
      </c>
      <c r="BV11" s="20">
        <v>2.9</v>
      </c>
      <c r="BW11" s="20">
        <v>2.9</v>
      </c>
      <c r="BX11" s="20">
        <f t="shared" si="17"/>
        <v>0</v>
      </c>
      <c r="BY11" s="21">
        <f t="shared" si="18"/>
        <v>0</v>
      </c>
      <c r="BZ11" s="20">
        <v>0</v>
      </c>
      <c r="CA11" s="20">
        <v>0</v>
      </c>
      <c r="CB11" s="20">
        <v>0</v>
      </c>
      <c r="CC11" s="20">
        <f t="shared" si="19"/>
        <v>0</v>
      </c>
      <c r="CD11" s="21">
        <f t="shared" si="20"/>
        <v>0</v>
      </c>
      <c r="CE11" s="19">
        <v>351.2</v>
      </c>
      <c r="CF11" s="20">
        <v>354.6</v>
      </c>
      <c r="CG11" s="20">
        <v>354.6</v>
      </c>
      <c r="CH11" s="20">
        <f t="shared" si="48"/>
        <v>3.4000000000000341</v>
      </c>
      <c r="CI11" s="21">
        <f t="shared" si="49"/>
        <v>0</v>
      </c>
      <c r="CJ11" s="20">
        <v>374.3</v>
      </c>
      <c r="CK11" s="20">
        <v>377.7</v>
      </c>
      <c r="CL11" s="20">
        <v>377.7</v>
      </c>
      <c r="CM11" s="20">
        <f t="shared" si="50"/>
        <v>3.3999999999999773</v>
      </c>
      <c r="CN11" s="21">
        <f t="shared" si="51"/>
        <v>0</v>
      </c>
      <c r="CO11" s="19">
        <v>366.6</v>
      </c>
      <c r="CP11" s="20">
        <v>370</v>
      </c>
      <c r="CQ11" s="20">
        <v>370</v>
      </c>
      <c r="CR11" s="20">
        <f t="shared" si="52"/>
        <v>3.3999999999999773</v>
      </c>
      <c r="CS11" s="21">
        <f t="shared" si="53"/>
        <v>0</v>
      </c>
      <c r="CT11" s="19">
        <v>0</v>
      </c>
      <c r="CU11" s="20">
        <v>0</v>
      </c>
      <c r="CV11" s="20">
        <v>0</v>
      </c>
      <c r="CW11" s="20">
        <f t="shared" si="21"/>
        <v>0</v>
      </c>
      <c r="CX11" s="21">
        <f t="shared" si="22"/>
        <v>0</v>
      </c>
      <c r="CY11" s="20">
        <v>68.5</v>
      </c>
      <c r="CZ11" s="20">
        <v>68.5</v>
      </c>
      <c r="DA11" s="20">
        <v>68.5</v>
      </c>
      <c r="DB11" s="20">
        <f t="shared" si="54"/>
        <v>0</v>
      </c>
      <c r="DC11" s="21">
        <f t="shared" si="55"/>
        <v>0</v>
      </c>
      <c r="DD11" s="58">
        <v>0.52</v>
      </c>
      <c r="DE11" s="58">
        <v>0.53</v>
      </c>
      <c r="DF11" s="58">
        <v>0.53</v>
      </c>
      <c r="DG11" s="58">
        <f t="shared" si="23"/>
        <v>1.0000000000000009E-2</v>
      </c>
      <c r="DH11" s="21">
        <f t="shared" si="24"/>
        <v>0</v>
      </c>
      <c r="DI11" s="19">
        <v>3.5</v>
      </c>
      <c r="DJ11" s="20">
        <v>3.5</v>
      </c>
      <c r="DK11" s="20">
        <v>3.5</v>
      </c>
      <c r="DL11" s="20">
        <f t="shared" si="25"/>
        <v>0</v>
      </c>
      <c r="DM11" s="21">
        <f t="shared" si="26"/>
        <v>0</v>
      </c>
      <c r="DN11" s="20">
        <v>0</v>
      </c>
      <c r="DO11" s="20">
        <v>0</v>
      </c>
      <c r="DP11" s="20">
        <v>0</v>
      </c>
      <c r="DQ11" s="20">
        <f t="shared" si="56"/>
        <v>0</v>
      </c>
      <c r="DR11" s="21">
        <f t="shared" si="57"/>
        <v>0</v>
      </c>
      <c r="DS11" s="20">
        <v>2127.8000000000002</v>
      </c>
      <c r="DT11" s="20">
        <v>2257.9</v>
      </c>
      <c r="DU11" s="20">
        <v>2257.9</v>
      </c>
      <c r="DV11" s="20">
        <f t="shared" si="27"/>
        <v>130.09999999999991</v>
      </c>
      <c r="DW11" s="21">
        <f t="shared" si="28"/>
        <v>0</v>
      </c>
      <c r="DX11" s="19">
        <v>124.2</v>
      </c>
      <c r="DY11" s="20">
        <v>123.6</v>
      </c>
      <c r="DZ11" s="20">
        <v>123.6</v>
      </c>
      <c r="EA11" s="20">
        <f t="shared" si="29"/>
        <v>-0.60000000000000853</v>
      </c>
      <c r="EB11" s="21">
        <f t="shared" si="30"/>
        <v>0</v>
      </c>
      <c r="EC11" s="20">
        <v>892.9</v>
      </c>
      <c r="ED11" s="20">
        <v>892.9</v>
      </c>
      <c r="EE11" s="20">
        <v>892.9</v>
      </c>
      <c r="EF11" s="20">
        <f t="shared" si="31"/>
        <v>0</v>
      </c>
      <c r="EG11" s="21">
        <f t="shared" si="32"/>
        <v>0</v>
      </c>
    </row>
    <row r="12" spans="1:137" s="18" customFormat="1" x14ac:dyDescent="0.25">
      <c r="A12" s="48">
        <v>6</v>
      </c>
      <c r="B12" s="49" t="s">
        <v>13</v>
      </c>
      <c r="C12" s="55">
        <f t="shared" si="33"/>
        <v>239890.12000000002</v>
      </c>
      <c r="D12" s="59">
        <f t="shared" si="34"/>
        <v>239682.63</v>
      </c>
      <c r="E12" s="59">
        <f t="shared" si="35"/>
        <v>239682.63</v>
      </c>
      <c r="F12" s="59">
        <f t="shared" si="36"/>
        <v>-207.48999999999933</v>
      </c>
      <c r="G12" s="57">
        <f t="shared" si="37"/>
        <v>0</v>
      </c>
      <c r="H12" s="19">
        <v>311.5</v>
      </c>
      <c r="I12" s="20">
        <v>311.5</v>
      </c>
      <c r="J12" s="20">
        <v>311.5</v>
      </c>
      <c r="K12" s="20">
        <f t="shared" si="1"/>
        <v>0</v>
      </c>
      <c r="L12" s="21">
        <f t="shared" si="2"/>
        <v>0</v>
      </c>
      <c r="M12" s="19">
        <v>34597.1</v>
      </c>
      <c r="N12" s="20">
        <v>34597.1</v>
      </c>
      <c r="O12" s="20">
        <v>34597.1</v>
      </c>
      <c r="P12" s="20">
        <f t="shared" si="38"/>
        <v>0</v>
      </c>
      <c r="Q12" s="21">
        <f t="shared" si="39"/>
        <v>0</v>
      </c>
      <c r="R12" s="19">
        <v>148300</v>
      </c>
      <c r="S12" s="20">
        <v>148300</v>
      </c>
      <c r="T12" s="20">
        <v>148300</v>
      </c>
      <c r="U12" s="20">
        <f t="shared" si="40"/>
        <v>0</v>
      </c>
      <c r="V12" s="21">
        <f t="shared" si="41"/>
        <v>0</v>
      </c>
      <c r="W12" s="19">
        <v>5267.9</v>
      </c>
      <c r="X12" s="20">
        <v>6515</v>
      </c>
      <c r="Y12" s="20">
        <v>6515</v>
      </c>
      <c r="Z12" s="20">
        <f t="shared" si="42"/>
        <v>1247.1000000000004</v>
      </c>
      <c r="AA12" s="21">
        <f t="shared" si="43"/>
        <v>0</v>
      </c>
      <c r="AB12" s="19">
        <v>16873.900000000001</v>
      </c>
      <c r="AC12" s="20">
        <v>16873.900000000001</v>
      </c>
      <c r="AD12" s="20">
        <v>16873.900000000001</v>
      </c>
      <c r="AE12" s="20">
        <f t="shared" si="44"/>
        <v>0</v>
      </c>
      <c r="AF12" s="21">
        <f t="shared" si="45"/>
        <v>0</v>
      </c>
      <c r="AG12" s="19">
        <v>2070.6999999999998</v>
      </c>
      <c r="AH12" s="20">
        <v>2070.6999999999998</v>
      </c>
      <c r="AI12" s="20">
        <v>2070.6999999999998</v>
      </c>
      <c r="AJ12" s="20">
        <f t="shared" si="3"/>
        <v>0</v>
      </c>
      <c r="AK12" s="21">
        <f t="shared" si="4"/>
        <v>0</v>
      </c>
      <c r="AL12" s="19">
        <v>13628.4</v>
      </c>
      <c r="AM12" s="20">
        <v>12428.4</v>
      </c>
      <c r="AN12" s="20">
        <v>12428.4</v>
      </c>
      <c r="AO12" s="20">
        <f t="shared" si="5"/>
        <v>-1200</v>
      </c>
      <c r="AP12" s="21">
        <f t="shared" si="6"/>
        <v>0</v>
      </c>
      <c r="AQ12" s="19">
        <v>7137.8</v>
      </c>
      <c r="AR12" s="20">
        <v>6728.8</v>
      </c>
      <c r="AS12" s="20">
        <v>6728.8</v>
      </c>
      <c r="AT12" s="20">
        <f t="shared" si="7"/>
        <v>-409</v>
      </c>
      <c r="AU12" s="21">
        <f t="shared" si="8"/>
        <v>0</v>
      </c>
      <c r="AV12" s="19">
        <v>4758.5</v>
      </c>
      <c r="AW12" s="20">
        <v>4758.5</v>
      </c>
      <c r="AX12" s="20">
        <v>4758.5</v>
      </c>
      <c r="AY12" s="20">
        <f t="shared" si="9"/>
        <v>0</v>
      </c>
      <c r="AZ12" s="21">
        <f t="shared" si="10"/>
        <v>0</v>
      </c>
      <c r="BA12" s="19">
        <v>1055.0999999999999</v>
      </c>
      <c r="BB12" s="20">
        <v>1065.4000000000001</v>
      </c>
      <c r="BC12" s="20">
        <v>1065.4000000000001</v>
      </c>
      <c r="BD12" s="20">
        <f t="shared" si="11"/>
        <v>10.300000000000182</v>
      </c>
      <c r="BE12" s="21">
        <f t="shared" si="12"/>
        <v>0</v>
      </c>
      <c r="BF12" s="20">
        <v>0</v>
      </c>
      <c r="BG12" s="20">
        <v>0</v>
      </c>
      <c r="BH12" s="20">
        <v>0</v>
      </c>
      <c r="BI12" s="20">
        <f t="shared" si="13"/>
        <v>0</v>
      </c>
      <c r="BJ12" s="21">
        <f t="shared" si="14"/>
        <v>0</v>
      </c>
      <c r="BK12" s="19">
        <v>1040</v>
      </c>
      <c r="BL12" s="20">
        <v>1040</v>
      </c>
      <c r="BM12" s="20">
        <v>1040</v>
      </c>
      <c r="BN12" s="20">
        <f t="shared" si="15"/>
        <v>0</v>
      </c>
      <c r="BO12" s="21">
        <f t="shared" si="16"/>
        <v>0</v>
      </c>
      <c r="BP12" s="19">
        <v>769</v>
      </c>
      <c r="BQ12" s="20">
        <v>769</v>
      </c>
      <c r="BR12" s="20">
        <v>769</v>
      </c>
      <c r="BS12" s="20">
        <f t="shared" si="46"/>
        <v>0</v>
      </c>
      <c r="BT12" s="21">
        <f t="shared" si="47"/>
        <v>0</v>
      </c>
      <c r="BU12" s="19">
        <v>3.1</v>
      </c>
      <c r="BV12" s="20">
        <v>3.1</v>
      </c>
      <c r="BW12" s="20">
        <v>3.1</v>
      </c>
      <c r="BX12" s="20">
        <f t="shared" si="17"/>
        <v>0</v>
      </c>
      <c r="BY12" s="21">
        <f t="shared" si="18"/>
        <v>0</v>
      </c>
      <c r="BZ12" s="20">
        <v>0</v>
      </c>
      <c r="CA12" s="20">
        <v>0</v>
      </c>
      <c r="CB12" s="20">
        <v>0</v>
      </c>
      <c r="CC12" s="20">
        <f t="shared" si="19"/>
        <v>0</v>
      </c>
      <c r="CD12" s="21">
        <f t="shared" si="20"/>
        <v>0</v>
      </c>
      <c r="CE12" s="19">
        <v>351.2</v>
      </c>
      <c r="CF12" s="20">
        <v>354.6</v>
      </c>
      <c r="CG12" s="20">
        <v>354.6</v>
      </c>
      <c r="CH12" s="20">
        <f t="shared" si="48"/>
        <v>3.4000000000000341</v>
      </c>
      <c r="CI12" s="21">
        <f t="shared" si="49"/>
        <v>0</v>
      </c>
      <c r="CJ12" s="20">
        <v>374.4</v>
      </c>
      <c r="CK12" s="20">
        <v>377.8</v>
      </c>
      <c r="CL12" s="20">
        <v>377.8</v>
      </c>
      <c r="CM12" s="20">
        <f t="shared" si="50"/>
        <v>3.4000000000000341</v>
      </c>
      <c r="CN12" s="21">
        <f t="shared" si="51"/>
        <v>0</v>
      </c>
      <c r="CO12" s="19">
        <v>366.6</v>
      </c>
      <c r="CP12" s="20">
        <v>370</v>
      </c>
      <c r="CQ12" s="20">
        <v>370</v>
      </c>
      <c r="CR12" s="20">
        <f t="shared" si="52"/>
        <v>3.3999999999999773</v>
      </c>
      <c r="CS12" s="21">
        <f t="shared" si="53"/>
        <v>0</v>
      </c>
      <c r="CT12" s="19">
        <v>0</v>
      </c>
      <c r="CU12" s="20">
        <v>0</v>
      </c>
      <c r="CV12" s="20">
        <v>0</v>
      </c>
      <c r="CW12" s="20">
        <f t="shared" si="21"/>
        <v>0</v>
      </c>
      <c r="CX12" s="21">
        <f t="shared" si="22"/>
        <v>0</v>
      </c>
      <c r="CY12" s="20">
        <v>44.6</v>
      </c>
      <c r="CZ12" s="20">
        <v>44.6</v>
      </c>
      <c r="DA12" s="20">
        <v>44.6</v>
      </c>
      <c r="DB12" s="20">
        <f t="shared" si="54"/>
        <v>0</v>
      </c>
      <c r="DC12" s="21">
        <f t="shared" si="55"/>
        <v>0</v>
      </c>
      <c r="DD12" s="58">
        <v>0.52</v>
      </c>
      <c r="DE12" s="58">
        <v>0.53</v>
      </c>
      <c r="DF12" s="58">
        <v>0.53</v>
      </c>
      <c r="DG12" s="58">
        <f t="shared" si="23"/>
        <v>1.0000000000000009E-2</v>
      </c>
      <c r="DH12" s="21">
        <f t="shared" si="24"/>
        <v>0</v>
      </c>
      <c r="DI12" s="19">
        <v>0</v>
      </c>
      <c r="DJ12" s="20">
        <v>0</v>
      </c>
      <c r="DK12" s="20">
        <v>0</v>
      </c>
      <c r="DL12" s="20">
        <f t="shared" si="25"/>
        <v>0</v>
      </c>
      <c r="DM12" s="21">
        <f t="shared" si="26"/>
        <v>0</v>
      </c>
      <c r="DN12" s="20">
        <v>0</v>
      </c>
      <c r="DO12" s="20">
        <v>0</v>
      </c>
      <c r="DP12" s="20">
        <v>0</v>
      </c>
      <c r="DQ12" s="20">
        <f t="shared" si="56"/>
        <v>0</v>
      </c>
      <c r="DR12" s="21">
        <f t="shared" si="57"/>
        <v>0</v>
      </c>
      <c r="DS12" s="20">
        <v>2075.9</v>
      </c>
      <c r="DT12" s="20">
        <v>2202.8000000000002</v>
      </c>
      <c r="DU12" s="20">
        <v>2202.8000000000002</v>
      </c>
      <c r="DV12" s="20">
        <f t="shared" si="27"/>
        <v>126.90000000000009</v>
      </c>
      <c r="DW12" s="21">
        <f t="shared" si="28"/>
        <v>0</v>
      </c>
      <c r="DX12" s="19">
        <v>90.7</v>
      </c>
      <c r="DY12" s="20">
        <v>97.7</v>
      </c>
      <c r="DZ12" s="20">
        <v>97.7</v>
      </c>
      <c r="EA12" s="20">
        <f t="shared" si="29"/>
        <v>7</v>
      </c>
      <c r="EB12" s="21">
        <f t="shared" si="30"/>
        <v>0</v>
      </c>
      <c r="EC12" s="20">
        <v>773.2</v>
      </c>
      <c r="ED12" s="20">
        <v>773.2</v>
      </c>
      <c r="EE12" s="20">
        <v>773.2</v>
      </c>
      <c r="EF12" s="20">
        <f t="shared" si="31"/>
        <v>0</v>
      </c>
      <c r="EG12" s="21">
        <f t="shared" si="32"/>
        <v>0</v>
      </c>
    </row>
    <row r="13" spans="1:137" s="18" customFormat="1" x14ac:dyDescent="0.25">
      <c r="A13" s="48">
        <v>7</v>
      </c>
      <c r="B13" s="49" t="s">
        <v>14</v>
      </c>
      <c r="C13" s="55">
        <f t="shared" si="33"/>
        <v>1855418.6700000006</v>
      </c>
      <c r="D13" s="59">
        <f t="shared" si="34"/>
        <v>1864396.3800000008</v>
      </c>
      <c r="E13" s="59">
        <f t="shared" si="35"/>
        <v>1839150.5800000008</v>
      </c>
      <c r="F13" s="59">
        <f t="shared" si="36"/>
        <v>-16268.090000000007</v>
      </c>
      <c r="G13" s="57">
        <f t="shared" si="37"/>
        <v>-25245.8</v>
      </c>
      <c r="H13" s="19">
        <v>3579.6</v>
      </c>
      <c r="I13" s="20">
        <v>3579.6</v>
      </c>
      <c r="J13" s="20">
        <v>3579.6</v>
      </c>
      <c r="K13" s="20">
        <f t="shared" si="1"/>
        <v>0</v>
      </c>
      <c r="L13" s="21">
        <f t="shared" si="2"/>
        <v>0</v>
      </c>
      <c r="M13" s="19">
        <v>480524.9</v>
      </c>
      <c r="N13" s="20">
        <v>480524.9</v>
      </c>
      <c r="O13" s="20">
        <v>480524.9</v>
      </c>
      <c r="P13" s="20">
        <f t="shared" si="38"/>
        <v>0</v>
      </c>
      <c r="Q13" s="21">
        <f t="shared" si="39"/>
        <v>0</v>
      </c>
      <c r="R13" s="19">
        <v>1106616.1000000001</v>
      </c>
      <c r="S13" s="20">
        <v>1106616.1000000001</v>
      </c>
      <c r="T13" s="20">
        <v>1106616.1000000001</v>
      </c>
      <c r="U13" s="20">
        <f t="shared" si="40"/>
        <v>0</v>
      </c>
      <c r="V13" s="21">
        <f t="shared" si="41"/>
        <v>0</v>
      </c>
      <c r="W13" s="19">
        <v>5421.9</v>
      </c>
      <c r="X13" s="20">
        <v>9941.6</v>
      </c>
      <c r="Y13" s="20">
        <v>9941.6</v>
      </c>
      <c r="Z13" s="20">
        <f t="shared" si="42"/>
        <v>4519.7000000000007</v>
      </c>
      <c r="AA13" s="21">
        <f t="shared" si="43"/>
        <v>0</v>
      </c>
      <c r="AB13" s="19">
        <v>89994.2</v>
      </c>
      <c r="AC13" s="20">
        <v>89994.2</v>
      </c>
      <c r="AD13" s="20">
        <v>89994.2</v>
      </c>
      <c r="AE13" s="20">
        <f t="shared" si="44"/>
        <v>0</v>
      </c>
      <c r="AF13" s="21">
        <f t="shared" si="45"/>
        <v>0</v>
      </c>
      <c r="AG13" s="19">
        <v>24518.6</v>
      </c>
      <c r="AH13" s="20">
        <v>24518.6</v>
      </c>
      <c r="AI13" s="20">
        <v>24518.6</v>
      </c>
      <c r="AJ13" s="20">
        <f t="shared" si="3"/>
        <v>0</v>
      </c>
      <c r="AK13" s="21">
        <f t="shared" si="4"/>
        <v>0</v>
      </c>
      <c r="AL13" s="19">
        <v>9697</v>
      </c>
      <c r="AM13" s="20">
        <v>9697</v>
      </c>
      <c r="AN13" s="20">
        <v>9697</v>
      </c>
      <c r="AO13" s="20">
        <f t="shared" si="5"/>
        <v>0</v>
      </c>
      <c r="AP13" s="21">
        <f t="shared" si="6"/>
        <v>0</v>
      </c>
      <c r="AQ13" s="19">
        <v>5129.8</v>
      </c>
      <c r="AR13" s="20">
        <v>5261.9</v>
      </c>
      <c r="AS13" s="20">
        <v>5261.9</v>
      </c>
      <c r="AT13" s="20">
        <f t="shared" si="7"/>
        <v>132.09999999999945</v>
      </c>
      <c r="AU13" s="21">
        <f t="shared" si="8"/>
        <v>0</v>
      </c>
      <c r="AV13" s="19">
        <v>45115.8</v>
      </c>
      <c r="AW13" s="20">
        <v>43115.8</v>
      </c>
      <c r="AX13" s="20">
        <v>43115.8</v>
      </c>
      <c r="AY13" s="20">
        <f t="shared" si="9"/>
        <v>-2000</v>
      </c>
      <c r="AZ13" s="21">
        <f t="shared" si="10"/>
        <v>0</v>
      </c>
      <c r="BA13" s="19">
        <v>2765.3</v>
      </c>
      <c r="BB13" s="20">
        <v>2791.1</v>
      </c>
      <c r="BC13" s="20">
        <v>2791.1</v>
      </c>
      <c r="BD13" s="20">
        <f t="shared" si="11"/>
        <v>25.799999999999727</v>
      </c>
      <c r="BE13" s="21">
        <f t="shared" si="12"/>
        <v>0</v>
      </c>
      <c r="BF13" s="19">
        <v>43501.8</v>
      </c>
      <c r="BG13" s="20">
        <v>49503.6</v>
      </c>
      <c r="BH13" s="20">
        <v>24258.1</v>
      </c>
      <c r="BI13" s="20">
        <f t="shared" si="13"/>
        <v>-19243.700000000004</v>
      </c>
      <c r="BJ13" s="21">
        <f t="shared" si="14"/>
        <v>-25245.5</v>
      </c>
      <c r="BK13" s="19">
        <v>4627</v>
      </c>
      <c r="BL13" s="20">
        <v>4627</v>
      </c>
      <c r="BM13" s="20">
        <v>4627</v>
      </c>
      <c r="BN13" s="20">
        <f t="shared" si="15"/>
        <v>0</v>
      </c>
      <c r="BO13" s="21">
        <f t="shared" si="16"/>
        <v>0</v>
      </c>
      <c r="BP13" s="19">
        <v>14480.800000000001</v>
      </c>
      <c r="BQ13" s="20">
        <v>14480.8</v>
      </c>
      <c r="BR13" s="20">
        <v>14480.8</v>
      </c>
      <c r="BS13" s="20">
        <f t="shared" si="46"/>
        <v>0</v>
      </c>
      <c r="BT13" s="21">
        <f t="shared" si="47"/>
        <v>0</v>
      </c>
      <c r="BU13" s="19">
        <v>5.8</v>
      </c>
      <c r="BV13" s="20">
        <v>5.8</v>
      </c>
      <c r="BW13" s="20">
        <v>5.8</v>
      </c>
      <c r="BX13" s="20">
        <f t="shared" si="17"/>
        <v>0</v>
      </c>
      <c r="BY13" s="21">
        <f t="shared" si="18"/>
        <v>0</v>
      </c>
      <c r="BZ13" s="20">
        <v>0</v>
      </c>
      <c r="CA13" s="20">
        <v>0</v>
      </c>
      <c r="CB13" s="20">
        <v>0</v>
      </c>
      <c r="CC13" s="20">
        <f t="shared" si="19"/>
        <v>0</v>
      </c>
      <c r="CD13" s="21">
        <f t="shared" si="20"/>
        <v>0</v>
      </c>
      <c r="CE13" s="19">
        <v>377.7</v>
      </c>
      <c r="CF13" s="20">
        <v>381.4</v>
      </c>
      <c r="CG13" s="20">
        <v>381.4</v>
      </c>
      <c r="CH13" s="20">
        <f t="shared" si="48"/>
        <v>3.6999999999999886</v>
      </c>
      <c r="CI13" s="21">
        <f t="shared" si="49"/>
        <v>0</v>
      </c>
      <c r="CJ13" s="20">
        <v>1537.6</v>
      </c>
      <c r="CK13" s="20">
        <v>1551.6</v>
      </c>
      <c r="CL13" s="20">
        <v>1551.6</v>
      </c>
      <c r="CM13" s="20">
        <f t="shared" si="50"/>
        <v>14</v>
      </c>
      <c r="CN13" s="21">
        <f t="shared" si="51"/>
        <v>0</v>
      </c>
      <c r="CO13" s="19">
        <v>393.1</v>
      </c>
      <c r="CP13" s="20">
        <v>396.8</v>
      </c>
      <c r="CQ13" s="20">
        <v>396.8</v>
      </c>
      <c r="CR13" s="20">
        <f t="shared" si="52"/>
        <v>3.6999999999999886</v>
      </c>
      <c r="CS13" s="21">
        <f t="shared" si="53"/>
        <v>0</v>
      </c>
      <c r="CT13" s="19">
        <v>633</v>
      </c>
      <c r="CU13" s="20">
        <v>639</v>
      </c>
      <c r="CV13" s="20">
        <v>639</v>
      </c>
      <c r="CW13" s="20">
        <f t="shared" si="21"/>
        <v>6</v>
      </c>
      <c r="CX13" s="21">
        <f t="shared" si="22"/>
        <v>0</v>
      </c>
      <c r="CY13" s="20">
        <v>155.6</v>
      </c>
      <c r="CZ13" s="20">
        <v>155.6</v>
      </c>
      <c r="DA13" s="20">
        <v>155.6</v>
      </c>
      <c r="DB13" s="20">
        <f t="shared" si="54"/>
        <v>0</v>
      </c>
      <c r="DC13" s="21">
        <f t="shared" si="55"/>
        <v>0</v>
      </c>
      <c r="DD13" s="58">
        <v>0.56999999999999995</v>
      </c>
      <c r="DE13" s="58">
        <v>0.57999999999999996</v>
      </c>
      <c r="DF13" s="58">
        <v>0.57999999999999996</v>
      </c>
      <c r="DG13" s="58">
        <f t="shared" si="23"/>
        <v>1.0000000000000009E-2</v>
      </c>
      <c r="DH13" s="21">
        <f t="shared" si="24"/>
        <v>0</v>
      </c>
      <c r="DI13" s="19">
        <v>95.6</v>
      </c>
      <c r="DJ13" s="20">
        <v>95.6</v>
      </c>
      <c r="DK13" s="20">
        <v>95.6</v>
      </c>
      <c r="DL13" s="20">
        <f t="shared" si="25"/>
        <v>0</v>
      </c>
      <c r="DM13" s="21">
        <f t="shared" si="26"/>
        <v>0</v>
      </c>
      <c r="DN13" s="20">
        <v>3914.9</v>
      </c>
      <c r="DO13" s="20">
        <v>3914.9</v>
      </c>
      <c r="DP13" s="20">
        <v>3914.9</v>
      </c>
      <c r="DQ13" s="20">
        <f t="shared" si="56"/>
        <v>0</v>
      </c>
      <c r="DR13" s="21">
        <f t="shared" si="57"/>
        <v>0</v>
      </c>
      <c r="DS13" s="20">
        <v>4463.3</v>
      </c>
      <c r="DT13" s="20">
        <v>4736.1000000000004</v>
      </c>
      <c r="DU13" s="20">
        <v>4736.1000000000004</v>
      </c>
      <c r="DV13" s="20">
        <f t="shared" si="27"/>
        <v>272.80000000000018</v>
      </c>
      <c r="DW13" s="21">
        <f t="shared" si="28"/>
        <v>0</v>
      </c>
      <c r="DX13" s="19">
        <v>907.5</v>
      </c>
      <c r="DY13" s="20">
        <v>905.6</v>
      </c>
      <c r="DZ13" s="20">
        <v>905.3</v>
      </c>
      <c r="EA13" s="20">
        <f t="shared" si="29"/>
        <v>-2.2000000000000455</v>
      </c>
      <c r="EB13" s="21">
        <f t="shared" si="30"/>
        <v>-0.30000000000006821</v>
      </c>
      <c r="EC13" s="20">
        <v>6961.2</v>
      </c>
      <c r="ED13" s="20">
        <v>6961.2</v>
      </c>
      <c r="EE13" s="20">
        <v>6961.2</v>
      </c>
      <c r="EF13" s="20">
        <f t="shared" si="31"/>
        <v>0</v>
      </c>
      <c r="EG13" s="21">
        <f t="shared" si="32"/>
        <v>0</v>
      </c>
    </row>
    <row r="14" spans="1:137" s="18" customFormat="1" x14ac:dyDescent="0.25">
      <c r="A14" s="48">
        <v>8</v>
      </c>
      <c r="B14" s="49" t="s">
        <v>15</v>
      </c>
      <c r="C14" s="55">
        <f t="shared" si="33"/>
        <v>181720.12000000002</v>
      </c>
      <c r="D14" s="59">
        <f t="shared" si="34"/>
        <v>183198.93000000005</v>
      </c>
      <c r="E14" s="59">
        <f t="shared" si="35"/>
        <v>183198.93000000005</v>
      </c>
      <c r="F14" s="59">
        <f t="shared" si="36"/>
        <v>1478.8099999999995</v>
      </c>
      <c r="G14" s="57">
        <f t="shared" si="37"/>
        <v>0</v>
      </c>
      <c r="H14" s="19">
        <v>327.8</v>
      </c>
      <c r="I14" s="20">
        <v>327.8</v>
      </c>
      <c r="J14" s="20">
        <v>327.8</v>
      </c>
      <c r="K14" s="20">
        <f t="shared" si="1"/>
        <v>0</v>
      </c>
      <c r="L14" s="21">
        <f t="shared" si="2"/>
        <v>0</v>
      </c>
      <c r="M14" s="19">
        <v>32383.7</v>
      </c>
      <c r="N14" s="20">
        <v>32383.7</v>
      </c>
      <c r="O14" s="20">
        <v>32383.7</v>
      </c>
      <c r="P14" s="20">
        <f t="shared" si="38"/>
        <v>0</v>
      </c>
      <c r="Q14" s="21">
        <f t="shared" si="39"/>
        <v>0</v>
      </c>
      <c r="R14" s="19">
        <v>110332.5</v>
      </c>
      <c r="S14" s="20">
        <v>110332.5</v>
      </c>
      <c r="T14" s="20">
        <v>110332.5</v>
      </c>
      <c r="U14" s="20">
        <f t="shared" si="40"/>
        <v>0</v>
      </c>
      <c r="V14" s="21">
        <f t="shared" si="41"/>
        <v>0</v>
      </c>
      <c r="W14" s="19">
        <v>5014.8</v>
      </c>
      <c r="X14" s="20">
        <v>6303.7</v>
      </c>
      <c r="Y14" s="20">
        <v>6303.7</v>
      </c>
      <c r="Z14" s="20">
        <f t="shared" si="42"/>
        <v>1288.8999999999996</v>
      </c>
      <c r="AA14" s="21">
        <f t="shared" si="43"/>
        <v>0</v>
      </c>
      <c r="AB14" s="19">
        <v>16092.7</v>
      </c>
      <c r="AC14" s="20">
        <v>16092.7</v>
      </c>
      <c r="AD14" s="20">
        <v>16092.7</v>
      </c>
      <c r="AE14" s="20">
        <f t="shared" si="44"/>
        <v>0</v>
      </c>
      <c r="AF14" s="21">
        <f t="shared" si="45"/>
        <v>0</v>
      </c>
      <c r="AG14" s="19">
        <v>1783.2</v>
      </c>
      <c r="AH14" s="20">
        <v>1783.2</v>
      </c>
      <c r="AI14" s="20">
        <v>1783.2</v>
      </c>
      <c r="AJ14" s="20">
        <f t="shared" si="3"/>
        <v>0</v>
      </c>
      <c r="AK14" s="21">
        <f t="shared" si="4"/>
        <v>0</v>
      </c>
      <c r="AL14" s="19">
        <v>2738.5</v>
      </c>
      <c r="AM14" s="20">
        <v>2738.5</v>
      </c>
      <c r="AN14" s="20">
        <v>2738.5</v>
      </c>
      <c r="AO14" s="20">
        <f t="shared" si="5"/>
        <v>0</v>
      </c>
      <c r="AP14" s="21">
        <f t="shared" si="6"/>
        <v>0</v>
      </c>
      <c r="AQ14" s="19">
        <v>1341</v>
      </c>
      <c r="AR14" s="20">
        <v>1365.8</v>
      </c>
      <c r="AS14" s="20">
        <v>1365.8</v>
      </c>
      <c r="AT14" s="20">
        <f t="shared" si="7"/>
        <v>24.799999999999955</v>
      </c>
      <c r="AU14" s="21">
        <f t="shared" si="8"/>
        <v>0</v>
      </c>
      <c r="AV14" s="19">
        <v>3699</v>
      </c>
      <c r="AW14" s="20">
        <v>3699</v>
      </c>
      <c r="AX14" s="20">
        <v>3699</v>
      </c>
      <c r="AY14" s="20">
        <f t="shared" si="9"/>
        <v>0</v>
      </c>
      <c r="AZ14" s="21">
        <f t="shared" si="10"/>
        <v>0</v>
      </c>
      <c r="BA14" s="19">
        <v>1078.7</v>
      </c>
      <c r="BB14" s="20">
        <v>1089</v>
      </c>
      <c r="BC14" s="20">
        <v>1089</v>
      </c>
      <c r="BD14" s="20">
        <f t="shared" si="11"/>
        <v>10.299999999999955</v>
      </c>
      <c r="BE14" s="21">
        <f t="shared" si="12"/>
        <v>0</v>
      </c>
      <c r="BF14" s="20">
        <v>0</v>
      </c>
      <c r="BG14" s="20">
        <v>0</v>
      </c>
      <c r="BH14" s="20">
        <v>0</v>
      </c>
      <c r="BI14" s="20">
        <f t="shared" si="13"/>
        <v>0</v>
      </c>
      <c r="BJ14" s="21">
        <f t="shared" si="14"/>
        <v>0</v>
      </c>
      <c r="BK14" s="19">
        <v>1805.1</v>
      </c>
      <c r="BL14" s="20">
        <v>1805.1</v>
      </c>
      <c r="BM14" s="20">
        <v>1805.1</v>
      </c>
      <c r="BN14" s="20">
        <f t="shared" si="15"/>
        <v>0</v>
      </c>
      <c r="BO14" s="21">
        <f t="shared" si="16"/>
        <v>0</v>
      </c>
      <c r="BP14" s="19">
        <v>850.3</v>
      </c>
      <c r="BQ14" s="20">
        <v>850.3</v>
      </c>
      <c r="BR14" s="20">
        <v>850.3</v>
      </c>
      <c r="BS14" s="20">
        <f t="shared" si="46"/>
        <v>0</v>
      </c>
      <c r="BT14" s="21">
        <f t="shared" si="47"/>
        <v>0</v>
      </c>
      <c r="BU14" s="19">
        <v>3.2</v>
      </c>
      <c r="BV14" s="20">
        <v>3.2</v>
      </c>
      <c r="BW14" s="20">
        <v>3.2</v>
      </c>
      <c r="BX14" s="20">
        <f t="shared" si="17"/>
        <v>0</v>
      </c>
      <c r="BY14" s="21">
        <f t="shared" si="18"/>
        <v>0</v>
      </c>
      <c r="BZ14" s="20">
        <v>0</v>
      </c>
      <c r="CA14" s="20">
        <v>0</v>
      </c>
      <c r="CB14" s="20">
        <v>0</v>
      </c>
      <c r="CC14" s="20">
        <f t="shared" si="19"/>
        <v>0</v>
      </c>
      <c r="CD14" s="21">
        <f t="shared" si="20"/>
        <v>0</v>
      </c>
      <c r="CE14" s="19">
        <v>351.2</v>
      </c>
      <c r="CF14" s="20">
        <v>354.6</v>
      </c>
      <c r="CG14" s="20">
        <v>354.6</v>
      </c>
      <c r="CH14" s="20">
        <f t="shared" si="48"/>
        <v>3.4000000000000341</v>
      </c>
      <c r="CI14" s="21">
        <f t="shared" si="49"/>
        <v>0</v>
      </c>
      <c r="CJ14" s="20">
        <v>374.3</v>
      </c>
      <c r="CK14" s="20">
        <v>377.7</v>
      </c>
      <c r="CL14" s="20">
        <v>377.7</v>
      </c>
      <c r="CM14" s="20">
        <f t="shared" si="50"/>
        <v>3.3999999999999773</v>
      </c>
      <c r="CN14" s="21">
        <f t="shared" si="51"/>
        <v>0</v>
      </c>
      <c r="CO14" s="19">
        <v>366.6</v>
      </c>
      <c r="CP14" s="20">
        <v>370</v>
      </c>
      <c r="CQ14" s="20">
        <v>370</v>
      </c>
      <c r="CR14" s="20">
        <f t="shared" si="52"/>
        <v>3.3999999999999773</v>
      </c>
      <c r="CS14" s="21">
        <f t="shared" si="53"/>
        <v>0</v>
      </c>
      <c r="CT14" s="19">
        <v>0</v>
      </c>
      <c r="CU14" s="20">
        <v>0</v>
      </c>
      <c r="CV14" s="20">
        <v>0</v>
      </c>
      <c r="CW14" s="20">
        <f t="shared" si="21"/>
        <v>0</v>
      </c>
      <c r="CX14" s="21">
        <f t="shared" si="22"/>
        <v>0</v>
      </c>
      <c r="CY14" s="20">
        <v>53.6</v>
      </c>
      <c r="CZ14" s="20">
        <v>53.6</v>
      </c>
      <c r="DA14" s="20">
        <v>53.6</v>
      </c>
      <c r="DB14" s="20">
        <f t="shared" si="54"/>
        <v>0</v>
      </c>
      <c r="DC14" s="21">
        <f t="shared" si="55"/>
        <v>0</v>
      </c>
      <c r="DD14" s="58">
        <v>0.52</v>
      </c>
      <c r="DE14" s="58">
        <v>0.53</v>
      </c>
      <c r="DF14" s="58">
        <v>0.53</v>
      </c>
      <c r="DG14" s="58">
        <f t="shared" si="23"/>
        <v>1.0000000000000009E-2</v>
      </c>
      <c r="DH14" s="21">
        <f t="shared" si="24"/>
        <v>0</v>
      </c>
      <c r="DI14" s="19">
        <v>9</v>
      </c>
      <c r="DJ14" s="20">
        <v>9</v>
      </c>
      <c r="DK14" s="20">
        <v>9</v>
      </c>
      <c r="DL14" s="20">
        <f t="shared" si="25"/>
        <v>0</v>
      </c>
      <c r="DM14" s="21">
        <f t="shared" si="26"/>
        <v>0</v>
      </c>
      <c r="DN14" s="20">
        <v>0</v>
      </c>
      <c r="DO14" s="20">
        <v>0</v>
      </c>
      <c r="DP14" s="20">
        <v>0</v>
      </c>
      <c r="DQ14" s="20">
        <f t="shared" si="56"/>
        <v>0</v>
      </c>
      <c r="DR14" s="21">
        <f t="shared" si="57"/>
        <v>0</v>
      </c>
      <c r="DS14" s="20">
        <v>2335.3000000000002</v>
      </c>
      <c r="DT14" s="20">
        <v>2478.1</v>
      </c>
      <c r="DU14" s="20">
        <v>2478.1</v>
      </c>
      <c r="DV14" s="20">
        <f t="shared" si="27"/>
        <v>142.79999999999973</v>
      </c>
      <c r="DW14" s="21">
        <f t="shared" si="28"/>
        <v>0</v>
      </c>
      <c r="DX14" s="19">
        <v>90.7</v>
      </c>
      <c r="DY14" s="20">
        <v>92.5</v>
      </c>
      <c r="DZ14" s="20">
        <v>92.5</v>
      </c>
      <c r="EA14" s="20">
        <f t="shared" si="29"/>
        <v>1.7999999999999972</v>
      </c>
      <c r="EB14" s="21">
        <f t="shared" si="30"/>
        <v>0</v>
      </c>
      <c r="EC14" s="20">
        <v>688.4</v>
      </c>
      <c r="ED14" s="20">
        <v>688.4</v>
      </c>
      <c r="EE14" s="20">
        <v>688.4</v>
      </c>
      <c r="EF14" s="20">
        <f t="shared" si="31"/>
        <v>0</v>
      </c>
      <c r="EG14" s="21">
        <f t="shared" si="32"/>
        <v>0</v>
      </c>
    </row>
    <row r="15" spans="1:137" s="18" customFormat="1" x14ac:dyDescent="0.25">
      <c r="A15" s="48">
        <v>9</v>
      </c>
      <c r="B15" s="49" t="s">
        <v>16</v>
      </c>
      <c r="C15" s="55">
        <f t="shared" si="33"/>
        <v>454886.12</v>
      </c>
      <c r="D15" s="59">
        <f t="shared" si="34"/>
        <v>458263.62999999989</v>
      </c>
      <c r="E15" s="59">
        <f t="shared" si="35"/>
        <v>457820.92999999988</v>
      </c>
      <c r="F15" s="59">
        <f t="shared" si="36"/>
        <v>2934.8100000000004</v>
      </c>
      <c r="G15" s="57">
        <f t="shared" si="37"/>
        <v>-442.70000000000005</v>
      </c>
      <c r="H15" s="19">
        <v>864.9</v>
      </c>
      <c r="I15" s="20">
        <v>864.9</v>
      </c>
      <c r="J15" s="20">
        <v>864.9</v>
      </c>
      <c r="K15" s="20">
        <f t="shared" si="1"/>
        <v>0</v>
      </c>
      <c r="L15" s="21">
        <f t="shared" si="2"/>
        <v>0</v>
      </c>
      <c r="M15" s="19">
        <v>91290.2</v>
      </c>
      <c r="N15" s="20">
        <v>91290.2</v>
      </c>
      <c r="O15" s="20">
        <v>91290.2</v>
      </c>
      <c r="P15" s="20">
        <f t="shared" si="38"/>
        <v>0</v>
      </c>
      <c r="Q15" s="21">
        <f t="shared" si="39"/>
        <v>0</v>
      </c>
      <c r="R15" s="19">
        <v>289911.5</v>
      </c>
      <c r="S15" s="20">
        <v>289911.5</v>
      </c>
      <c r="T15" s="20">
        <v>289911.5</v>
      </c>
      <c r="U15" s="20">
        <f t="shared" si="40"/>
        <v>0</v>
      </c>
      <c r="V15" s="21">
        <f t="shared" si="41"/>
        <v>0</v>
      </c>
      <c r="W15" s="19">
        <v>5096.8999999999996</v>
      </c>
      <c r="X15" s="20">
        <v>8578.2999999999993</v>
      </c>
      <c r="Y15" s="20">
        <v>8578.2999999999993</v>
      </c>
      <c r="Z15" s="20">
        <f t="shared" si="42"/>
        <v>3481.3999999999996</v>
      </c>
      <c r="AA15" s="21">
        <f t="shared" si="43"/>
        <v>0</v>
      </c>
      <c r="AB15" s="19">
        <v>34607.199999999997</v>
      </c>
      <c r="AC15" s="20">
        <v>34607.199999999997</v>
      </c>
      <c r="AD15" s="20">
        <v>34607.199999999997</v>
      </c>
      <c r="AE15" s="20">
        <f t="shared" si="44"/>
        <v>0</v>
      </c>
      <c r="AF15" s="21">
        <f t="shared" si="45"/>
        <v>0</v>
      </c>
      <c r="AG15" s="19">
        <v>5354.6</v>
      </c>
      <c r="AH15" s="20">
        <v>5354.6</v>
      </c>
      <c r="AI15" s="20">
        <v>5354.6</v>
      </c>
      <c r="AJ15" s="20">
        <f t="shared" si="3"/>
        <v>0</v>
      </c>
      <c r="AK15" s="21">
        <f t="shared" si="4"/>
        <v>0</v>
      </c>
      <c r="AL15" s="19">
        <v>5333</v>
      </c>
      <c r="AM15" s="20">
        <v>4733</v>
      </c>
      <c r="AN15" s="20">
        <v>4733</v>
      </c>
      <c r="AO15" s="20">
        <f t="shared" si="5"/>
        <v>-600</v>
      </c>
      <c r="AP15" s="21">
        <f t="shared" si="6"/>
        <v>0</v>
      </c>
      <c r="AQ15" s="19">
        <v>2505</v>
      </c>
      <c r="AR15" s="20">
        <v>2546.3000000000002</v>
      </c>
      <c r="AS15" s="20">
        <v>2546.3000000000002</v>
      </c>
      <c r="AT15" s="20">
        <f t="shared" si="7"/>
        <v>41.300000000000182</v>
      </c>
      <c r="AU15" s="21">
        <f t="shared" si="8"/>
        <v>0</v>
      </c>
      <c r="AV15" s="19">
        <v>6473.4</v>
      </c>
      <c r="AW15" s="20">
        <v>6473.4</v>
      </c>
      <c r="AX15" s="20">
        <v>6473.4</v>
      </c>
      <c r="AY15" s="20">
        <f t="shared" si="9"/>
        <v>0</v>
      </c>
      <c r="AZ15" s="21">
        <f t="shared" si="10"/>
        <v>0</v>
      </c>
      <c r="BA15" s="19">
        <v>1104.5</v>
      </c>
      <c r="BB15" s="20">
        <v>1114.8</v>
      </c>
      <c r="BC15" s="20">
        <v>1114.8</v>
      </c>
      <c r="BD15" s="20">
        <f t="shared" si="11"/>
        <v>10.299999999999955</v>
      </c>
      <c r="BE15" s="21">
        <f t="shared" si="12"/>
        <v>0</v>
      </c>
      <c r="BF15" s="19">
        <v>409.8</v>
      </c>
      <c r="BG15" s="20">
        <v>693.7</v>
      </c>
      <c r="BH15" s="20">
        <v>251</v>
      </c>
      <c r="BI15" s="20">
        <f t="shared" si="13"/>
        <v>-158.80000000000001</v>
      </c>
      <c r="BJ15" s="21">
        <f t="shared" si="14"/>
        <v>-442.70000000000005</v>
      </c>
      <c r="BK15" s="19">
        <v>2705.4</v>
      </c>
      <c r="BL15" s="20">
        <v>2705.4</v>
      </c>
      <c r="BM15" s="20">
        <v>2705.4</v>
      </c>
      <c r="BN15" s="20">
        <f t="shared" si="15"/>
        <v>0</v>
      </c>
      <c r="BO15" s="21">
        <f t="shared" si="16"/>
        <v>0</v>
      </c>
      <c r="BP15" s="19">
        <v>3132.2</v>
      </c>
      <c r="BQ15" s="20">
        <v>3132.2</v>
      </c>
      <c r="BR15" s="20">
        <v>3132.2</v>
      </c>
      <c r="BS15" s="20">
        <f t="shared" si="46"/>
        <v>0</v>
      </c>
      <c r="BT15" s="21">
        <f t="shared" si="47"/>
        <v>0</v>
      </c>
      <c r="BU15" s="19">
        <v>2.5</v>
      </c>
      <c r="BV15" s="20">
        <v>2.5</v>
      </c>
      <c r="BW15" s="20">
        <v>2.5</v>
      </c>
      <c r="BX15" s="20">
        <f t="shared" si="17"/>
        <v>0</v>
      </c>
      <c r="BY15" s="21">
        <f t="shared" si="18"/>
        <v>0</v>
      </c>
      <c r="BZ15" s="20">
        <v>0</v>
      </c>
      <c r="CA15" s="20">
        <v>0</v>
      </c>
      <c r="CB15" s="20">
        <v>0</v>
      </c>
      <c r="CC15" s="20">
        <f t="shared" si="19"/>
        <v>0</v>
      </c>
      <c r="CD15" s="21">
        <f t="shared" si="20"/>
        <v>0</v>
      </c>
      <c r="CE15" s="19">
        <v>351.2</v>
      </c>
      <c r="CF15" s="20">
        <v>354.6</v>
      </c>
      <c r="CG15" s="20">
        <v>354.6</v>
      </c>
      <c r="CH15" s="20">
        <f t="shared" si="48"/>
        <v>3.4000000000000341</v>
      </c>
      <c r="CI15" s="21">
        <f t="shared" si="49"/>
        <v>0</v>
      </c>
      <c r="CJ15" s="20">
        <v>724.1</v>
      </c>
      <c r="CK15" s="20">
        <v>730.6</v>
      </c>
      <c r="CL15" s="20">
        <v>730.6</v>
      </c>
      <c r="CM15" s="20">
        <f t="shared" si="50"/>
        <v>6.5</v>
      </c>
      <c r="CN15" s="21">
        <f t="shared" si="51"/>
        <v>0</v>
      </c>
      <c r="CO15" s="19">
        <v>366.6</v>
      </c>
      <c r="CP15" s="20">
        <v>370</v>
      </c>
      <c r="CQ15" s="20">
        <v>370</v>
      </c>
      <c r="CR15" s="20">
        <f t="shared" si="52"/>
        <v>3.3999999999999773</v>
      </c>
      <c r="CS15" s="21">
        <f t="shared" si="53"/>
        <v>0</v>
      </c>
      <c r="CT15" s="19">
        <v>0</v>
      </c>
      <c r="CU15" s="20">
        <v>0</v>
      </c>
      <c r="CV15" s="20">
        <v>0</v>
      </c>
      <c r="CW15" s="20">
        <f t="shared" si="21"/>
        <v>0</v>
      </c>
      <c r="CX15" s="21">
        <f t="shared" si="22"/>
        <v>0</v>
      </c>
      <c r="CY15" s="20">
        <v>86.6</v>
      </c>
      <c r="CZ15" s="20">
        <v>86.6</v>
      </c>
      <c r="DA15" s="20">
        <v>86.6</v>
      </c>
      <c r="DB15" s="20">
        <f t="shared" si="54"/>
        <v>0</v>
      </c>
      <c r="DC15" s="21">
        <f t="shared" si="55"/>
        <v>0</v>
      </c>
      <c r="DD15" s="58">
        <v>0.52</v>
      </c>
      <c r="DE15" s="58">
        <v>0.53</v>
      </c>
      <c r="DF15" s="58">
        <v>0.53</v>
      </c>
      <c r="DG15" s="58">
        <f t="shared" si="23"/>
        <v>1.0000000000000009E-2</v>
      </c>
      <c r="DH15" s="21">
        <f t="shared" si="24"/>
        <v>0</v>
      </c>
      <c r="DI15" s="19">
        <v>0.8</v>
      </c>
      <c r="DJ15" s="20">
        <v>0.8</v>
      </c>
      <c r="DK15" s="20">
        <v>0.8</v>
      </c>
      <c r="DL15" s="20">
        <f t="shared" si="25"/>
        <v>0</v>
      </c>
      <c r="DM15" s="21">
        <f t="shared" si="26"/>
        <v>0</v>
      </c>
      <c r="DN15" s="20">
        <v>0</v>
      </c>
      <c r="DO15" s="20">
        <v>0</v>
      </c>
      <c r="DP15" s="20">
        <v>0</v>
      </c>
      <c r="DQ15" s="20">
        <f t="shared" si="56"/>
        <v>0</v>
      </c>
      <c r="DR15" s="21">
        <f t="shared" si="57"/>
        <v>0</v>
      </c>
      <c r="DS15" s="20">
        <v>2439.1999999999998</v>
      </c>
      <c r="DT15" s="20">
        <v>2588.3000000000002</v>
      </c>
      <c r="DU15" s="20">
        <v>2588.3000000000002</v>
      </c>
      <c r="DV15" s="20">
        <f t="shared" si="27"/>
        <v>149.10000000000036</v>
      </c>
      <c r="DW15" s="21">
        <f t="shared" si="28"/>
        <v>0</v>
      </c>
      <c r="DX15" s="19">
        <v>248.4</v>
      </c>
      <c r="DY15" s="20">
        <v>246.6</v>
      </c>
      <c r="DZ15" s="20">
        <v>246.6</v>
      </c>
      <c r="EA15" s="20">
        <f t="shared" si="29"/>
        <v>-1.8000000000000114</v>
      </c>
      <c r="EB15" s="21">
        <f t="shared" si="30"/>
        <v>0</v>
      </c>
      <c r="EC15" s="20">
        <v>1877.6</v>
      </c>
      <c r="ED15" s="20">
        <v>1877.6</v>
      </c>
      <c r="EE15" s="20">
        <v>1877.6</v>
      </c>
      <c r="EF15" s="20">
        <f t="shared" si="31"/>
        <v>0</v>
      </c>
      <c r="EG15" s="21">
        <f t="shared" si="32"/>
        <v>0</v>
      </c>
    </row>
    <row r="16" spans="1:137" s="18" customFormat="1" x14ac:dyDescent="0.25">
      <c r="A16" s="48">
        <v>10</v>
      </c>
      <c r="B16" s="49" t="s">
        <v>17</v>
      </c>
      <c r="C16" s="55">
        <f t="shared" si="33"/>
        <v>111185.52</v>
      </c>
      <c r="D16" s="59">
        <f t="shared" si="34"/>
        <v>112936.53</v>
      </c>
      <c r="E16" s="59">
        <f t="shared" si="35"/>
        <v>112918.43</v>
      </c>
      <c r="F16" s="59">
        <f t="shared" si="36"/>
        <v>1732.9100000000005</v>
      </c>
      <c r="G16" s="57">
        <f t="shared" si="37"/>
        <v>-18.100000000000001</v>
      </c>
      <c r="H16" s="19">
        <v>216.2</v>
      </c>
      <c r="I16" s="20">
        <v>216.2</v>
      </c>
      <c r="J16" s="20">
        <v>216.2</v>
      </c>
      <c r="K16" s="20">
        <f t="shared" si="1"/>
        <v>0</v>
      </c>
      <c r="L16" s="21">
        <f t="shared" si="2"/>
        <v>0</v>
      </c>
      <c r="M16" s="19">
        <v>24050.799999999999</v>
      </c>
      <c r="N16" s="20">
        <v>24050.799999999999</v>
      </c>
      <c r="O16" s="20">
        <v>24050.799999999999</v>
      </c>
      <c r="P16" s="20">
        <f t="shared" si="38"/>
        <v>0</v>
      </c>
      <c r="Q16" s="21">
        <f t="shared" si="39"/>
        <v>0</v>
      </c>
      <c r="R16" s="19">
        <v>61688.2</v>
      </c>
      <c r="S16" s="20">
        <v>61688.2</v>
      </c>
      <c r="T16" s="20">
        <v>61688.2</v>
      </c>
      <c r="U16" s="20">
        <f t="shared" si="40"/>
        <v>0</v>
      </c>
      <c r="V16" s="21">
        <f t="shared" si="41"/>
        <v>0</v>
      </c>
      <c r="W16" s="19">
        <v>4065.7999999999997</v>
      </c>
      <c r="X16" s="20">
        <v>5367.8</v>
      </c>
      <c r="Y16" s="20">
        <v>5367.8</v>
      </c>
      <c r="Z16" s="20">
        <f t="shared" si="42"/>
        <v>1302.0000000000005</v>
      </c>
      <c r="AA16" s="21">
        <f t="shared" si="43"/>
        <v>0</v>
      </c>
      <c r="AB16" s="19">
        <v>10155.6</v>
      </c>
      <c r="AC16" s="20">
        <v>10155.6</v>
      </c>
      <c r="AD16" s="20">
        <v>10155.6</v>
      </c>
      <c r="AE16" s="20">
        <f t="shared" si="44"/>
        <v>0</v>
      </c>
      <c r="AF16" s="21">
        <f t="shared" si="45"/>
        <v>0</v>
      </c>
      <c r="AG16" s="19">
        <v>1104.3</v>
      </c>
      <c r="AH16" s="20">
        <v>1104.3</v>
      </c>
      <c r="AI16" s="20">
        <v>1104.3</v>
      </c>
      <c r="AJ16" s="20">
        <f t="shared" si="3"/>
        <v>0</v>
      </c>
      <c r="AK16" s="21">
        <f t="shared" si="4"/>
        <v>0</v>
      </c>
      <c r="AL16" s="19">
        <v>2101</v>
      </c>
      <c r="AM16" s="20">
        <v>2101</v>
      </c>
      <c r="AN16" s="20">
        <v>2101</v>
      </c>
      <c r="AO16" s="20">
        <f t="shared" si="5"/>
        <v>0</v>
      </c>
      <c r="AP16" s="21">
        <f t="shared" si="6"/>
        <v>0</v>
      </c>
      <c r="AQ16" s="19">
        <v>1084.8</v>
      </c>
      <c r="AR16" s="20">
        <v>1109.5999999999999</v>
      </c>
      <c r="AS16" s="20">
        <v>1109.5999999999999</v>
      </c>
      <c r="AT16" s="20">
        <f t="shared" si="7"/>
        <v>24.799999999999955</v>
      </c>
      <c r="AU16" s="21">
        <f t="shared" si="8"/>
        <v>0</v>
      </c>
      <c r="AV16" s="19">
        <v>1059.4000000000001</v>
      </c>
      <c r="AW16" s="20">
        <v>1381.4</v>
      </c>
      <c r="AX16" s="20">
        <v>1381.4</v>
      </c>
      <c r="AY16" s="20">
        <f t="shared" si="9"/>
        <v>322</v>
      </c>
      <c r="AZ16" s="21">
        <f t="shared" si="10"/>
        <v>0</v>
      </c>
      <c r="BA16" s="19">
        <v>732.9</v>
      </c>
      <c r="BB16" s="20">
        <v>739.8</v>
      </c>
      <c r="BC16" s="20">
        <v>739.8</v>
      </c>
      <c r="BD16" s="20">
        <f t="shared" si="11"/>
        <v>6.8999999999999773</v>
      </c>
      <c r="BE16" s="21">
        <f t="shared" si="12"/>
        <v>0</v>
      </c>
      <c r="BF16" s="20">
        <v>0</v>
      </c>
      <c r="BG16" s="20">
        <v>0</v>
      </c>
      <c r="BH16" s="20">
        <v>0</v>
      </c>
      <c r="BI16" s="20">
        <f t="shared" si="13"/>
        <v>0</v>
      </c>
      <c r="BJ16" s="21">
        <f t="shared" si="14"/>
        <v>0</v>
      </c>
      <c r="BK16" s="19">
        <v>1113.4000000000001</v>
      </c>
      <c r="BL16" s="20">
        <v>1113.4000000000001</v>
      </c>
      <c r="BM16" s="20">
        <v>1113.4000000000001</v>
      </c>
      <c r="BN16" s="20">
        <f t="shared" si="15"/>
        <v>0</v>
      </c>
      <c r="BO16" s="21">
        <f t="shared" si="16"/>
        <v>0</v>
      </c>
      <c r="BP16" s="19">
        <v>564.70000000000005</v>
      </c>
      <c r="BQ16" s="20">
        <v>564.70000000000005</v>
      </c>
      <c r="BR16" s="20">
        <v>564.70000000000005</v>
      </c>
      <c r="BS16" s="20">
        <f t="shared" si="46"/>
        <v>0</v>
      </c>
      <c r="BT16" s="21">
        <f t="shared" si="47"/>
        <v>0</v>
      </c>
      <c r="BU16" s="19">
        <v>1.8</v>
      </c>
      <c r="BV16" s="20">
        <v>1.8</v>
      </c>
      <c r="BW16" s="20">
        <v>1.8</v>
      </c>
      <c r="BX16" s="20">
        <f t="shared" si="17"/>
        <v>0</v>
      </c>
      <c r="BY16" s="21">
        <f t="shared" si="18"/>
        <v>0</v>
      </c>
      <c r="BZ16" s="20">
        <v>0</v>
      </c>
      <c r="CA16" s="20">
        <v>0</v>
      </c>
      <c r="CB16" s="20">
        <v>0</v>
      </c>
      <c r="CC16" s="20">
        <f t="shared" si="19"/>
        <v>0</v>
      </c>
      <c r="CD16" s="21">
        <f t="shared" si="20"/>
        <v>0</v>
      </c>
      <c r="CE16" s="19">
        <v>351.2</v>
      </c>
      <c r="CF16" s="20">
        <v>354.6</v>
      </c>
      <c r="CG16" s="20">
        <v>354.6</v>
      </c>
      <c r="CH16" s="20">
        <f t="shared" si="48"/>
        <v>3.4000000000000341</v>
      </c>
      <c r="CI16" s="21">
        <f t="shared" si="49"/>
        <v>0</v>
      </c>
      <c r="CJ16" s="20">
        <v>374.3</v>
      </c>
      <c r="CK16" s="20">
        <v>377.7</v>
      </c>
      <c r="CL16" s="20">
        <v>377.7</v>
      </c>
      <c r="CM16" s="20">
        <f t="shared" si="50"/>
        <v>3.3999999999999773</v>
      </c>
      <c r="CN16" s="21">
        <f t="shared" si="51"/>
        <v>0</v>
      </c>
      <c r="CO16" s="19">
        <v>366.6</v>
      </c>
      <c r="CP16" s="20">
        <v>370</v>
      </c>
      <c r="CQ16" s="20">
        <v>370</v>
      </c>
      <c r="CR16" s="20">
        <f t="shared" si="52"/>
        <v>3.3999999999999773</v>
      </c>
      <c r="CS16" s="21">
        <f t="shared" si="53"/>
        <v>0</v>
      </c>
      <c r="CT16" s="19">
        <v>0</v>
      </c>
      <c r="CU16" s="20">
        <v>0</v>
      </c>
      <c r="CV16" s="20">
        <v>0</v>
      </c>
      <c r="CW16" s="20">
        <f t="shared" si="21"/>
        <v>0</v>
      </c>
      <c r="CX16" s="21">
        <f t="shared" si="22"/>
        <v>0</v>
      </c>
      <c r="CY16" s="20">
        <v>27.2</v>
      </c>
      <c r="CZ16" s="20">
        <v>27.2</v>
      </c>
      <c r="DA16" s="20">
        <v>27.2</v>
      </c>
      <c r="DB16" s="20">
        <f t="shared" si="54"/>
        <v>0</v>
      </c>
      <c r="DC16" s="21">
        <f t="shared" si="55"/>
        <v>0</v>
      </c>
      <c r="DD16" s="58">
        <v>0.52</v>
      </c>
      <c r="DE16" s="58">
        <v>0.53</v>
      </c>
      <c r="DF16" s="58">
        <v>0.53</v>
      </c>
      <c r="DG16" s="58">
        <f t="shared" si="23"/>
        <v>1.0000000000000009E-2</v>
      </c>
      <c r="DH16" s="21">
        <f t="shared" si="24"/>
        <v>0</v>
      </c>
      <c r="DI16" s="19">
        <v>0</v>
      </c>
      <c r="DJ16" s="20">
        <v>0</v>
      </c>
      <c r="DK16" s="20">
        <v>0</v>
      </c>
      <c r="DL16" s="20">
        <f t="shared" si="25"/>
        <v>0</v>
      </c>
      <c r="DM16" s="21">
        <f t="shared" si="26"/>
        <v>0</v>
      </c>
      <c r="DN16" s="20">
        <v>0</v>
      </c>
      <c r="DO16" s="20">
        <v>0</v>
      </c>
      <c r="DP16" s="20">
        <v>0</v>
      </c>
      <c r="DQ16" s="20">
        <f t="shared" si="56"/>
        <v>0</v>
      </c>
      <c r="DR16" s="21">
        <f t="shared" si="57"/>
        <v>0</v>
      </c>
      <c r="DS16" s="20">
        <v>1401.2</v>
      </c>
      <c r="DT16" s="20">
        <v>1486.9</v>
      </c>
      <c r="DU16" s="20">
        <v>1486.9</v>
      </c>
      <c r="DV16" s="20">
        <f t="shared" si="27"/>
        <v>85.700000000000045</v>
      </c>
      <c r="DW16" s="21">
        <f t="shared" si="28"/>
        <v>0</v>
      </c>
      <c r="DX16" s="19">
        <v>62.1</v>
      </c>
      <c r="DY16" s="20">
        <v>61.5</v>
      </c>
      <c r="DZ16" s="20">
        <v>43.4</v>
      </c>
      <c r="EA16" s="20">
        <f t="shared" si="29"/>
        <v>-18.700000000000003</v>
      </c>
      <c r="EB16" s="21">
        <f t="shared" si="30"/>
        <v>-18.100000000000001</v>
      </c>
      <c r="EC16" s="20">
        <v>663.5</v>
      </c>
      <c r="ED16" s="20">
        <v>663.5</v>
      </c>
      <c r="EE16" s="20">
        <v>663.5</v>
      </c>
      <c r="EF16" s="20">
        <f t="shared" si="31"/>
        <v>0</v>
      </c>
      <c r="EG16" s="21">
        <f t="shared" si="32"/>
        <v>0</v>
      </c>
    </row>
    <row r="17" spans="1:137" s="18" customFormat="1" x14ac:dyDescent="0.25">
      <c r="A17" s="48">
        <v>11</v>
      </c>
      <c r="B17" s="49" t="s">
        <v>18</v>
      </c>
      <c r="C17" s="55">
        <f t="shared" si="33"/>
        <v>291075.23</v>
      </c>
      <c r="D17" s="59">
        <f t="shared" si="34"/>
        <v>292732.6399999999</v>
      </c>
      <c r="E17" s="59">
        <f t="shared" si="35"/>
        <v>292721.33999999991</v>
      </c>
      <c r="F17" s="59">
        <f t="shared" si="36"/>
        <v>1646.1099999999997</v>
      </c>
      <c r="G17" s="57">
        <f t="shared" si="37"/>
        <v>-11.3</v>
      </c>
      <c r="H17" s="19">
        <v>569.70000000000005</v>
      </c>
      <c r="I17" s="20">
        <v>569.70000000000005</v>
      </c>
      <c r="J17" s="20">
        <v>569.70000000000005</v>
      </c>
      <c r="K17" s="20">
        <f t="shared" si="1"/>
        <v>0</v>
      </c>
      <c r="L17" s="21">
        <f t="shared" si="2"/>
        <v>0</v>
      </c>
      <c r="M17" s="19">
        <v>62915.6</v>
      </c>
      <c r="N17" s="20">
        <v>62915.6</v>
      </c>
      <c r="O17" s="20">
        <v>62915.6</v>
      </c>
      <c r="P17" s="20">
        <f t="shared" si="38"/>
        <v>0</v>
      </c>
      <c r="Q17" s="21">
        <f t="shared" si="39"/>
        <v>0</v>
      </c>
      <c r="R17" s="19">
        <v>177682.9</v>
      </c>
      <c r="S17" s="20">
        <v>177682.9</v>
      </c>
      <c r="T17" s="20">
        <v>177682.9</v>
      </c>
      <c r="U17" s="20">
        <f t="shared" si="40"/>
        <v>0</v>
      </c>
      <c r="V17" s="21">
        <f t="shared" si="41"/>
        <v>0</v>
      </c>
      <c r="W17" s="19">
        <v>4942.8</v>
      </c>
      <c r="X17" s="20">
        <v>6447</v>
      </c>
      <c r="Y17" s="20">
        <v>6447</v>
      </c>
      <c r="Z17" s="20">
        <f t="shared" si="42"/>
        <v>1504.1999999999998</v>
      </c>
      <c r="AA17" s="21">
        <f t="shared" si="43"/>
        <v>0</v>
      </c>
      <c r="AB17" s="19">
        <v>18826.900000000001</v>
      </c>
      <c r="AC17" s="20">
        <v>18826.900000000001</v>
      </c>
      <c r="AD17" s="20">
        <v>18826.900000000001</v>
      </c>
      <c r="AE17" s="20">
        <f t="shared" si="44"/>
        <v>0</v>
      </c>
      <c r="AF17" s="21">
        <f t="shared" si="45"/>
        <v>0</v>
      </c>
      <c r="AG17" s="19">
        <v>3695.7</v>
      </c>
      <c r="AH17" s="20">
        <v>3695.7</v>
      </c>
      <c r="AI17" s="20">
        <v>3695.7</v>
      </c>
      <c r="AJ17" s="20">
        <f t="shared" si="3"/>
        <v>0</v>
      </c>
      <c r="AK17" s="21">
        <f t="shared" si="4"/>
        <v>0</v>
      </c>
      <c r="AL17" s="19">
        <v>3394</v>
      </c>
      <c r="AM17" s="20">
        <v>3394</v>
      </c>
      <c r="AN17" s="20">
        <v>3394</v>
      </c>
      <c r="AO17" s="20">
        <f t="shared" si="5"/>
        <v>0</v>
      </c>
      <c r="AP17" s="21">
        <f t="shared" si="6"/>
        <v>0</v>
      </c>
      <c r="AQ17" s="19">
        <v>1736.3</v>
      </c>
      <c r="AR17" s="20">
        <v>1777.6</v>
      </c>
      <c r="AS17" s="20">
        <v>1777.6</v>
      </c>
      <c r="AT17" s="20">
        <f t="shared" si="7"/>
        <v>41.299999999999955</v>
      </c>
      <c r="AU17" s="21">
        <f t="shared" si="8"/>
        <v>0</v>
      </c>
      <c r="AV17" s="19">
        <v>8323</v>
      </c>
      <c r="AW17" s="20">
        <v>8323</v>
      </c>
      <c r="AX17" s="20">
        <v>8323</v>
      </c>
      <c r="AY17" s="20">
        <f t="shared" si="9"/>
        <v>0</v>
      </c>
      <c r="AZ17" s="21">
        <f t="shared" si="10"/>
        <v>0</v>
      </c>
      <c r="BA17" s="19">
        <v>1084.7</v>
      </c>
      <c r="BB17" s="20">
        <v>1095.3</v>
      </c>
      <c r="BC17" s="20">
        <v>1095.3</v>
      </c>
      <c r="BD17" s="20">
        <f t="shared" si="11"/>
        <v>10.599999999999909</v>
      </c>
      <c r="BE17" s="21">
        <f t="shared" si="12"/>
        <v>0</v>
      </c>
      <c r="BF17" s="19">
        <v>23.5</v>
      </c>
      <c r="BG17" s="20">
        <v>31.1</v>
      </c>
      <c r="BH17" s="20">
        <v>19.8</v>
      </c>
      <c r="BI17" s="20">
        <f t="shared" si="13"/>
        <v>-3.6999999999999993</v>
      </c>
      <c r="BJ17" s="21">
        <f t="shared" si="14"/>
        <v>-11.3</v>
      </c>
      <c r="BK17" s="19">
        <v>1746.8</v>
      </c>
      <c r="BL17" s="20">
        <v>1746.8</v>
      </c>
      <c r="BM17" s="20">
        <v>1746.8</v>
      </c>
      <c r="BN17" s="20">
        <f t="shared" si="15"/>
        <v>0</v>
      </c>
      <c r="BO17" s="21">
        <f t="shared" si="16"/>
        <v>0</v>
      </c>
      <c r="BP17" s="19">
        <v>2159.9</v>
      </c>
      <c r="BQ17" s="20">
        <v>2159.9</v>
      </c>
      <c r="BR17" s="20">
        <v>2159.9</v>
      </c>
      <c r="BS17" s="20">
        <f t="shared" si="46"/>
        <v>0</v>
      </c>
      <c r="BT17" s="21">
        <f t="shared" si="47"/>
        <v>0</v>
      </c>
      <c r="BU17" s="19">
        <v>2.2000000000000002</v>
      </c>
      <c r="BV17" s="20">
        <v>2.2000000000000002</v>
      </c>
      <c r="BW17" s="20">
        <v>2.2000000000000002</v>
      </c>
      <c r="BX17" s="20">
        <f t="shared" si="17"/>
        <v>0</v>
      </c>
      <c r="BY17" s="21">
        <f t="shared" si="18"/>
        <v>0</v>
      </c>
      <c r="BZ17" s="20">
        <v>0</v>
      </c>
      <c r="CA17" s="20">
        <v>0</v>
      </c>
      <c r="CB17" s="20">
        <v>0</v>
      </c>
      <c r="CC17" s="20">
        <f t="shared" si="19"/>
        <v>0</v>
      </c>
      <c r="CD17" s="21">
        <f t="shared" si="20"/>
        <v>0</v>
      </c>
      <c r="CE17" s="19">
        <v>363.3</v>
      </c>
      <c r="CF17" s="20">
        <v>366.8</v>
      </c>
      <c r="CG17" s="20">
        <v>366.8</v>
      </c>
      <c r="CH17" s="20">
        <f t="shared" si="48"/>
        <v>3.5</v>
      </c>
      <c r="CI17" s="21">
        <f t="shared" si="49"/>
        <v>0</v>
      </c>
      <c r="CJ17" s="20">
        <v>386.3</v>
      </c>
      <c r="CK17" s="20">
        <v>389.8</v>
      </c>
      <c r="CL17" s="20">
        <v>389.8</v>
      </c>
      <c r="CM17" s="20">
        <f t="shared" si="50"/>
        <v>3.5</v>
      </c>
      <c r="CN17" s="21">
        <f t="shared" si="51"/>
        <v>0</v>
      </c>
      <c r="CO17" s="19">
        <v>378.6</v>
      </c>
      <c r="CP17" s="20">
        <v>382.1</v>
      </c>
      <c r="CQ17" s="20">
        <v>382.1</v>
      </c>
      <c r="CR17" s="20">
        <f t="shared" si="52"/>
        <v>3.5</v>
      </c>
      <c r="CS17" s="21">
        <f t="shared" si="53"/>
        <v>0</v>
      </c>
      <c r="CT17" s="19">
        <v>0</v>
      </c>
      <c r="CU17" s="20">
        <v>0</v>
      </c>
      <c r="CV17" s="20">
        <v>0</v>
      </c>
      <c r="CW17" s="20">
        <f t="shared" si="21"/>
        <v>0</v>
      </c>
      <c r="CX17" s="21">
        <f t="shared" si="22"/>
        <v>0</v>
      </c>
      <c r="CY17" s="20">
        <v>90.7</v>
      </c>
      <c r="CZ17" s="20">
        <v>90.7</v>
      </c>
      <c r="DA17" s="20">
        <v>90.7</v>
      </c>
      <c r="DB17" s="20">
        <f t="shared" si="54"/>
        <v>0</v>
      </c>
      <c r="DC17" s="21">
        <f t="shared" si="55"/>
        <v>0</v>
      </c>
      <c r="DD17" s="58">
        <v>0.53</v>
      </c>
      <c r="DE17" s="58">
        <v>0.54</v>
      </c>
      <c r="DF17" s="58">
        <v>0.54</v>
      </c>
      <c r="DG17" s="58">
        <f t="shared" si="23"/>
        <v>1.0000000000000009E-2</v>
      </c>
      <c r="DH17" s="21">
        <f t="shared" si="24"/>
        <v>0</v>
      </c>
      <c r="DI17" s="19">
        <v>13.8</v>
      </c>
      <c r="DJ17" s="20">
        <v>13.8</v>
      </c>
      <c r="DK17" s="20">
        <v>13.8</v>
      </c>
      <c r="DL17" s="20">
        <f t="shared" si="25"/>
        <v>0</v>
      </c>
      <c r="DM17" s="21">
        <f t="shared" si="26"/>
        <v>0</v>
      </c>
      <c r="DN17" s="20">
        <v>0</v>
      </c>
      <c r="DO17" s="20">
        <v>0</v>
      </c>
      <c r="DP17" s="20">
        <v>0</v>
      </c>
      <c r="DQ17" s="20">
        <f t="shared" si="56"/>
        <v>0</v>
      </c>
      <c r="DR17" s="21">
        <f t="shared" si="57"/>
        <v>0</v>
      </c>
      <c r="DS17" s="20">
        <v>1349.4</v>
      </c>
      <c r="DT17" s="20">
        <v>1431.9</v>
      </c>
      <c r="DU17" s="20">
        <v>1431.9</v>
      </c>
      <c r="DV17" s="20">
        <f t="shared" si="27"/>
        <v>82.5</v>
      </c>
      <c r="DW17" s="21">
        <f t="shared" si="28"/>
        <v>0</v>
      </c>
      <c r="DX17" s="19">
        <v>186.3</v>
      </c>
      <c r="DY17" s="20">
        <v>187</v>
      </c>
      <c r="DZ17" s="20">
        <v>187</v>
      </c>
      <c r="EA17" s="20">
        <f t="shared" si="29"/>
        <v>0.69999999999998863</v>
      </c>
      <c r="EB17" s="21">
        <f t="shared" si="30"/>
        <v>0</v>
      </c>
      <c r="EC17" s="20">
        <v>1202.3</v>
      </c>
      <c r="ED17" s="20">
        <v>1202.3</v>
      </c>
      <c r="EE17" s="20">
        <v>1202.3</v>
      </c>
      <c r="EF17" s="20">
        <f t="shared" si="31"/>
        <v>0</v>
      </c>
      <c r="EG17" s="21">
        <f t="shared" si="32"/>
        <v>0</v>
      </c>
    </row>
    <row r="18" spans="1:137" s="18" customFormat="1" x14ac:dyDescent="0.25">
      <c r="A18" s="48">
        <v>12</v>
      </c>
      <c r="B18" s="49" t="s">
        <v>19</v>
      </c>
      <c r="C18" s="55">
        <f t="shared" si="33"/>
        <v>368818.62</v>
      </c>
      <c r="D18" s="59">
        <f t="shared" si="34"/>
        <v>371795.52999999997</v>
      </c>
      <c r="E18" s="59">
        <f t="shared" si="35"/>
        <v>371795.52999999997</v>
      </c>
      <c r="F18" s="59">
        <f t="shared" si="36"/>
        <v>2976.9100000000003</v>
      </c>
      <c r="G18" s="57">
        <f t="shared" si="37"/>
        <v>0</v>
      </c>
      <c r="H18" s="19">
        <v>567.1</v>
      </c>
      <c r="I18" s="20">
        <v>567.1</v>
      </c>
      <c r="J18" s="20">
        <v>567.1</v>
      </c>
      <c r="K18" s="20">
        <f t="shared" si="1"/>
        <v>0</v>
      </c>
      <c r="L18" s="21">
        <f t="shared" si="2"/>
        <v>0</v>
      </c>
      <c r="M18" s="19">
        <v>75800</v>
      </c>
      <c r="N18" s="20">
        <v>75800</v>
      </c>
      <c r="O18" s="20">
        <v>75800</v>
      </c>
      <c r="P18" s="20">
        <f t="shared" si="38"/>
        <v>0</v>
      </c>
      <c r="Q18" s="21">
        <f t="shared" si="39"/>
        <v>0</v>
      </c>
      <c r="R18" s="19">
        <v>237964.1</v>
      </c>
      <c r="S18" s="20">
        <v>237964.1</v>
      </c>
      <c r="T18" s="20">
        <v>237964.1</v>
      </c>
      <c r="U18" s="20">
        <f t="shared" si="40"/>
        <v>0</v>
      </c>
      <c r="V18" s="21">
        <f t="shared" si="41"/>
        <v>0</v>
      </c>
      <c r="W18" s="19">
        <v>5159.3</v>
      </c>
      <c r="X18" s="20">
        <v>7970.4</v>
      </c>
      <c r="Y18" s="20">
        <v>7970.4</v>
      </c>
      <c r="Z18" s="20">
        <f t="shared" si="42"/>
        <v>2811.0999999999995</v>
      </c>
      <c r="AA18" s="21">
        <f t="shared" si="43"/>
        <v>0</v>
      </c>
      <c r="AB18" s="19">
        <v>24685.9</v>
      </c>
      <c r="AC18" s="20">
        <v>24685.9</v>
      </c>
      <c r="AD18" s="20">
        <v>24685.9</v>
      </c>
      <c r="AE18" s="20">
        <f t="shared" si="44"/>
        <v>0</v>
      </c>
      <c r="AF18" s="21">
        <f t="shared" si="45"/>
        <v>0</v>
      </c>
      <c r="AG18" s="19">
        <v>3797.7</v>
      </c>
      <c r="AH18" s="20">
        <v>3797.7</v>
      </c>
      <c r="AI18" s="20">
        <v>3797.7</v>
      </c>
      <c r="AJ18" s="20">
        <f t="shared" si="3"/>
        <v>0</v>
      </c>
      <c r="AK18" s="21">
        <f t="shared" si="4"/>
        <v>0</v>
      </c>
      <c r="AL18" s="19">
        <v>1616</v>
      </c>
      <c r="AM18" s="20">
        <v>1616</v>
      </c>
      <c r="AN18" s="20">
        <v>1616</v>
      </c>
      <c r="AO18" s="20">
        <f t="shared" si="5"/>
        <v>0</v>
      </c>
      <c r="AP18" s="21">
        <f t="shared" si="6"/>
        <v>0</v>
      </c>
      <c r="AQ18" s="19">
        <v>756.8</v>
      </c>
      <c r="AR18" s="20">
        <v>773.3</v>
      </c>
      <c r="AS18" s="20">
        <v>773.3</v>
      </c>
      <c r="AT18" s="20">
        <f t="shared" si="7"/>
        <v>16.5</v>
      </c>
      <c r="AU18" s="21">
        <f t="shared" si="8"/>
        <v>0</v>
      </c>
      <c r="AV18" s="19">
        <v>6257.7</v>
      </c>
      <c r="AW18" s="20">
        <v>6257.7</v>
      </c>
      <c r="AX18" s="20">
        <v>6257.7</v>
      </c>
      <c r="AY18" s="20">
        <f t="shared" si="9"/>
        <v>0</v>
      </c>
      <c r="AZ18" s="21">
        <f t="shared" si="10"/>
        <v>0</v>
      </c>
      <c r="BA18" s="19">
        <v>1078.7</v>
      </c>
      <c r="BB18" s="20">
        <v>1089</v>
      </c>
      <c r="BC18" s="20">
        <v>1089</v>
      </c>
      <c r="BD18" s="20">
        <f t="shared" si="11"/>
        <v>10.299999999999955</v>
      </c>
      <c r="BE18" s="21">
        <f t="shared" si="12"/>
        <v>0</v>
      </c>
      <c r="BF18" s="19">
        <v>0</v>
      </c>
      <c r="BG18" s="20">
        <v>0</v>
      </c>
      <c r="BH18" s="20">
        <v>0</v>
      </c>
      <c r="BI18" s="20">
        <f t="shared" si="13"/>
        <v>0</v>
      </c>
      <c r="BJ18" s="21">
        <f t="shared" si="14"/>
        <v>0</v>
      </c>
      <c r="BK18" s="19">
        <v>4658</v>
      </c>
      <c r="BL18" s="20">
        <v>4658</v>
      </c>
      <c r="BM18" s="20">
        <v>4658</v>
      </c>
      <c r="BN18" s="20">
        <f t="shared" si="15"/>
        <v>0</v>
      </c>
      <c r="BO18" s="21">
        <f t="shared" si="16"/>
        <v>0</v>
      </c>
      <c r="BP18" s="19">
        <v>1801.5</v>
      </c>
      <c r="BQ18" s="20">
        <v>1801.5</v>
      </c>
      <c r="BR18" s="20">
        <v>1801.5</v>
      </c>
      <c r="BS18" s="20">
        <f t="shared" si="46"/>
        <v>0</v>
      </c>
      <c r="BT18" s="21">
        <f t="shared" si="47"/>
        <v>0</v>
      </c>
      <c r="BU18" s="19">
        <v>2.6</v>
      </c>
      <c r="BV18" s="20">
        <v>2.6</v>
      </c>
      <c r="BW18" s="20">
        <v>2.6</v>
      </c>
      <c r="BX18" s="20">
        <f t="shared" si="17"/>
        <v>0</v>
      </c>
      <c r="BY18" s="21">
        <f t="shared" si="18"/>
        <v>0</v>
      </c>
      <c r="BZ18" s="20">
        <v>0</v>
      </c>
      <c r="CA18" s="20">
        <v>0</v>
      </c>
      <c r="CB18" s="20">
        <v>0</v>
      </c>
      <c r="CC18" s="20">
        <f t="shared" si="19"/>
        <v>0</v>
      </c>
      <c r="CD18" s="21">
        <f t="shared" si="20"/>
        <v>0</v>
      </c>
      <c r="CE18" s="19">
        <v>351.2</v>
      </c>
      <c r="CF18" s="20">
        <v>354.6</v>
      </c>
      <c r="CG18" s="20">
        <v>354.6</v>
      </c>
      <c r="CH18" s="20">
        <f t="shared" si="48"/>
        <v>3.4000000000000341</v>
      </c>
      <c r="CI18" s="21">
        <f t="shared" si="49"/>
        <v>0</v>
      </c>
      <c r="CJ18" s="20">
        <v>724.1</v>
      </c>
      <c r="CK18" s="20">
        <v>730.6</v>
      </c>
      <c r="CL18" s="20">
        <v>730.6</v>
      </c>
      <c r="CM18" s="20">
        <f t="shared" si="50"/>
        <v>6.5</v>
      </c>
      <c r="CN18" s="21">
        <f t="shared" si="51"/>
        <v>0</v>
      </c>
      <c r="CO18" s="19">
        <v>366.6</v>
      </c>
      <c r="CP18" s="20">
        <v>370</v>
      </c>
      <c r="CQ18" s="20">
        <v>370</v>
      </c>
      <c r="CR18" s="20">
        <f t="shared" si="52"/>
        <v>3.3999999999999773</v>
      </c>
      <c r="CS18" s="21">
        <f t="shared" si="53"/>
        <v>0</v>
      </c>
      <c r="CT18" s="19">
        <v>0</v>
      </c>
      <c r="CU18" s="20">
        <v>0</v>
      </c>
      <c r="CV18" s="20">
        <v>0</v>
      </c>
      <c r="CW18" s="20">
        <f t="shared" si="21"/>
        <v>0</v>
      </c>
      <c r="CX18" s="21">
        <f t="shared" si="22"/>
        <v>0</v>
      </c>
      <c r="CY18" s="20">
        <v>52.4</v>
      </c>
      <c r="CZ18" s="20">
        <v>52.4</v>
      </c>
      <c r="DA18" s="20">
        <v>52.4</v>
      </c>
      <c r="DB18" s="20">
        <f t="shared" si="54"/>
        <v>0</v>
      </c>
      <c r="DC18" s="21">
        <f t="shared" si="55"/>
        <v>0</v>
      </c>
      <c r="DD18" s="58">
        <v>0.52</v>
      </c>
      <c r="DE18" s="58">
        <v>0.53</v>
      </c>
      <c r="DF18" s="58">
        <v>0.53</v>
      </c>
      <c r="DG18" s="58">
        <f t="shared" si="23"/>
        <v>1.0000000000000009E-2</v>
      </c>
      <c r="DH18" s="21">
        <f t="shared" si="24"/>
        <v>0</v>
      </c>
      <c r="DI18" s="19">
        <v>8.6</v>
      </c>
      <c r="DJ18" s="20">
        <v>8.6</v>
      </c>
      <c r="DK18" s="20">
        <v>8.6</v>
      </c>
      <c r="DL18" s="20">
        <f t="shared" si="25"/>
        <v>0</v>
      </c>
      <c r="DM18" s="21">
        <f t="shared" si="26"/>
        <v>0</v>
      </c>
      <c r="DN18" s="20">
        <v>0</v>
      </c>
      <c r="DO18" s="20">
        <v>0</v>
      </c>
      <c r="DP18" s="20">
        <v>0</v>
      </c>
      <c r="DQ18" s="20">
        <f t="shared" si="56"/>
        <v>0</v>
      </c>
      <c r="DR18" s="21">
        <f t="shared" si="57"/>
        <v>0</v>
      </c>
      <c r="DS18" s="20">
        <v>2075.9</v>
      </c>
      <c r="DT18" s="20">
        <v>2202.8000000000002</v>
      </c>
      <c r="DU18" s="20">
        <v>2202.8000000000002</v>
      </c>
      <c r="DV18" s="20">
        <f t="shared" si="27"/>
        <v>126.90000000000009</v>
      </c>
      <c r="DW18" s="21">
        <f t="shared" si="28"/>
        <v>0</v>
      </c>
      <c r="DX18" s="19">
        <v>186.3</v>
      </c>
      <c r="DY18" s="20">
        <v>185.1</v>
      </c>
      <c r="DZ18" s="20">
        <v>185.1</v>
      </c>
      <c r="EA18" s="20">
        <f t="shared" si="29"/>
        <v>-1.2000000000000171</v>
      </c>
      <c r="EB18" s="21">
        <f t="shared" si="30"/>
        <v>0</v>
      </c>
      <c r="EC18" s="20">
        <v>907.6</v>
      </c>
      <c r="ED18" s="20">
        <v>907.6</v>
      </c>
      <c r="EE18" s="20">
        <v>907.6</v>
      </c>
      <c r="EF18" s="20">
        <f t="shared" si="31"/>
        <v>0</v>
      </c>
      <c r="EG18" s="21">
        <f t="shared" si="32"/>
        <v>0</v>
      </c>
    </row>
    <row r="19" spans="1:137" s="18" customFormat="1" x14ac:dyDescent="0.25">
      <c r="A19" s="48">
        <v>13</v>
      </c>
      <c r="B19" s="49" t="s">
        <v>20</v>
      </c>
      <c r="C19" s="55">
        <f t="shared" si="33"/>
        <v>828043.63000000012</v>
      </c>
      <c r="D19" s="59">
        <f t="shared" si="34"/>
        <v>837822.34000000008</v>
      </c>
      <c r="E19" s="59">
        <f t="shared" si="35"/>
        <v>835966.84000000008</v>
      </c>
      <c r="F19" s="59">
        <f t="shared" si="36"/>
        <v>7923.2099999999991</v>
      </c>
      <c r="G19" s="57">
        <f t="shared" si="37"/>
        <v>-1855.5</v>
      </c>
      <c r="H19" s="19">
        <v>1719.9</v>
      </c>
      <c r="I19" s="20">
        <v>1719.9</v>
      </c>
      <c r="J19" s="20">
        <v>1719.9</v>
      </c>
      <c r="K19" s="20">
        <f t="shared" si="1"/>
        <v>0</v>
      </c>
      <c r="L19" s="21">
        <f t="shared" si="2"/>
        <v>0</v>
      </c>
      <c r="M19" s="19">
        <v>226379.5</v>
      </c>
      <c r="N19" s="20">
        <v>226379.5</v>
      </c>
      <c r="O19" s="20">
        <v>226379.5</v>
      </c>
      <c r="P19" s="20">
        <f t="shared" si="38"/>
        <v>0</v>
      </c>
      <c r="Q19" s="21">
        <f t="shared" si="39"/>
        <v>0</v>
      </c>
      <c r="R19" s="19">
        <v>485763</v>
      </c>
      <c r="S19" s="20">
        <v>485763</v>
      </c>
      <c r="T19" s="20">
        <v>485763</v>
      </c>
      <c r="U19" s="20">
        <f t="shared" si="40"/>
        <v>0</v>
      </c>
      <c r="V19" s="21">
        <f t="shared" si="41"/>
        <v>0</v>
      </c>
      <c r="W19" s="19">
        <v>5698</v>
      </c>
      <c r="X19" s="20">
        <v>9385.5</v>
      </c>
      <c r="Y19" s="20">
        <v>9385.5</v>
      </c>
      <c r="Z19" s="20">
        <f t="shared" si="42"/>
        <v>3687.5</v>
      </c>
      <c r="AA19" s="21">
        <f t="shared" si="43"/>
        <v>0</v>
      </c>
      <c r="AB19" s="19">
        <v>40544.300000000003</v>
      </c>
      <c r="AC19" s="20">
        <v>40544.300000000003</v>
      </c>
      <c r="AD19" s="20">
        <v>40544.300000000003</v>
      </c>
      <c r="AE19" s="20">
        <f t="shared" si="44"/>
        <v>0</v>
      </c>
      <c r="AF19" s="21">
        <f t="shared" si="45"/>
        <v>0</v>
      </c>
      <c r="AG19" s="19">
        <v>11148.2</v>
      </c>
      <c r="AH19" s="20">
        <v>11148.2</v>
      </c>
      <c r="AI19" s="20">
        <v>11148.2</v>
      </c>
      <c r="AJ19" s="20">
        <f t="shared" si="3"/>
        <v>0</v>
      </c>
      <c r="AK19" s="21">
        <f t="shared" si="4"/>
        <v>0</v>
      </c>
      <c r="AL19" s="19">
        <v>6303</v>
      </c>
      <c r="AM19" s="20">
        <v>9551</v>
      </c>
      <c r="AN19" s="20">
        <v>9551</v>
      </c>
      <c r="AO19" s="20">
        <f t="shared" si="5"/>
        <v>3248</v>
      </c>
      <c r="AP19" s="21">
        <f t="shared" si="6"/>
        <v>0</v>
      </c>
      <c r="AQ19" s="19">
        <v>4378.3</v>
      </c>
      <c r="AR19" s="20">
        <v>5446.6</v>
      </c>
      <c r="AS19" s="20">
        <v>5446.6</v>
      </c>
      <c r="AT19" s="20">
        <f t="shared" si="7"/>
        <v>1068.3000000000002</v>
      </c>
      <c r="AU19" s="21">
        <f t="shared" si="8"/>
        <v>0</v>
      </c>
      <c r="AV19" s="19">
        <v>20820.400000000001</v>
      </c>
      <c r="AW19" s="20">
        <v>21939.4</v>
      </c>
      <c r="AX19" s="20">
        <v>21939.4</v>
      </c>
      <c r="AY19" s="20">
        <f t="shared" si="9"/>
        <v>1119</v>
      </c>
      <c r="AZ19" s="21">
        <f t="shared" si="10"/>
        <v>0</v>
      </c>
      <c r="BA19" s="19">
        <v>1511.1</v>
      </c>
      <c r="BB19" s="20">
        <v>1525.2</v>
      </c>
      <c r="BC19" s="20">
        <v>1525.2</v>
      </c>
      <c r="BD19" s="20">
        <f t="shared" si="11"/>
        <v>14.100000000000136</v>
      </c>
      <c r="BE19" s="21">
        <f t="shared" si="12"/>
        <v>0</v>
      </c>
      <c r="BF19" s="19">
        <v>1770.5</v>
      </c>
      <c r="BG19" s="20">
        <v>2245.6</v>
      </c>
      <c r="BH19" s="20">
        <v>413.2</v>
      </c>
      <c r="BI19" s="20">
        <f t="shared" si="13"/>
        <v>-1357.3</v>
      </c>
      <c r="BJ19" s="21">
        <f t="shared" si="14"/>
        <v>-1832.3999999999999</v>
      </c>
      <c r="BK19" s="19">
        <v>1852.5</v>
      </c>
      <c r="BL19" s="20">
        <v>1852.5</v>
      </c>
      <c r="BM19" s="20">
        <v>1852.5</v>
      </c>
      <c r="BN19" s="20">
        <f t="shared" si="15"/>
        <v>0</v>
      </c>
      <c r="BO19" s="21">
        <f t="shared" si="16"/>
        <v>0</v>
      </c>
      <c r="BP19" s="19">
        <v>7462.5</v>
      </c>
      <c r="BQ19" s="20">
        <v>7462.5</v>
      </c>
      <c r="BR19" s="20">
        <v>7462.5</v>
      </c>
      <c r="BS19" s="20">
        <f t="shared" si="46"/>
        <v>0</v>
      </c>
      <c r="BT19" s="21">
        <f t="shared" si="47"/>
        <v>0</v>
      </c>
      <c r="BU19" s="19">
        <v>3</v>
      </c>
      <c r="BV19" s="20">
        <v>3</v>
      </c>
      <c r="BW19" s="20">
        <v>3</v>
      </c>
      <c r="BX19" s="20">
        <f t="shared" si="17"/>
        <v>0</v>
      </c>
      <c r="BY19" s="21">
        <f t="shared" si="18"/>
        <v>0</v>
      </c>
      <c r="BZ19" s="20">
        <v>0</v>
      </c>
      <c r="CA19" s="20">
        <v>0</v>
      </c>
      <c r="CB19" s="20">
        <v>0</v>
      </c>
      <c r="CC19" s="20">
        <f t="shared" si="19"/>
        <v>0</v>
      </c>
      <c r="CD19" s="21">
        <f t="shared" si="20"/>
        <v>0</v>
      </c>
      <c r="CE19" s="19">
        <v>363.3</v>
      </c>
      <c r="CF19" s="20">
        <v>366.8</v>
      </c>
      <c r="CG19" s="20">
        <v>366.8</v>
      </c>
      <c r="CH19" s="20">
        <f t="shared" si="48"/>
        <v>3.5</v>
      </c>
      <c r="CI19" s="21">
        <f t="shared" si="49"/>
        <v>0</v>
      </c>
      <c r="CJ19" s="20">
        <v>750.6</v>
      </c>
      <c r="CK19" s="20">
        <v>757.4</v>
      </c>
      <c r="CL19" s="20">
        <v>757.4</v>
      </c>
      <c r="CM19" s="20">
        <f t="shared" si="50"/>
        <v>6.7999999999999545</v>
      </c>
      <c r="CN19" s="21">
        <f t="shared" si="51"/>
        <v>0</v>
      </c>
      <c r="CO19" s="19">
        <v>378.6</v>
      </c>
      <c r="CP19" s="20">
        <v>382.1</v>
      </c>
      <c r="CQ19" s="20">
        <v>382.1</v>
      </c>
      <c r="CR19" s="20">
        <f t="shared" si="52"/>
        <v>3.5</v>
      </c>
      <c r="CS19" s="21">
        <f t="shared" si="53"/>
        <v>0</v>
      </c>
      <c r="CT19" s="19">
        <v>0</v>
      </c>
      <c r="CU19" s="20">
        <v>0</v>
      </c>
      <c r="CV19" s="20">
        <v>0</v>
      </c>
      <c r="CW19" s="20">
        <f t="shared" si="21"/>
        <v>0</v>
      </c>
      <c r="CX19" s="21">
        <f t="shared" si="22"/>
        <v>0</v>
      </c>
      <c r="CY19" s="20">
        <v>162.4</v>
      </c>
      <c r="CZ19" s="20">
        <v>162.4</v>
      </c>
      <c r="DA19" s="20">
        <v>162.4</v>
      </c>
      <c r="DB19" s="20">
        <f t="shared" si="54"/>
        <v>0</v>
      </c>
      <c r="DC19" s="21">
        <f t="shared" si="55"/>
        <v>0</v>
      </c>
      <c r="DD19" s="58">
        <v>0.53</v>
      </c>
      <c r="DE19" s="58">
        <v>0.54</v>
      </c>
      <c r="DF19" s="58">
        <v>0.54</v>
      </c>
      <c r="DG19" s="58">
        <f t="shared" si="23"/>
        <v>1.0000000000000009E-2</v>
      </c>
      <c r="DH19" s="21">
        <f t="shared" si="24"/>
        <v>0</v>
      </c>
      <c r="DI19" s="19">
        <v>24.8</v>
      </c>
      <c r="DJ19" s="20">
        <v>24.8</v>
      </c>
      <c r="DK19" s="20">
        <v>24.8</v>
      </c>
      <c r="DL19" s="20">
        <f t="shared" si="25"/>
        <v>0</v>
      </c>
      <c r="DM19" s="21">
        <f t="shared" si="26"/>
        <v>0</v>
      </c>
      <c r="DN19" s="20">
        <v>3914.9</v>
      </c>
      <c r="DO19" s="20">
        <v>3914.9</v>
      </c>
      <c r="DP19" s="20">
        <v>3914.9</v>
      </c>
      <c r="DQ19" s="20">
        <f t="shared" si="56"/>
        <v>0</v>
      </c>
      <c r="DR19" s="21">
        <f t="shared" si="57"/>
        <v>0</v>
      </c>
      <c r="DS19" s="20">
        <v>2491.1</v>
      </c>
      <c r="DT19" s="20">
        <v>2643.5</v>
      </c>
      <c r="DU19" s="20">
        <v>2643.5</v>
      </c>
      <c r="DV19" s="20">
        <f t="shared" si="27"/>
        <v>152.40000000000009</v>
      </c>
      <c r="DW19" s="21">
        <f t="shared" si="28"/>
        <v>0</v>
      </c>
      <c r="DX19" s="19">
        <v>668.6</v>
      </c>
      <c r="DY19" s="20">
        <v>669.1</v>
      </c>
      <c r="DZ19" s="20">
        <v>646</v>
      </c>
      <c r="EA19" s="20">
        <f t="shared" si="29"/>
        <v>-22.600000000000023</v>
      </c>
      <c r="EB19" s="21">
        <f t="shared" si="30"/>
        <v>-23.100000000000023</v>
      </c>
      <c r="EC19" s="20">
        <v>3934.6</v>
      </c>
      <c r="ED19" s="20">
        <v>3934.6</v>
      </c>
      <c r="EE19" s="20">
        <v>3934.6</v>
      </c>
      <c r="EF19" s="20">
        <f t="shared" si="31"/>
        <v>0</v>
      </c>
      <c r="EG19" s="21">
        <f t="shared" si="32"/>
        <v>0</v>
      </c>
    </row>
    <row r="20" spans="1:137" s="18" customFormat="1" x14ac:dyDescent="0.25">
      <c r="A20" s="48">
        <v>14</v>
      </c>
      <c r="B20" s="49" t="s">
        <v>21</v>
      </c>
      <c r="C20" s="55">
        <f t="shared" si="33"/>
        <v>396748.02999999997</v>
      </c>
      <c r="D20" s="59">
        <f t="shared" si="34"/>
        <v>399496.93999999994</v>
      </c>
      <c r="E20" s="59">
        <f t="shared" si="35"/>
        <v>399496.93999999994</v>
      </c>
      <c r="F20" s="59">
        <f t="shared" si="36"/>
        <v>2748.9099999999994</v>
      </c>
      <c r="G20" s="57">
        <f t="shared" si="37"/>
        <v>0</v>
      </c>
      <c r="H20" s="19">
        <v>702.2</v>
      </c>
      <c r="I20" s="20">
        <v>702.2</v>
      </c>
      <c r="J20" s="20">
        <v>702.2</v>
      </c>
      <c r="K20" s="20">
        <f t="shared" si="1"/>
        <v>0</v>
      </c>
      <c r="L20" s="21">
        <f t="shared" si="2"/>
        <v>0</v>
      </c>
      <c r="M20" s="19">
        <v>77938.3</v>
      </c>
      <c r="N20" s="20">
        <v>77938.3</v>
      </c>
      <c r="O20" s="20">
        <v>77938.3</v>
      </c>
      <c r="P20" s="20">
        <f t="shared" si="38"/>
        <v>0</v>
      </c>
      <c r="Q20" s="21">
        <f t="shared" si="39"/>
        <v>0</v>
      </c>
      <c r="R20" s="19">
        <v>251064.5</v>
      </c>
      <c r="S20" s="20">
        <v>251064.5</v>
      </c>
      <c r="T20" s="20">
        <v>251064.5</v>
      </c>
      <c r="U20" s="20">
        <f t="shared" si="40"/>
        <v>0</v>
      </c>
      <c r="V20" s="21">
        <f t="shared" si="41"/>
        <v>0</v>
      </c>
      <c r="W20" s="19">
        <v>5133.7</v>
      </c>
      <c r="X20" s="20">
        <v>7629.2</v>
      </c>
      <c r="Y20" s="20">
        <v>7629.2</v>
      </c>
      <c r="Z20" s="20">
        <f t="shared" si="42"/>
        <v>2495.5</v>
      </c>
      <c r="AA20" s="21">
        <f t="shared" si="43"/>
        <v>0</v>
      </c>
      <c r="AB20" s="19">
        <v>30310.6</v>
      </c>
      <c r="AC20" s="20">
        <v>30310.6</v>
      </c>
      <c r="AD20" s="20">
        <v>30310.6</v>
      </c>
      <c r="AE20" s="20">
        <f t="shared" si="44"/>
        <v>0</v>
      </c>
      <c r="AF20" s="21">
        <f t="shared" si="45"/>
        <v>0</v>
      </c>
      <c r="AG20" s="19">
        <v>4810.1000000000004</v>
      </c>
      <c r="AH20" s="20">
        <v>4810.1000000000004</v>
      </c>
      <c r="AI20" s="20">
        <v>4810.1000000000004</v>
      </c>
      <c r="AJ20" s="20">
        <f t="shared" si="3"/>
        <v>0</v>
      </c>
      <c r="AK20" s="21">
        <f t="shared" si="4"/>
        <v>0</v>
      </c>
      <c r="AL20" s="19">
        <v>5881</v>
      </c>
      <c r="AM20" s="20">
        <v>5881</v>
      </c>
      <c r="AN20" s="20">
        <v>5881</v>
      </c>
      <c r="AO20" s="20">
        <f t="shared" si="5"/>
        <v>0</v>
      </c>
      <c r="AP20" s="21">
        <f t="shared" si="6"/>
        <v>0</v>
      </c>
      <c r="AQ20" s="19">
        <v>2619.4</v>
      </c>
      <c r="AR20" s="20">
        <v>2660.7</v>
      </c>
      <c r="AS20" s="20">
        <v>2660.7</v>
      </c>
      <c r="AT20" s="20">
        <f t="shared" si="7"/>
        <v>41.299999999999727</v>
      </c>
      <c r="AU20" s="21">
        <f t="shared" si="8"/>
        <v>0</v>
      </c>
      <c r="AV20" s="19">
        <v>7954.7</v>
      </c>
      <c r="AW20" s="20">
        <v>7954.7</v>
      </c>
      <c r="AX20" s="20">
        <v>7954.7</v>
      </c>
      <c r="AY20" s="20">
        <f t="shared" si="9"/>
        <v>0</v>
      </c>
      <c r="AZ20" s="21">
        <f t="shared" si="10"/>
        <v>0</v>
      </c>
      <c r="BA20" s="19">
        <v>1098.0999999999999</v>
      </c>
      <c r="BB20" s="20">
        <v>1108.7</v>
      </c>
      <c r="BC20" s="20">
        <v>1108.7</v>
      </c>
      <c r="BD20" s="20">
        <f t="shared" si="11"/>
        <v>10.600000000000136</v>
      </c>
      <c r="BE20" s="21">
        <f t="shared" si="12"/>
        <v>0</v>
      </c>
      <c r="BF20" s="19">
        <v>0</v>
      </c>
      <c r="BG20" s="20">
        <v>0</v>
      </c>
      <c r="BH20" s="20">
        <v>0</v>
      </c>
      <c r="BI20" s="20">
        <f t="shared" si="13"/>
        <v>0</v>
      </c>
      <c r="BJ20" s="21">
        <f t="shared" si="14"/>
        <v>0</v>
      </c>
      <c r="BK20" s="19">
        <v>763.5</v>
      </c>
      <c r="BL20" s="20">
        <v>763.5</v>
      </c>
      <c r="BM20" s="20">
        <v>763.5</v>
      </c>
      <c r="BN20" s="20">
        <f t="shared" si="15"/>
        <v>0</v>
      </c>
      <c r="BO20" s="21">
        <f t="shared" si="16"/>
        <v>0</v>
      </c>
      <c r="BP20" s="19">
        <v>2316.1</v>
      </c>
      <c r="BQ20" s="20">
        <v>2316.1</v>
      </c>
      <c r="BR20" s="20">
        <v>2316.1</v>
      </c>
      <c r="BS20" s="20">
        <f t="shared" si="46"/>
        <v>0</v>
      </c>
      <c r="BT20" s="21">
        <f t="shared" si="47"/>
        <v>0</v>
      </c>
      <c r="BU20" s="19">
        <v>4.8</v>
      </c>
      <c r="BV20" s="20">
        <v>4.8</v>
      </c>
      <c r="BW20" s="20">
        <v>4.8</v>
      </c>
      <c r="BX20" s="20">
        <f t="shared" si="17"/>
        <v>0</v>
      </c>
      <c r="BY20" s="21">
        <f t="shared" si="18"/>
        <v>0</v>
      </c>
      <c r="BZ20" s="20">
        <v>0</v>
      </c>
      <c r="CA20" s="20">
        <v>0</v>
      </c>
      <c r="CB20" s="20">
        <v>0</v>
      </c>
      <c r="CC20" s="20">
        <f t="shared" si="19"/>
        <v>0</v>
      </c>
      <c r="CD20" s="21">
        <f t="shared" si="20"/>
        <v>0</v>
      </c>
      <c r="CE20" s="19">
        <v>363.3</v>
      </c>
      <c r="CF20" s="20">
        <v>366.8</v>
      </c>
      <c r="CG20" s="20">
        <v>366.8</v>
      </c>
      <c r="CH20" s="20">
        <f t="shared" si="48"/>
        <v>3.5</v>
      </c>
      <c r="CI20" s="21">
        <f t="shared" si="49"/>
        <v>0</v>
      </c>
      <c r="CJ20" s="20">
        <v>386.3</v>
      </c>
      <c r="CK20" s="20">
        <v>389.8</v>
      </c>
      <c r="CL20" s="20">
        <v>389.8</v>
      </c>
      <c r="CM20" s="20">
        <f t="shared" si="50"/>
        <v>3.5</v>
      </c>
      <c r="CN20" s="21">
        <f t="shared" si="51"/>
        <v>0</v>
      </c>
      <c r="CO20" s="19">
        <v>378.6</v>
      </c>
      <c r="CP20" s="20">
        <v>382.1</v>
      </c>
      <c r="CQ20" s="20">
        <v>382.1</v>
      </c>
      <c r="CR20" s="20">
        <f t="shared" si="52"/>
        <v>3.5</v>
      </c>
      <c r="CS20" s="21">
        <f t="shared" si="53"/>
        <v>0</v>
      </c>
      <c r="CT20" s="19">
        <v>0</v>
      </c>
      <c r="CU20" s="20">
        <v>0</v>
      </c>
      <c r="CV20" s="20">
        <v>0</v>
      </c>
      <c r="CW20" s="20">
        <f t="shared" si="21"/>
        <v>0</v>
      </c>
      <c r="CX20" s="21">
        <f t="shared" si="22"/>
        <v>0</v>
      </c>
      <c r="CY20" s="20">
        <v>127.4</v>
      </c>
      <c r="CZ20" s="20">
        <v>127.4</v>
      </c>
      <c r="DA20" s="20">
        <v>127.4</v>
      </c>
      <c r="DB20" s="20">
        <f t="shared" si="54"/>
        <v>0</v>
      </c>
      <c r="DC20" s="21">
        <f t="shared" si="55"/>
        <v>0</v>
      </c>
      <c r="DD20" s="58">
        <v>0.53</v>
      </c>
      <c r="DE20" s="58">
        <v>0.54</v>
      </c>
      <c r="DF20" s="58">
        <v>0.54</v>
      </c>
      <c r="DG20" s="58">
        <f t="shared" si="23"/>
        <v>1.0000000000000009E-2</v>
      </c>
      <c r="DH20" s="21">
        <f t="shared" si="24"/>
        <v>0</v>
      </c>
      <c r="DI20" s="19">
        <v>13.5</v>
      </c>
      <c r="DJ20" s="20">
        <v>13.5</v>
      </c>
      <c r="DK20" s="20">
        <v>13.5</v>
      </c>
      <c r="DL20" s="20">
        <f t="shared" si="25"/>
        <v>0</v>
      </c>
      <c r="DM20" s="21">
        <f t="shared" si="26"/>
        <v>0</v>
      </c>
      <c r="DN20" s="20">
        <v>0</v>
      </c>
      <c r="DO20" s="20">
        <v>0</v>
      </c>
      <c r="DP20" s="20">
        <v>0</v>
      </c>
      <c r="DQ20" s="20">
        <f t="shared" si="56"/>
        <v>0</v>
      </c>
      <c r="DR20" s="21">
        <f t="shared" si="57"/>
        <v>0</v>
      </c>
      <c r="DS20" s="20">
        <v>3113.8</v>
      </c>
      <c r="DT20" s="20">
        <v>3304.2</v>
      </c>
      <c r="DU20" s="20">
        <v>3304.2</v>
      </c>
      <c r="DV20" s="20">
        <f t="shared" si="27"/>
        <v>190.39999999999964</v>
      </c>
      <c r="DW20" s="21">
        <f t="shared" si="28"/>
        <v>0</v>
      </c>
      <c r="DX20" s="19">
        <v>214.9</v>
      </c>
      <c r="DY20" s="20">
        <v>215.5</v>
      </c>
      <c r="DZ20" s="20">
        <v>215.5</v>
      </c>
      <c r="EA20" s="20">
        <f t="shared" si="29"/>
        <v>0.59999999999999432</v>
      </c>
      <c r="EB20" s="21">
        <f t="shared" si="30"/>
        <v>0</v>
      </c>
      <c r="EC20" s="20">
        <v>1552.7</v>
      </c>
      <c r="ED20" s="20">
        <v>1552.7</v>
      </c>
      <c r="EE20" s="20">
        <v>1552.7</v>
      </c>
      <c r="EF20" s="20">
        <f t="shared" si="31"/>
        <v>0</v>
      </c>
      <c r="EG20" s="21">
        <f t="shared" si="32"/>
        <v>0</v>
      </c>
    </row>
    <row r="21" spans="1:137" s="18" customFormat="1" x14ac:dyDescent="0.25">
      <c r="A21" s="48">
        <v>15</v>
      </c>
      <c r="B21" s="49" t="s">
        <v>22</v>
      </c>
      <c r="C21" s="55">
        <f t="shared" si="33"/>
        <v>153793.62000000002</v>
      </c>
      <c r="D21" s="59">
        <f t="shared" si="34"/>
        <v>157286.43</v>
      </c>
      <c r="E21" s="59">
        <f t="shared" si="35"/>
        <v>157286.43</v>
      </c>
      <c r="F21" s="59">
        <f t="shared" si="36"/>
        <v>3492.81</v>
      </c>
      <c r="G21" s="57">
        <f t="shared" si="37"/>
        <v>0</v>
      </c>
      <c r="H21" s="19">
        <v>272.10000000000002</v>
      </c>
      <c r="I21" s="20">
        <v>272.10000000000002</v>
      </c>
      <c r="J21" s="20">
        <v>272.10000000000002</v>
      </c>
      <c r="K21" s="20">
        <f t="shared" si="1"/>
        <v>0</v>
      </c>
      <c r="L21" s="21">
        <f t="shared" si="2"/>
        <v>0</v>
      </c>
      <c r="M21" s="19">
        <v>28958.2</v>
      </c>
      <c r="N21" s="20">
        <v>28958.2</v>
      </c>
      <c r="O21" s="20">
        <v>28958.2</v>
      </c>
      <c r="P21" s="20">
        <f t="shared" si="38"/>
        <v>0</v>
      </c>
      <c r="Q21" s="21">
        <f t="shared" si="39"/>
        <v>0</v>
      </c>
      <c r="R21" s="19">
        <v>95311.2</v>
      </c>
      <c r="S21" s="20">
        <v>95311.2</v>
      </c>
      <c r="T21" s="20">
        <v>95311.2</v>
      </c>
      <c r="U21" s="20">
        <f t="shared" si="40"/>
        <v>0</v>
      </c>
      <c r="V21" s="21">
        <f t="shared" si="41"/>
        <v>0</v>
      </c>
      <c r="W21" s="19">
        <v>4697.8</v>
      </c>
      <c r="X21" s="20">
        <v>6271</v>
      </c>
      <c r="Y21" s="20">
        <v>6271</v>
      </c>
      <c r="Z21" s="20">
        <f t="shared" si="42"/>
        <v>1573.1999999999998</v>
      </c>
      <c r="AA21" s="21">
        <f t="shared" si="43"/>
        <v>0</v>
      </c>
      <c r="AB21" s="19">
        <v>11639.9</v>
      </c>
      <c r="AC21" s="20">
        <v>11639.9</v>
      </c>
      <c r="AD21" s="20">
        <v>11639.9</v>
      </c>
      <c r="AE21" s="20">
        <f t="shared" si="44"/>
        <v>0</v>
      </c>
      <c r="AF21" s="21">
        <f t="shared" si="45"/>
        <v>0</v>
      </c>
      <c r="AG21" s="19">
        <v>1470.1</v>
      </c>
      <c r="AH21" s="20">
        <v>1470.1</v>
      </c>
      <c r="AI21" s="20">
        <v>1470.1</v>
      </c>
      <c r="AJ21" s="20">
        <f t="shared" si="3"/>
        <v>0</v>
      </c>
      <c r="AK21" s="21">
        <f t="shared" si="4"/>
        <v>0</v>
      </c>
      <c r="AL21" s="19">
        <v>1059.4000000000001</v>
      </c>
      <c r="AM21" s="20">
        <v>2041.4</v>
      </c>
      <c r="AN21" s="20">
        <v>2041.4</v>
      </c>
      <c r="AO21" s="20">
        <f t="shared" si="5"/>
        <v>982</v>
      </c>
      <c r="AP21" s="21">
        <f t="shared" si="6"/>
        <v>0</v>
      </c>
      <c r="AQ21" s="19">
        <v>573.70000000000005</v>
      </c>
      <c r="AR21" s="20">
        <v>1368.3</v>
      </c>
      <c r="AS21" s="20">
        <v>1368.3</v>
      </c>
      <c r="AT21" s="20">
        <f t="shared" si="7"/>
        <v>794.59999999999991</v>
      </c>
      <c r="AU21" s="21">
        <f t="shared" si="8"/>
        <v>0</v>
      </c>
      <c r="AV21" s="19">
        <v>3798</v>
      </c>
      <c r="AW21" s="20">
        <v>3798</v>
      </c>
      <c r="AX21" s="20">
        <v>3798</v>
      </c>
      <c r="AY21" s="20">
        <f t="shared" si="9"/>
        <v>0</v>
      </c>
      <c r="AZ21" s="21">
        <f t="shared" si="10"/>
        <v>0</v>
      </c>
      <c r="BA21" s="19">
        <v>1059.2</v>
      </c>
      <c r="BB21" s="20">
        <v>1069.5</v>
      </c>
      <c r="BC21" s="20">
        <v>1069.5</v>
      </c>
      <c r="BD21" s="20">
        <f t="shared" si="11"/>
        <v>10.299999999999955</v>
      </c>
      <c r="BE21" s="21">
        <f t="shared" si="12"/>
        <v>0</v>
      </c>
      <c r="BF21" s="20">
        <v>0</v>
      </c>
      <c r="BG21" s="20">
        <v>0</v>
      </c>
      <c r="BH21" s="20">
        <v>0</v>
      </c>
      <c r="BI21" s="20">
        <f t="shared" si="13"/>
        <v>0</v>
      </c>
      <c r="BJ21" s="21">
        <f t="shared" si="14"/>
        <v>0</v>
      </c>
      <c r="BK21" s="19">
        <v>770.2</v>
      </c>
      <c r="BL21" s="20">
        <v>770.2</v>
      </c>
      <c r="BM21" s="20">
        <v>770.2</v>
      </c>
      <c r="BN21" s="20">
        <f t="shared" si="15"/>
        <v>0</v>
      </c>
      <c r="BO21" s="21">
        <f t="shared" si="16"/>
        <v>0</v>
      </c>
      <c r="BP21" s="19">
        <v>180.9</v>
      </c>
      <c r="BQ21" s="20">
        <v>180.9</v>
      </c>
      <c r="BR21" s="20">
        <v>180.9</v>
      </c>
      <c r="BS21" s="20">
        <f t="shared" si="46"/>
        <v>0</v>
      </c>
      <c r="BT21" s="21">
        <f t="shared" si="47"/>
        <v>0</v>
      </c>
      <c r="BU21" s="19">
        <v>2.9</v>
      </c>
      <c r="BV21" s="20">
        <v>2.9</v>
      </c>
      <c r="BW21" s="20">
        <v>2.9</v>
      </c>
      <c r="BX21" s="20">
        <f t="shared" si="17"/>
        <v>0</v>
      </c>
      <c r="BY21" s="21">
        <f t="shared" si="18"/>
        <v>0</v>
      </c>
      <c r="BZ21" s="20">
        <v>0</v>
      </c>
      <c r="CA21" s="20">
        <v>0</v>
      </c>
      <c r="CB21" s="20">
        <v>0</v>
      </c>
      <c r="CC21" s="20">
        <f t="shared" si="19"/>
        <v>0</v>
      </c>
      <c r="CD21" s="21">
        <f t="shared" si="20"/>
        <v>0</v>
      </c>
      <c r="CE21" s="19">
        <v>351.2</v>
      </c>
      <c r="CF21" s="20">
        <v>354.6</v>
      </c>
      <c r="CG21" s="20">
        <v>354.6</v>
      </c>
      <c r="CH21" s="20">
        <f t="shared" si="48"/>
        <v>3.4000000000000341</v>
      </c>
      <c r="CI21" s="21">
        <f t="shared" si="49"/>
        <v>0</v>
      </c>
      <c r="CJ21" s="20">
        <v>374.3</v>
      </c>
      <c r="CK21" s="20">
        <v>377.7</v>
      </c>
      <c r="CL21" s="20">
        <v>377.7</v>
      </c>
      <c r="CM21" s="20">
        <f t="shared" si="50"/>
        <v>3.3999999999999773</v>
      </c>
      <c r="CN21" s="21">
        <f t="shared" si="51"/>
        <v>0</v>
      </c>
      <c r="CO21" s="19">
        <v>366.6</v>
      </c>
      <c r="CP21" s="20">
        <v>370</v>
      </c>
      <c r="CQ21" s="20">
        <v>370</v>
      </c>
      <c r="CR21" s="20">
        <f t="shared" si="52"/>
        <v>3.3999999999999773</v>
      </c>
      <c r="CS21" s="21">
        <f t="shared" si="53"/>
        <v>0</v>
      </c>
      <c r="CT21" s="19">
        <v>0</v>
      </c>
      <c r="CU21" s="20">
        <v>0</v>
      </c>
      <c r="CV21" s="20">
        <v>0</v>
      </c>
      <c r="CW21" s="20">
        <f t="shared" si="21"/>
        <v>0</v>
      </c>
      <c r="CX21" s="21">
        <f t="shared" si="22"/>
        <v>0</v>
      </c>
      <c r="CY21" s="20">
        <v>59.3</v>
      </c>
      <c r="CZ21" s="20">
        <v>59.3</v>
      </c>
      <c r="DA21" s="20">
        <v>59.3</v>
      </c>
      <c r="DB21" s="20">
        <f t="shared" si="54"/>
        <v>0</v>
      </c>
      <c r="DC21" s="21">
        <f t="shared" si="55"/>
        <v>0</v>
      </c>
      <c r="DD21" s="58">
        <v>0.52</v>
      </c>
      <c r="DE21" s="58">
        <v>0.53</v>
      </c>
      <c r="DF21" s="58">
        <v>0.53</v>
      </c>
      <c r="DG21" s="58">
        <f t="shared" si="23"/>
        <v>1.0000000000000009E-2</v>
      </c>
      <c r="DH21" s="21">
        <f t="shared" si="24"/>
        <v>0</v>
      </c>
      <c r="DI21" s="19">
        <v>33.4</v>
      </c>
      <c r="DJ21" s="20">
        <v>33.4</v>
      </c>
      <c r="DK21" s="20">
        <v>33.4</v>
      </c>
      <c r="DL21" s="20">
        <f t="shared" si="25"/>
        <v>0</v>
      </c>
      <c r="DM21" s="21">
        <f t="shared" si="26"/>
        <v>0</v>
      </c>
      <c r="DN21" s="20">
        <v>0</v>
      </c>
      <c r="DO21" s="20">
        <v>0</v>
      </c>
      <c r="DP21" s="20">
        <v>0</v>
      </c>
      <c r="DQ21" s="20">
        <f t="shared" si="56"/>
        <v>0</v>
      </c>
      <c r="DR21" s="21">
        <f t="shared" si="57"/>
        <v>0</v>
      </c>
      <c r="DS21" s="20">
        <v>1972</v>
      </c>
      <c r="DT21" s="20">
        <v>2092.6</v>
      </c>
      <c r="DU21" s="20">
        <v>2092.6</v>
      </c>
      <c r="DV21" s="20">
        <f t="shared" si="27"/>
        <v>120.59999999999991</v>
      </c>
      <c r="DW21" s="21">
        <f t="shared" si="28"/>
        <v>0</v>
      </c>
      <c r="DX21" s="19">
        <v>90.7</v>
      </c>
      <c r="DY21" s="20">
        <v>92.6</v>
      </c>
      <c r="DZ21" s="20">
        <v>92.6</v>
      </c>
      <c r="EA21" s="20">
        <f t="shared" si="29"/>
        <v>1.8999999999999915</v>
      </c>
      <c r="EB21" s="21">
        <f t="shared" si="30"/>
        <v>0</v>
      </c>
      <c r="EC21" s="20">
        <v>752</v>
      </c>
      <c r="ED21" s="20">
        <v>752</v>
      </c>
      <c r="EE21" s="20">
        <v>752</v>
      </c>
      <c r="EF21" s="20">
        <f t="shared" si="31"/>
        <v>0</v>
      </c>
      <c r="EG21" s="21">
        <f t="shared" si="32"/>
        <v>0</v>
      </c>
    </row>
    <row r="22" spans="1:137" s="18" customFormat="1" x14ac:dyDescent="0.25">
      <c r="A22" s="48">
        <v>16</v>
      </c>
      <c r="B22" s="49" t="s">
        <v>23</v>
      </c>
      <c r="C22" s="55">
        <f t="shared" si="33"/>
        <v>512291.92</v>
      </c>
      <c r="D22" s="59">
        <f t="shared" si="34"/>
        <v>516611.02999999991</v>
      </c>
      <c r="E22" s="59">
        <f t="shared" si="35"/>
        <v>516609.62999999995</v>
      </c>
      <c r="F22" s="59">
        <f t="shared" si="36"/>
        <v>4317.7100000000009</v>
      </c>
      <c r="G22" s="57">
        <f t="shared" si="37"/>
        <v>-1.4000000000000057</v>
      </c>
      <c r="H22" s="19">
        <v>904.3</v>
      </c>
      <c r="I22" s="20">
        <v>904.3</v>
      </c>
      <c r="J22" s="20">
        <v>904.3</v>
      </c>
      <c r="K22" s="20">
        <f t="shared" si="1"/>
        <v>0</v>
      </c>
      <c r="L22" s="21">
        <f t="shared" si="2"/>
        <v>0</v>
      </c>
      <c r="M22" s="19">
        <v>123038.6</v>
      </c>
      <c r="N22" s="20">
        <v>123038.6</v>
      </c>
      <c r="O22" s="20">
        <v>123038.6</v>
      </c>
      <c r="P22" s="20">
        <f t="shared" si="38"/>
        <v>0</v>
      </c>
      <c r="Q22" s="21">
        <f t="shared" si="39"/>
        <v>0</v>
      </c>
      <c r="R22" s="19">
        <v>315803.8</v>
      </c>
      <c r="S22" s="20">
        <v>315803.8</v>
      </c>
      <c r="T22" s="20">
        <v>315803.8</v>
      </c>
      <c r="U22" s="20">
        <f t="shared" si="40"/>
        <v>0</v>
      </c>
      <c r="V22" s="21">
        <f t="shared" si="41"/>
        <v>0</v>
      </c>
      <c r="W22" s="19">
        <v>5196.2</v>
      </c>
      <c r="X22" s="20">
        <v>7954.4</v>
      </c>
      <c r="Y22" s="20">
        <v>7954.4</v>
      </c>
      <c r="Z22" s="20">
        <f t="shared" si="42"/>
        <v>2758.2</v>
      </c>
      <c r="AA22" s="21">
        <f t="shared" si="43"/>
        <v>0</v>
      </c>
      <c r="AB22" s="19">
        <v>34607.199999999997</v>
      </c>
      <c r="AC22" s="20">
        <v>34607.199999999997</v>
      </c>
      <c r="AD22" s="20">
        <v>34607.199999999997</v>
      </c>
      <c r="AE22" s="20">
        <f t="shared" si="44"/>
        <v>0</v>
      </c>
      <c r="AF22" s="21">
        <f t="shared" si="45"/>
        <v>0</v>
      </c>
      <c r="AG22" s="19">
        <v>5672.8</v>
      </c>
      <c r="AH22" s="20">
        <v>5672.8</v>
      </c>
      <c r="AI22" s="20">
        <v>5672.8</v>
      </c>
      <c r="AJ22" s="20">
        <f t="shared" si="3"/>
        <v>0</v>
      </c>
      <c r="AK22" s="21">
        <f t="shared" si="4"/>
        <v>0</v>
      </c>
      <c r="AL22" s="19">
        <v>3376.1</v>
      </c>
      <c r="AM22" s="20">
        <v>3750.1</v>
      </c>
      <c r="AN22" s="20">
        <v>3750.1</v>
      </c>
      <c r="AO22" s="20">
        <f t="shared" si="5"/>
        <v>374</v>
      </c>
      <c r="AP22" s="21">
        <f t="shared" si="6"/>
        <v>0</v>
      </c>
      <c r="AQ22" s="19">
        <v>1895.1</v>
      </c>
      <c r="AR22" s="20">
        <v>1944.6</v>
      </c>
      <c r="AS22" s="20">
        <v>1944.6</v>
      </c>
      <c r="AT22" s="20">
        <f t="shared" si="7"/>
        <v>49.5</v>
      </c>
      <c r="AU22" s="21">
        <f t="shared" si="8"/>
        <v>0</v>
      </c>
      <c r="AV22" s="19">
        <v>9552.7999999999993</v>
      </c>
      <c r="AW22" s="20">
        <v>10437.799999999999</v>
      </c>
      <c r="AX22" s="20">
        <v>10437.799999999999</v>
      </c>
      <c r="AY22" s="20">
        <f t="shared" si="9"/>
        <v>885</v>
      </c>
      <c r="AZ22" s="21">
        <f t="shared" si="10"/>
        <v>0</v>
      </c>
      <c r="BA22" s="19">
        <v>1078.7</v>
      </c>
      <c r="BB22" s="20">
        <v>1089</v>
      </c>
      <c r="BC22" s="20">
        <v>1089</v>
      </c>
      <c r="BD22" s="20">
        <f t="shared" si="11"/>
        <v>10.299999999999955</v>
      </c>
      <c r="BE22" s="21">
        <f t="shared" si="12"/>
        <v>0</v>
      </c>
      <c r="BF22" s="19">
        <v>0</v>
      </c>
      <c r="BG22" s="20">
        <v>0</v>
      </c>
      <c r="BH22" s="20">
        <v>0</v>
      </c>
      <c r="BI22" s="20">
        <f t="shared" si="13"/>
        <v>0</v>
      </c>
      <c r="BJ22" s="21">
        <f t="shared" si="14"/>
        <v>0</v>
      </c>
      <c r="BK22" s="19">
        <v>2047.1</v>
      </c>
      <c r="BL22" s="20">
        <v>2047.1</v>
      </c>
      <c r="BM22" s="20">
        <v>2047.1</v>
      </c>
      <c r="BN22" s="20">
        <f t="shared" si="15"/>
        <v>0</v>
      </c>
      <c r="BO22" s="21">
        <f t="shared" si="16"/>
        <v>0</v>
      </c>
      <c r="BP22" s="19">
        <v>1920.2</v>
      </c>
      <c r="BQ22" s="20">
        <v>1920.2</v>
      </c>
      <c r="BR22" s="20">
        <v>1920.2</v>
      </c>
      <c r="BS22" s="20">
        <f t="shared" si="46"/>
        <v>0</v>
      </c>
      <c r="BT22" s="21">
        <f t="shared" si="47"/>
        <v>0</v>
      </c>
      <c r="BU22" s="19">
        <v>3.7</v>
      </c>
      <c r="BV22" s="20">
        <v>3.7</v>
      </c>
      <c r="BW22" s="20">
        <v>3.7</v>
      </c>
      <c r="BX22" s="20">
        <f t="shared" si="17"/>
        <v>0</v>
      </c>
      <c r="BY22" s="21">
        <f t="shared" si="18"/>
        <v>0</v>
      </c>
      <c r="BZ22" s="20">
        <v>0</v>
      </c>
      <c r="CA22" s="20">
        <v>0</v>
      </c>
      <c r="CB22" s="20">
        <v>0</v>
      </c>
      <c r="CC22" s="20">
        <f t="shared" si="19"/>
        <v>0</v>
      </c>
      <c r="CD22" s="21">
        <f t="shared" si="20"/>
        <v>0</v>
      </c>
      <c r="CE22" s="19">
        <v>351.2</v>
      </c>
      <c r="CF22" s="20">
        <v>354.6</v>
      </c>
      <c r="CG22" s="20">
        <v>354.6</v>
      </c>
      <c r="CH22" s="20">
        <f t="shared" si="48"/>
        <v>3.4000000000000341</v>
      </c>
      <c r="CI22" s="21">
        <f t="shared" si="49"/>
        <v>0</v>
      </c>
      <c r="CJ22" s="20">
        <v>724.1</v>
      </c>
      <c r="CK22" s="20">
        <v>730.6</v>
      </c>
      <c r="CL22" s="20">
        <v>730.6</v>
      </c>
      <c r="CM22" s="20">
        <f t="shared" si="50"/>
        <v>6.5</v>
      </c>
      <c r="CN22" s="21">
        <f t="shared" si="51"/>
        <v>0</v>
      </c>
      <c r="CO22" s="19">
        <v>366.6</v>
      </c>
      <c r="CP22" s="20">
        <v>370</v>
      </c>
      <c r="CQ22" s="20">
        <v>370</v>
      </c>
      <c r="CR22" s="20">
        <f t="shared" si="52"/>
        <v>3.3999999999999773</v>
      </c>
      <c r="CS22" s="21">
        <f t="shared" si="53"/>
        <v>0</v>
      </c>
      <c r="CT22" s="19">
        <v>549.4</v>
      </c>
      <c r="CU22" s="20">
        <v>554.6</v>
      </c>
      <c r="CV22" s="20">
        <v>554.6</v>
      </c>
      <c r="CW22" s="20">
        <f t="shared" si="21"/>
        <v>5.2000000000000455</v>
      </c>
      <c r="CX22" s="21">
        <f t="shared" si="22"/>
        <v>0</v>
      </c>
      <c r="CY22" s="20">
        <v>63.8</v>
      </c>
      <c r="CZ22" s="20">
        <v>63.8</v>
      </c>
      <c r="DA22" s="20">
        <v>63.8</v>
      </c>
      <c r="DB22" s="20">
        <f t="shared" si="54"/>
        <v>0</v>
      </c>
      <c r="DC22" s="21">
        <f t="shared" si="55"/>
        <v>0</v>
      </c>
      <c r="DD22" s="58">
        <v>0.52</v>
      </c>
      <c r="DE22" s="58">
        <v>0.53</v>
      </c>
      <c r="DF22" s="58">
        <v>0.53</v>
      </c>
      <c r="DG22" s="58">
        <f t="shared" si="23"/>
        <v>1.0000000000000009E-2</v>
      </c>
      <c r="DH22" s="21">
        <f t="shared" si="24"/>
        <v>0</v>
      </c>
      <c r="DI22" s="19">
        <v>0</v>
      </c>
      <c r="DJ22" s="20">
        <v>0</v>
      </c>
      <c r="DK22" s="20">
        <v>0</v>
      </c>
      <c r="DL22" s="20">
        <f t="shared" si="25"/>
        <v>0</v>
      </c>
      <c r="DM22" s="21">
        <f t="shared" si="26"/>
        <v>0</v>
      </c>
      <c r="DN22" s="20">
        <v>0</v>
      </c>
      <c r="DO22" s="20">
        <v>0</v>
      </c>
      <c r="DP22" s="20">
        <v>0</v>
      </c>
      <c r="DQ22" s="20">
        <f t="shared" si="56"/>
        <v>0</v>
      </c>
      <c r="DR22" s="21">
        <f t="shared" si="57"/>
        <v>0</v>
      </c>
      <c r="DS22" s="20">
        <v>3632.7</v>
      </c>
      <c r="DT22" s="20">
        <v>3854.9</v>
      </c>
      <c r="DU22" s="20">
        <v>3854.9</v>
      </c>
      <c r="DV22" s="20">
        <f t="shared" si="27"/>
        <v>222.20000000000027</v>
      </c>
      <c r="DW22" s="21">
        <f t="shared" si="28"/>
        <v>0</v>
      </c>
      <c r="DX22" s="19">
        <v>214.9</v>
      </c>
      <c r="DY22" s="20">
        <v>216.3</v>
      </c>
      <c r="DZ22" s="20">
        <v>214.9</v>
      </c>
      <c r="EA22" s="20">
        <f t="shared" si="29"/>
        <v>0</v>
      </c>
      <c r="EB22" s="21">
        <f t="shared" si="30"/>
        <v>-1.4000000000000057</v>
      </c>
      <c r="EC22" s="20">
        <v>1292.0999999999999</v>
      </c>
      <c r="ED22" s="20">
        <v>1292.0999999999999</v>
      </c>
      <c r="EE22" s="20">
        <v>1292.0999999999999</v>
      </c>
      <c r="EF22" s="20">
        <f t="shared" si="31"/>
        <v>0</v>
      </c>
      <c r="EG22" s="21">
        <f t="shared" si="32"/>
        <v>0</v>
      </c>
    </row>
    <row r="23" spans="1:137" s="18" customFormat="1" x14ac:dyDescent="0.25">
      <c r="A23" s="48">
        <v>17</v>
      </c>
      <c r="B23" s="49" t="s">
        <v>24</v>
      </c>
      <c r="C23" s="55">
        <f t="shared" si="33"/>
        <v>215925.62</v>
      </c>
      <c r="D23" s="59">
        <f t="shared" si="34"/>
        <v>218774.33000000002</v>
      </c>
      <c r="E23" s="59">
        <f t="shared" si="35"/>
        <v>218774.33000000002</v>
      </c>
      <c r="F23" s="59">
        <f t="shared" si="36"/>
        <v>2848.7100000000009</v>
      </c>
      <c r="G23" s="57">
        <f t="shared" si="37"/>
        <v>0</v>
      </c>
      <c r="H23" s="19">
        <v>358.6</v>
      </c>
      <c r="I23" s="20">
        <v>358.6</v>
      </c>
      <c r="J23" s="20">
        <v>358.6</v>
      </c>
      <c r="K23" s="20">
        <f t="shared" si="1"/>
        <v>0</v>
      </c>
      <c r="L23" s="21">
        <f t="shared" si="2"/>
        <v>0</v>
      </c>
      <c r="M23" s="19">
        <v>29235.200000000001</v>
      </c>
      <c r="N23" s="20">
        <v>29235.200000000001</v>
      </c>
      <c r="O23" s="20">
        <v>29235.200000000001</v>
      </c>
      <c r="P23" s="20">
        <f t="shared" si="38"/>
        <v>0</v>
      </c>
      <c r="Q23" s="21">
        <f t="shared" si="39"/>
        <v>0</v>
      </c>
      <c r="R23" s="19">
        <v>143918.79999999999</v>
      </c>
      <c r="S23" s="20">
        <v>143918.79999999999</v>
      </c>
      <c r="T23" s="20">
        <v>143918.79999999999</v>
      </c>
      <c r="U23" s="20">
        <f t="shared" si="40"/>
        <v>0</v>
      </c>
      <c r="V23" s="21">
        <f t="shared" si="41"/>
        <v>0</v>
      </c>
      <c r="W23" s="19">
        <v>4996</v>
      </c>
      <c r="X23" s="20">
        <v>6996.6</v>
      </c>
      <c r="Y23" s="20">
        <v>6996.6</v>
      </c>
      <c r="Z23" s="20">
        <f t="shared" si="42"/>
        <v>2000.6000000000004</v>
      </c>
      <c r="AA23" s="21">
        <f t="shared" si="43"/>
        <v>0</v>
      </c>
      <c r="AB23" s="19">
        <v>20389.3</v>
      </c>
      <c r="AC23" s="20">
        <v>20389.3</v>
      </c>
      <c r="AD23" s="20">
        <v>20389.3</v>
      </c>
      <c r="AE23" s="20">
        <f t="shared" si="44"/>
        <v>0</v>
      </c>
      <c r="AF23" s="21">
        <f t="shared" si="45"/>
        <v>0</v>
      </c>
      <c r="AG23" s="19">
        <v>2171.1</v>
      </c>
      <c r="AH23" s="20">
        <v>2171.1</v>
      </c>
      <c r="AI23" s="20">
        <v>2171.1</v>
      </c>
      <c r="AJ23" s="20">
        <f t="shared" si="3"/>
        <v>0</v>
      </c>
      <c r="AK23" s="21">
        <f t="shared" si="4"/>
        <v>0</v>
      </c>
      <c r="AL23" s="19">
        <v>2621.7</v>
      </c>
      <c r="AM23" s="20">
        <v>2621.7</v>
      </c>
      <c r="AN23" s="20">
        <v>2621.7</v>
      </c>
      <c r="AO23" s="20">
        <f t="shared" si="5"/>
        <v>0</v>
      </c>
      <c r="AP23" s="21">
        <f t="shared" si="6"/>
        <v>0</v>
      </c>
      <c r="AQ23" s="19">
        <v>1330.5</v>
      </c>
      <c r="AR23" s="20">
        <v>1363.5</v>
      </c>
      <c r="AS23" s="20">
        <v>1363.5</v>
      </c>
      <c r="AT23" s="20">
        <f t="shared" si="7"/>
        <v>33</v>
      </c>
      <c r="AU23" s="21">
        <f t="shared" si="8"/>
        <v>0</v>
      </c>
      <c r="AV23" s="19">
        <v>3717</v>
      </c>
      <c r="AW23" s="20">
        <v>4382</v>
      </c>
      <c r="AX23" s="20">
        <v>4382</v>
      </c>
      <c r="AY23" s="20">
        <f t="shared" si="9"/>
        <v>665</v>
      </c>
      <c r="AZ23" s="21">
        <f t="shared" si="10"/>
        <v>0</v>
      </c>
      <c r="BA23" s="19">
        <v>1078.7</v>
      </c>
      <c r="BB23" s="20">
        <v>1089</v>
      </c>
      <c r="BC23" s="20">
        <v>1089</v>
      </c>
      <c r="BD23" s="20">
        <f t="shared" si="11"/>
        <v>10.299999999999955</v>
      </c>
      <c r="BE23" s="21">
        <f t="shared" si="12"/>
        <v>0</v>
      </c>
      <c r="BF23" s="20">
        <v>0</v>
      </c>
      <c r="BG23" s="20">
        <v>0</v>
      </c>
      <c r="BH23" s="20">
        <v>0</v>
      </c>
      <c r="BI23" s="20">
        <f t="shared" si="13"/>
        <v>0</v>
      </c>
      <c r="BJ23" s="21">
        <f t="shared" si="14"/>
        <v>0</v>
      </c>
      <c r="BK23" s="19">
        <v>1014.2</v>
      </c>
      <c r="BL23" s="20">
        <v>1014.2</v>
      </c>
      <c r="BM23" s="20">
        <v>1014.2</v>
      </c>
      <c r="BN23" s="20">
        <f t="shared" si="15"/>
        <v>0</v>
      </c>
      <c r="BO23" s="21">
        <f t="shared" si="16"/>
        <v>0</v>
      </c>
      <c r="BP23" s="19">
        <v>978.1</v>
      </c>
      <c r="BQ23" s="20">
        <v>978.1</v>
      </c>
      <c r="BR23" s="20">
        <v>978.1</v>
      </c>
      <c r="BS23" s="20">
        <f t="shared" si="46"/>
        <v>0</v>
      </c>
      <c r="BT23" s="21">
        <f t="shared" si="47"/>
        <v>0</v>
      </c>
      <c r="BU23" s="19">
        <v>2.8</v>
      </c>
      <c r="BV23" s="20">
        <v>2.8</v>
      </c>
      <c r="BW23" s="20">
        <v>2.8</v>
      </c>
      <c r="BX23" s="20">
        <f t="shared" si="17"/>
        <v>0</v>
      </c>
      <c r="BY23" s="21">
        <f t="shared" si="18"/>
        <v>0</v>
      </c>
      <c r="BZ23" s="20">
        <v>0</v>
      </c>
      <c r="CA23" s="20">
        <v>0</v>
      </c>
      <c r="CB23" s="20">
        <v>0</v>
      </c>
      <c r="CC23" s="20">
        <f t="shared" si="19"/>
        <v>0</v>
      </c>
      <c r="CD23" s="21">
        <f t="shared" si="20"/>
        <v>0</v>
      </c>
      <c r="CE23" s="19">
        <v>351.2</v>
      </c>
      <c r="CF23" s="20">
        <v>354.6</v>
      </c>
      <c r="CG23" s="20">
        <v>354.6</v>
      </c>
      <c r="CH23" s="20">
        <f t="shared" si="48"/>
        <v>3.4000000000000341</v>
      </c>
      <c r="CI23" s="21">
        <f t="shared" si="49"/>
        <v>0</v>
      </c>
      <c r="CJ23" s="20">
        <v>374.3</v>
      </c>
      <c r="CK23" s="20">
        <v>377.7</v>
      </c>
      <c r="CL23" s="20">
        <v>377.7</v>
      </c>
      <c r="CM23" s="20">
        <f t="shared" si="50"/>
        <v>3.3999999999999773</v>
      </c>
      <c r="CN23" s="21">
        <f t="shared" si="51"/>
        <v>0</v>
      </c>
      <c r="CO23" s="19">
        <v>366.6</v>
      </c>
      <c r="CP23" s="20">
        <v>370</v>
      </c>
      <c r="CQ23" s="20">
        <v>370</v>
      </c>
      <c r="CR23" s="20">
        <f t="shared" si="52"/>
        <v>3.3999999999999773</v>
      </c>
      <c r="CS23" s="21">
        <f t="shared" si="53"/>
        <v>0</v>
      </c>
      <c r="CT23" s="19">
        <v>0</v>
      </c>
      <c r="CU23" s="20">
        <v>0</v>
      </c>
      <c r="CV23" s="20">
        <v>0</v>
      </c>
      <c r="CW23" s="20">
        <f t="shared" si="21"/>
        <v>0</v>
      </c>
      <c r="CX23" s="21">
        <f t="shared" si="22"/>
        <v>0</v>
      </c>
      <c r="CY23" s="20">
        <v>44</v>
      </c>
      <c r="CZ23" s="20">
        <v>44</v>
      </c>
      <c r="DA23" s="20">
        <v>44</v>
      </c>
      <c r="DB23" s="20">
        <f t="shared" si="54"/>
        <v>0</v>
      </c>
      <c r="DC23" s="21">
        <f t="shared" si="55"/>
        <v>0</v>
      </c>
      <c r="DD23" s="58">
        <v>0.52</v>
      </c>
      <c r="DE23" s="58">
        <v>0.53</v>
      </c>
      <c r="DF23" s="58">
        <v>0.53</v>
      </c>
      <c r="DG23" s="58">
        <f t="shared" si="23"/>
        <v>1.0000000000000009E-2</v>
      </c>
      <c r="DH23" s="21">
        <f t="shared" si="24"/>
        <v>0</v>
      </c>
      <c r="DI23" s="19">
        <v>0</v>
      </c>
      <c r="DJ23" s="20">
        <v>0</v>
      </c>
      <c r="DK23" s="20">
        <v>0</v>
      </c>
      <c r="DL23" s="20">
        <f t="shared" si="25"/>
        <v>0</v>
      </c>
      <c r="DM23" s="21">
        <f t="shared" si="26"/>
        <v>0</v>
      </c>
      <c r="DN23" s="20">
        <v>0</v>
      </c>
      <c r="DO23" s="20">
        <v>0</v>
      </c>
      <c r="DP23" s="20">
        <v>0</v>
      </c>
      <c r="DQ23" s="20">
        <f t="shared" si="56"/>
        <v>0</v>
      </c>
      <c r="DR23" s="21">
        <f t="shared" si="57"/>
        <v>0</v>
      </c>
      <c r="DS23" s="20">
        <v>2127.8000000000002</v>
      </c>
      <c r="DT23" s="20">
        <v>2257.9</v>
      </c>
      <c r="DU23" s="20">
        <v>2257.9</v>
      </c>
      <c r="DV23" s="20">
        <f t="shared" si="27"/>
        <v>130.09999999999991</v>
      </c>
      <c r="DW23" s="21">
        <f t="shared" si="28"/>
        <v>0</v>
      </c>
      <c r="DX23" s="19">
        <v>124.2</v>
      </c>
      <c r="DY23" s="20">
        <v>123.7</v>
      </c>
      <c r="DZ23" s="20">
        <v>123.7</v>
      </c>
      <c r="EA23" s="20">
        <f t="shared" si="29"/>
        <v>-0.5</v>
      </c>
      <c r="EB23" s="21">
        <f t="shared" si="30"/>
        <v>0</v>
      </c>
      <c r="EC23" s="20">
        <v>725</v>
      </c>
      <c r="ED23" s="20">
        <v>725</v>
      </c>
      <c r="EE23" s="20">
        <v>725</v>
      </c>
      <c r="EF23" s="20">
        <f t="shared" si="31"/>
        <v>0</v>
      </c>
      <c r="EG23" s="21">
        <f t="shared" si="32"/>
        <v>0</v>
      </c>
    </row>
    <row r="24" spans="1:137" s="18" customFormat="1" x14ac:dyDescent="0.25">
      <c r="A24" s="48">
        <v>18</v>
      </c>
      <c r="B24" s="49" t="s">
        <v>25</v>
      </c>
      <c r="C24" s="55">
        <f t="shared" si="33"/>
        <v>753483.63000000012</v>
      </c>
      <c r="D24" s="59">
        <f t="shared" si="34"/>
        <v>757701.8400000002</v>
      </c>
      <c r="E24" s="59">
        <f t="shared" si="35"/>
        <v>757152.8400000002</v>
      </c>
      <c r="F24" s="59">
        <f t="shared" si="36"/>
        <v>3669.2099999999996</v>
      </c>
      <c r="G24" s="57">
        <f t="shared" si="37"/>
        <v>-548.99999999999989</v>
      </c>
      <c r="H24" s="19">
        <v>1466.3</v>
      </c>
      <c r="I24" s="20">
        <v>1466.3</v>
      </c>
      <c r="J24" s="20">
        <v>1466.3</v>
      </c>
      <c r="K24" s="20">
        <f t="shared" si="1"/>
        <v>0</v>
      </c>
      <c r="L24" s="21">
        <f t="shared" si="2"/>
        <v>0</v>
      </c>
      <c r="M24" s="19">
        <v>242088.6</v>
      </c>
      <c r="N24" s="20">
        <v>242088.6</v>
      </c>
      <c r="O24" s="20">
        <v>242088.6</v>
      </c>
      <c r="P24" s="20">
        <f t="shared" si="38"/>
        <v>0</v>
      </c>
      <c r="Q24" s="21">
        <f t="shared" si="39"/>
        <v>0</v>
      </c>
      <c r="R24" s="19">
        <v>413280.6</v>
      </c>
      <c r="S24" s="20">
        <v>413280.6</v>
      </c>
      <c r="T24" s="20">
        <v>413280.6</v>
      </c>
      <c r="U24" s="20">
        <f t="shared" si="40"/>
        <v>0</v>
      </c>
      <c r="V24" s="21">
        <f t="shared" si="41"/>
        <v>0</v>
      </c>
      <c r="W24" s="19">
        <v>5487.1</v>
      </c>
      <c r="X24" s="20">
        <v>9302.7999999999993</v>
      </c>
      <c r="Y24" s="20">
        <v>9302.7999999999993</v>
      </c>
      <c r="Z24" s="20">
        <f t="shared" si="42"/>
        <v>3815.6999999999989</v>
      </c>
      <c r="AA24" s="21">
        <f t="shared" si="43"/>
        <v>0</v>
      </c>
      <c r="AB24" s="19">
        <v>36169.599999999999</v>
      </c>
      <c r="AC24" s="20">
        <v>36169.599999999999</v>
      </c>
      <c r="AD24" s="20">
        <v>36169.599999999999</v>
      </c>
      <c r="AE24" s="20">
        <f t="shared" si="44"/>
        <v>0</v>
      </c>
      <c r="AF24" s="21">
        <f t="shared" si="45"/>
        <v>0</v>
      </c>
      <c r="AG24" s="19">
        <v>9094.5</v>
      </c>
      <c r="AH24" s="20">
        <v>9094.5</v>
      </c>
      <c r="AI24" s="20">
        <v>9094.5</v>
      </c>
      <c r="AJ24" s="20">
        <f t="shared" si="3"/>
        <v>0</v>
      </c>
      <c r="AK24" s="21">
        <f t="shared" si="4"/>
        <v>0</v>
      </c>
      <c r="AL24" s="19">
        <v>5629.7</v>
      </c>
      <c r="AM24" s="20">
        <v>5629.7</v>
      </c>
      <c r="AN24" s="20">
        <v>5629.7</v>
      </c>
      <c r="AO24" s="20">
        <f t="shared" si="5"/>
        <v>0</v>
      </c>
      <c r="AP24" s="21">
        <f t="shared" si="6"/>
        <v>0</v>
      </c>
      <c r="AQ24" s="19">
        <v>3721.9</v>
      </c>
      <c r="AR24" s="20">
        <v>3645.8</v>
      </c>
      <c r="AS24" s="20">
        <v>3645.8</v>
      </c>
      <c r="AT24" s="20">
        <f t="shared" si="7"/>
        <v>-76.099999999999909</v>
      </c>
      <c r="AU24" s="21">
        <f t="shared" si="8"/>
        <v>0</v>
      </c>
      <c r="AV24" s="19">
        <v>13907.3</v>
      </c>
      <c r="AW24" s="20">
        <v>13907.3</v>
      </c>
      <c r="AX24" s="20">
        <v>13907.3</v>
      </c>
      <c r="AY24" s="20">
        <f t="shared" si="9"/>
        <v>0</v>
      </c>
      <c r="AZ24" s="21">
        <f t="shared" si="10"/>
        <v>0</v>
      </c>
      <c r="BA24" s="19">
        <v>1986</v>
      </c>
      <c r="BB24" s="20">
        <v>2004.7</v>
      </c>
      <c r="BC24" s="20">
        <v>2004.7</v>
      </c>
      <c r="BD24" s="20">
        <f t="shared" si="11"/>
        <v>18.700000000000045</v>
      </c>
      <c r="BE24" s="21">
        <f t="shared" si="12"/>
        <v>0</v>
      </c>
      <c r="BF24" s="19">
        <v>905.9</v>
      </c>
      <c r="BG24" s="20">
        <v>1242.5999999999999</v>
      </c>
      <c r="BH24" s="20">
        <v>934.9</v>
      </c>
      <c r="BI24" s="20">
        <f t="shared" si="13"/>
        <v>29</v>
      </c>
      <c r="BJ24" s="21">
        <f t="shared" si="14"/>
        <v>-307.69999999999993</v>
      </c>
      <c r="BK24" s="19">
        <v>2141.3000000000002</v>
      </c>
      <c r="BL24" s="20">
        <v>2141.3000000000002</v>
      </c>
      <c r="BM24" s="20">
        <v>2141.3000000000002</v>
      </c>
      <c r="BN24" s="20">
        <f t="shared" si="15"/>
        <v>0</v>
      </c>
      <c r="BO24" s="21">
        <f t="shared" si="16"/>
        <v>0</v>
      </c>
      <c r="BP24" s="19">
        <v>6283.6</v>
      </c>
      <c r="BQ24" s="20">
        <v>6283.6</v>
      </c>
      <c r="BR24" s="20">
        <v>6283.6</v>
      </c>
      <c r="BS24" s="20">
        <f t="shared" si="46"/>
        <v>0</v>
      </c>
      <c r="BT24" s="21">
        <f t="shared" si="47"/>
        <v>0</v>
      </c>
      <c r="BU24" s="19">
        <v>2.5</v>
      </c>
      <c r="BV24" s="20">
        <v>2.5</v>
      </c>
      <c r="BW24" s="20">
        <v>2.5</v>
      </c>
      <c r="BX24" s="20">
        <f t="shared" si="17"/>
        <v>0</v>
      </c>
      <c r="BY24" s="21">
        <f t="shared" si="18"/>
        <v>0</v>
      </c>
      <c r="BZ24" s="20">
        <v>0</v>
      </c>
      <c r="CA24" s="20">
        <v>0</v>
      </c>
      <c r="CB24" s="20">
        <v>0</v>
      </c>
      <c r="CC24" s="20">
        <f t="shared" si="19"/>
        <v>0</v>
      </c>
      <c r="CD24" s="21">
        <f t="shared" si="20"/>
        <v>0</v>
      </c>
      <c r="CE24" s="19">
        <v>363.3</v>
      </c>
      <c r="CF24" s="20">
        <v>366.8</v>
      </c>
      <c r="CG24" s="20">
        <v>366.8</v>
      </c>
      <c r="CH24" s="20">
        <f t="shared" si="48"/>
        <v>3.5</v>
      </c>
      <c r="CI24" s="21">
        <f t="shared" si="49"/>
        <v>0</v>
      </c>
      <c r="CJ24" s="20">
        <v>750.6</v>
      </c>
      <c r="CK24" s="20">
        <v>757.4</v>
      </c>
      <c r="CL24" s="20">
        <v>757.4</v>
      </c>
      <c r="CM24" s="20">
        <f t="shared" si="50"/>
        <v>6.7999999999999545</v>
      </c>
      <c r="CN24" s="21">
        <f t="shared" si="51"/>
        <v>0</v>
      </c>
      <c r="CO24" s="19">
        <v>378.6</v>
      </c>
      <c r="CP24" s="20">
        <v>382.1</v>
      </c>
      <c r="CQ24" s="20">
        <v>382.1</v>
      </c>
      <c r="CR24" s="20">
        <f t="shared" si="52"/>
        <v>3.5</v>
      </c>
      <c r="CS24" s="21">
        <f t="shared" si="53"/>
        <v>0</v>
      </c>
      <c r="CT24" s="19">
        <v>549.4</v>
      </c>
      <c r="CU24" s="20">
        <v>554.6</v>
      </c>
      <c r="CV24" s="20">
        <v>554.6</v>
      </c>
      <c r="CW24" s="20">
        <f t="shared" si="21"/>
        <v>5.2000000000000455</v>
      </c>
      <c r="CX24" s="21">
        <f t="shared" si="22"/>
        <v>0</v>
      </c>
      <c r="CY24" s="20">
        <v>157.5</v>
      </c>
      <c r="CZ24" s="20">
        <v>157.5</v>
      </c>
      <c r="DA24" s="20">
        <v>157.5</v>
      </c>
      <c r="DB24" s="20">
        <f t="shared" si="54"/>
        <v>0</v>
      </c>
      <c r="DC24" s="21">
        <f t="shared" si="55"/>
        <v>0</v>
      </c>
      <c r="DD24" s="58">
        <v>0.53</v>
      </c>
      <c r="DE24" s="58">
        <v>0.54</v>
      </c>
      <c r="DF24" s="58">
        <v>0.54</v>
      </c>
      <c r="DG24" s="58">
        <f t="shared" si="23"/>
        <v>1.0000000000000009E-2</v>
      </c>
      <c r="DH24" s="21">
        <f t="shared" si="24"/>
        <v>0</v>
      </c>
      <c r="DI24" s="19">
        <v>25.5</v>
      </c>
      <c r="DJ24" s="20">
        <v>25.5</v>
      </c>
      <c r="DK24" s="20">
        <v>25.5</v>
      </c>
      <c r="DL24" s="20">
        <f t="shared" si="25"/>
        <v>0</v>
      </c>
      <c r="DM24" s="21">
        <f t="shared" si="26"/>
        <v>0</v>
      </c>
      <c r="DN24" s="20">
        <v>3914.9</v>
      </c>
      <c r="DO24" s="20">
        <v>3914.9</v>
      </c>
      <c r="DP24" s="20">
        <v>3914.9</v>
      </c>
      <c r="DQ24" s="20">
        <f t="shared" si="56"/>
        <v>0</v>
      </c>
      <c r="DR24" s="21">
        <f t="shared" si="57"/>
        <v>0</v>
      </c>
      <c r="DS24" s="20">
        <v>1712.6</v>
      </c>
      <c r="DT24" s="20">
        <v>1817.4</v>
      </c>
      <c r="DU24" s="20">
        <v>1817.4</v>
      </c>
      <c r="DV24" s="20">
        <f t="shared" si="27"/>
        <v>104.80000000000018</v>
      </c>
      <c r="DW24" s="21">
        <f t="shared" si="28"/>
        <v>0</v>
      </c>
      <c r="DX24" s="19">
        <v>606.5</v>
      </c>
      <c r="DY24" s="20">
        <v>605.9</v>
      </c>
      <c r="DZ24" s="20">
        <v>364.6</v>
      </c>
      <c r="EA24" s="20">
        <f t="shared" si="29"/>
        <v>-241.89999999999998</v>
      </c>
      <c r="EB24" s="21">
        <f t="shared" si="30"/>
        <v>-241.29999999999995</v>
      </c>
      <c r="EC24" s="20">
        <v>2859.3</v>
      </c>
      <c r="ED24" s="20">
        <v>2859.3</v>
      </c>
      <c r="EE24" s="20">
        <v>2859.3</v>
      </c>
      <c r="EF24" s="20">
        <f t="shared" si="31"/>
        <v>0</v>
      </c>
      <c r="EG24" s="21">
        <f t="shared" si="32"/>
        <v>0</v>
      </c>
    </row>
    <row r="25" spans="1:137" s="18" customFormat="1" x14ac:dyDescent="0.25">
      <c r="A25" s="48">
        <v>19</v>
      </c>
      <c r="B25" s="49" t="s">
        <v>26</v>
      </c>
      <c r="C25" s="55">
        <f t="shared" si="33"/>
        <v>411740.62999999989</v>
      </c>
      <c r="D25" s="59">
        <f t="shared" si="34"/>
        <v>414415.43999999983</v>
      </c>
      <c r="E25" s="59">
        <f t="shared" si="35"/>
        <v>414369.0399999998</v>
      </c>
      <c r="F25" s="59">
        <f t="shared" si="36"/>
        <v>2628.4099999999994</v>
      </c>
      <c r="G25" s="57">
        <f t="shared" si="37"/>
        <v>-46.4</v>
      </c>
      <c r="H25" s="19">
        <v>890.6</v>
      </c>
      <c r="I25" s="20">
        <v>890.6</v>
      </c>
      <c r="J25" s="20">
        <v>890.6</v>
      </c>
      <c r="K25" s="20">
        <f t="shared" si="1"/>
        <v>0</v>
      </c>
      <c r="L25" s="21">
        <f t="shared" si="2"/>
        <v>0</v>
      </c>
      <c r="M25" s="19">
        <v>106561.60000000001</v>
      </c>
      <c r="N25" s="20">
        <v>106561.60000000001</v>
      </c>
      <c r="O25" s="20">
        <v>106561.60000000001</v>
      </c>
      <c r="P25" s="20">
        <f t="shared" si="38"/>
        <v>0</v>
      </c>
      <c r="Q25" s="21">
        <f t="shared" si="39"/>
        <v>0</v>
      </c>
      <c r="R25" s="19">
        <v>240817.4</v>
      </c>
      <c r="S25" s="20">
        <v>240817.4</v>
      </c>
      <c r="T25" s="20">
        <v>240817.4</v>
      </c>
      <c r="U25" s="20">
        <f t="shared" si="40"/>
        <v>0</v>
      </c>
      <c r="V25" s="21">
        <f t="shared" si="41"/>
        <v>0</v>
      </c>
      <c r="W25" s="19">
        <v>4700.3</v>
      </c>
      <c r="X25" s="20">
        <v>7175.2</v>
      </c>
      <c r="Y25" s="20">
        <v>7175.2</v>
      </c>
      <c r="Z25" s="20">
        <f t="shared" si="42"/>
        <v>2474.8999999999996</v>
      </c>
      <c r="AA25" s="21">
        <f t="shared" si="43"/>
        <v>0</v>
      </c>
      <c r="AB25" s="19">
        <v>24139.1</v>
      </c>
      <c r="AC25" s="20">
        <v>24139.1</v>
      </c>
      <c r="AD25" s="20">
        <v>24139.1</v>
      </c>
      <c r="AE25" s="20">
        <f t="shared" si="44"/>
        <v>0</v>
      </c>
      <c r="AF25" s="21">
        <f t="shared" si="45"/>
        <v>0</v>
      </c>
      <c r="AG25" s="19">
        <v>4849.3</v>
      </c>
      <c r="AH25" s="20">
        <v>4849.3</v>
      </c>
      <c r="AI25" s="20">
        <v>4849.3</v>
      </c>
      <c r="AJ25" s="20">
        <f t="shared" si="3"/>
        <v>0</v>
      </c>
      <c r="AK25" s="21">
        <f t="shared" si="4"/>
        <v>0</v>
      </c>
      <c r="AL25" s="19">
        <v>2540.8000000000002</v>
      </c>
      <c r="AM25" s="20">
        <v>2540.8000000000002</v>
      </c>
      <c r="AN25" s="20">
        <v>2540.8000000000002</v>
      </c>
      <c r="AO25" s="20">
        <f t="shared" si="5"/>
        <v>0</v>
      </c>
      <c r="AP25" s="21">
        <f t="shared" si="6"/>
        <v>0</v>
      </c>
      <c r="AQ25" s="19">
        <v>1208.3</v>
      </c>
      <c r="AR25" s="20">
        <v>1233.0999999999999</v>
      </c>
      <c r="AS25" s="20">
        <v>1233.0999999999999</v>
      </c>
      <c r="AT25" s="20">
        <f t="shared" si="7"/>
        <v>24.799999999999955</v>
      </c>
      <c r="AU25" s="21">
        <f t="shared" si="8"/>
        <v>0</v>
      </c>
      <c r="AV25" s="19">
        <v>10396.5</v>
      </c>
      <c r="AW25" s="20">
        <v>10396.5</v>
      </c>
      <c r="AX25" s="20">
        <v>10396.5</v>
      </c>
      <c r="AY25" s="20">
        <f t="shared" si="9"/>
        <v>0</v>
      </c>
      <c r="AZ25" s="21">
        <f t="shared" si="10"/>
        <v>0</v>
      </c>
      <c r="BA25" s="19">
        <v>1144.5999999999999</v>
      </c>
      <c r="BB25" s="20">
        <v>1155.3</v>
      </c>
      <c r="BC25" s="20">
        <v>1155.3</v>
      </c>
      <c r="BD25" s="20">
        <f t="shared" si="11"/>
        <v>10.700000000000045</v>
      </c>
      <c r="BE25" s="21">
        <f t="shared" si="12"/>
        <v>0</v>
      </c>
      <c r="BF25" s="19">
        <v>49.4</v>
      </c>
      <c r="BG25" s="20">
        <v>66</v>
      </c>
      <c r="BH25" s="20">
        <v>19.600000000000001</v>
      </c>
      <c r="BI25" s="20">
        <f t="shared" si="13"/>
        <v>-29.799999999999997</v>
      </c>
      <c r="BJ25" s="21">
        <f t="shared" si="14"/>
        <v>-46.4</v>
      </c>
      <c r="BK25" s="19">
        <v>648.70000000000005</v>
      </c>
      <c r="BL25" s="20">
        <v>648.70000000000005</v>
      </c>
      <c r="BM25" s="20">
        <v>648.70000000000005</v>
      </c>
      <c r="BN25" s="20">
        <f t="shared" si="15"/>
        <v>0</v>
      </c>
      <c r="BO25" s="21">
        <f t="shared" si="16"/>
        <v>0</v>
      </c>
      <c r="BP25" s="19">
        <v>3368</v>
      </c>
      <c r="BQ25" s="20">
        <v>3368</v>
      </c>
      <c r="BR25" s="20">
        <v>3368</v>
      </c>
      <c r="BS25" s="20">
        <f t="shared" si="46"/>
        <v>0</v>
      </c>
      <c r="BT25" s="21">
        <f t="shared" si="47"/>
        <v>0</v>
      </c>
      <c r="BU25" s="19">
        <v>3.6</v>
      </c>
      <c r="BV25" s="20">
        <v>3.6</v>
      </c>
      <c r="BW25" s="20">
        <v>3.6</v>
      </c>
      <c r="BX25" s="20">
        <f t="shared" si="17"/>
        <v>0</v>
      </c>
      <c r="BY25" s="21">
        <f t="shared" si="18"/>
        <v>0</v>
      </c>
      <c r="BZ25" s="20">
        <v>0</v>
      </c>
      <c r="CA25" s="20">
        <v>0</v>
      </c>
      <c r="CB25" s="20">
        <v>0</v>
      </c>
      <c r="CC25" s="20">
        <f t="shared" si="19"/>
        <v>0</v>
      </c>
      <c r="CD25" s="21">
        <f t="shared" si="20"/>
        <v>0</v>
      </c>
      <c r="CE25" s="19">
        <v>363.3</v>
      </c>
      <c r="CF25" s="20">
        <v>366.8</v>
      </c>
      <c r="CG25" s="20">
        <v>366.8</v>
      </c>
      <c r="CH25" s="20">
        <f t="shared" si="48"/>
        <v>3.5</v>
      </c>
      <c r="CI25" s="21">
        <f t="shared" si="49"/>
        <v>0</v>
      </c>
      <c r="CJ25" s="20">
        <v>386.1</v>
      </c>
      <c r="CK25" s="20">
        <v>389.6</v>
      </c>
      <c r="CL25" s="20">
        <v>389.6</v>
      </c>
      <c r="CM25" s="20">
        <f t="shared" si="50"/>
        <v>3.5</v>
      </c>
      <c r="CN25" s="21">
        <f t="shared" si="51"/>
        <v>0</v>
      </c>
      <c r="CO25" s="19">
        <v>378.6</v>
      </c>
      <c r="CP25" s="20">
        <v>382.1</v>
      </c>
      <c r="CQ25" s="20">
        <v>382.1</v>
      </c>
      <c r="CR25" s="20">
        <f t="shared" si="52"/>
        <v>3.5</v>
      </c>
      <c r="CS25" s="21">
        <f t="shared" si="53"/>
        <v>0</v>
      </c>
      <c r="CT25" s="19">
        <v>0</v>
      </c>
      <c r="CU25" s="20">
        <v>0</v>
      </c>
      <c r="CV25" s="20">
        <v>0</v>
      </c>
      <c r="CW25" s="20">
        <f t="shared" si="21"/>
        <v>0</v>
      </c>
      <c r="CX25" s="21">
        <f t="shared" si="22"/>
        <v>0</v>
      </c>
      <c r="CY25" s="20">
        <v>93.6</v>
      </c>
      <c r="CZ25" s="20">
        <v>93.6</v>
      </c>
      <c r="DA25" s="20">
        <v>93.6</v>
      </c>
      <c r="DB25" s="20">
        <f t="shared" si="54"/>
        <v>0</v>
      </c>
      <c r="DC25" s="21">
        <f t="shared" si="55"/>
        <v>0</v>
      </c>
      <c r="DD25" s="58">
        <v>0.53</v>
      </c>
      <c r="DE25" s="58">
        <v>0.54</v>
      </c>
      <c r="DF25" s="58">
        <v>0.54</v>
      </c>
      <c r="DG25" s="58">
        <f t="shared" si="23"/>
        <v>1.0000000000000009E-2</v>
      </c>
      <c r="DH25" s="21">
        <f t="shared" si="24"/>
        <v>0</v>
      </c>
      <c r="DI25" s="19">
        <v>72.2</v>
      </c>
      <c r="DJ25" s="20">
        <v>72.2</v>
      </c>
      <c r="DK25" s="20">
        <v>72.2</v>
      </c>
      <c r="DL25" s="20">
        <f t="shared" si="25"/>
        <v>0</v>
      </c>
      <c r="DM25" s="21">
        <f t="shared" si="26"/>
        <v>0</v>
      </c>
      <c r="DN25" s="20">
        <v>3914.9</v>
      </c>
      <c r="DO25" s="20">
        <v>3914.9</v>
      </c>
      <c r="DP25" s="20">
        <v>3914.9</v>
      </c>
      <c r="DQ25" s="20">
        <f t="shared" si="56"/>
        <v>0</v>
      </c>
      <c r="DR25" s="21">
        <f t="shared" si="57"/>
        <v>0</v>
      </c>
      <c r="DS25" s="20">
        <v>2283.5</v>
      </c>
      <c r="DT25" s="20">
        <v>2423.1</v>
      </c>
      <c r="DU25" s="20">
        <v>2423.1</v>
      </c>
      <c r="DV25" s="20">
        <f t="shared" si="27"/>
        <v>139.59999999999991</v>
      </c>
      <c r="DW25" s="21">
        <f t="shared" si="28"/>
        <v>0</v>
      </c>
      <c r="DX25" s="19">
        <v>372.5</v>
      </c>
      <c r="DY25" s="20">
        <v>370.2</v>
      </c>
      <c r="DZ25" s="20">
        <v>370.2</v>
      </c>
      <c r="EA25" s="20">
        <f t="shared" si="29"/>
        <v>-2.3000000000000114</v>
      </c>
      <c r="EB25" s="21">
        <f t="shared" si="30"/>
        <v>0</v>
      </c>
      <c r="EC25" s="20">
        <v>2557.1999999999998</v>
      </c>
      <c r="ED25" s="20">
        <v>2557.1999999999998</v>
      </c>
      <c r="EE25" s="20">
        <v>2557.1999999999998</v>
      </c>
      <c r="EF25" s="20">
        <f t="shared" si="31"/>
        <v>0</v>
      </c>
      <c r="EG25" s="21">
        <f t="shared" si="32"/>
        <v>0</v>
      </c>
    </row>
    <row r="26" spans="1:137" s="18" customFormat="1" x14ac:dyDescent="0.25">
      <c r="A26" s="48">
        <v>20</v>
      </c>
      <c r="B26" s="49" t="s">
        <v>27</v>
      </c>
      <c r="C26" s="55">
        <f t="shared" si="33"/>
        <v>1324708.3700000003</v>
      </c>
      <c r="D26" s="59">
        <f t="shared" si="34"/>
        <v>1344245.6800000002</v>
      </c>
      <c r="E26" s="59">
        <f t="shared" si="35"/>
        <v>1304151.7800000003</v>
      </c>
      <c r="F26" s="59">
        <f t="shared" si="36"/>
        <v>-20556.589999999997</v>
      </c>
      <c r="G26" s="57">
        <f t="shared" si="37"/>
        <v>-40093.899999999994</v>
      </c>
      <c r="H26" s="19">
        <v>2839.5</v>
      </c>
      <c r="I26" s="20">
        <v>2839.5</v>
      </c>
      <c r="J26" s="20">
        <v>2839.5</v>
      </c>
      <c r="K26" s="20">
        <f t="shared" si="1"/>
        <v>0</v>
      </c>
      <c r="L26" s="21">
        <f t="shared" si="2"/>
        <v>0</v>
      </c>
      <c r="M26" s="19">
        <v>332717.3</v>
      </c>
      <c r="N26" s="20">
        <v>332717.3</v>
      </c>
      <c r="O26" s="20">
        <v>332717.3</v>
      </c>
      <c r="P26" s="20">
        <f t="shared" si="38"/>
        <v>0</v>
      </c>
      <c r="Q26" s="21">
        <f t="shared" si="39"/>
        <v>0</v>
      </c>
      <c r="R26" s="19">
        <v>752587.8</v>
      </c>
      <c r="S26" s="20">
        <v>752587.8</v>
      </c>
      <c r="T26" s="20">
        <v>752587.8</v>
      </c>
      <c r="U26" s="20">
        <f t="shared" si="40"/>
        <v>0</v>
      </c>
      <c r="V26" s="21">
        <f t="shared" si="41"/>
        <v>0</v>
      </c>
      <c r="W26" s="19">
        <v>5204.0999999999995</v>
      </c>
      <c r="X26" s="20">
        <v>9807.2000000000007</v>
      </c>
      <c r="Y26" s="20">
        <v>9807.2000000000007</v>
      </c>
      <c r="Z26" s="20">
        <f t="shared" si="42"/>
        <v>4603.1000000000013</v>
      </c>
      <c r="AA26" s="21">
        <f t="shared" si="43"/>
        <v>0</v>
      </c>
      <c r="AB26" s="19">
        <v>61089.8</v>
      </c>
      <c r="AC26" s="20">
        <v>61089.8</v>
      </c>
      <c r="AD26" s="20">
        <v>61089.8</v>
      </c>
      <c r="AE26" s="20">
        <f t="shared" si="44"/>
        <v>0</v>
      </c>
      <c r="AF26" s="21">
        <f t="shared" si="45"/>
        <v>0</v>
      </c>
      <c r="AG26" s="19">
        <v>16363.3</v>
      </c>
      <c r="AH26" s="20">
        <v>16363.3</v>
      </c>
      <c r="AI26" s="20">
        <v>16363.3</v>
      </c>
      <c r="AJ26" s="20">
        <f t="shared" si="3"/>
        <v>0</v>
      </c>
      <c r="AK26" s="21">
        <f t="shared" si="4"/>
        <v>0</v>
      </c>
      <c r="AL26" s="19">
        <v>13422.2</v>
      </c>
      <c r="AM26" s="20">
        <v>13422.2</v>
      </c>
      <c r="AN26" s="20">
        <v>13422.2</v>
      </c>
      <c r="AO26" s="20">
        <f t="shared" si="5"/>
        <v>0</v>
      </c>
      <c r="AP26" s="21">
        <f t="shared" si="6"/>
        <v>0</v>
      </c>
      <c r="AQ26" s="19">
        <v>7020.2</v>
      </c>
      <c r="AR26" s="20">
        <v>7202</v>
      </c>
      <c r="AS26" s="20">
        <v>7202</v>
      </c>
      <c r="AT26" s="20">
        <f t="shared" si="7"/>
        <v>181.80000000000018</v>
      </c>
      <c r="AU26" s="21">
        <f t="shared" si="8"/>
        <v>0</v>
      </c>
      <c r="AV26" s="19">
        <v>38892.800000000003</v>
      </c>
      <c r="AW26" s="20">
        <v>38192.800000000003</v>
      </c>
      <c r="AX26" s="20">
        <v>38192.800000000003</v>
      </c>
      <c r="AY26" s="20">
        <f t="shared" si="9"/>
        <v>-700</v>
      </c>
      <c r="AZ26" s="21">
        <f t="shared" si="10"/>
        <v>0</v>
      </c>
      <c r="BA26" s="19">
        <v>2616.3000000000002</v>
      </c>
      <c r="BB26" s="20">
        <v>2642.1</v>
      </c>
      <c r="BC26" s="20">
        <v>2642.1</v>
      </c>
      <c r="BD26" s="20">
        <f t="shared" si="11"/>
        <v>25.799999999999727</v>
      </c>
      <c r="BE26" s="21">
        <f t="shared" si="12"/>
        <v>0</v>
      </c>
      <c r="BF26" s="19">
        <v>59693.5</v>
      </c>
      <c r="BG26" s="20">
        <v>74430.399999999994</v>
      </c>
      <c r="BH26" s="20">
        <v>34336.5</v>
      </c>
      <c r="BI26" s="20">
        <f t="shared" si="13"/>
        <v>-25357</v>
      </c>
      <c r="BJ26" s="21">
        <f t="shared" si="14"/>
        <v>-40093.899999999994</v>
      </c>
      <c r="BK26" s="19">
        <v>3536.8</v>
      </c>
      <c r="BL26" s="20">
        <v>3925</v>
      </c>
      <c r="BM26" s="20">
        <v>3925</v>
      </c>
      <c r="BN26" s="20">
        <f t="shared" si="15"/>
        <v>388.19999999999982</v>
      </c>
      <c r="BO26" s="21">
        <f t="shared" si="16"/>
        <v>0</v>
      </c>
      <c r="BP26" s="19">
        <v>11727.6</v>
      </c>
      <c r="BQ26" s="20">
        <v>11727.6</v>
      </c>
      <c r="BR26" s="20">
        <v>11727.6</v>
      </c>
      <c r="BS26" s="20">
        <f t="shared" si="46"/>
        <v>0</v>
      </c>
      <c r="BT26" s="21">
        <f t="shared" si="47"/>
        <v>0</v>
      </c>
      <c r="BU26" s="19">
        <v>3.7</v>
      </c>
      <c r="BV26" s="20">
        <v>3.7</v>
      </c>
      <c r="BW26" s="20">
        <v>3.7</v>
      </c>
      <c r="BX26" s="20">
        <f t="shared" si="17"/>
        <v>0</v>
      </c>
      <c r="BY26" s="21">
        <f t="shared" si="18"/>
        <v>0</v>
      </c>
      <c r="BZ26" s="20">
        <v>0</v>
      </c>
      <c r="CA26" s="20">
        <v>0</v>
      </c>
      <c r="CB26" s="20">
        <v>0</v>
      </c>
      <c r="CC26" s="20">
        <f t="shared" si="19"/>
        <v>0</v>
      </c>
      <c r="CD26" s="21">
        <f t="shared" si="20"/>
        <v>0</v>
      </c>
      <c r="CE26" s="19">
        <v>377.7</v>
      </c>
      <c r="CF26" s="20">
        <v>381.4</v>
      </c>
      <c r="CG26" s="20">
        <v>381.4</v>
      </c>
      <c r="CH26" s="20">
        <f t="shared" si="48"/>
        <v>3.6999999999999886</v>
      </c>
      <c r="CI26" s="21">
        <f t="shared" si="49"/>
        <v>0</v>
      </c>
      <c r="CJ26" s="20">
        <v>1158.8</v>
      </c>
      <c r="CK26" s="20">
        <v>1169.3</v>
      </c>
      <c r="CL26" s="20">
        <v>1169.3</v>
      </c>
      <c r="CM26" s="20">
        <f t="shared" si="50"/>
        <v>10.5</v>
      </c>
      <c r="CN26" s="21">
        <f t="shared" si="51"/>
        <v>0</v>
      </c>
      <c r="CO26" s="19">
        <v>393.1</v>
      </c>
      <c r="CP26" s="20">
        <v>396.8</v>
      </c>
      <c r="CQ26" s="20">
        <v>396.8</v>
      </c>
      <c r="CR26" s="20">
        <f t="shared" si="52"/>
        <v>3.6999999999999886</v>
      </c>
      <c r="CS26" s="21">
        <f t="shared" si="53"/>
        <v>0</v>
      </c>
      <c r="CT26" s="19">
        <v>633</v>
      </c>
      <c r="CU26" s="20">
        <v>639</v>
      </c>
      <c r="CV26" s="20">
        <v>639</v>
      </c>
      <c r="CW26" s="20">
        <f t="shared" si="21"/>
        <v>6</v>
      </c>
      <c r="CX26" s="21">
        <f t="shared" si="22"/>
        <v>0</v>
      </c>
      <c r="CY26" s="20">
        <v>207.5</v>
      </c>
      <c r="CZ26" s="20">
        <v>207.5</v>
      </c>
      <c r="DA26" s="20">
        <v>207.5</v>
      </c>
      <c r="DB26" s="20">
        <f t="shared" si="54"/>
        <v>0</v>
      </c>
      <c r="DC26" s="21">
        <f t="shared" si="55"/>
        <v>0</v>
      </c>
      <c r="DD26" s="58">
        <v>0.56999999999999995</v>
      </c>
      <c r="DE26" s="58">
        <v>0.57999999999999996</v>
      </c>
      <c r="DF26" s="58">
        <v>0.57999999999999996</v>
      </c>
      <c r="DG26" s="58">
        <f t="shared" si="23"/>
        <v>1.0000000000000009E-2</v>
      </c>
      <c r="DH26" s="21">
        <f t="shared" si="24"/>
        <v>0</v>
      </c>
      <c r="DI26" s="19">
        <v>40.200000000000003</v>
      </c>
      <c r="DJ26" s="20">
        <v>40.200000000000003</v>
      </c>
      <c r="DK26" s="20">
        <v>40.200000000000003</v>
      </c>
      <c r="DL26" s="20">
        <f t="shared" si="25"/>
        <v>0</v>
      </c>
      <c r="DM26" s="21">
        <f t="shared" si="26"/>
        <v>0</v>
      </c>
      <c r="DN26" s="20">
        <v>4056.9</v>
      </c>
      <c r="DO26" s="20">
        <v>4056.9</v>
      </c>
      <c r="DP26" s="20">
        <v>4056.9</v>
      </c>
      <c r="DQ26" s="20">
        <f t="shared" si="56"/>
        <v>0</v>
      </c>
      <c r="DR26" s="21">
        <f t="shared" si="57"/>
        <v>0</v>
      </c>
      <c r="DS26" s="20">
        <v>4515</v>
      </c>
      <c r="DT26" s="20">
        <v>4791.1000000000004</v>
      </c>
      <c r="DU26" s="20">
        <v>4791.1000000000004</v>
      </c>
      <c r="DV26" s="20">
        <f t="shared" si="27"/>
        <v>276.10000000000036</v>
      </c>
      <c r="DW26" s="21">
        <f t="shared" si="28"/>
        <v>0</v>
      </c>
      <c r="DX26" s="19">
        <v>730.8</v>
      </c>
      <c r="DY26" s="20">
        <v>732.3</v>
      </c>
      <c r="DZ26" s="20">
        <v>732.3</v>
      </c>
      <c r="EA26" s="20">
        <f t="shared" si="29"/>
        <v>1.5</v>
      </c>
      <c r="EB26" s="21">
        <f t="shared" si="30"/>
        <v>0</v>
      </c>
      <c r="EC26" s="20">
        <v>4879.8999999999996</v>
      </c>
      <c r="ED26" s="20">
        <v>4879.8999999999996</v>
      </c>
      <c r="EE26" s="20">
        <v>4879.8999999999996</v>
      </c>
      <c r="EF26" s="20">
        <f t="shared" si="31"/>
        <v>0</v>
      </c>
      <c r="EG26" s="21">
        <f t="shared" si="32"/>
        <v>0</v>
      </c>
    </row>
    <row r="27" spans="1:137" s="18" customFormat="1" x14ac:dyDescent="0.25">
      <c r="A27" s="48">
        <v>21</v>
      </c>
      <c r="B27" s="49" t="s">
        <v>28</v>
      </c>
      <c r="C27" s="55">
        <f t="shared" si="33"/>
        <v>137476.72</v>
      </c>
      <c r="D27" s="59">
        <f t="shared" si="34"/>
        <v>139553.93</v>
      </c>
      <c r="E27" s="59">
        <f t="shared" si="35"/>
        <v>139553.93</v>
      </c>
      <c r="F27" s="59">
        <f t="shared" si="36"/>
        <v>2077.2100000000005</v>
      </c>
      <c r="G27" s="57">
        <f t="shared" si="37"/>
        <v>0</v>
      </c>
      <c r="H27" s="19">
        <v>221.7</v>
      </c>
      <c r="I27" s="20">
        <v>221.7</v>
      </c>
      <c r="J27" s="20">
        <v>221.7</v>
      </c>
      <c r="K27" s="20">
        <f t="shared" si="1"/>
        <v>0</v>
      </c>
      <c r="L27" s="21">
        <f t="shared" si="2"/>
        <v>0</v>
      </c>
      <c r="M27" s="19">
        <v>20286.3</v>
      </c>
      <c r="N27" s="20">
        <v>20286.3</v>
      </c>
      <c r="O27" s="20">
        <v>20286.3</v>
      </c>
      <c r="P27" s="20">
        <f t="shared" si="38"/>
        <v>0</v>
      </c>
      <c r="Q27" s="21">
        <f t="shared" si="39"/>
        <v>0</v>
      </c>
      <c r="R27" s="19">
        <v>87088.2</v>
      </c>
      <c r="S27" s="20">
        <v>87088.2</v>
      </c>
      <c r="T27" s="20">
        <v>87088.2</v>
      </c>
      <c r="U27" s="20">
        <f t="shared" si="40"/>
        <v>0</v>
      </c>
      <c r="V27" s="21">
        <f t="shared" si="41"/>
        <v>0</v>
      </c>
      <c r="W27" s="19">
        <v>4142.8999999999996</v>
      </c>
      <c r="X27" s="20">
        <v>6036.7</v>
      </c>
      <c r="Y27" s="20">
        <v>6036.7</v>
      </c>
      <c r="Z27" s="20">
        <f t="shared" si="42"/>
        <v>1893.8000000000002</v>
      </c>
      <c r="AA27" s="21">
        <f t="shared" si="43"/>
        <v>0</v>
      </c>
      <c r="AB27" s="19">
        <v>12577.3</v>
      </c>
      <c r="AC27" s="20">
        <v>12577.3</v>
      </c>
      <c r="AD27" s="20">
        <v>12577.3</v>
      </c>
      <c r="AE27" s="20">
        <f t="shared" si="44"/>
        <v>0</v>
      </c>
      <c r="AF27" s="21">
        <f t="shared" si="45"/>
        <v>0</v>
      </c>
      <c r="AG27" s="19">
        <v>1410.5</v>
      </c>
      <c r="AH27" s="20">
        <v>1410.5</v>
      </c>
      <c r="AI27" s="20">
        <v>1410.5</v>
      </c>
      <c r="AJ27" s="20">
        <f t="shared" si="3"/>
        <v>0</v>
      </c>
      <c r="AK27" s="21">
        <f t="shared" si="4"/>
        <v>0</v>
      </c>
      <c r="AL27" s="19">
        <v>2810.1</v>
      </c>
      <c r="AM27" s="20">
        <v>2810.1</v>
      </c>
      <c r="AN27" s="20">
        <v>2810.1</v>
      </c>
      <c r="AO27" s="20">
        <f t="shared" si="5"/>
        <v>0</v>
      </c>
      <c r="AP27" s="21">
        <f t="shared" si="6"/>
        <v>0</v>
      </c>
      <c r="AQ27" s="19">
        <v>1611.4</v>
      </c>
      <c r="AR27" s="20">
        <v>1660.9</v>
      </c>
      <c r="AS27" s="20">
        <v>1660.9</v>
      </c>
      <c r="AT27" s="20">
        <f t="shared" si="7"/>
        <v>49.5</v>
      </c>
      <c r="AU27" s="21">
        <f t="shared" si="8"/>
        <v>0</v>
      </c>
      <c r="AV27" s="19">
        <v>1732.8</v>
      </c>
      <c r="AW27" s="20">
        <v>1732.8</v>
      </c>
      <c r="AX27" s="20">
        <v>1732.8</v>
      </c>
      <c r="AY27" s="20">
        <f t="shared" si="9"/>
        <v>0</v>
      </c>
      <c r="AZ27" s="21">
        <f t="shared" si="10"/>
        <v>0</v>
      </c>
      <c r="BA27" s="19">
        <v>735</v>
      </c>
      <c r="BB27" s="20">
        <v>741.9</v>
      </c>
      <c r="BC27" s="20">
        <v>741.9</v>
      </c>
      <c r="BD27" s="20">
        <f t="shared" si="11"/>
        <v>6.8999999999999773</v>
      </c>
      <c r="BE27" s="21">
        <f t="shared" si="12"/>
        <v>0</v>
      </c>
      <c r="BF27" s="20">
        <v>0</v>
      </c>
      <c r="BG27" s="20">
        <v>0</v>
      </c>
      <c r="BH27" s="20">
        <v>0</v>
      </c>
      <c r="BI27" s="20">
        <f t="shared" si="13"/>
        <v>0</v>
      </c>
      <c r="BJ27" s="21">
        <f t="shared" si="14"/>
        <v>0</v>
      </c>
      <c r="BK27" s="19">
        <v>901.6</v>
      </c>
      <c r="BL27" s="20">
        <v>901.6</v>
      </c>
      <c r="BM27" s="20">
        <v>901.6</v>
      </c>
      <c r="BN27" s="20">
        <f t="shared" si="15"/>
        <v>0</v>
      </c>
      <c r="BO27" s="21">
        <f t="shared" si="16"/>
        <v>0</v>
      </c>
      <c r="BP27" s="19">
        <v>542.20000000000005</v>
      </c>
      <c r="BQ27" s="20">
        <v>542.20000000000005</v>
      </c>
      <c r="BR27" s="20">
        <v>542.20000000000005</v>
      </c>
      <c r="BS27" s="20">
        <f t="shared" si="46"/>
        <v>0</v>
      </c>
      <c r="BT27" s="21">
        <f t="shared" si="47"/>
        <v>0</v>
      </c>
      <c r="BU27" s="19">
        <v>2.5</v>
      </c>
      <c r="BV27" s="20">
        <v>2.5</v>
      </c>
      <c r="BW27" s="20">
        <v>2.5</v>
      </c>
      <c r="BX27" s="20">
        <f t="shared" si="17"/>
        <v>0</v>
      </c>
      <c r="BY27" s="21">
        <f t="shared" si="18"/>
        <v>0</v>
      </c>
      <c r="BZ27" s="20">
        <v>0</v>
      </c>
      <c r="CA27" s="20">
        <v>0</v>
      </c>
      <c r="CB27" s="20">
        <v>0</v>
      </c>
      <c r="CC27" s="20">
        <f t="shared" si="19"/>
        <v>0</v>
      </c>
      <c r="CD27" s="21">
        <f t="shared" si="20"/>
        <v>0</v>
      </c>
      <c r="CE27" s="19">
        <v>351.2</v>
      </c>
      <c r="CF27" s="20">
        <v>354.6</v>
      </c>
      <c r="CG27" s="20">
        <v>354.6</v>
      </c>
      <c r="CH27" s="20">
        <f t="shared" si="48"/>
        <v>3.4000000000000341</v>
      </c>
      <c r="CI27" s="21">
        <f t="shared" si="49"/>
        <v>0</v>
      </c>
      <c r="CJ27" s="20">
        <v>374.4</v>
      </c>
      <c r="CK27" s="20">
        <v>377.8</v>
      </c>
      <c r="CL27" s="20">
        <v>377.8</v>
      </c>
      <c r="CM27" s="20">
        <f t="shared" si="50"/>
        <v>3.4000000000000341</v>
      </c>
      <c r="CN27" s="21">
        <f t="shared" si="51"/>
        <v>0</v>
      </c>
      <c r="CO27" s="19">
        <v>366.6</v>
      </c>
      <c r="CP27" s="20">
        <v>370</v>
      </c>
      <c r="CQ27" s="20">
        <v>370</v>
      </c>
      <c r="CR27" s="20">
        <f t="shared" si="52"/>
        <v>3.3999999999999773</v>
      </c>
      <c r="CS27" s="21">
        <f t="shared" si="53"/>
        <v>0</v>
      </c>
      <c r="CT27" s="19">
        <v>0</v>
      </c>
      <c r="CU27" s="20">
        <v>0</v>
      </c>
      <c r="CV27" s="20">
        <v>0</v>
      </c>
      <c r="CW27" s="20">
        <f t="shared" si="21"/>
        <v>0</v>
      </c>
      <c r="CX27" s="21">
        <f t="shared" si="22"/>
        <v>0</v>
      </c>
      <c r="CY27" s="20">
        <v>20.399999999999999</v>
      </c>
      <c r="CZ27" s="20">
        <v>20.399999999999999</v>
      </c>
      <c r="DA27" s="20">
        <v>20.399999999999999</v>
      </c>
      <c r="DB27" s="20">
        <f t="shared" si="54"/>
        <v>0</v>
      </c>
      <c r="DC27" s="21">
        <f t="shared" si="55"/>
        <v>0</v>
      </c>
      <c r="DD27" s="58">
        <v>0.52</v>
      </c>
      <c r="DE27" s="58">
        <v>0.53</v>
      </c>
      <c r="DF27" s="58">
        <v>0.53</v>
      </c>
      <c r="DG27" s="58">
        <f t="shared" si="23"/>
        <v>1.0000000000000009E-2</v>
      </c>
      <c r="DH27" s="21">
        <f t="shared" si="24"/>
        <v>0</v>
      </c>
      <c r="DI27" s="19">
        <v>0</v>
      </c>
      <c r="DJ27" s="20">
        <v>0</v>
      </c>
      <c r="DK27" s="20">
        <v>0</v>
      </c>
      <c r="DL27" s="20">
        <f t="shared" si="25"/>
        <v>0</v>
      </c>
      <c r="DM27" s="21">
        <f t="shared" si="26"/>
        <v>0</v>
      </c>
      <c r="DN27" s="20">
        <v>0</v>
      </c>
      <c r="DO27" s="20">
        <v>0</v>
      </c>
      <c r="DP27" s="20">
        <v>0</v>
      </c>
      <c r="DQ27" s="20">
        <f t="shared" si="56"/>
        <v>0</v>
      </c>
      <c r="DR27" s="21">
        <f t="shared" si="57"/>
        <v>0</v>
      </c>
      <c r="DS27" s="20">
        <v>1920.2</v>
      </c>
      <c r="DT27" s="20">
        <v>2037.6</v>
      </c>
      <c r="DU27" s="20">
        <v>2037.6</v>
      </c>
      <c r="DV27" s="20">
        <f t="shared" si="27"/>
        <v>117.39999999999986</v>
      </c>
      <c r="DW27" s="21">
        <f t="shared" si="28"/>
        <v>0</v>
      </c>
      <c r="DX27" s="19">
        <v>62.1</v>
      </c>
      <c r="DY27" s="20">
        <v>61.5</v>
      </c>
      <c r="DZ27" s="20">
        <v>61.5</v>
      </c>
      <c r="EA27" s="20">
        <f t="shared" si="29"/>
        <v>-0.60000000000000142</v>
      </c>
      <c r="EB27" s="21">
        <f t="shared" si="30"/>
        <v>0</v>
      </c>
      <c r="EC27" s="20">
        <v>318.8</v>
      </c>
      <c r="ED27" s="20">
        <v>318.8</v>
      </c>
      <c r="EE27" s="20">
        <v>318.8</v>
      </c>
      <c r="EF27" s="20">
        <f t="shared" si="31"/>
        <v>0</v>
      </c>
      <c r="EG27" s="21">
        <f t="shared" si="32"/>
        <v>0</v>
      </c>
    </row>
    <row r="28" spans="1:137" s="18" customFormat="1" x14ac:dyDescent="0.25">
      <c r="A28" s="48">
        <v>22</v>
      </c>
      <c r="B28" s="49" t="s">
        <v>29</v>
      </c>
      <c r="C28" s="55">
        <f t="shared" si="33"/>
        <v>113341.12000000001</v>
      </c>
      <c r="D28" s="59">
        <f t="shared" si="34"/>
        <v>115118.63</v>
      </c>
      <c r="E28" s="59">
        <f t="shared" si="35"/>
        <v>115118.63</v>
      </c>
      <c r="F28" s="59">
        <f t="shared" si="36"/>
        <v>1777.5100000000011</v>
      </c>
      <c r="G28" s="57">
        <f t="shared" si="37"/>
        <v>0</v>
      </c>
      <c r="H28" s="19">
        <v>242</v>
      </c>
      <c r="I28" s="20">
        <v>242</v>
      </c>
      <c r="J28" s="20">
        <v>242</v>
      </c>
      <c r="K28" s="20">
        <f t="shared" si="1"/>
        <v>0</v>
      </c>
      <c r="L28" s="21">
        <f t="shared" si="2"/>
        <v>0</v>
      </c>
      <c r="M28" s="19">
        <v>19694.900000000001</v>
      </c>
      <c r="N28" s="20">
        <v>19694.900000000001</v>
      </c>
      <c r="O28" s="20">
        <v>19694.900000000001</v>
      </c>
      <c r="P28" s="20">
        <f t="shared" si="38"/>
        <v>0</v>
      </c>
      <c r="Q28" s="21">
        <f t="shared" si="39"/>
        <v>0</v>
      </c>
      <c r="R28" s="19">
        <v>67415.600000000006</v>
      </c>
      <c r="S28" s="20">
        <v>67415.600000000006</v>
      </c>
      <c r="T28" s="20">
        <v>67415.600000000006</v>
      </c>
      <c r="U28" s="20">
        <f t="shared" si="40"/>
        <v>0</v>
      </c>
      <c r="V28" s="21">
        <f t="shared" si="41"/>
        <v>0</v>
      </c>
      <c r="W28" s="19">
        <v>4539.5999999999995</v>
      </c>
      <c r="X28" s="20">
        <v>5636.3</v>
      </c>
      <c r="Y28" s="20">
        <v>5636.3</v>
      </c>
      <c r="Z28" s="20">
        <f t="shared" si="42"/>
        <v>1096.7000000000007</v>
      </c>
      <c r="AA28" s="21">
        <f t="shared" si="43"/>
        <v>0</v>
      </c>
      <c r="AB28" s="19">
        <v>8827.6</v>
      </c>
      <c r="AC28" s="20">
        <v>8827.6</v>
      </c>
      <c r="AD28" s="20">
        <v>8827.6</v>
      </c>
      <c r="AE28" s="20">
        <f t="shared" si="44"/>
        <v>0</v>
      </c>
      <c r="AF28" s="21">
        <f t="shared" si="45"/>
        <v>0</v>
      </c>
      <c r="AG28" s="19">
        <v>1400.3</v>
      </c>
      <c r="AH28" s="20">
        <v>1400.3</v>
      </c>
      <c r="AI28" s="20">
        <v>1400.3</v>
      </c>
      <c r="AJ28" s="20">
        <f t="shared" si="3"/>
        <v>0</v>
      </c>
      <c r="AK28" s="21">
        <f t="shared" si="4"/>
        <v>0</v>
      </c>
      <c r="AL28" s="19">
        <v>1176.2</v>
      </c>
      <c r="AM28" s="20">
        <v>1450.2</v>
      </c>
      <c r="AN28" s="20">
        <v>1450.2</v>
      </c>
      <c r="AO28" s="20">
        <f t="shared" si="5"/>
        <v>274</v>
      </c>
      <c r="AP28" s="21">
        <f t="shared" si="6"/>
        <v>0</v>
      </c>
      <c r="AQ28" s="19">
        <v>723.3</v>
      </c>
      <c r="AR28" s="20">
        <v>981.1</v>
      </c>
      <c r="AS28" s="20">
        <v>981.1</v>
      </c>
      <c r="AT28" s="20">
        <f t="shared" si="7"/>
        <v>257.80000000000007</v>
      </c>
      <c r="AU28" s="21">
        <f t="shared" si="8"/>
        <v>0</v>
      </c>
      <c r="AV28" s="19">
        <v>3348.7</v>
      </c>
      <c r="AW28" s="20">
        <v>3348.7</v>
      </c>
      <c r="AX28" s="20">
        <v>3348.7</v>
      </c>
      <c r="AY28" s="20">
        <f t="shared" si="9"/>
        <v>0</v>
      </c>
      <c r="AZ28" s="21">
        <f t="shared" si="10"/>
        <v>0</v>
      </c>
      <c r="BA28" s="19">
        <v>735</v>
      </c>
      <c r="BB28" s="20">
        <v>741.9</v>
      </c>
      <c r="BC28" s="20">
        <v>741.9</v>
      </c>
      <c r="BD28" s="20">
        <f t="shared" si="11"/>
        <v>6.8999999999999773</v>
      </c>
      <c r="BE28" s="21">
        <f t="shared" si="12"/>
        <v>0</v>
      </c>
      <c r="BF28" s="20">
        <v>0</v>
      </c>
      <c r="BG28" s="20">
        <v>0</v>
      </c>
      <c r="BH28" s="20">
        <v>0</v>
      </c>
      <c r="BI28" s="20">
        <f t="shared" si="13"/>
        <v>0</v>
      </c>
      <c r="BJ28" s="21">
        <f t="shared" si="14"/>
        <v>0</v>
      </c>
      <c r="BK28" s="19">
        <v>335.3</v>
      </c>
      <c r="BL28" s="20">
        <v>335.3</v>
      </c>
      <c r="BM28" s="20">
        <v>335.3</v>
      </c>
      <c r="BN28" s="20">
        <f t="shared" si="15"/>
        <v>0</v>
      </c>
      <c r="BO28" s="21">
        <f t="shared" si="16"/>
        <v>0</v>
      </c>
      <c r="BP28" s="19">
        <v>773.9</v>
      </c>
      <c r="BQ28" s="20">
        <v>773.9</v>
      </c>
      <c r="BR28" s="20">
        <v>773.9</v>
      </c>
      <c r="BS28" s="20">
        <f t="shared" si="46"/>
        <v>0</v>
      </c>
      <c r="BT28" s="21">
        <f t="shared" si="47"/>
        <v>0</v>
      </c>
      <c r="BU28" s="19">
        <v>2.9</v>
      </c>
      <c r="BV28" s="20">
        <v>2.9</v>
      </c>
      <c r="BW28" s="20">
        <v>2.9</v>
      </c>
      <c r="BX28" s="20">
        <f t="shared" si="17"/>
        <v>0</v>
      </c>
      <c r="BY28" s="21">
        <f t="shared" si="18"/>
        <v>0</v>
      </c>
      <c r="BZ28" s="20">
        <v>0</v>
      </c>
      <c r="CA28" s="20">
        <v>0</v>
      </c>
      <c r="CB28" s="20">
        <v>0</v>
      </c>
      <c r="CC28" s="20">
        <f t="shared" si="19"/>
        <v>0</v>
      </c>
      <c r="CD28" s="21">
        <f t="shared" si="20"/>
        <v>0</v>
      </c>
      <c r="CE28" s="19">
        <v>351.2</v>
      </c>
      <c r="CF28" s="20">
        <v>354.6</v>
      </c>
      <c r="CG28" s="20">
        <v>354.6</v>
      </c>
      <c r="CH28" s="20">
        <f t="shared" si="48"/>
        <v>3.4000000000000341</v>
      </c>
      <c r="CI28" s="21">
        <f t="shared" si="49"/>
        <v>0</v>
      </c>
      <c r="CJ28" s="20">
        <v>374.4</v>
      </c>
      <c r="CK28" s="20">
        <v>377.8</v>
      </c>
      <c r="CL28" s="20">
        <v>377.8</v>
      </c>
      <c r="CM28" s="20">
        <f t="shared" si="50"/>
        <v>3.4000000000000341</v>
      </c>
      <c r="CN28" s="21">
        <f t="shared" si="51"/>
        <v>0</v>
      </c>
      <c r="CO28" s="19">
        <v>366.6</v>
      </c>
      <c r="CP28" s="20">
        <v>370</v>
      </c>
      <c r="CQ28" s="20">
        <v>370</v>
      </c>
      <c r="CR28" s="20">
        <f t="shared" si="52"/>
        <v>3.3999999999999773</v>
      </c>
      <c r="CS28" s="21">
        <f t="shared" si="53"/>
        <v>0</v>
      </c>
      <c r="CT28" s="19">
        <v>0</v>
      </c>
      <c r="CU28" s="20">
        <v>0</v>
      </c>
      <c r="CV28" s="20">
        <v>0</v>
      </c>
      <c r="CW28" s="20">
        <f t="shared" si="21"/>
        <v>0</v>
      </c>
      <c r="CX28" s="21">
        <f t="shared" si="22"/>
        <v>0</v>
      </c>
      <c r="CY28" s="20">
        <v>65.599999999999994</v>
      </c>
      <c r="CZ28" s="20">
        <v>65.599999999999994</v>
      </c>
      <c r="DA28" s="20">
        <v>65.599999999999994</v>
      </c>
      <c r="DB28" s="20">
        <f t="shared" si="54"/>
        <v>0</v>
      </c>
      <c r="DC28" s="21">
        <f t="shared" si="55"/>
        <v>0</v>
      </c>
      <c r="DD28" s="58">
        <v>0.52</v>
      </c>
      <c r="DE28" s="58">
        <v>0.53</v>
      </c>
      <c r="DF28" s="58">
        <v>0.53</v>
      </c>
      <c r="DG28" s="58">
        <f t="shared" si="23"/>
        <v>1.0000000000000009E-2</v>
      </c>
      <c r="DH28" s="21">
        <f t="shared" si="24"/>
        <v>0</v>
      </c>
      <c r="DI28" s="19">
        <v>3.8</v>
      </c>
      <c r="DJ28" s="20">
        <v>3.8</v>
      </c>
      <c r="DK28" s="20">
        <v>3.8</v>
      </c>
      <c r="DL28" s="20">
        <f t="shared" si="25"/>
        <v>0</v>
      </c>
      <c r="DM28" s="21">
        <f t="shared" si="26"/>
        <v>0</v>
      </c>
      <c r="DN28" s="20">
        <v>0</v>
      </c>
      <c r="DO28" s="20">
        <v>0</v>
      </c>
      <c r="DP28" s="20">
        <v>0</v>
      </c>
      <c r="DQ28" s="20">
        <f t="shared" si="56"/>
        <v>0</v>
      </c>
      <c r="DR28" s="21">
        <f t="shared" si="57"/>
        <v>0</v>
      </c>
      <c r="DS28" s="20">
        <v>2127.8000000000002</v>
      </c>
      <c r="DT28" s="20">
        <v>2257.9</v>
      </c>
      <c r="DU28" s="20">
        <v>2257.9</v>
      </c>
      <c r="DV28" s="20">
        <f t="shared" si="27"/>
        <v>130.09999999999991</v>
      </c>
      <c r="DW28" s="21">
        <f t="shared" si="28"/>
        <v>0</v>
      </c>
      <c r="DX28" s="19">
        <v>90.7</v>
      </c>
      <c r="DY28" s="20">
        <v>92.5</v>
      </c>
      <c r="DZ28" s="20">
        <v>92.5</v>
      </c>
      <c r="EA28" s="20">
        <f t="shared" si="29"/>
        <v>1.7999999999999972</v>
      </c>
      <c r="EB28" s="21">
        <f t="shared" si="30"/>
        <v>0</v>
      </c>
      <c r="EC28" s="20">
        <v>745.2</v>
      </c>
      <c r="ED28" s="20">
        <v>745.2</v>
      </c>
      <c r="EE28" s="20">
        <v>745.2</v>
      </c>
      <c r="EF28" s="20">
        <f t="shared" si="31"/>
        <v>0</v>
      </c>
      <c r="EG28" s="21">
        <f t="shared" si="32"/>
        <v>0</v>
      </c>
    </row>
    <row r="29" spans="1:137" s="18" customFormat="1" x14ac:dyDescent="0.25">
      <c r="A29" s="48">
        <v>23</v>
      </c>
      <c r="B29" s="49" t="s">
        <v>30</v>
      </c>
      <c r="C29" s="55">
        <f t="shared" si="33"/>
        <v>496979.42000000004</v>
      </c>
      <c r="D29" s="59">
        <f t="shared" si="34"/>
        <v>501216.52999999997</v>
      </c>
      <c r="E29" s="59">
        <f t="shared" si="35"/>
        <v>501044.12999999995</v>
      </c>
      <c r="F29" s="59">
        <f t="shared" si="36"/>
        <v>4064.7100000000009</v>
      </c>
      <c r="G29" s="57">
        <f t="shared" si="37"/>
        <v>-172.39999999999998</v>
      </c>
      <c r="H29" s="19">
        <v>866.6</v>
      </c>
      <c r="I29" s="20">
        <v>866.6</v>
      </c>
      <c r="J29" s="20">
        <v>866.6</v>
      </c>
      <c r="K29" s="20">
        <f t="shared" si="1"/>
        <v>0</v>
      </c>
      <c r="L29" s="21">
        <f t="shared" si="2"/>
        <v>0</v>
      </c>
      <c r="M29" s="19">
        <v>100585.7</v>
      </c>
      <c r="N29" s="20">
        <v>100585.7</v>
      </c>
      <c r="O29" s="20">
        <v>100585.7</v>
      </c>
      <c r="P29" s="20">
        <f t="shared" si="38"/>
        <v>0</v>
      </c>
      <c r="Q29" s="21">
        <f t="shared" si="39"/>
        <v>0</v>
      </c>
      <c r="R29" s="19">
        <v>318571.8</v>
      </c>
      <c r="S29" s="20">
        <v>318571.8</v>
      </c>
      <c r="T29" s="20">
        <v>318571.8</v>
      </c>
      <c r="U29" s="20">
        <f t="shared" si="40"/>
        <v>0</v>
      </c>
      <c r="V29" s="21">
        <f t="shared" si="41"/>
        <v>0</v>
      </c>
      <c r="W29" s="19">
        <v>5665.5999999999995</v>
      </c>
      <c r="X29" s="20">
        <v>9524.6</v>
      </c>
      <c r="Y29" s="20">
        <v>9524.6</v>
      </c>
      <c r="Z29" s="20">
        <f t="shared" si="42"/>
        <v>3859.0000000000009</v>
      </c>
      <c r="AA29" s="21">
        <f t="shared" si="43"/>
        <v>0</v>
      </c>
      <c r="AB29" s="19">
        <v>35544.6</v>
      </c>
      <c r="AC29" s="20">
        <v>35544.6</v>
      </c>
      <c r="AD29" s="20">
        <v>35544.6</v>
      </c>
      <c r="AE29" s="20">
        <f t="shared" si="44"/>
        <v>0</v>
      </c>
      <c r="AF29" s="21">
        <f t="shared" si="45"/>
        <v>0</v>
      </c>
      <c r="AG29" s="19">
        <v>5722.1</v>
      </c>
      <c r="AH29" s="20">
        <v>5722.1</v>
      </c>
      <c r="AI29" s="20">
        <v>5722.1</v>
      </c>
      <c r="AJ29" s="20">
        <f t="shared" si="3"/>
        <v>0</v>
      </c>
      <c r="AK29" s="21">
        <f t="shared" si="4"/>
        <v>0</v>
      </c>
      <c r="AL29" s="19">
        <v>6608.1</v>
      </c>
      <c r="AM29" s="20">
        <v>6608.1</v>
      </c>
      <c r="AN29" s="20">
        <v>6608.1</v>
      </c>
      <c r="AO29" s="20">
        <f t="shared" si="5"/>
        <v>0</v>
      </c>
      <c r="AP29" s="21">
        <f t="shared" si="6"/>
        <v>0</v>
      </c>
      <c r="AQ29" s="19">
        <v>3345.9</v>
      </c>
      <c r="AR29" s="20">
        <v>3420.3</v>
      </c>
      <c r="AS29" s="20">
        <v>3420.3</v>
      </c>
      <c r="AT29" s="20">
        <f t="shared" si="7"/>
        <v>74.400000000000091</v>
      </c>
      <c r="AU29" s="21">
        <f t="shared" si="8"/>
        <v>0</v>
      </c>
      <c r="AV29" s="19">
        <v>6590.2</v>
      </c>
      <c r="AW29" s="20">
        <v>6590.2</v>
      </c>
      <c r="AX29" s="20">
        <v>6590.2</v>
      </c>
      <c r="AY29" s="20">
        <f t="shared" si="9"/>
        <v>0</v>
      </c>
      <c r="AZ29" s="21">
        <f t="shared" si="10"/>
        <v>0</v>
      </c>
      <c r="BA29" s="19">
        <v>1097.4000000000001</v>
      </c>
      <c r="BB29" s="20">
        <v>1107.7</v>
      </c>
      <c r="BC29" s="20">
        <v>1107.7</v>
      </c>
      <c r="BD29" s="20">
        <f t="shared" si="11"/>
        <v>10.299999999999955</v>
      </c>
      <c r="BE29" s="21">
        <f t="shared" si="12"/>
        <v>0</v>
      </c>
      <c r="BF29" s="19">
        <v>235</v>
      </c>
      <c r="BG29" s="20">
        <v>313.89999999999998</v>
      </c>
      <c r="BH29" s="20">
        <v>141.5</v>
      </c>
      <c r="BI29" s="20">
        <f t="shared" si="13"/>
        <v>-93.5</v>
      </c>
      <c r="BJ29" s="21">
        <f t="shared" si="14"/>
        <v>-172.39999999999998</v>
      </c>
      <c r="BK29" s="19">
        <v>2360.6999999999998</v>
      </c>
      <c r="BL29" s="20">
        <v>2360.6999999999998</v>
      </c>
      <c r="BM29" s="20">
        <v>2360.6999999999998</v>
      </c>
      <c r="BN29" s="20">
        <f t="shared" si="15"/>
        <v>0</v>
      </c>
      <c r="BO29" s="21">
        <f t="shared" si="16"/>
        <v>0</v>
      </c>
      <c r="BP29" s="19">
        <v>2891.9</v>
      </c>
      <c r="BQ29" s="20">
        <v>2891.9</v>
      </c>
      <c r="BR29" s="20">
        <v>2891.9</v>
      </c>
      <c r="BS29" s="20">
        <f t="shared" si="46"/>
        <v>0</v>
      </c>
      <c r="BT29" s="21">
        <f t="shared" si="47"/>
        <v>0</v>
      </c>
      <c r="BU29" s="19">
        <v>4.4000000000000004</v>
      </c>
      <c r="BV29" s="20">
        <v>4.4000000000000004</v>
      </c>
      <c r="BW29" s="20">
        <v>4.4000000000000004</v>
      </c>
      <c r="BX29" s="20">
        <f t="shared" si="17"/>
        <v>0</v>
      </c>
      <c r="BY29" s="21">
        <f t="shared" si="18"/>
        <v>0</v>
      </c>
      <c r="BZ29" s="20">
        <v>0</v>
      </c>
      <c r="CA29" s="20">
        <v>0</v>
      </c>
      <c r="CB29" s="20">
        <v>0</v>
      </c>
      <c r="CC29" s="20">
        <f t="shared" si="19"/>
        <v>0</v>
      </c>
      <c r="CD29" s="21">
        <f t="shared" si="20"/>
        <v>0</v>
      </c>
      <c r="CE29" s="19">
        <v>351.2</v>
      </c>
      <c r="CF29" s="20">
        <v>354.6</v>
      </c>
      <c r="CG29" s="20">
        <v>354.6</v>
      </c>
      <c r="CH29" s="20">
        <f t="shared" si="48"/>
        <v>3.4000000000000341</v>
      </c>
      <c r="CI29" s="21">
        <f t="shared" si="49"/>
        <v>0</v>
      </c>
      <c r="CJ29" s="20">
        <v>724.1</v>
      </c>
      <c r="CK29" s="20">
        <v>730.6</v>
      </c>
      <c r="CL29" s="20">
        <v>730.6</v>
      </c>
      <c r="CM29" s="20">
        <f t="shared" si="50"/>
        <v>6.5</v>
      </c>
      <c r="CN29" s="21">
        <f t="shared" si="51"/>
        <v>0</v>
      </c>
      <c r="CO29" s="19">
        <v>366.6</v>
      </c>
      <c r="CP29" s="20">
        <v>370</v>
      </c>
      <c r="CQ29" s="20">
        <v>370</v>
      </c>
      <c r="CR29" s="20">
        <f t="shared" si="52"/>
        <v>3.3999999999999773</v>
      </c>
      <c r="CS29" s="21">
        <f t="shared" si="53"/>
        <v>0</v>
      </c>
      <c r="CT29" s="19">
        <v>0</v>
      </c>
      <c r="CU29" s="20">
        <v>0</v>
      </c>
      <c r="CV29" s="20">
        <v>0</v>
      </c>
      <c r="CW29" s="20">
        <f t="shared" si="21"/>
        <v>0</v>
      </c>
      <c r="CX29" s="21">
        <f t="shared" si="22"/>
        <v>0</v>
      </c>
      <c r="CY29" s="20">
        <v>69.8</v>
      </c>
      <c r="CZ29" s="20">
        <v>69.8</v>
      </c>
      <c r="DA29" s="20">
        <v>69.8</v>
      </c>
      <c r="DB29" s="20">
        <f t="shared" si="54"/>
        <v>0</v>
      </c>
      <c r="DC29" s="21">
        <f t="shared" si="55"/>
        <v>0</v>
      </c>
      <c r="DD29" s="58">
        <v>0.52</v>
      </c>
      <c r="DE29" s="58">
        <v>0.53</v>
      </c>
      <c r="DF29" s="58">
        <v>0.53</v>
      </c>
      <c r="DG29" s="58">
        <f t="shared" si="23"/>
        <v>1.0000000000000009E-2</v>
      </c>
      <c r="DH29" s="21">
        <f t="shared" si="24"/>
        <v>0</v>
      </c>
      <c r="DI29" s="19">
        <v>1.4</v>
      </c>
      <c r="DJ29" s="20">
        <v>1.4</v>
      </c>
      <c r="DK29" s="20">
        <v>1.4</v>
      </c>
      <c r="DL29" s="20">
        <f t="shared" si="25"/>
        <v>0</v>
      </c>
      <c r="DM29" s="21">
        <f t="shared" si="26"/>
        <v>0</v>
      </c>
      <c r="DN29" s="20">
        <v>0</v>
      </c>
      <c r="DO29" s="20">
        <v>0</v>
      </c>
      <c r="DP29" s="20">
        <v>0</v>
      </c>
      <c r="DQ29" s="20">
        <f t="shared" si="56"/>
        <v>0</v>
      </c>
      <c r="DR29" s="21">
        <f t="shared" si="57"/>
        <v>0</v>
      </c>
      <c r="DS29" s="20">
        <v>3321.4</v>
      </c>
      <c r="DT29" s="20">
        <v>3524.5</v>
      </c>
      <c r="DU29" s="20">
        <v>3524.5</v>
      </c>
      <c r="DV29" s="20">
        <f t="shared" si="27"/>
        <v>203.09999999999991</v>
      </c>
      <c r="DW29" s="21">
        <f t="shared" si="28"/>
        <v>0</v>
      </c>
      <c r="DX29" s="19">
        <v>248.4</v>
      </c>
      <c r="DY29" s="20">
        <v>246.5</v>
      </c>
      <c r="DZ29" s="20">
        <v>246.5</v>
      </c>
      <c r="EA29" s="20">
        <f t="shared" si="29"/>
        <v>-1.9000000000000057</v>
      </c>
      <c r="EB29" s="21">
        <f t="shared" si="30"/>
        <v>0</v>
      </c>
      <c r="EC29" s="20">
        <v>1806</v>
      </c>
      <c r="ED29" s="20">
        <v>1806</v>
      </c>
      <c r="EE29" s="20">
        <v>1806</v>
      </c>
      <c r="EF29" s="20">
        <f t="shared" si="31"/>
        <v>0</v>
      </c>
      <c r="EG29" s="21">
        <f t="shared" si="32"/>
        <v>0</v>
      </c>
    </row>
    <row r="30" spans="1:137" s="18" customFormat="1" x14ac:dyDescent="0.25">
      <c r="A30" s="48">
        <v>24</v>
      </c>
      <c r="B30" s="49" t="s">
        <v>31</v>
      </c>
      <c r="C30" s="55">
        <f t="shared" si="33"/>
        <v>419426.72000000009</v>
      </c>
      <c r="D30" s="59">
        <f t="shared" si="34"/>
        <v>423629.92999999993</v>
      </c>
      <c r="E30" s="59">
        <f t="shared" si="35"/>
        <v>423629.92999999993</v>
      </c>
      <c r="F30" s="59">
        <f t="shared" si="36"/>
        <v>4203.21</v>
      </c>
      <c r="G30" s="57">
        <f t="shared" si="37"/>
        <v>0</v>
      </c>
      <c r="H30" s="19">
        <v>923.2</v>
      </c>
      <c r="I30" s="20">
        <v>923.2</v>
      </c>
      <c r="J30" s="20">
        <v>923.2</v>
      </c>
      <c r="K30" s="20">
        <f t="shared" si="1"/>
        <v>0</v>
      </c>
      <c r="L30" s="21">
        <f t="shared" si="2"/>
        <v>0</v>
      </c>
      <c r="M30" s="19">
        <v>98971.8</v>
      </c>
      <c r="N30" s="20">
        <v>98971.8</v>
      </c>
      <c r="O30" s="20">
        <v>98971.8</v>
      </c>
      <c r="P30" s="20">
        <f t="shared" si="38"/>
        <v>0</v>
      </c>
      <c r="Q30" s="21">
        <f t="shared" si="39"/>
        <v>0</v>
      </c>
      <c r="R30" s="19">
        <v>257080.3</v>
      </c>
      <c r="S30" s="20">
        <v>257080.3</v>
      </c>
      <c r="T30" s="20">
        <v>257080.3</v>
      </c>
      <c r="U30" s="20">
        <f t="shared" si="40"/>
        <v>0</v>
      </c>
      <c r="V30" s="21">
        <f t="shared" si="41"/>
        <v>0</v>
      </c>
      <c r="W30" s="19">
        <v>4297.7</v>
      </c>
      <c r="X30" s="20">
        <v>6733.5</v>
      </c>
      <c r="Y30" s="20">
        <v>6733.5</v>
      </c>
      <c r="Z30" s="20">
        <f t="shared" si="42"/>
        <v>2435.8000000000002</v>
      </c>
      <c r="AA30" s="21">
        <f t="shared" si="43"/>
        <v>0</v>
      </c>
      <c r="AB30" s="19">
        <v>27654.5</v>
      </c>
      <c r="AC30" s="20">
        <v>27654.5</v>
      </c>
      <c r="AD30" s="20">
        <v>27654.5</v>
      </c>
      <c r="AE30" s="20">
        <f t="shared" si="44"/>
        <v>0</v>
      </c>
      <c r="AF30" s="21">
        <f t="shared" si="45"/>
        <v>0</v>
      </c>
      <c r="AG30" s="19">
        <v>4726.8</v>
      </c>
      <c r="AH30" s="20">
        <v>4726.8</v>
      </c>
      <c r="AI30" s="20">
        <v>4726.8</v>
      </c>
      <c r="AJ30" s="20">
        <f t="shared" si="3"/>
        <v>0</v>
      </c>
      <c r="AK30" s="21">
        <f t="shared" si="4"/>
        <v>0</v>
      </c>
      <c r="AL30" s="19">
        <v>5629.7</v>
      </c>
      <c r="AM30" s="20">
        <v>5629.7</v>
      </c>
      <c r="AN30" s="20">
        <v>5629.7</v>
      </c>
      <c r="AO30" s="20">
        <f t="shared" si="5"/>
        <v>0</v>
      </c>
      <c r="AP30" s="21">
        <f t="shared" si="6"/>
        <v>0</v>
      </c>
      <c r="AQ30" s="19">
        <v>3043.9</v>
      </c>
      <c r="AR30" s="20">
        <v>3118.3</v>
      </c>
      <c r="AS30" s="20">
        <v>3118.3</v>
      </c>
      <c r="AT30" s="20">
        <f t="shared" si="7"/>
        <v>74.400000000000091</v>
      </c>
      <c r="AU30" s="21">
        <f t="shared" si="8"/>
        <v>0</v>
      </c>
      <c r="AV30" s="19">
        <v>7012</v>
      </c>
      <c r="AW30" s="20">
        <v>8491</v>
      </c>
      <c r="AX30" s="20">
        <v>8491</v>
      </c>
      <c r="AY30" s="20">
        <f t="shared" si="9"/>
        <v>1479</v>
      </c>
      <c r="AZ30" s="21">
        <f t="shared" si="10"/>
        <v>0</v>
      </c>
      <c r="BA30" s="19">
        <v>1078.7</v>
      </c>
      <c r="BB30" s="20">
        <v>1089</v>
      </c>
      <c r="BC30" s="20">
        <v>1089</v>
      </c>
      <c r="BD30" s="20">
        <f t="shared" si="11"/>
        <v>10.299999999999955</v>
      </c>
      <c r="BE30" s="21">
        <f t="shared" si="12"/>
        <v>0</v>
      </c>
      <c r="BF30" s="19">
        <v>0</v>
      </c>
      <c r="BG30" s="20">
        <v>0</v>
      </c>
      <c r="BH30" s="20">
        <v>0</v>
      </c>
      <c r="BI30" s="20">
        <f t="shared" si="13"/>
        <v>0</v>
      </c>
      <c r="BJ30" s="21">
        <f t="shared" si="14"/>
        <v>0</v>
      </c>
      <c r="BK30" s="19">
        <v>1291.5</v>
      </c>
      <c r="BL30" s="20">
        <v>1291.5</v>
      </c>
      <c r="BM30" s="20">
        <v>1291.5</v>
      </c>
      <c r="BN30" s="20">
        <f t="shared" si="15"/>
        <v>0</v>
      </c>
      <c r="BO30" s="21">
        <f t="shared" si="16"/>
        <v>0</v>
      </c>
      <c r="BP30" s="19">
        <v>1194</v>
      </c>
      <c r="BQ30" s="20">
        <v>1194</v>
      </c>
      <c r="BR30" s="20">
        <v>1194</v>
      </c>
      <c r="BS30" s="20">
        <f t="shared" si="46"/>
        <v>0</v>
      </c>
      <c r="BT30" s="21">
        <f t="shared" si="47"/>
        <v>0</v>
      </c>
      <c r="BU30" s="19">
        <v>3.5</v>
      </c>
      <c r="BV30" s="20">
        <v>3.5</v>
      </c>
      <c r="BW30" s="20">
        <v>3.5</v>
      </c>
      <c r="BX30" s="20">
        <f t="shared" si="17"/>
        <v>0</v>
      </c>
      <c r="BY30" s="21">
        <f t="shared" si="18"/>
        <v>0</v>
      </c>
      <c r="BZ30" s="20">
        <v>0</v>
      </c>
      <c r="CA30" s="20">
        <v>0</v>
      </c>
      <c r="CB30" s="20">
        <v>0</v>
      </c>
      <c r="CC30" s="20">
        <f t="shared" si="19"/>
        <v>0</v>
      </c>
      <c r="CD30" s="21">
        <f t="shared" si="20"/>
        <v>0</v>
      </c>
      <c r="CE30" s="19">
        <v>351.2</v>
      </c>
      <c r="CF30" s="20">
        <v>354.6</v>
      </c>
      <c r="CG30" s="20">
        <v>354.6</v>
      </c>
      <c r="CH30" s="20">
        <f t="shared" si="48"/>
        <v>3.4000000000000341</v>
      </c>
      <c r="CI30" s="21">
        <f t="shared" si="49"/>
        <v>0</v>
      </c>
      <c r="CJ30" s="20">
        <v>724.3</v>
      </c>
      <c r="CK30" s="20">
        <v>730.8</v>
      </c>
      <c r="CL30" s="20">
        <v>730.8</v>
      </c>
      <c r="CM30" s="20">
        <f t="shared" si="50"/>
        <v>6.5</v>
      </c>
      <c r="CN30" s="21">
        <f t="shared" si="51"/>
        <v>0</v>
      </c>
      <c r="CO30" s="19">
        <v>366.6</v>
      </c>
      <c r="CP30" s="20">
        <v>370</v>
      </c>
      <c r="CQ30" s="20">
        <v>370</v>
      </c>
      <c r="CR30" s="20">
        <f t="shared" si="52"/>
        <v>3.3999999999999773</v>
      </c>
      <c r="CS30" s="21">
        <f t="shared" si="53"/>
        <v>0</v>
      </c>
      <c r="CT30" s="19">
        <v>549.4</v>
      </c>
      <c r="CU30" s="20">
        <v>554.6</v>
      </c>
      <c r="CV30" s="20">
        <v>554.6</v>
      </c>
      <c r="CW30" s="20">
        <f t="shared" si="21"/>
        <v>5.2000000000000455</v>
      </c>
      <c r="CX30" s="21">
        <f t="shared" si="22"/>
        <v>0</v>
      </c>
      <c r="CY30" s="20">
        <v>71.7</v>
      </c>
      <c r="CZ30" s="20">
        <v>71.7</v>
      </c>
      <c r="DA30" s="20">
        <v>71.7</v>
      </c>
      <c r="DB30" s="20">
        <f t="shared" si="54"/>
        <v>0</v>
      </c>
      <c r="DC30" s="21">
        <f t="shared" si="55"/>
        <v>0</v>
      </c>
      <c r="DD30" s="58">
        <v>0.52</v>
      </c>
      <c r="DE30" s="58">
        <v>0.53</v>
      </c>
      <c r="DF30" s="58">
        <v>0.53</v>
      </c>
      <c r="DG30" s="58">
        <f t="shared" si="23"/>
        <v>1.0000000000000009E-2</v>
      </c>
      <c r="DH30" s="21">
        <f t="shared" si="24"/>
        <v>0</v>
      </c>
      <c r="DI30" s="19">
        <v>5.5</v>
      </c>
      <c r="DJ30" s="20">
        <v>5.5</v>
      </c>
      <c r="DK30" s="20">
        <v>5.5</v>
      </c>
      <c r="DL30" s="20">
        <f t="shared" si="25"/>
        <v>0</v>
      </c>
      <c r="DM30" s="21">
        <f t="shared" si="26"/>
        <v>0</v>
      </c>
      <c r="DN30" s="20">
        <v>0</v>
      </c>
      <c r="DO30" s="20">
        <v>0</v>
      </c>
      <c r="DP30" s="20">
        <v>0</v>
      </c>
      <c r="DQ30" s="20">
        <f t="shared" si="56"/>
        <v>0</v>
      </c>
      <c r="DR30" s="21">
        <f t="shared" si="57"/>
        <v>0</v>
      </c>
      <c r="DS30" s="20">
        <v>3010.1</v>
      </c>
      <c r="DT30" s="20">
        <v>3194.1</v>
      </c>
      <c r="DU30" s="20">
        <v>3194.1</v>
      </c>
      <c r="DV30" s="20">
        <f t="shared" si="27"/>
        <v>184</v>
      </c>
      <c r="DW30" s="21">
        <f t="shared" si="28"/>
        <v>0</v>
      </c>
      <c r="DX30" s="19">
        <v>214.9</v>
      </c>
      <c r="DY30" s="20">
        <v>216.1</v>
      </c>
      <c r="DZ30" s="20">
        <v>216.1</v>
      </c>
      <c r="EA30" s="20">
        <f t="shared" si="29"/>
        <v>1.1999999999999886</v>
      </c>
      <c r="EB30" s="21">
        <f t="shared" si="30"/>
        <v>0</v>
      </c>
      <c r="EC30" s="20">
        <v>1224.9000000000001</v>
      </c>
      <c r="ED30" s="20">
        <v>1224.9000000000001</v>
      </c>
      <c r="EE30" s="20">
        <v>1224.9000000000001</v>
      </c>
      <c r="EF30" s="20">
        <f t="shared" si="31"/>
        <v>0</v>
      </c>
      <c r="EG30" s="21">
        <f t="shared" si="32"/>
        <v>0</v>
      </c>
    </row>
    <row r="31" spans="1:137" s="18" customFormat="1" x14ac:dyDescent="0.25">
      <c r="A31" s="48">
        <v>25</v>
      </c>
      <c r="B31" s="49" t="s">
        <v>32</v>
      </c>
      <c r="C31" s="55">
        <f t="shared" si="33"/>
        <v>629977.43000000028</v>
      </c>
      <c r="D31" s="59">
        <f t="shared" si="34"/>
        <v>634811.04000000015</v>
      </c>
      <c r="E31" s="59">
        <f t="shared" si="35"/>
        <v>634777.14000000013</v>
      </c>
      <c r="F31" s="59">
        <f t="shared" si="36"/>
        <v>4799.71</v>
      </c>
      <c r="G31" s="57">
        <f t="shared" si="37"/>
        <v>-33.9</v>
      </c>
      <c r="H31" s="19">
        <v>1342.8</v>
      </c>
      <c r="I31" s="20">
        <v>1342.8</v>
      </c>
      <c r="J31" s="20">
        <v>1342.8</v>
      </c>
      <c r="K31" s="20">
        <f t="shared" si="1"/>
        <v>0</v>
      </c>
      <c r="L31" s="21">
        <f t="shared" si="2"/>
        <v>0</v>
      </c>
      <c r="M31" s="19">
        <v>159668.20000000001</v>
      </c>
      <c r="N31" s="20">
        <v>159668.20000000001</v>
      </c>
      <c r="O31" s="20">
        <v>159668.20000000001</v>
      </c>
      <c r="P31" s="20">
        <f t="shared" si="38"/>
        <v>0</v>
      </c>
      <c r="Q31" s="21">
        <f t="shared" si="39"/>
        <v>0</v>
      </c>
      <c r="R31" s="19">
        <v>369716.3</v>
      </c>
      <c r="S31" s="20">
        <v>369716.3</v>
      </c>
      <c r="T31" s="20">
        <v>369716.3</v>
      </c>
      <c r="U31" s="20">
        <f t="shared" si="40"/>
        <v>0</v>
      </c>
      <c r="V31" s="21">
        <f t="shared" si="41"/>
        <v>0</v>
      </c>
      <c r="W31" s="19">
        <v>5419.5</v>
      </c>
      <c r="X31" s="20">
        <v>8646.7999999999993</v>
      </c>
      <c r="Y31" s="20">
        <v>8646.7999999999993</v>
      </c>
      <c r="Z31" s="20">
        <f t="shared" si="42"/>
        <v>3227.2999999999993</v>
      </c>
      <c r="AA31" s="21">
        <f t="shared" si="43"/>
        <v>0</v>
      </c>
      <c r="AB31" s="19">
        <v>37185.1</v>
      </c>
      <c r="AC31" s="20">
        <v>37185.1</v>
      </c>
      <c r="AD31" s="20">
        <v>37185.1</v>
      </c>
      <c r="AE31" s="20">
        <f t="shared" si="44"/>
        <v>0</v>
      </c>
      <c r="AF31" s="21">
        <f t="shared" si="45"/>
        <v>0</v>
      </c>
      <c r="AG31" s="19">
        <v>8104.2</v>
      </c>
      <c r="AH31" s="20">
        <v>8104.2</v>
      </c>
      <c r="AI31" s="20">
        <v>8104.2</v>
      </c>
      <c r="AJ31" s="20">
        <f t="shared" si="3"/>
        <v>0</v>
      </c>
      <c r="AK31" s="21">
        <f t="shared" si="4"/>
        <v>0</v>
      </c>
      <c r="AL31" s="19">
        <v>5970.5</v>
      </c>
      <c r="AM31" s="20">
        <v>6415.5</v>
      </c>
      <c r="AN31" s="20">
        <v>6415.5</v>
      </c>
      <c r="AO31" s="20">
        <f t="shared" si="5"/>
        <v>445</v>
      </c>
      <c r="AP31" s="21">
        <f t="shared" si="6"/>
        <v>0</v>
      </c>
      <c r="AQ31" s="19">
        <v>3672.9</v>
      </c>
      <c r="AR31" s="20">
        <v>4635.6000000000004</v>
      </c>
      <c r="AS31" s="20">
        <v>4635.6000000000004</v>
      </c>
      <c r="AT31" s="20">
        <f t="shared" si="7"/>
        <v>962.70000000000027</v>
      </c>
      <c r="AU31" s="21">
        <f t="shared" si="8"/>
        <v>0</v>
      </c>
      <c r="AV31" s="19">
        <v>18073.5</v>
      </c>
      <c r="AW31" s="20">
        <v>18073.5</v>
      </c>
      <c r="AX31" s="20">
        <v>18073.5</v>
      </c>
      <c r="AY31" s="20">
        <f t="shared" si="9"/>
        <v>0</v>
      </c>
      <c r="AZ31" s="21">
        <f t="shared" si="10"/>
        <v>0</v>
      </c>
      <c r="BA31" s="19">
        <v>1454.3</v>
      </c>
      <c r="BB31" s="20">
        <v>1468.4</v>
      </c>
      <c r="BC31" s="20">
        <v>1468.4</v>
      </c>
      <c r="BD31" s="20">
        <f t="shared" si="11"/>
        <v>14.100000000000136</v>
      </c>
      <c r="BE31" s="21">
        <f t="shared" si="12"/>
        <v>0</v>
      </c>
      <c r="BF31" s="19">
        <v>28.5</v>
      </c>
      <c r="BG31" s="20">
        <v>38.1</v>
      </c>
      <c r="BH31" s="20">
        <v>4.2</v>
      </c>
      <c r="BI31" s="20">
        <f t="shared" si="13"/>
        <v>-24.3</v>
      </c>
      <c r="BJ31" s="21">
        <f t="shared" si="14"/>
        <v>-33.9</v>
      </c>
      <c r="BK31" s="19">
        <v>2416.9</v>
      </c>
      <c r="BL31" s="20">
        <v>2416.9</v>
      </c>
      <c r="BM31" s="20">
        <v>2416.9</v>
      </c>
      <c r="BN31" s="20">
        <f t="shared" si="15"/>
        <v>0</v>
      </c>
      <c r="BO31" s="21">
        <f t="shared" si="16"/>
        <v>0</v>
      </c>
      <c r="BP31" s="19">
        <v>5233.7</v>
      </c>
      <c r="BQ31" s="20">
        <v>5233.7</v>
      </c>
      <c r="BR31" s="20">
        <v>5233.7</v>
      </c>
      <c r="BS31" s="20">
        <f t="shared" si="46"/>
        <v>0</v>
      </c>
      <c r="BT31" s="21">
        <f t="shared" si="47"/>
        <v>0</v>
      </c>
      <c r="BU31" s="19">
        <v>3.9</v>
      </c>
      <c r="BV31" s="20">
        <v>3.9</v>
      </c>
      <c r="BW31" s="20">
        <v>3.9</v>
      </c>
      <c r="BX31" s="20">
        <f t="shared" si="17"/>
        <v>0</v>
      </c>
      <c r="BY31" s="21">
        <f t="shared" si="18"/>
        <v>0</v>
      </c>
      <c r="BZ31" s="20">
        <v>0</v>
      </c>
      <c r="CA31" s="20">
        <v>0</v>
      </c>
      <c r="CB31" s="20">
        <v>0</v>
      </c>
      <c r="CC31" s="20">
        <f t="shared" si="19"/>
        <v>0</v>
      </c>
      <c r="CD31" s="21">
        <f t="shared" si="20"/>
        <v>0</v>
      </c>
      <c r="CE31" s="19">
        <v>363.3</v>
      </c>
      <c r="CF31" s="20">
        <v>366.8</v>
      </c>
      <c r="CG31" s="20">
        <v>366.8</v>
      </c>
      <c r="CH31" s="20">
        <f t="shared" si="48"/>
        <v>3.5</v>
      </c>
      <c r="CI31" s="21">
        <f t="shared" si="49"/>
        <v>0</v>
      </c>
      <c r="CJ31" s="20">
        <v>750.8</v>
      </c>
      <c r="CK31" s="20">
        <v>757.6</v>
      </c>
      <c r="CL31" s="20">
        <v>757.6</v>
      </c>
      <c r="CM31" s="20">
        <f t="shared" si="50"/>
        <v>6.8000000000000682</v>
      </c>
      <c r="CN31" s="21">
        <f t="shared" si="51"/>
        <v>0</v>
      </c>
      <c r="CO31" s="19">
        <v>378.6</v>
      </c>
      <c r="CP31" s="20">
        <v>382.1</v>
      </c>
      <c r="CQ31" s="20">
        <v>382.1</v>
      </c>
      <c r="CR31" s="20">
        <f t="shared" si="52"/>
        <v>3.5</v>
      </c>
      <c r="CS31" s="21">
        <f t="shared" si="53"/>
        <v>0</v>
      </c>
      <c r="CT31" s="19">
        <v>0</v>
      </c>
      <c r="CU31" s="20">
        <v>0</v>
      </c>
      <c r="CV31" s="20">
        <v>0</v>
      </c>
      <c r="CW31" s="20">
        <f t="shared" si="21"/>
        <v>0</v>
      </c>
      <c r="CX31" s="21">
        <f t="shared" si="22"/>
        <v>0</v>
      </c>
      <c r="CY31" s="20">
        <v>108.9</v>
      </c>
      <c r="CZ31" s="20">
        <v>108.9</v>
      </c>
      <c r="DA31" s="20">
        <v>108.9</v>
      </c>
      <c r="DB31" s="20">
        <f t="shared" si="54"/>
        <v>0</v>
      </c>
      <c r="DC31" s="21">
        <f t="shared" si="55"/>
        <v>0</v>
      </c>
      <c r="DD31" s="58">
        <v>0.53</v>
      </c>
      <c r="DE31" s="58">
        <v>0.54</v>
      </c>
      <c r="DF31" s="58">
        <v>0.54</v>
      </c>
      <c r="DG31" s="58">
        <f t="shared" si="23"/>
        <v>1.0000000000000009E-2</v>
      </c>
      <c r="DH31" s="21">
        <f t="shared" si="24"/>
        <v>0</v>
      </c>
      <c r="DI31" s="19">
        <v>30.8</v>
      </c>
      <c r="DJ31" s="20">
        <v>30.8</v>
      </c>
      <c r="DK31" s="20">
        <v>30.8</v>
      </c>
      <c r="DL31" s="20">
        <f t="shared" si="25"/>
        <v>0</v>
      </c>
      <c r="DM31" s="21">
        <f t="shared" si="26"/>
        <v>0</v>
      </c>
      <c r="DN31" s="20">
        <v>3914.9</v>
      </c>
      <c r="DO31" s="20">
        <v>3914.9</v>
      </c>
      <c r="DP31" s="20">
        <v>3914.9</v>
      </c>
      <c r="DQ31" s="20">
        <f t="shared" si="56"/>
        <v>0</v>
      </c>
      <c r="DR31" s="21">
        <f t="shared" si="57"/>
        <v>0</v>
      </c>
      <c r="DS31" s="20">
        <v>2646.8</v>
      </c>
      <c r="DT31" s="20">
        <v>2808.6</v>
      </c>
      <c r="DU31" s="20">
        <v>2808.6</v>
      </c>
      <c r="DV31" s="20">
        <f t="shared" si="27"/>
        <v>161.79999999999973</v>
      </c>
      <c r="DW31" s="21">
        <f t="shared" si="28"/>
        <v>0</v>
      </c>
      <c r="DX31" s="19">
        <v>606.5</v>
      </c>
      <c r="DY31" s="20">
        <v>605.79999999999995</v>
      </c>
      <c r="DZ31" s="20">
        <v>605.79999999999995</v>
      </c>
      <c r="EA31" s="20">
        <f t="shared" si="29"/>
        <v>-0.70000000000004547</v>
      </c>
      <c r="EB31" s="21">
        <f t="shared" si="30"/>
        <v>0</v>
      </c>
      <c r="EC31" s="20">
        <v>2886</v>
      </c>
      <c r="ED31" s="20">
        <v>2886</v>
      </c>
      <c r="EE31" s="20">
        <v>2886</v>
      </c>
      <c r="EF31" s="20">
        <f t="shared" si="31"/>
        <v>0</v>
      </c>
      <c r="EG31" s="21">
        <f t="shared" si="32"/>
        <v>0</v>
      </c>
    </row>
    <row r="32" spans="1:137" s="18" customFormat="1" x14ac:dyDescent="0.25">
      <c r="A32" s="48">
        <v>26</v>
      </c>
      <c r="B32" s="49" t="s">
        <v>33</v>
      </c>
      <c r="C32" s="55">
        <f t="shared" si="33"/>
        <v>405620.22000000009</v>
      </c>
      <c r="D32" s="59">
        <f t="shared" si="34"/>
        <v>408495.03</v>
      </c>
      <c r="E32" s="59">
        <f t="shared" si="35"/>
        <v>408231.63000000006</v>
      </c>
      <c r="F32" s="59">
        <f t="shared" si="36"/>
        <v>2611.4100000000008</v>
      </c>
      <c r="G32" s="57">
        <f t="shared" si="37"/>
        <v>-263.39999999999998</v>
      </c>
      <c r="H32" s="19">
        <v>703.6</v>
      </c>
      <c r="I32" s="20">
        <v>703.6</v>
      </c>
      <c r="J32" s="20">
        <v>703.6</v>
      </c>
      <c r="K32" s="20">
        <f t="shared" si="1"/>
        <v>0</v>
      </c>
      <c r="L32" s="21">
        <f t="shared" si="2"/>
        <v>0</v>
      </c>
      <c r="M32" s="19">
        <v>68646.8</v>
      </c>
      <c r="N32" s="20">
        <v>68646.8</v>
      </c>
      <c r="O32" s="20">
        <v>68646.8</v>
      </c>
      <c r="P32" s="20">
        <f t="shared" si="38"/>
        <v>0</v>
      </c>
      <c r="Q32" s="21">
        <f t="shared" si="39"/>
        <v>0</v>
      </c>
      <c r="R32" s="19">
        <v>267767</v>
      </c>
      <c r="S32" s="20">
        <v>267767</v>
      </c>
      <c r="T32" s="20">
        <v>267767</v>
      </c>
      <c r="U32" s="20">
        <f t="shared" si="40"/>
        <v>0</v>
      </c>
      <c r="V32" s="21">
        <f t="shared" si="41"/>
        <v>0</v>
      </c>
      <c r="W32" s="19">
        <v>5439.7</v>
      </c>
      <c r="X32" s="20">
        <v>8192.1</v>
      </c>
      <c r="Y32" s="20">
        <v>8192.1</v>
      </c>
      <c r="Z32" s="20">
        <f t="shared" si="42"/>
        <v>2752.4000000000005</v>
      </c>
      <c r="AA32" s="21">
        <f t="shared" si="43"/>
        <v>0</v>
      </c>
      <c r="AB32" s="19">
        <v>29060.6</v>
      </c>
      <c r="AC32" s="20">
        <v>29060.6</v>
      </c>
      <c r="AD32" s="20">
        <v>29060.6</v>
      </c>
      <c r="AE32" s="20">
        <f t="shared" si="44"/>
        <v>0</v>
      </c>
      <c r="AF32" s="21">
        <f t="shared" si="45"/>
        <v>0</v>
      </c>
      <c r="AG32" s="19">
        <v>4044.5</v>
      </c>
      <c r="AH32" s="20">
        <v>4044.5</v>
      </c>
      <c r="AI32" s="20">
        <v>4044.5</v>
      </c>
      <c r="AJ32" s="20">
        <f t="shared" si="3"/>
        <v>0</v>
      </c>
      <c r="AK32" s="21">
        <f t="shared" si="4"/>
        <v>0</v>
      </c>
      <c r="AL32" s="19">
        <v>6697.5</v>
      </c>
      <c r="AM32" s="20">
        <v>6697.5</v>
      </c>
      <c r="AN32" s="20">
        <v>6697.5</v>
      </c>
      <c r="AO32" s="20">
        <f t="shared" si="5"/>
        <v>0</v>
      </c>
      <c r="AP32" s="21">
        <f t="shared" si="6"/>
        <v>0</v>
      </c>
      <c r="AQ32" s="19">
        <v>3747.5</v>
      </c>
      <c r="AR32" s="20">
        <v>3504.9</v>
      </c>
      <c r="AS32" s="20">
        <v>3504.9</v>
      </c>
      <c r="AT32" s="20">
        <f t="shared" si="7"/>
        <v>-242.59999999999991</v>
      </c>
      <c r="AU32" s="21">
        <f t="shared" si="8"/>
        <v>0</v>
      </c>
      <c r="AV32" s="19">
        <v>7317.1</v>
      </c>
      <c r="AW32" s="20">
        <v>7317.1</v>
      </c>
      <c r="AX32" s="20">
        <v>7317.1</v>
      </c>
      <c r="AY32" s="20">
        <f t="shared" si="9"/>
        <v>0</v>
      </c>
      <c r="AZ32" s="21">
        <f t="shared" si="10"/>
        <v>0</v>
      </c>
      <c r="BA32" s="19">
        <v>1097.4000000000001</v>
      </c>
      <c r="BB32" s="20">
        <v>1107.7</v>
      </c>
      <c r="BC32" s="20">
        <v>1107.7</v>
      </c>
      <c r="BD32" s="20">
        <f t="shared" si="11"/>
        <v>10.299999999999955</v>
      </c>
      <c r="BE32" s="21">
        <f t="shared" si="12"/>
        <v>0</v>
      </c>
      <c r="BF32" s="19">
        <v>426.9</v>
      </c>
      <c r="BG32" s="20">
        <v>570.29999999999995</v>
      </c>
      <c r="BH32" s="20">
        <v>306.89999999999998</v>
      </c>
      <c r="BI32" s="20">
        <f t="shared" si="13"/>
        <v>-120</v>
      </c>
      <c r="BJ32" s="21">
        <f t="shared" si="14"/>
        <v>-263.39999999999998</v>
      </c>
      <c r="BK32" s="19">
        <v>2120.6999999999998</v>
      </c>
      <c r="BL32" s="20">
        <v>2120.6999999999998</v>
      </c>
      <c r="BM32" s="20">
        <v>2120.6999999999998</v>
      </c>
      <c r="BN32" s="20">
        <f t="shared" si="15"/>
        <v>0</v>
      </c>
      <c r="BO32" s="21">
        <f t="shared" si="16"/>
        <v>0</v>
      </c>
      <c r="BP32" s="19">
        <v>2280.9</v>
      </c>
      <c r="BQ32" s="20">
        <v>2280.9</v>
      </c>
      <c r="BR32" s="20">
        <v>2280.9</v>
      </c>
      <c r="BS32" s="20">
        <f t="shared" si="46"/>
        <v>0</v>
      </c>
      <c r="BT32" s="21">
        <f t="shared" si="47"/>
        <v>0</v>
      </c>
      <c r="BU32" s="19">
        <v>4.2</v>
      </c>
      <c r="BV32" s="20">
        <v>4.2</v>
      </c>
      <c r="BW32" s="20">
        <v>4.2</v>
      </c>
      <c r="BX32" s="20">
        <f t="shared" si="17"/>
        <v>0</v>
      </c>
      <c r="BY32" s="21">
        <f t="shared" si="18"/>
        <v>0</v>
      </c>
      <c r="BZ32" s="20">
        <v>0</v>
      </c>
      <c r="CA32" s="20">
        <v>0</v>
      </c>
      <c r="CB32" s="20">
        <v>0</v>
      </c>
      <c r="CC32" s="20">
        <f t="shared" si="19"/>
        <v>0</v>
      </c>
      <c r="CD32" s="21">
        <f t="shared" si="20"/>
        <v>0</v>
      </c>
      <c r="CE32" s="19">
        <v>351.2</v>
      </c>
      <c r="CF32" s="20">
        <v>354.6</v>
      </c>
      <c r="CG32" s="20">
        <v>354.6</v>
      </c>
      <c r="CH32" s="20">
        <f t="shared" si="48"/>
        <v>3.4000000000000341</v>
      </c>
      <c r="CI32" s="21">
        <f t="shared" si="49"/>
        <v>0</v>
      </c>
      <c r="CJ32" s="20">
        <v>724.3</v>
      </c>
      <c r="CK32" s="20">
        <v>730.8</v>
      </c>
      <c r="CL32" s="20">
        <v>730.8</v>
      </c>
      <c r="CM32" s="20">
        <f t="shared" si="50"/>
        <v>6.5</v>
      </c>
      <c r="CN32" s="21">
        <f t="shared" si="51"/>
        <v>0</v>
      </c>
      <c r="CO32" s="19">
        <v>366.6</v>
      </c>
      <c r="CP32" s="20">
        <v>370</v>
      </c>
      <c r="CQ32" s="20">
        <v>370</v>
      </c>
      <c r="CR32" s="20">
        <f t="shared" si="52"/>
        <v>3.3999999999999773</v>
      </c>
      <c r="CS32" s="21">
        <f t="shared" si="53"/>
        <v>0</v>
      </c>
      <c r="CT32" s="19">
        <v>0</v>
      </c>
      <c r="CU32" s="20">
        <v>0</v>
      </c>
      <c r="CV32" s="20">
        <v>0</v>
      </c>
      <c r="CW32" s="20">
        <f t="shared" si="21"/>
        <v>0</v>
      </c>
      <c r="CX32" s="21">
        <f t="shared" si="22"/>
        <v>0</v>
      </c>
      <c r="CY32" s="20">
        <v>107.8</v>
      </c>
      <c r="CZ32" s="20">
        <v>107.8</v>
      </c>
      <c r="DA32" s="20">
        <v>107.8</v>
      </c>
      <c r="DB32" s="20">
        <f t="shared" si="54"/>
        <v>0</v>
      </c>
      <c r="DC32" s="21">
        <f t="shared" si="55"/>
        <v>0</v>
      </c>
      <c r="DD32" s="58">
        <v>0.52</v>
      </c>
      <c r="DE32" s="58">
        <v>0.53</v>
      </c>
      <c r="DF32" s="58">
        <v>0.53</v>
      </c>
      <c r="DG32" s="58">
        <f t="shared" si="23"/>
        <v>1.0000000000000009E-2</v>
      </c>
      <c r="DH32" s="21">
        <f t="shared" si="24"/>
        <v>0</v>
      </c>
      <c r="DI32" s="19">
        <v>0.7</v>
      </c>
      <c r="DJ32" s="20">
        <v>0.7</v>
      </c>
      <c r="DK32" s="20">
        <v>0.7</v>
      </c>
      <c r="DL32" s="20">
        <f t="shared" si="25"/>
        <v>0</v>
      </c>
      <c r="DM32" s="21">
        <f t="shared" si="26"/>
        <v>0</v>
      </c>
      <c r="DN32" s="20">
        <v>0</v>
      </c>
      <c r="DO32" s="20">
        <v>0</v>
      </c>
      <c r="DP32" s="20">
        <v>0</v>
      </c>
      <c r="DQ32" s="20">
        <f t="shared" si="56"/>
        <v>0</v>
      </c>
      <c r="DR32" s="21">
        <f t="shared" si="57"/>
        <v>0</v>
      </c>
      <c r="DS32" s="20">
        <v>3217.6</v>
      </c>
      <c r="DT32" s="20">
        <v>3414.4</v>
      </c>
      <c r="DU32" s="20">
        <v>3414.4</v>
      </c>
      <c r="DV32" s="20">
        <f t="shared" si="27"/>
        <v>196.80000000000018</v>
      </c>
      <c r="DW32" s="21">
        <f t="shared" si="28"/>
        <v>0</v>
      </c>
      <c r="DX32" s="19">
        <v>214.9</v>
      </c>
      <c r="DY32" s="20">
        <v>216.1</v>
      </c>
      <c r="DZ32" s="20">
        <v>216.1</v>
      </c>
      <c r="EA32" s="20">
        <f t="shared" si="29"/>
        <v>1.1999999999999886</v>
      </c>
      <c r="EB32" s="21">
        <f t="shared" si="30"/>
        <v>0</v>
      </c>
      <c r="EC32" s="20">
        <v>1282.2</v>
      </c>
      <c r="ED32" s="20">
        <v>1282.2</v>
      </c>
      <c r="EE32" s="20">
        <v>1282.2</v>
      </c>
      <c r="EF32" s="20">
        <f t="shared" si="31"/>
        <v>0</v>
      </c>
      <c r="EG32" s="21">
        <f t="shared" si="32"/>
        <v>0</v>
      </c>
    </row>
    <row r="33" spans="1:137" s="18" customFormat="1" x14ac:dyDescent="0.25">
      <c r="A33" s="48">
        <v>27</v>
      </c>
      <c r="B33" s="49" t="s">
        <v>34</v>
      </c>
      <c r="C33" s="55">
        <f t="shared" si="33"/>
        <v>291008.02</v>
      </c>
      <c r="D33" s="59">
        <f t="shared" si="34"/>
        <v>292704.83000000007</v>
      </c>
      <c r="E33" s="59">
        <f t="shared" si="35"/>
        <v>292668.43000000005</v>
      </c>
      <c r="F33" s="59">
        <f t="shared" si="36"/>
        <v>1660.4100000000005</v>
      </c>
      <c r="G33" s="57">
        <f t="shared" si="37"/>
        <v>-36.399999999999991</v>
      </c>
      <c r="H33" s="19">
        <v>501.1</v>
      </c>
      <c r="I33" s="20">
        <v>501.1</v>
      </c>
      <c r="J33" s="20">
        <v>501.1</v>
      </c>
      <c r="K33" s="20">
        <f t="shared" si="1"/>
        <v>0</v>
      </c>
      <c r="L33" s="21">
        <f t="shared" si="2"/>
        <v>0</v>
      </c>
      <c r="M33" s="19">
        <v>63440.1</v>
      </c>
      <c r="N33" s="20">
        <v>63440.1</v>
      </c>
      <c r="O33" s="20">
        <v>63440.1</v>
      </c>
      <c r="P33" s="20">
        <f t="shared" si="38"/>
        <v>0</v>
      </c>
      <c r="Q33" s="21">
        <f t="shared" si="39"/>
        <v>0</v>
      </c>
      <c r="R33" s="19">
        <v>178843.7</v>
      </c>
      <c r="S33" s="20">
        <v>178843.7</v>
      </c>
      <c r="T33" s="20">
        <v>178843.7</v>
      </c>
      <c r="U33" s="20">
        <f t="shared" si="40"/>
        <v>0</v>
      </c>
      <c r="V33" s="21">
        <f t="shared" si="41"/>
        <v>0</v>
      </c>
      <c r="W33" s="19">
        <v>4719.8</v>
      </c>
      <c r="X33" s="20">
        <v>5391</v>
      </c>
      <c r="Y33" s="20">
        <v>5391</v>
      </c>
      <c r="Z33" s="20">
        <f t="shared" si="42"/>
        <v>671.19999999999982</v>
      </c>
      <c r="AA33" s="21">
        <f t="shared" si="43"/>
        <v>0</v>
      </c>
      <c r="AB33" s="19">
        <v>17811.400000000001</v>
      </c>
      <c r="AC33" s="20">
        <v>17811.400000000001</v>
      </c>
      <c r="AD33" s="20">
        <v>17811.400000000001</v>
      </c>
      <c r="AE33" s="20">
        <f t="shared" si="44"/>
        <v>0</v>
      </c>
      <c r="AF33" s="21">
        <f t="shared" si="45"/>
        <v>0</v>
      </c>
      <c r="AG33" s="19">
        <v>3377.5</v>
      </c>
      <c r="AH33" s="20">
        <v>3377.5</v>
      </c>
      <c r="AI33" s="20">
        <v>3377.5</v>
      </c>
      <c r="AJ33" s="20">
        <f t="shared" si="3"/>
        <v>0</v>
      </c>
      <c r="AK33" s="21">
        <f t="shared" si="4"/>
        <v>0</v>
      </c>
      <c r="AL33" s="19">
        <v>4758.5</v>
      </c>
      <c r="AM33" s="20">
        <v>4868.5</v>
      </c>
      <c r="AN33" s="20">
        <v>4868.5</v>
      </c>
      <c r="AO33" s="20">
        <f t="shared" si="5"/>
        <v>110</v>
      </c>
      <c r="AP33" s="21">
        <f t="shared" si="6"/>
        <v>0</v>
      </c>
      <c r="AQ33" s="19">
        <v>3142.2</v>
      </c>
      <c r="AR33" s="20">
        <v>3914.8</v>
      </c>
      <c r="AS33" s="20">
        <v>3914.8</v>
      </c>
      <c r="AT33" s="20">
        <f t="shared" si="7"/>
        <v>772.60000000000036</v>
      </c>
      <c r="AU33" s="21">
        <f t="shared" si="8"/>
        <v>0</v>
      </c>
      <c r="AV33" s="19">
        <v>6689</v>
      </c>
      <c r="AW33" s="20">
        <v>6689</v>
      </c>
      <c r="AX33" s="20">
        <v>6689</v>
      </c>
      <c r="AY33" s="20">
        <f t="shared" si="9"/>
        <v>0</v>
      </c>
      <c r="AZ33" s="21">
        <f t="shared" si="10"/>
        <v>0</v>
      </c>
      <c r="BA33" s="19">
        <v>1078.7</v>
      </c>
      <c r="BB33" s="20">
        <v>1089</v>
      </c>
      <c r="BC33" s="20">
        <v>1089</v>
      </c>
      <c r="BD33" s="20">
        <f t="shared" si="11"/>
        <v>10.299999999999955</v>
      </c>
      <c r="BE33" s="21">
        <f t="shared" si="12"/>
        <v>0</v>
      </c>
      <c r="BF33" s="19">
        <v>101.6</v>
      </c>
      <c r="BG33" s="20">
        <v>135.69999999999999</v>
      </c>
      <c r="BH33" s="20">
        <v>99.3</v>
      </c>
      <c r="BI33" s="20">
        <f t="shared" si="13"/>
        <v>-2.2999999999999972</v>
      </c>
      <c r="BJ33" s="21">
        <f t="shared" si="14"/>
        <v>-36.399999999999991</v>
      </c>
      <c r="BK33" s="19">
        <v>1081</v>
      </c>
      <c r="BL33" s="20">
        <v>1081</v>
      </c>
      <c r="BM33" s="20">
        <v>1081</v>
      </c>
      <c r="BN33" s="20">
        <f t="shared" si="15"/>
        <v>0</v>
      </c>
      <c r="BO33" s="21">
        <f t="shared" si="16"/>
        <v>0</v>
      </c>
      <c r="BP33" s="19">
        <v>2016.4</v>
      </c>
      <c r="BQ33" s="20">
        <v>2016.4</v>
      </c>
      <c r="BR33" s="20">
        <v>2016.4</v>
      </c>
      <c r="BS33" s="20">
        <f t="shared" si="46"/>
        <v>0</v>
      </c>
      <c r="BT33" s="21">
        <f t="shared" si="47"/>
        <v>0</v>
      </c>
      <c r="BU33" s="19">
        <v>2.2000000000000002</v>
      </c>
      <c r="BV33" s="20">
        <v>2.2000000000000002</v>
      </c>
      <c r="BW33" s="20">
        <v>2.2000000000000002</v>
      </c>
      <c r="BX33" s="20">
        <f t="shared" si="17"/>
        <v>0</v>
      </c>
      <c r="BY33" s="21">
        <f t="shared" si="18"/>
        <v>0</v>
      </c>
      <c r="BZ33" s="20">
        <v>0</v>
      </c>
      <c r="CA33" s="20">
        <v>0</v>
      </c>
      <c r="CB33" s="20">
        <v>0</v>
      </c>
      <c r="CC33" s="20">
        <f t="shared" si="19"/>
        <v>0</v>
      </c>
      <c r="CD33" s="21">
        <f t="shared" si="20"/>
        <v>0</v>
      </c>
      <c r="CE33" s="19">
        <v>351.2</v>
      </c>
      <c r="CF33" s="20">
        <v>354.6</v>
      </c>
      <c r="CG33" s="20">
        <v>354.6</v>
      </c>
      <c r="CH33" s="20">
        <f t="shared" si="48"/>
        <v>3.4000000000000341</v>
      </c>
      <c r="CI33" s="21">
        <f t="shared" si="49"/>
        <v>0</v>
      </c>
      <c r="CJ33" s="20">
        <v>374.3</v>
      </c>
      <c r="CK33" s="20">
        <v>377.7</v>
      </c>
      <c r="CL33" s="20">
        <v>377.7</v>
      </c>
      <c r="CM33" s="20">
        <f t="shared" si="50"/>
        <v>3.3999999999999773</v>
      </c>
      <c r="CN33" s="21">
        <f t="shared" si="51"/>
        <v>0</v>
      </c>
      <c r="CO33" s="19">
        <v>366.6</v>
      </c>
      <c r="CP33" s="20">
        <v>370</v>
      </c>
      <c r="CQ33" s="20">
        <v>370</v>
      </c>
      <c r="CR33" s="20">
        <f t="shared" si="52"/>
        <v>3.3999999999999773</v>
      </c>
      <c r="CS33" s="21">
        <f t="shared" si="53"/>
        <v>0</v>
      </c>
      <c r="CT33" s="19">
        <v>0</v>
      </c>
      <c r="CU33" s="20">
        <v>0</v>
      </c>
      <c r="CV33" s="20">
        <v>0</v>
      </c>
      <c r="CW33" s="20">
        <f t="shared" si="21"/>
        <v>0</v>
      </c>
      <c r="CX33" s="21">
        <f t="shared" si="22"/>
        <v>0</v>
      </c>
      <c r="CY33" s="20">
        <v>50.2</v>
      </c>
      <c r="CZ33" s="20">
        <v>50.2</v>
      </c>
      <c r="DA33" s="20">
        <v>50.2</v>
      </c>
      <c r="DB33" s="20">
        <f t="shared" si="54"/>
        <v>0</v>
      </c>
      <c r="DC33" s="21">
        <f t="shared" si="55"/>
        <v>0</v>
      </c>
      <c r="DD33" s="58">
        <v>0.52</v>
      </c>
      <c r="DE33" s="58">
        <v>0.53</v>
      </c>
      <c r="DF33" s="58">
        <v>0.53</v>
      </c>
      <c r="DG33" s="58">
        <f t="shared" si="23"/>
        <v>1.0000000000000009E-2</v>
      </c>
      <c r="DH33" s="21">
        <f t="shared" si="24"/>
        <v>0</v>
      </c>
      <c r="DI33" s="19">
        <v>19.600000000000001</v>
      </c>
      <c r="DJ33" s="20">
        <v>19.600000000000001</v>
      </c>
      <c r="DK33" s="20">
        <v>19.600000000000001</v>
      </c>
      <c r="DL33" s="20">
        <f t="shared" si="25"/>
        <v>0</v>
      </c>
      <c r="DM33" s="21">
        <f t="shared" si="26"/>
        <v>0</v>
      </c>
      <c r="DN33" s="20">
        <v>0</v>
      </c>
      <c r="DO33" s="20">
        <v>0</v>
      </c>
      <c r="DP33" s="20">
        <v>0</v>
      </c>
      <c r="DQ33" s="20">
        <f t="shared" si="56"/>
        <v>0</v>
      </c>
      <c r="DR33" s="21">
        <f t="shared" si="57"/>
        <v>0</v>
      </c>
      <c r="DS33" s="20">
        <v>1453.1</v>
      </c>
      <c r="DT33" s="20">
        <v>1542</v>
      </c>
      <c r="DU33" s="20">
        <v>1542</v>
      </c>
      <c r="DV33" s="20">
        <f t="shared" si="27"/>
        <v>88.900000000000091</v>
      </c>
      <c r="DW33" s="21">
        <f t="shared" si="28"/>
        <v>0</v>
      </c>
      <c r="DX33" s="19">
        <v>150</v>
      </c>
      <c r="DY33" s="20">
        <v>149.5</v>
      </c>
      <c r="DZ33" s="20">
        <v>149.5</v>
      </c>
      <c r="EA33" s="20">
        <f t="shared" si="29"/>
        <v>-0.5</v>
      </c>
      <c r="EB33" s="21">
        <f t="shared" si="30"/>
        <v>0</v>
      </c>
      <c r="EC33" s="20">
        <v>679.3</v>
      </c>
      <c r="ED33" s="20">
        <v>679.3</v>
      </c>
      <c r="EE33" s="20">
        <v>679.3</v>
      </c>
      <c r="EF33" s="20">
        <f t="shared" si="31"/>
        <v>0</v>
      </c>
      <c r="EG33" s="21">
        <f t="shared" si="32"/>
        <v>0</v>
      </c>
    </row>
    <row r="34" spans="1:137" s="18" customFormat="1" x14ac:dyDescent="0.25">
      <c r="A34" s="48">
        <v>28</v>
      </c>
      <c r="B34" s="49" t="s">
        <v>35</v>
      </c>
      <c r="C34" s="55">
        <f t="shared" si="33"/>
        <v>254147.12</v>
      </c>
      <c r="D34" s="59">
        <f t="shared" si="34"/>
        <v>255191.72999999998</v>
      </c>
      <c r="E34" s="59">
        <f t="shared" si="35"/>
        <v>255191.72999999998</v>
      </c>
      <c r="F34" s="59">
        <f t="shared" si="36"/>
        <v>1044.610000000001</v>
      </c>
      <c r="G34" s="57">
        <f t="shared" si="37"/>
        <v>0</v>
      </c>
      <c r="H34" s="19">
        <v>465.9</v>
      </c>
      <c r="I34" s="20">
        <v>465.9</v>
      </c>
      <c r="J34" s="20">
        <v>465.9</v>
      </c>
      <c r="K34" s="20">
        <f t="shared" si="1"/>
        <v>0</v>
      </c>
      <c r="L34" s="21">
        <f t="shared" si="2"/>
        <v>0</v>
      </c>
      <c r="M34" s="19">
        <v>60305.599999999999</v>
      </c>
      <c r="N34" s="20">
        <v>60305.599999999999</v>
      </c>
      <c r="O34" s="20">
        <v>60305.599999999999</v>
      </c>
      <c r="P34" s="20">
        <f t="shared" si="38"/>
        <v>0</v>
      </c>
      <c r="Q34" s="21">
        <f t="shared" si="39"/>
        <v>0</v>
      </c>
      <c r="R34" s="19">
        <v>147524.5</v>
      </c>
      <c r="S34" s="20">
        <v>147524.5</v>
      </c>
      <c r="T34" s="20">
        <v>147524.5</v>
      </c>
      <c r="U34" s="20">
        <f t="shared" si="40"/>
        <v>0</v>
      </c>
      <c r="V34" s="21">
        <f t="shared" si="41"/>
        <v>0</v>
      </c>
      <c r="W34" s="19">
        <v>4296.8999999999996</v>
      </c>
      <c r="X34" s="20">
        <v>6183.8</v>
      </c>
      <c r="Y34" s="20">
        <v>6183.8</v>
      </c>
      <c r="Z34" s="20">
        <f t="shared" si="42"/>
        <v>1886.9000000000005</v>
      </c>
      <c r="AA34" s="21">
        <f t="shared" si="43"/>
        <v>0</v>
      </c>
      <c r="AB34" s="19">
        <v>15233.4</v>
      </c>
      <c r="AC34" s="20">
        <v>15233.4</v>
      </c>
      <c r="AD34" s="20">
        <v>15233.4</v>
      </c>
      <c r="AE34" s="20">
        <f t="shared" si="44"/>
        <v>0</v>
      </c>
      <c r="AF34" s="21">
        <f t="shared" si="45"/>
        <v>0</v>
      </c>
      <c r="AG34" s="19">
        <v>2676.5</v>
      </c>
      <c r="AH34" s="20">
        <v>2676.5</v>
      </c>
      <c r="AI34" s="20">
        <v>2676.5</v>
      </c>
      <c r="AJ34" s="20">
        <f t="shared" si="3"/>
        <v>0</v>
      </c>
      <c r="AK34" s="21">
        <f t="shared" si="4"/>
        <v>0</v>
      </c>
      <c r="AL34" s="19">
        <v>5045.7</v>
      </c>
      <c r="AM34" s="20">
        <v>4445.7</v>
      </c>
      <c r="AN34" s="20">
        <v>4445.7</v>
      </c>
      <c r="AO34" s="20">
        <f t="shared" si="5"/>
        <v>-600</v>
      </c>
      <c r="AP34" s="21">
        <f t="shared" si="6"/>
        <v>0</v>
      </c>
      <c r="AQ34" s="19">
        <v>3225.9</v>
      </c>
      <c r="AR34" s="20">
        <v>2833.3</v>
      </c>
      <c r="AS34" s="20">
        <v>2833.3</v>
      </c>
      <c r="AT34" s="20">
        <f t="shared" si="7"/>
        <v>-392.59999999999991</v>
      </c>
      <c r="AU34" s="21">
        <f t="shared" si="8"/>
        <v>0</v>
      </c>
      <c r="AV34" s="19">
        <v>6679.6</v>
      </c>
      <c r="AW34" s="20">
        <v>6679.6</v>
      </c>
      <c r="AX34" s="20">
        <v>6679.6</v>
      </c>
      <c r="AY34" s="20">
        <f t="shared" si="9"/>
        <v>0</v>
      </c>
      <c r="AZ34" s="21">
        <f t="shared" si="10"/>
        <v>0</v>
      </c>
      <c r="BA34" s="19">
        <v>1076.5999999999999</v>
      </c>
      <c r="BB34" s="20">
        <v>1086.9000000000001</v>
      </c>
      <c r="BC34" s="20">
        <v>1086.9000000000001</v>
      </c>
      <c r="BD34" s="20">
        <f t="shared" si="11"/>
        <v>10.300000000000182</v>
      </c>
      <c r="BE34" s="21">
        <f t="shared" si="12"/>
        <v>0</v>
      </c>
      <c r="BF34" s="19">
        <v>9.5</v>
      </c>
      <c r="BG34" s="20">
        <v>19.2</v>
      </c>
      <c r="BH34" s="20">
        <v>19.2</v>
      </c>
      <c r="BI34" s="20">
        <f t="shared" si="13"/>
        <v>9.6999999999999993</v>
      </c>
      <c r="BJ34" s="21">
        <f t="shared" si="14"/>
        <v>0</v>
      </c>
      <c r="BK34" s="19">
        <v>1713.9</v>
      </c>
      <c r="BL34" s="20">
        <v>1713.9</v>
      </c>
      <c r="BM34" s="20">
        <v>1713.9</v>
      </c>
      <c r="BN34" s="20">
        <f t="shared" si="15"/>
        <v>0</v>
      </c>
      <c r="BO34" s="21">
        <f t="shared" si="16"/>
        <v>0</v>
      </c>
      <c r="BP34" s="19">
        <v>1614.9</v>
      </c>
      <c r="BQ34" s="20">
        <v>1614.9</v>
      </c>
      <c r="BR34" s="20">
        <v>1614.9</v>
      </c>
      <c r="BS34" s="20">
        <f t="shared" si="46"/>
        <v>0</v>
      </c>
      <c r="BT34" s="21">
        <f t="shared" si="47"/>
        <v>0</v>
      </c>
      <c r="BU34" s="19">
        <v>2.9</v>
      </c>
      <c r="BV34" s="20">
        <v>2.9</v>
      </c>
      <c r="BW34" s="20">
        <v>2.9</v>
      </c>
      <c r="BX34" s="20">
        <f t="shared" si="17"/>
        <v>0</v>
      </c>
      <c r="BY34" s="21">
        <f t="shared" si="18"/>
        <v>0</v>
      </c>
      <c r="BZ34" s="20">
        <v>0</v>
      </c>
      <c r="CA34" s="20">
        <v>0</v>
      </c>
      <c r="CB34" s="20">
        <v>0</v>
      </c>
      <c r="CC34" s="20">
        <f t="shared" si="19"/>
        <v>0</v>
      </c>
      <c r="CD34" s="21">
        <f t="shared" si="20"/>
        <v>0</v>
      </c>
      <c r="CE34" s="19">
        <v>351.2</v>
      </c>
      <c r="CF34" s="20">
        <v>354.6</v>
      </c>
      <c r="CG34" s="20">
        <v>354.6</v>
      </c>
      <c r="CH34" s="20">
        <f t="shared" si="48"/>
        <v>3.4000000000000341</v>
      </c>
      <c r="CI34" s="21">
        <f t="shared" si="49"/>
        <v>0</v>
      </c>
      <c r="CJ34" s="20">
        <v>374.4</v>
      </c>
      <c r="CK34" s="20">
        <v>377.8</v>
      </c>
      <c r="CL34" s="20">
        <v>377.8</v>
      </c>
      <c r="CM34" s="20">
        <f t="shared" si="50"/>
        <v>3.4000000000000341</v>
      </c>
      <c r="CN34" s="21">
        <f t="shared" si="51"/>
        <v>0</v>
      </c>
      <c r="CO34" s="19">
        <v>366.6</v>
      </c>
      <c r="CP34" s="20">
        <v>370</v>
      </c>
      <c r="CQ34" s="20">
        <v>370</v>
      </c>
      <c r="CR34" s="20">
        <f t="shared" si="52"/>
        <v>3.3999999999999773</v>
      </c>
      <c r="CS34" s="21">
        <f t="shared" si="53"/>
        <v>0</v>
      </c>
      <c r="CT34" s="19">
        <v>0</v>
      </c>
      <c r="CU34" s="20">
        <v>0</v>
      </c>
      <c r="CV34" s="20">
        <v>0</v>
      </c>
      <c r="CW34" s="20">
        <f t="shared" si="21"/>
        <v>0</v>
      </c>
      <c r="CX34" s="21">
        <f t="shared" si="22"/>
        <v>0</v>
      </c>
      <c r="CY34" s="20">
        <v>68.900000000000006</v>
      </c>
      <c r="CZ34" s="20">
        <v>68.900000000000006</v>
      </c>
      <c r="DA34" s="20">
        <v>68.900000000000006</v>
      </c>
      <c r="DB34" s="20">
        <f t="shared" si="54"/>
        <v>0</v>
      </c>
      <c r="DC34" s="21">
        <f t="shared" si="55"/>
        <v>0</v>
      </c>
      <c r="DD34" s="58">
        <v>0.52</v>
      </c>
      <c r="DE34" s="58">
        <v>0.53</v>
      </c>
      <c r="DF34" s="58">
        <v>0.53</v>
      </c>
      <c r="DG34" s="58">
        <f t="shared" si="23"/>
        <v>1.0000000000000009E-2</v>
      </c>
      <c r="DH34" s="21">
        <f t="shared" si="24"/>
        <v>0</v>
      </c>
      <c r="DI34" s="19">
        <v>9.1999999999999993</v>
      </c>
      <c r="DJ34" s="20">
        <v>9.1999999999999993</v>
      </c>
      <c r="DK34" s="20">
        <v>9.1999999999999993</v>
      </c>
      <c r="DL34" s="20">
        <f t="shared" si="25"/>
        <v>0</v>
      </c>
      <c r="DM34" s="21">
        <f t="shared" si="26"/>
        <v>0</v>
      </c>
      <c r="DN34" s="20">
        <v>0</v>
      </c>
      <c r="DO34" s="20">
        <v>0</v>
      </c>
      <c r="DP34" s="20">
        <v>0</v>
      </c>
      <c r="DQ34" s="20">
        <f t="shared" si="56"/>
        <v>0</v>
      </c>
      <c r="DR34" s="21">
        <f t="shared" si="57"/>
        <v>0</v>
      </c>
      <c r="DS34" s="20">
        <v>1972</v>
      </c>
      <c r="DT34" s="20">
        <v>2092.6</v>
      </c>
      <c r="DU34" s="20">
        <v>2092.6</v>
      </c>
      <c r="DV34" s="20">
        <f t="shared" si="27"/>
        <v>120.59999999999991</v>
      </c>
      <c r="DW34" s="21">
        <f t="shared" si="28"/>
        <v>0</v>
      </c>
      <c r="DX34" s="19">
        <v>124.2</v>
      </c>
      <c r="DY34" s="20">
        <v>123.7</v>
      </c>
      <c r="DZ34" s="20">
        <v>123.7</v>
      </c>
      <c r="EA34" s="20">
        <f t="shared" si="29"/>
        <v>-0.5</v>
      </c>
      <c r="EB34" s="21">
        <f t="shared" si="30"/>
        <v>0</v>
      </c>
      <c r="EC34" s="20">
        <v>1008.3</v>
      </c>
      <c r="ED34" s="20">
        <v>1008.3</v>
      </c>
      <c r="EE34" s="20">
        <v>1008.3</v>
      </c>
      <c r="EF34" s="20">
        <f t="shared" si="31"/>
        <v>0</v>
      </c>
      <c r="EG34" s="21">
        <f t="shared" si="32"/>
        <v>0</v>
      </c>
    </row>
    <row r="35" spans="1:137" s="18" customFormat="1" x14ac:dyDescent="0.25">
      <c r="A35" s="48">
        <v>29</v>
      </c>
      <c r="B35" s="49" t="s">
        <v>36</v>
      </c>
      <c r="C35" s="55">
        <f t="shared" si="33"/>
        <v>239824.62000000002</v>
      </c>
      <c r="D35" s="59">
        <f t="shared" si="34"/>
        <v>237270.13</v>
      </c>
      <c r="E35" s="59">
        <f t="shared" si="35"/>
        <v>237270.13</v>
      </c>
      <c r="F35" s="59">
        <f t="shared" si="36"/>
        <v>-2554.4899999999975</v>
      </c>
      <c r="G35" s="57">
        <f t="shared" si="37"/>
        <v>0</v>
      </c>
      <c r="H35" s="19">
        <v>317.5</v>
      </c>
      <c r="I35" s="20">
        <v>317.5</v>
      </c>
      <c r="J35" s="20">
        <v>317.5</v>
      </c>
      <c r="K35" s="20">
        <f t="shared" si="1"/>
        <v>0</v>
      </c>
      <c r="L35" s="21">
        <f t="shared" si="2"/>
        <v>0</v>
      </c>
      <c r="M35" s="19">
        <v>35891.9</v>
      </c>
      <c r="N35" s="20">
        <v>35891.9</v>
      </c>
      <c r="O35" s="20">
        <v>35891.9</v>
      </c>
      <c r="P35" s="20">
        <f t="shared" si="38"/>
        <v>0</v>
      </c>
      <c r="Q35" s="21">
        <f t="shared" si="39"/>
        <v>0</v>
      </c>
      <c r="R35" s="19">
        <v>141408.4</v>
      </c>
      <c r="S35" s="20">
        <v>141408.4</v>
      </c>
      <c r="T35" s="20">
        <v>141408.4</v>
      </c>
      <c r="U35" s="20">
        <f t="shared" si="40"/>
        <v>0</v>
      </c>
      <c r="V35" s="21">
        <f t="shared" si="41"/>
        <v>0</v>
      </c>
      <c r="W35" s="19">
        <v>5326.9</v>
      </c>
      <c r="X35" s="20">
        <v>6774.1</v>
      </c>
      <c r="Y35" s="20">
        <v>6774.1</v>
      </c>
      <c r="Z35" s="20">
        <f t="shared" si="42"/>
        <v>1447.2000000000007</v>
      </c>
      <c r="AA35" s="21">
        <f t="shared" si="43"/>
        <v>0</v>
      </c>
      <c r="AB35" s="19">
        <v>15780.2</v>
      </c>
      <c r="AC35" s="20">
        <v>15780.2</v>
      </c>
      <c r="AD35" s="20">
        <v>15780.2</v>
      </c>
      <c r="AE35" s="20">
        <f t="shared" si="44"/>
        <v>0</v>
      </c>
      <c r="AF35" s="21">
        <f t="shared" si="45"/>
        <v>0</v>
      </c>
      <c r="AG35" s="19">
        <v>2149</v>
      </c>
      <c r="AH35" s="20">
        <v>2149</v>
      </c>
      <c r="AI35" s="20">
        <v>2149</v>
      </c>
      <c r="AJ35" s="20">
        <f t="shared" si="3"/>
        <v>0</v>
      </c>
      <c r="AK35" s="21">
        <f t="shared" si="4"/>
        <v>0</v>
      </c>
      <c r="AL35" s="19">
        <v>17632.599999999999</v>
      </c>
      <c r="AM35" s="20">
        <v>15032.6</v>
      </c>
      <c r="AN35" s="20">
        <v>15032.6</v>
      </c>
      <c r="AO35" s="20">
        <f t="shared" si="5"/>
        <v>-2599.9999999999982</v>
      </c>
      <c r="AP35" s="21">
        <f t="shared" si="6"/>
        <v>0</v>
      </c>
      <c r="AQ35" s="19">
        <v>10080.200000000001</v>
      </c>
      <c r="AR35" s="20">
        <v>8127.3</v>
      </c>
      <c r="AS35" s="20">
        <v>8127.3</v>
      </c>
      <c r="AT35" s="20">
        <f t="shared" si="7"/>
        <v>-1952.9000000000005</v>
      </c>
      <c r="AU35" s="21">
        <f t="shared" si="8"/>
        <v>0</v>
      </c>
      <c r="AV35" s="19">
        <v>3313</v>
      </c>
      <c r="AW35" s="20">
        <v>3696</v>
      </c>
      <c r="AX35" s="20">
        <v>3696</v>
      </c>
      <c r="AY35" s="20">
        <f t="shared" si="9"/>
        <v>383</v>
      </c>
      <c r="AZ35" s="21">
        <f t="shared" si="10"/>
        <v>0</v>
      </c>
      <c r="BA35" s="19">
        <v>1059.2</v>
      </c>
      <c r="BB35" s="20">
        <v>1069.5</v>
      </c>
      <c r="BC35" s="20">
        <v>1069.5</v>
      </c>
      <c r="BD35" s="20">
        <f t="shared" si="11"/>
        <v>10.299999999999955</v>
      </c>
      <c r="BE35" s="21">
        <f t="shared" si="12"/>
        <v>0</v>
      </c>
      <c r="BF35" s="20">
        <v>0</v>
      </c>
      <c r="BG35" s="20">
        <v>0</v>
      </c>
      <c r="BH35" s="20">
        <v>0</v>
      </c>
      <c r="BI35" s="20">
        <f t="shared" si="13"/>
        <v>0</v>
      </c>
      <c r="BJ35" s="21">
        <f t="shared" si="14"/>
        <v>0</v>
      </c>
      <c r="BK35" s="19">
        <v>1498.1000000000001</v>
      </c>
      <c r="BL35" s="20">
        <v>1498.1</v>
      </c>
      <c r="BM35" s="20">
        <v>1498.1</v>
      </c>
      <c r="BN35" s="20">
        <f t="shared" si="15"/>
        <v>0</v>
      </c>
      <c r="BO35" s="21">
        <f t="shared" si="16"/>
        <v>0</v>
      </c>
      <c r="BP35" s="19">
        <v>544.6</v>
      </c>
      <c r="BQ35" s="20">
        <v>544.6</v>
      </c>
      <c r="BR35" s="20">
        <v>544.6</v>
      </c>
      <c r="BS35" s="20">
        <f t="shared" si="46"/>
        <v>0</v>
      </c>
      <c r="BT35" s="21">
        <f t="shared" si="47"/>
        <v>0</v>
      </c>
      <c r="BU35" s="19">
        <v>2.8</v>
      </c>
      <c r="BV35" s="20">
        <v>2.8</v>
      </c>
      <c r="BW35" s="20">
        <v>2.8</v>
      </c>
      <c r="BX35" s="20">
        <f t="shared" si="17"/>
        <v>0</v>
      </c>
      <c r="BY35" s="21">
        <f t="shared" si="18"/>
        <v>0</v>
      </c>
      <c r="BZ35" s="20">
        <v>0</v>
      </c>
      <c r="CA35" s="20">
        <v>0</v>
      </c>
      <c r="CB35" s="20">
        <v>0</v>
      </c>
      <c r="CC35" s="20">
        <f t="shared" si="19"/>
        <v>0</v>
      </c>
      <c r="CD35" s="21">
        <f t="shared" si="20"/>
        <v>0</v>
      </c>
      <c r="CE35" s="19">
        <v>351.2</v>
      </c>
      <c r="CF35" s="20">
        <v>354.6</v>
      </c>
      <c r="CG35" s="20">
        <v>354.6</v>
      </c>
      <c r="CH35" s="20">
        <f t="shared" si="48"/>
        <v>3.4000000000000341</v>
      </c>
      <c r="CI35" s="21">
        <f t="shared" si="49"/>
        <v>0</v>
      </c>
      <c r="CJ35" s="20">
        <v>374.4</v>
      </c>
      <c r="CK35" s="20">
        <v>377.8</v>
      </c>
      <c r="CL35" s="20">
        <v>377.8</v>
      </c>
      <c r="CM35" s="20">
        <f t="shared" si="50"/>
        <v>3.4000000000000341</v>
      </c>
      <c r="CN35" s="21">
        <f t="shared" si="51"/>
        <v>0</v>
      </c>
      <c r="CO35" s="19">
        <v>366.6</v>
      </c>
      <c r="CP35" s="20">
        <v>370</v>
      </c>
      <c r="CQ35" s="20">
        <v>370</v>
      </c>
      <c r="CR35" s="20">
        <f t="shared" si="52"/>
        <v>3.3999999999999773</v>
      </c>
      <c r="CS35" s="21">
        <f t="shared" si="53"/>
        <v>0</v>
      </c>
      <c r="CT35" s="19">
        <v>0</v>
      </c>
      <c r="CU35" s="20">
        <v>0</v>
      </c>
      <c r="CV35" s="20">
        <v>0</v>
      </c>
      <c r="CW35" s="20">
        <f t="shared" si="21"/>
        <v>0</v>
      </c>
      <c r="CX35" s="21">
        <f t="shared" si="22"/>
        <v>0</v>
      </c>
      <c r="CY35" s="20">
        <v>54.1</v>
      </c>
      <c r="CZ35" s="20">
        <v>54.1</v>
      </c>
      <c r="DA35" s="20">
        <v>54.1</v>
      </c>
      <c r="DB35" s="20">
        <f t="shared" si="54"/>
        <v>0</v>
      </c>
      <c r="DC35" s="21">
        <f t="shared" si="55"/>
        <v>0</v>
      </c>
      <c r="DD35" s="58">
        <v>0.52</v>
      </c>
      <c r="DE35" s="58">
        <v>0.53</v>
      </c>
      <c r="DF35" s="58">
        <v>0.53</v>
      </c>
      <c r="DG35" s="58">
        <f t="shared" si="23"/>
        <v>1.0000000000000009E-2</v>
      </c>
      <c r="DH35" s="21">
        <f t="shared" si="24"/>
        <v>0</v>
      </c>
      <c r="DI35" s="19">
        <v>0</v>
      </c>
      <c r="DJ35" s="20">
        <v>0</v>
      </c>
      <c r="DK35" s="20">
        <v>0</v>
      </c>
      <c r="DL35" s="20">
        <f t="shared" si="25"/>
        <v>0</v>
      </c>
      <c r="DM35" s="21">
        <f t="shared" si="26"/>
        <v>0</v>
      </c>
      <c r="DN35" s="20">
        <v>0</v>
      </c>
      <c r="DO35" s="20">
        <v>0</v>
      </c>
      <c r="DP35" s="20">
        <v>0</v>
      </c>
      <c r="DQ35" s="20">
        <f t="shared" si="56"/>
        <v>0</v>
      </c>
      <c r="DR35" s="21">
        <f t="shared" si="57"/>
        <v>0</v>
      </c>
      <c r="DS35" s="20">
        <v>2387.3000000000002</v>
      </c>
      <c r="DT35" s="20">
        <v>2533.1999999999998</v>
      </c>
      <c r="DU35" s="20">
        <v>2533.1999999999998</v>
      </c>
      <c r="DV35" s="20">
        <f t="shared" si="27"/>
        <v>145.89999999999964</v>
      </c>
      <c r="DW35" s="21">
        <f t="shared" si="28"/>
        <v>0</v>
      </c>
      <c r="DX35" s="19">
        <v>90.7</v>
      </c>
      <c r="DY35" s="20">
        <v>92.5</v>
      </c>
      <c r="DZ35" s="20">
        <v>92.5</v>
      </c>
      <c r="EA35" s="20">
        <f t="shared" si="29"/>
        <v>1.7999999999999972</v>
      </c>
      <c r="EB35" s="21">
        <f t="shared" si="30"/>
        <v>0</v>
      </c>
      <c r="EC35" s="20">
        <v>1195.4000000000001</v>
      </c>
      <c r="ED35" s="20">
        <v>1195.4000000000001</v>
      </c>
      <c r="EE35" s="20">
        <v>1195.4000000000001</v>
      </c>
      <c r="EF35" s="20">
        <f t="shared" si="31"/>
        <v>0</v>
      </c>
      <c r="EG35" s="21">
        <f t="shared" si="32"/>
        <v>0</v>
      </c>
    </row>
    <row r="36" spans="1:137" s="18" customFormat="1" x14ac:dyDescent="0.25">
      <c r="A36" s="48">
        <v>30</v>
      </c>
      <c r="B36" s="49" t="s">
        <v>37</v>
      </c>
      <c r="C36" s="55">
        <f t="shared" si="33"/>
        <v>2512416.3699999996</v>
      </c>
      <c r="D36" s="59">
        <f t="shared" si="34"/>
        <v>2540454.7799999993</v>
      </c>
      <c r="E36" s="59">
        <f t="shared" si="35"/>
        <v>2468890.5799999996</v>
      </c>
      <c r="F36" s="59">
        <f t="shared" si="36"/>
        <v>-43525.790000000015</v>
      </c>
      <c r="G36" s="57">
        <f t="shared" si="37"/>
        <v>-71564.2</v>
      </c>
      <c r="H36" s="19">
        <v>4747.3</v>
      </c>
      <c r="I36" s="20">
        <v>4747.3</v>
      </c>
      <c r="J36" s="20">
        <v>4747.3</v>
      </c>
      <c r="K36" s="20">
        <f t="shared" si="1"/>
        <v>0</v>
      </c>
      <c r="L36" s="21">
        <f t="shared" si="2"/>
        <v>0</v>
      </c>
      <c r="M36" s="19">
        <v>801844.9</v>
      </c>
      <c r="N36" s="20">
        <v>801844.9</v>
      </c>
      <c r="O36" s="20">
        <v>801844.9</v>
      </c>
      <c r="P36" s="20">
        <f t="shared" si="38"/>
        <v>0</v>
      </c>
      <c r="Q36" s="21">
        <f t="shared" si="39"/>
        <v>0</v>
      </c>
      <c r="R36" s="19">
        <v>1379801.3</v>
      </c>
      <c r="S36" s="20">
        <v>1379801.3</v>
      </c>
      <c r="T36" s="20">
        <v>1379801.3</v>
      </c>
      <c r="U36" s="20">
        <f t="shared" si="40"/>
        <v>0</v>
      </c>
      <c r="V36" s="21">
        <f t="shared" si="41"/>
        <v>0</v>
      </c>
      <c r="W36" s="19">
        <v>8492.3000000000011</v>
      </c>
      <c r="X36" s="20">
        <v>13172.9</v>
      </c>
      <c r="Y36" s="20">
        <v>13172.9</v>
      </c>
      <c r="Z36" s="20">
        <f t="shared" si="42"/>
        <v>4680.5999999999985</v>
      </c>
      <c r="AA36" s="21">
        <f t="shared" si="43"/>
        <v>0</v>
      </c>
      <c r="AB36" s="19">
        <v>106946.3</v>
      </c>
      <c r="AC36" s="20">
        <v>106946.3</v>
      </c>
      <c r="AD36" s="20">
        <v>106946.3</v>
      </c>
      <c r="AE36" s="20">
        <f t="shared" si="44"/>
        <v>0</v>
      </c>
      <c r="AF36" s="21">
        <f t="shared" si="45"/>
        <v>0</v>
      </c>
      <c r="AG36" s="19">
        <v>29737.1</v>
      </c>
      <c r="AH36" s="20">
        <v>29737.1</v>
      </c>
      <c r="AI36" s="20">
        <v>29737.1</v>
      </c>
      <c r="AJ36" s="20">
        <f t="shared" si="3"/>
        <v>0</v>
      </c>
      <c r="AK36" s="21">
        <f t="shared" si="4"/>
        <v>0</v>
      </c>
      <c r="AL36" s="19">
        <v>9921</v>
      </c>
      <c r="AM36" s="20">
        <v>10382</v>
      </c>
      <c r="AN36" s="20">
        <v>10382</v>
      </c>
      <c r="AO36" s="20">
        <f t="shared" si="5"/>
        <v>461</v>
      </c>
      <c r="AP36" s="21">
        <f t="shared" si="6"/>
        <v>0</v>
      </c>
      <c r="AQ36" s="19">
        <v>6626.2</v>
      </c>
      <c r="AR36" s="20">
        <v>7170.6</v>
      </c>
      <c r="AS36" s="20">
        <v>7170.6</v>
      </c>
      <c r="AT36" s="20">
        <f t="shared" si="7"/>
        <v>544.40000000000055</v>
      </c>
      <c r="AU36" s="21">
        <f t="shared" si="8"/>
        <v>0</v>
      </c>
      <c r="AV36" s="19">
        <v>31460</v>
      </c>
      <c r="AW36" s="20">
        <v>31460</v>
      </c>
      <c r="AX36" s="20">
        <v>31460</v>
      </c>
      <c r="AY36" s="20">
        <f t="shared" si="9"/>
        <v>0</v>
      </c>
      <c r="AZ36" s="21">
        <f t="shared" si="10"/>
        <v>0</v>
      </c>
      <c r="BA36" s="19">
        <v>3977.9</v>
      </c>
      <c r="BB36" s="20">
        <v>4014.9</v>
      </c>
      <c r="BC36" s="20">
        <v>4014.9</v>
      </c>
      <c r="BD36" s="20">
        <f t="shared" si="11"/>
        <v>37</v>
      </c>
      <c r="BE36" s="21">
        <f t="shared" si="12"/>
        <v>0</v>
      </c>
      <c r="BF36" s="19">
        <v>95853.6</v>
      </c>
      <c r="BG36" s="20">
        <v>117876.4</v>
      </c>
      <c r="BH36" s="20">
        <v>46642.2</v>
      </c>
      <c r="BI36" s="20">
        <f t="shared" si="13"/>
        <v>-49211.400000000009</v>
      </c>
      <c r="BJ36" s="21">
        <f t="shared" si="14"/>
        <v>-71234.2</v>
      </c>
      <c r="BK36" s="19">
        <v>4865.1000000000004</v>
      </c>
      <c r="BL36" s="20">
        <v>4960.8</v>
      </c>
      <c r="BM36" s="20">
        <v>4960.8</v>
      </c>
      <c r="BN36" s="20">
        <f t="shared" si="15"/>
        <v>95.699999999999818</v>
      </c>
      <c r="BO36" s="21">
        <f t="shared" si="16"/>
        <v>0</v>
      </c>
      <c r="BP36" s="19">
        <v>2122.9</v>
      </c>
      <c r="BQ36" s="20">
        <v>2122.9</v>
      </c>
      <c r="BR36" s="20">
        <v>2122.9</v>
      </c>
      <c r="BS36" s="20">
        <f t="shared" si="46"/>
        <v>0</v>
      </c>
      <c r="BT36" s="21">
        <f t="shared" si="47"/>
        <v>0</v>
      </c>
      <c r="BU36" s="19">
        <v>2.7</v>
      </c>
      <c r="BV36" s="20">
        <v>2.7</v>
      </c>
      <c r="BW36" s="20">
        <v>2.7</v>
      </c>
      <c r="BX36" s="20">
        <f t="shared" si="17"/>
        <v>0</v>
      </c>
      <c r="BY36" s="21">
        <f t="shared" si="18"/>
        <v>0</v>
      </c>
      <c r="BZ36" s="20">
        <v>0</v>
      </c>
      <c r="CA36" s="20">
        <v>0</v>
      </c>
      <c r="CB36" s="20">
        <v>0</v>
      </c>
      <c r="CC36" s="20">
        <f t="shared" si="19"/>
        <v>0</v>
      </c>
      <c r="CD36" s="21">
        <f t="shared" si="20"/>
        <v>0</v>
      </c>
      <c r="CE36" s="19">
        <v>377.7</v>
      </c>
      <c r="CF36" s="20">
        <v>381.4</v>
      </c>
      <c r="CG36" s="20">
        <v>381.4</v>
      </c>
      <c r="CH36" s="20">
        <f t="shared" si="48"/>
        <v>3.6999999999999886</v>
      </c>
      <c r="CI36" s="21">
        <f t="shared" si="49"/>
        <v>0</v>
      </c>
      <c r="CJ36" s="20">
        <v>2295.6999999999998</v>
      </c>
      <c r="CK36" s="20">
        <v>2316.6</v>
      </c>
      <c r="CL36" s="20">
        <v>2316.6</v>
      </c>
      <c r="CM36" s="20">
        <f t="shared" si="50"/>
        <v>20.900000000000091</v>
      </c>
      <c r="CN36" s="21">
        <f t="shared" si="51"/>
        <v>0</v>
      </c>
      <c r="CO36" s="19">
        <v>393.1</v>
      </c>
      <c r="CP36" s="20">
        <v>396.8</v>
      </c>
      <c r="CQ36" s="20">
        <v>396.8</v>
      </c>
      <c r="CR36" s="20">
        <f t="shared" si="52"/>
        <v>3.6999999999999886</v>
      </c>
      <c r="CS36" s="21">
        <f t="shared" si="53"/>
        <v>0</v>
      </c>
      <c r="CT36" s="19">
        <v>655.9</v>
      </c>
      <c r="CU36" s="20">
        <v>662.1</v>
      </c>
      <c r="CV36" s="20">
        <v>662.1</v>
      </c>
      <c r="CW36" s="20">
        <f t="shared" si="21"/>
        <v>6.2000000000000455</v>
      </c>
      <c r="CX36" s="21">
        <f t="shared" si="22"/>
        <v>0</v>
      </c>
      <c r="CY36" s="20">
        <v>124.9</v>
      </c>
      <c r="CZ36" s="20">
        <v>124.9</v>
      </c>
      <c r="DA36" s="20">
        <v>124.9</v>
      </c>
      <c r="DB36" s="20">
        <f t="shared" si="54"/>
        <v>0</v>
      </c>
      <c r="DC36" s="21">
        <f t="shared" si="55"/>
        <v>0</v>
      </c>
      <c r="DD36" s="58">
        <v>0.56999999999999995</v>
      </c>
      <c r="DE36" s="58">
        <v>0.57999999999999996</v>
      </c>
      <c r="DF36" s="58">
        <v>0.57999999999999996</v>
      </c>
      <c r="DG36" s="58">
        <f t="shared" si="23"/>
        <v>1.0000000000000009E-2</v>
      </c>
      <c r="DH36" s="21">
        <f t="shared" si="24"/>
        <v>0</v>
      </c>
      <c r="DI36" s="19">
        <v>105.9</v>
      </c>
      <c r="DJ36" s="20">
        <v>105.9</v>
      </c>
      <c r="DK36" s="20">
        <v>105.9</v>
      </c>
      <c r="DL36" s="20">
        <f t="shared" si="25"/>
        <v>0</v>
      </c>
      <c r="DM36" s="21">
        <f t="shared" si="26"/>
        <v>0</v>
      </c>
      <c r="DN36" s="20">
        <v>3914.9</v>
      </c>
      <c r="DO36" s="20">
        <v>3914.9</v>
      </c>
      <c r="DP36" s="20">
        <v>3914.9</v>
      </c>
      <c r="DQ36" s="20">
        <f t="shared" si="56"/>
        <v>0</v>
      </c>
      <c r="DR36" s="21">
        <f t="shared" si="57"/>
        <v>0</v>
      </c>
      <c r="DS36" s="20">
        <v>2646.8</v>
      </c>
      <c r="DT36" s="20">
        <v>2808.6</v>
      </c>
      <c r="DU36" s="20">
        <v>2808.6</v>
      </c>
      <c r="DV36" s="20">
        <f t="shared" si="27"/>
        <v>161.79999999999973</v>
      </c>
      <c r="DW36" s="21">
        <f t="shared" si="28"/>
        <v>0</v>
      </c>
      <c r="DX36" s="19">
        <v>1041.4000000000001</v>
      </c>
      <c r="DY36" s="20">
        <v>1042</v>
      </c>
      <c r="DZ36" s="20">
        <v>712</v>
      </c>
      <c r="EA36" s="20">
        <f t="shared" si="29"/>
        <v>-329.40000000000009</v>
      </c>
      <c r="EB36" s="21">
        <f t="shared" si="30"/>
        <v>-330</v>
      </c>
      <c r="EC36" s="20">
        <v>14460.9</v>
      </c>
      <c r="ED36" s="20">
        <v>14460.9</v>
      </c>
      <c r="EE36" s="20">
        <v>14460.9</v>
      </c>
      <c r="EF36" s="20">
        <f t="shared" si="31"/>
        <v>0</v>
      </c>
      <c r="EG36" s="21">
        <f t="shared" si="32"/>
        <v>0</v>
      </c>
    </row>
    <row r="37" spans="1:137" s="18" customFormat="1" x14ac:dyDescent="0.25">
      <c r="A37" s="48">
        <v>31</v>
      </c>
      <c r="B37" s="49" t="s">
        <v>38</v>
      </c>
      <c r="C37" s="55">
        <f t="shared" si="33"/>
        <v>154335.72000000003</v>
      </c>
      <c r="D37" s="59">
        <f t="shared" si="34"/>
        <v>154457.43000000002</v>
      </c>
      <c r="E37" s="59">
        <f t="shared" si="35"/>
        <v>154457.43000000002</v>
      </c>
      <c r="F37" s="59">
        <f t="shared" si="36"/>
        <v>121.71000000000018</v>
      </c>
      <c r="G37" s="57">
        <f t="shared" si="37"/>
        <v>0</v>
      </c>
      <c r="H37" s="19">
        <v>213.9</v>
      </c>
      <c r="I37" s="20">
        <v>213.9</v>
      </c>
      <c r="J37" s="20">
        <v>213.9</v>
      </c>
      <c r="K37" s="20">
        <f t="shared" si="1"/>
        <v>0</v>
      </c>
      <c r="L37" s="21">
        <f t="shared" si="2"/>
        <v>0</v>
      </c>
      <c r="M37" s="19">
        <v>26011.7</v>
      </c>
      <c r="N37" s="20">
        <v>26011.7</v>
      </c>
      <c r="O37" s="20">
        <v>26011.7</v>
      </c>
      <c r="P37" s="20">
        <f t="shared" si="38"/>
        <v>0</v>
      </c>
      <c r="Q37" s="21">
        <f t="shared" si="39"/>
        <v>0</v>
      </c>
      <c r="R37" s="19">
        <v>91558.8</v>
      </c>
      <c r="S37" s="20">
        <v>91558.8</v>
      </c>
      <c r="T37" s="20">
        <v>91558.8</v>
      </c>
      <c r="U37" s="20">
        <f t="shared" si="40"/>
        <v>0</v>
      </c>
      <c r="V37" s="21">
        <f t="shared" si="41"/>
        <v>0</v>
      </c>
      <c r="W37" s="19">
        <v>4227.7</v>
      </c>
      <c r="X37" s="20">
        <v>5385.4</v>
      </c>
      <c r="Y37" s="20">
        <v>5385.4</v>
      </c>
      <c r="Z37" s="20">
        <f t="shared" si="42"/>
        <v>1157.6999999999998</v>
      </c>
      <c r="AA37" s="21">
        <f t="shared" si="43"/>
        <v>0</v>
      </c>
      <c r="AB37" s="19">
        <v>12655.4</v>
      </c>
      <c r="AC37" s="20">
        <v>12655.4</v>
      </c>
      <c r="AD37" s="20">
        <v>12655.4</v>
      </c>
      <c r="AE37" s="20">
        <f t="shared" si="44"/>
        <v>0</v>
      </c>
      <c r="AF37" s="21">
        <f t="shared" si="45"/>
        <v>0</v>
      </c>
      <c r="AG37" s="19">
        <v>1485.4</v>
      </c>
      <c r="AH37" s="20">
        <v>1485.4</v>
      </c>
      <c r="AI37" s="20">
        <v>1485.4</v>
      </c>
      <c r="AJ37" s="20">
        <f t="shared" si="3"/>
        <v>0</v>
      </c>
      <c r="AK37" s="21">
        <f t="shared" si="4"/>
        <v>0</v>
      </c>
      <c r="AL37" s="19">
        <v>4507</v>
      </c>
      <c r="AM37" s="20">
        <v>4507</v>
      </c>
      <c r="AN37" s="20">
        <v>4507</v>
      </c>
      <c r="AO37" s="20">
        <f t="shared" si="5"/>
        <v>0</v>
      </c>
      <c r="AP37" s="21">
        <f t="shared" si="6"/>
        <v>0</v>
      </c>
      <c r="AQ37" s="19">
        <v>4608.3999999999996</v>
      </c>
      <c r="AR37" s="20">
        <v>3447.7</v>
      </c>
      <c r="AS37" s="20">
        <v>3447.7</v>
      </c>
      <c r="AT37" s="20">
        <f t="shared" si="7"/>
        <v>-1160.6999999999998</v>
      </c>
      <c r="AU37" s="21">
        <f t="shared" si="8"/>
        <v>0</v>
      </c>
      <c r="AV37" s="19">
        <v>3546.5</v>
      </c>
      <c r="AW37" s="20">
        <v>3546.5</v>
      </c>
      <c r="AX37" s="20">
        <v>3546.5</v>
      </c>
      <c r="AY37" s="20">
        <f t="shared" si="9"/>
        <v>0</v>
      </c>
      <c r="AZ37" s="21">
        <f t="shared" si="10"/>
        <v>0</v>
      </c>
      <c r="BA37" s="19">
        <v>1078.7</v>
      </c>
      <c r="BB37" s="20">
        <v>1089</v>
      </c>
      <c r="BC37" s="20">
        <v>1089</v>
      </c>
      <c r="BD37" s="20">
        <f t="shared" si="11"/>
        <v>10.299999999999955</v>
      </c>
      <c r="BE37" s="21">
        <f t="shared" si="12"/>
        <v>0</v>
      </c>
      <c r="BF37" s="20">
        <v>0</v>
      </c>
      <c r="BG37" s="20">
        <v>0</v>
      </c>
      <c r="BH37" s="20">
        <v>0</v>
      </c>
      <c r="BI37" s="20">
        <f t="shared" si="13"/>
        <v>0</v>
      </c>
      <c r="BJ37" s="21">
        <f t="shared" si="14"/>
        <v>0</v>
      </c>
      <c r="BK37" s="19">
        <v>744.59999999999991</v>
      </c>
      <c r="BL37" s="20">
        <v>744.6</v>
      </c>
      <c r="BM37" s="20">
        <v>744.6</v>
      </c>
      <c r="BN37" s="20">
        <f t="shared" si="15"/>
        <v>0</v>
      </c>
      <c r="BO37" s="21">
        <f t="shared" si="16"/>
        <v>0</v>
      </c>
      <c r="BP37" s="19">
        <v>263.3</v>
      </c>
      <c r="BQ37" s="20">
        <v>263.3</v>
      </c>
      <c r="BR37" s="20">
        <v>263.3</v>
      </c>
      <c r="BS37" s="20">
        <f t="shared" si="46"/>
        <v>0</v>
      </c>
      <c r="BT37" s="21">
        <f t="shared" si="47"/>
        <v>0</v>
      </c>
      <c r="BU37" s="19">
        <v>2.2000000000000002</v>
      </c>
      <c r="BV37" s="20">
        <v>2.2000000000000002</v>
      </c>
      <c r="BW37" s="20">
        <v>2.2000000000000002</v>
      </c>
      <c r="BX37" s="20">
        <f t="shared" si="17"/>
        <v>0</v>
      </c>
      <c r="BY37" s="21">
        <f t="shared" si="18"/>
        <v>0</v>
      </c>
      <c r="BZ37" s="20">
        <v>0</v>
      </c>
      <c r="CA37" s="20">
        <v>0</v>
      </c>
      <c r="CB37" s="20">
        <v>0</v>
      </c>
      <c r="CC37" s="20">
        <f t="shared" si="19"/>
        <v>0</v>
      </c>
      <c r="CD37" s="21">
        <f t="shared" si="20"/>
        <v>0</v>
      </c>
      <c r="CE37" s="19">
        <v>351.2</v>
      </c>
      <c r="CF37" s="20">
        <v>354.6</v>
      </c>
      <c r="CG37" s="20">
        <v>354.6</v>
      </c>
      <c r="CH37" s="20">
        <f t="shared" si="48"/>
        <v>3.4000000000000341</v>
      </c>
      <c r="CI37" s="21">
        <f t="shared" si="49"/>
        <v>0</v>
      </c>
      <c r="CJ37" s="20">
        <v>374.4</v>
      </c>
      <c r="CK37" s="20">
        <v>377.8</v>
      </c>
      <c r="CL37" s="20">
        <v>377.8</v>
      </c>
      <c r="CM37" s="20">
        <f t="shared" si="50"/>
        <v>3.4000000000000341</v>
      </c>
      <c r="CN37" s="21">
        <f t="shared" si="51"/>
        <v>0</v>
      </c>
      <c r="CO37" s="19">
        <v>366.6</v>
      </c>
      <c r="CP37" s="20">
        <v>370</v>
      </c>
      <c r="CQ37" s="20">
        <v>370</v>
      </c>
      <c r="CR37" s="20">
        <f t="shared" si="52"/>
        <v>3.3999999999999773</v>
      </c>
      <c r="CS37" s="21">
        <f t="shared" si="53"/>
        <v>0</v>
      </c>
      <c r="CT37" s="19">
        <v>0</v>
      </c>
      <c r="CU37" s="20">
        <v>0</v>
      </c>
      <c r="CV37" s="20">
        <v>0</v>
      </c>
      <c r="CW37" s="20">
        <f t="shared" si="21"/>
        <v>0</v>
      </c>
      <c r="CX37" s="21">
        <f t="shared" si="22"/>
        <v>0</v>
      </c>
      <c r="CY37" s="20">
        <v>31.1</v>
      </c>
      <c r="CZ37" s="20">
        <v>31.1</v>
      </c>
      <c r="DA37" s="20">
        <v>31.1</v>
      </c>
      <c r="DB37" s="20">
        <f t="shared" si="54"/>
        <v>0</v>
      </c>
      <c r="DC37" s="21">
        <f t="shared" si="55"/>
        <v>0</v>
      </c>
      <c r="DD37" s="58">
        <v>0.52</v>
      </c>
      <c r="DE37" s="58">
        <v>0.53</v>
      </c>
      <c r="DF37" s="58">
        <v>0.53</v>
      </c>
      <c r="DG37" s="58">
        <f t="shared" si="23"/>
        <v>1.0000000000000009E-2</v>
      </c>
      <c r="DH37" s="21">
        <f t="shared" si="24"/>
        <v>0</v>
      </c>
      <c r="DI37" s="19">
        <v>0</v>
      </c>
      <c r="DJ37" s="20">
        <v>0</v>
      </c>
      <c r="DK37" s="20">
        <v>0</v>
      </c>
      <c r="DL37" s="20">
        <f t="shared" si="25"/>
        <v>0</v>
      </c>
      <c r="DM37" s="21">
        <f t="shared" si="26"/>
        <v>0</v>
      </c>
      <c r="DN37" s="20">
        <v>0</v>
      </c>
      <c r="DO37" s="20">
        <v>0</v>
      </c>
      <c r="DP37" s="20">
        <v>0</v>
      </c>
      <c r="DQ37" s="20">
        <f t="shared" si="56"/>
        <v>0</v>
      </c>
      <c r="DR37" s="21">
        <f t="shared" si="57"/>
        <v>0</v>
      </c>
      <c r="DS37" s="20">
        <v>1712.6</v>
      </c>
      <c r="DT37" s="20">
        <v>1817.4</v>
      </c>
      <c r="DU37" s="20">
        <v>1817.4</v>
      </c>
      <c r="DV37" s="20">
        <f t="shared" si="27"/>
        <v>104.80000000000018</v>
      </c>
      <c r="DW37" s="21">
        <f t="shared" si="28"/>
        <v>0</v>
      </c>
      <c r="DX37" s="19">
        <v>62.1</v>
      </c>
      <c r="DY37" s="20">
        <v>61.5</v>
      </c>
      <c r="DZ37" s="20">
        <v>61.5</v>
      </c>
      <c r="EA37" s="20">
        <f t="shared" si="29"/>
        <v>-0.60000000000000142</v>
      </c>
      <c r="EB37" s="21">
        <f t="shared" si="30"/>
        <v>0</v>
      </c>
      <c r="EC37" s="20">
        <v>533.6</v>
      </c>
      <c r="ED37" s="20">
        <v>533.6</v>
      </c>
      <c r="EE37" s="20">
        <v>533.6</v>
      </c>
      <c r="EF37" s="20">
        <f t="shared" si="31"/>
        <v>0</v>
      </c>
      <c r="EG37" s="21">
        <f t="shared" si="32"/>
        <v>0</v>
      </c>
    </row>
    <row r="38" spans="1:137" s="18" customFormat="1" x14ac:dyDescent="0.25">
      <c r="A38" s="48">
        <v>32</v>
      </c>
      <c r="B38" s="49" t="s">
        <v>39</v>
      </c>
      <c r="C38" s="55">
        <f t="shared" si="33"/>
        <v>468403.43000000005</v>
      </c>
      <c r="D38" s="59">
        <f t="shared" si="34"/>
        <v>468646.24</v>
      </c>
      <c r="E38" s="59">
        <f t="shared" si="35"/>
        <v>468646.24</v>
      </c>
      <c r="F38" s="59">
        <f t="shared" si="36"/>
        <v>242.81000000000029</v>
      </c>
      <c r="G38" s="57">
        <f t="shared" si="37"/>
        <v>0</v>
      </c>
      <c r="H38" s="19">
        <v>913.8</v>
      </c>
      <c r="I38" s="20">
        <v>913.8</v>
      </c>
      <c r="J38" s="20">
        <v>913.8</v>
      </c>
      <c r="K38" s="20">
        <f t="shared" si="1"/>
        <v>0</v>
      </c>
      <c r="L38" s="21">
        <f t="shared" si="2"/>
        <v>0</v>
      </c>
      <c r="M38" s="19">
        <v>104641.60000000001</v>
      </c>
      <c r="N38" s="20">
        <v>104641.60000000001</v>
      </c>
      <c r="O38" s="20">
        <v>104641.60000000001</v>
      </c>
      <c r="P38" s="20">
        <f t="shared" si="38"/>
        <v>0</v>
      </c>
      <c r="Q38" s="21">
        <f t="shared" si="39"/>
        <v>0</v>
      </c>
      <c r="R38" s="19">
        <v>264819.40000000002</v>
      </c>
      <c r="S38" s="20">
        <v>264819.40000000002</v>
      </c>
      <c r="T38" s="20">
        <v>264819.40000000002</v>
      </c>
      <c r="U38" s="20">
        <f t="shared" si="40"/>
        <v>0</v>
      </c>
      <c r="V38" s="21">
        <f t="shared" si="41"/>
        <v>0</v>
      </c>
      <c r="W38" s="19">
        <v>5219.7</v>
      </c>
      <c r="X38" s="20">
        <v>8077.3</v>
      </c>
      <c r="Y38" s="20">
        <v>8077.3</v>
      </c>
      <c r="Z38" s="20">
        <f t="shared" si="42"/>
        <v>2857.6000000000004</v>
      </c>
      <c r="AA38" s="21">
        <f t="shared" si="43"/>
        <v>0</v>
      </c>
      <c r="AB38" s="19">
        <v>29998.1</v>
      </c>
      <c r="AC38" s="20">
        <v>29998.1</v>
      </c>
      <c r="AD38" s="20">
        <v>29998.1</v>
      </c>
      <c r="AE38" s="20">
        <f t="shared" si="44"/>
        <v>0</v>
      </c>
      <c r="AF38" s="21">
        <f t="shared" si="45"/>
        <v>0</v>
      </c>
      <c r="AG38" s="19">
        <v>6014.8</v>
      </c>
      <c r="AH38" s="20">
        <v>6014.8</v>
      </c>
      <c r="AI38" s="20">
        <v>6014.8</v>
      </c>
      <c r="AJ38" s="20">
        <f t="shared" si="3"/>
        <v>0</v>
      </c>
      <c r="AK38" s="21">
        <f t="shared" si="4"/>
        <v>0</v>
      </c>
      <c r="AL38" s="19">
        <v>20137.599999999999</v>
      </c>
      <c r="AM38" s="20">
        <v>18089.599999999999</v>
      </c>
      <c r="AN38" s="20">
        <v>18089.599999999999</v>
      </c>
      <c r="AO38" s="20">
        <f t="shared" si="5"/>
        <v>-2048</v>
      </c>
      <c r="AP38" s="21">
        <f t="shared" si="6"/>
        <v>0</v>
      </c>
      <c r="AQ38" s="19">
        <v>9503.4</v>
      </c>
      <c r="AR38" s="20">
        <v>8743.4</v>
      </c>
      <c r="AS38" s="20">
        <v>8743.4</v>
      </c>
      <c r="AT38" s="20">
        <f t="shared" si="7"/>
        <v>-760</v>
      </c>
      <c r="AU38" s="21">
        <f t="shared" si="8"/>
        <v>0</v>
      </c>
      <c r="AV38" s="19">
        <v>13081.4</v>
      </c>
      <c r="AW38" s="20">
        <v>13081.4</v>
      </c>
      <c r="AX38" s="20">
        <v>13081.4</v>
      </c>
      <c r="AY38" s="20">
        <f t="shared" si="9"/>
        <v>0</v>
      </c>
      <c r="AZ38" s="21">
        <f t="shared" si="10"/>
        <v>0</v>
      </c>
      <c r="BA38" s="19">
        <v>1803.2</v>
      </c>
      <c r="BB38" s="20">
        <v>1820.8</v>
      </c>
      <c r="BC38" s="20">
        <v>1820.8</v>
      </c>
      <c r="BD38" s="20">
        <f t="shared" si="11"/>
        <v>17.599999999999909</v>
      </c>
      <c r="BE38" s="21">
        <f t="shared" si="12"/>
        <v>0</v>
      </c>
      <c r="BF38" s="19">
        <v>0</v>
      </c>
      <c r="BG38" s="20">
        <v>0</v>
      </c>
      <c r="BH38" s="20">
        <v>0</v>
      </c>
      <c r="BI38" s="20">
        <f t="shared" si="13"/>
        <v>0</v>
      </c>
      <c r="BJ38" s="21">
        <f t="shared" si="14"/>
        <v>0</v>
      </c>
      <c r="BK38" s="19">
        <v>1943</v>
      </c>
      <c r="BL38" s="20">
        <v>1943</v>
      </c>
      <c r="BM38" s="20">
        <v>1943</v>
      </c>
      <c r="BN38" s="20">
        <f t="shared" si="15"/>
        <v>0</v>
      </c>
      <c r="BO38" s="21">
        <f t="shared" si="16"/>
        <v>0</v>
      </c>
      <c r="BP38" s="19">
        <v>3280.4</v>
      </c>
      <c r="BQ38" s="20">
        <v>3280.4</v>
      </c>
      <c r="BR38" s="20">
        <v>3280.4</v>
      </c>
      <c r="BS38" s="20">
        <f t="shared" si="46"/>
        <v>0</v>
      </c>
      <c r="BT38" s="21">
        <f t="shared" si="47"/>
        <v>0</v>
      </c>
      <c r="BU38" s="19">
        <v>4.2</v>
      </c>
      <c r="BV38" s="20">
        <v>4.2</v>
      </c>
      <c r="BW38" s="20">
        <v>4.2</v>
      </c>
      <c r="BX38" s="20">
        <f t="shared" si="17"/>
        <v>0</v>
      </c>
      <c r="BY38" s="21">
        <f t="shared" si="18"/>
        <v>0</v>
      </c>
      <c r="BZ38" s="20">
        <v>0</v>
      </c>
      <c r="CA38" s="20">
        <v>0</v>
      </c>
      <c r="CB38" s="20">
        <v>0</v>
      </c>
      <c r="CC38" s="20">
        <f t="shared" si="19"/>
        <v>0</v>
      </c>
      <c r="CD38" s="21">
        <f t="shared" si="20"/>
        <v>0</v>
      </c>
      <c r="CE38" s="19">
        <v>363.3</v>
      </c>
      <c r="CF38" s="20">
        <v>366.8</v>
      </c>
      <c r="CG38" s="20">
        <v>366.8</v>
      </c>
      <c r="CH38" s="20">
        <f t="shared" si="48"/>
        <v>3.5</v>
      </c>
      <c r="CI38" s="21">
        <f t="shared" si="49"/>
        <v>0</v>
      </c>
      <c r="CJ38" s="20">
        <v>750.8</v>
      </c>
      <c r="CK38" s="20">
        <v>757.6</v>
      </c>
      <c r="CL38" s="20">
        <v>757.6</v>
      </c>
      <c r="CM38" s="20">
        <f t="shared" si="50"/>
        <v>6.8000000000000682</v>
      </c>
      <c r="CN38" s="21">
        <f t="shared" si="51"/>
        <v>0</v>
      </c>
      <c r="CO38" s="19">
        <v>378.6</v>
      </c>
      <c r="CP38" s="20">
        <v>382.1</v>
      </c>
      <c r="CQ38" s="20">
        <v>382.1</v>
      </c>
      <c r="CR38" s="20">
        <f t="shared" si="52"/>
        <v>3.5</v>
      </c>
      <c r="CS38" s="21">
        <f t="shared" si="53"/>
        <v>0</v>
      </c>
      <c r="CT38" s="19">
        <v>0</v>
      </c>
      <c r="CU38" s="20">
        <v>0</v>
      </c>
      <c r="CV38" s="20">
        <v>0</v>
      </c>
      <c r="CW38" s="20">
        <f t="shared" si="21"/>
        <v>0</v>
      </c>
      <c r="CX38" s="21">
        <f t="shared" si="22"/>
        <v>0</v>
      </c>
      <c r="CY38" s="20">
        <v>74.7</v>
      </c>
      <c r="CZ38" s="20">
        <v>74.7</v>
      </c>
      <c r="DA38" s="20">
        <v>74.7</v>
      </c>
      <c r="DB38" s="20">
        <f t="shared" si="54"/>
        <v>0</v>
      </c>
      <c r="DC38" s="21">
        <f t="shared" si="55"/>
        <v>0</v>
      </c>
      <c r="DD38" s="58">
        <v>0.53</v>
      </c>
      <c r="DE38" s="58">
        <v>0.54</v>
      </c>
      <c r="DF38" s="58">
        <v>0.54</v>
      </c>
      <c r="DG38" s="58">
        <f t="shared" si="23"/>
        <v>1.0000000000000009E-2</v>
      </c>
      <c r="DH38" s="21">
        <f t="shared" si="24"/>
        <v>0</v>
      </c>
      <c r="DI38" s="19">
        <v>8.4</v>
      </c>
      <c r="DJ38" s="20">
        <v>8.4</v>
      </c>
      <c r="DK38" s="20">
        <v>8.4</v>
      </c>
      <c r="DL38" s="20">
        <f t="shared" si="25"/>
        <v>0</v>
      </c>
      <c r="DM38" s="21">
        <f t="shared" si="26"/>
        <v>0</v>
      </c>
      <c r="DN38" s="20">
        <v>0</v>
      </c>
      <c r="DO38" s="20">
        <v>0</v>
      </c>
      <c r="DP38" s="20">
        <v>0</v>
      </c>
      <c r="DQ38" s="20">
        <f t="shared" si="56"/>
        <v>0</v>
      </c>
      <c r="DR38" s="21">
        <f t="shared" si="57"/>
        <v>0</v>
      </c>
      <c r="DS38" s="20">
        <v>2698.6</v>
      </c>
      <c r="DT38" s="20">
        <v>2863.6</v>
      </c>
      <c r="DU38" s="20">
        <v>2863.6</v>
      </c>
      <c r="DV38" s="20">
        <f t="shared" si="27"/>
        <v>165</v>
      </c>
      <c r="DW38" s="21">
        <f t="shared" si="28"/>
        <v>0</v>
      </c>
      <c r="DX38" s="19">
        <v>372.6</v>
      </c>
      <c r="DY38" s="20">
        <v>369.4</v>
      </c>
      <c r="DZ38" s="20">
        <v>369.4</v>
      </c>
      <c r="EA38" s="20">
        <f t="shared" si="29"/>
        <v>-3.2000000000000455</v>
      </c>
      <c r="EB38" s="21">
        <f t="shared" si="30"/>
        <v>0</v>
      </c>
      <c r="EC38" s="20">
        <v>2395.3000000000002</v>
      </c>
      <c r="ED38" s="20">
        <v>2395.3000000000002</v>
      </c>
      <c r="EE38" s="20">
        <v>2395.3000000000002</v>
      </c>
      <c r="EF38" s="20">
        <f t="shared" si="31"/>
        <v>0</v>
      </c>
      <c r="EG38" s="21">
        <f t="shared" si="32"/>
        <v>0</v>
      </c>
    </row>
    <row r="39" spans="1:137" s="18" customFormat="1" x14ac:dyDescent="0.25">
      <c r="A39" s="48">
        <v>33</v>
      </c>
      <c r="B39" s="49" t="s">
        <v>40</v>
      </c>
      <c r="C39" s="55">
        <f t="shared" si="33"/>
        <v>370624.82</v>
      </c>
      <c r="D39" s="59">
        <f t="shared" si="34"/>
        <v>375832.73000000004</v>
      </c>
      <c r="E39" s="59">
        <f t="shared" si="35"/>
        <v>375832.73000000004</v>
      </c>
      <c r="F39" s="59">
        <f t="shared" si="36"/>
        <v>5207.9099999999989</v>
      </c>
      <c r="G39" s="57">
        <f t="shared" si="37"/>
        <v>0</v>
      </c>
      <c r="H39" s="19">
        <v>935.2</v>
      </c>
      <c r="I39" s="20">
        <v>935.2</v>
      </c>
      <c r="J39" s="20">
        <v>935.2</v>
      </c>
      <c r="K39" s="20">
        <f t="shared" si="1"/>
        <v>0</v>
      </c>
      <c r="L39" s="21">
        <f t="shared" si="2"/>
        <v>0</v>
      </c>
      <c r="M39" s="19">
        <v>77539.600000000006</v>
      </c>
      <c r="N39" s="20">
        <v>77539.600000000006</v>
      </c>
      <c r="O39" s="20">
        <v>77539.600000000006</v>
      </c>
      <c r="P39" s="20">
        <f t="shared" si="38"/>
        <v>0</v>
      </c>
      <c r="Q39" s="21">
        <f t="shared" si="39"/>
        <v>0</v>
      </c>
      <c r="R39" s="19">
        <v>235502.1</v>
      </c>
      <c r="S39" s="20">
        <v>235502.1</v>
      </c>
      <c r="T39" s="20">
        <v>235502.1</v>
      </c>
      <c r="U39" s="20">
        <f t="shared" si="40"/>
        <v>0</v>
      </c>
      <c r="V39" s="21">
        <f t="shared" si="41"/>
        <v>0</v>
      </c>
      <c r="W39" s="19">
        <v>4650.5999999999995</v>
      </c>
      <c r="X39" s="20">
        <v>7216</v>
      </c>
      <c r="Y39" s="20">
        <v>7216</v>
      </c>
      <c r="Z39" s="20">
        <f t="shared" si="42"/>
        <v>2565.4000000000005</v>
      </c>
      <c r="AA39" s="21">
        <f t="shared" si="43"/>
        <v>0</v>
      </c>
      <c r="AB39" s="19">
        <v>23201.599999999999</v>
      </c>
      <c r="AC39" s="20">
        <v>23201.599999999999</v>
      </c>
      <c r="AD39" s="20">
        <v>23201.599999999999</v>
      </c>
      <c r="AE39" s="20">
        <f t="shared" si="44"/>
        <v>0</v>
      </c>
      <c r="AF39" s="21">
        <f t="shared" si="45"/>
        <v>0</v>
      </c>
      <c r="AG39" s="19">
        <v>4267.3999999999996</v>
      </c>
      <c r="AH39" s="20">
        <v>4267.3999999999996</v>
      </c>
      <c r="AI39" s="20">
        <v>4267.3999999999996</v>
      </c>
      <c r="AJ39" s="20">
        <f t="shared" si="3"/>
        <v>0</v>
      </c>
      <c r="AK39" s="21">
        <f t="shared" si="4"/>
        <v>0</v>
      </c>
      <c r="AL39" s="19">
        <v>3043.7</v>
      </c>
      <c r="AM39" s="20">
        <v>4726.7</v>
      </c>
      <c r="AN39" s="20">
        <v>4726.7</v>
      </c>
      <c r="AO39" s="20">
        <f t="shared" si="5"/>
        <v>1683</v>
      </c>
      <c r="AP39" s="21">
        <f t="shared" si="6"/>
        <v>0</v>
      </c>
      <c r="AQ39" s="19">
        <v>1675.4</v>
      </c>
      <c r="AR39" s="20">
        <v>2433</v>
      </c>
      <c r="AS39" s="20">
        <v>2433</v>
      </c>
      <c r="AT39" s="20">
        <f t="shared" si="7"/>
        <v>757.59999999999991</v>
      </c>
      <c r="AU39" s="21">
        <f t="shared" si="8"/>
        <v>0</v>
      </c>
      <c r="AV39" s="19">
        <v>8807.9</v>
      </c>
      <c r="AW39" s="20">
        <v>8807.9</v>
      </c>
      <c r="AX39" s="20">
        <v>8807.9</v>
      </c>
      <c r="AY39" s="20">
        <f t="shared" si="9"/>
        <v>0</v>
      </c>
      <c r="AZ39" s="21">
        <f t="shared" si="10"/>
        <v>0</v>
      </c>
      <c r="BA39" s="19">
        <v>1076.5999999999999</v>
      </c>
      <c r="BB39" s="20">
        <v>1086.9000000000001</v>
      </c>
      <c r="BC39" s="20">
        <v>1086.9000000000001</v>
      </c>
      <c r="BD39" s="20">
        <f t="shared" si="11"/>
        <v>10.300000000000182</v>
      </c>
      <c r="BE39" s="21">
        <f t="shared" si="12"/>
        <v>0</v>
      </c>
      <c r="BF39" s="20">
        <v>0</v>
      </c>
      <c r="BG39" s="20">
        <v>0</v>
      </c>
      <c r="BH39" s="20">
        <v>0</v>
      </c>
      <c r="BI39" s="20">
        <f t="shared" si="13"/>
        <v>0</v>
      </c>
      <c r="BJ39" s="21">
        <f t="shared" si="14"/>
        <v>0</v>
      </c>
      <c r="BK39" s="19">
        <v>1951.1</v>
      </c>
      <c r="BL39" s="20">
        <v>1951.1</v>
      </c>
      <c r="BM39" s="20">
        <v>1951.1</v>
      </c>
      <c r="BN39" s="20">
        <f t="shared" si="15"/>
        <v>0</v>
      </c>
      <c r="BO39" s="21">
        <f t="shared" si="16"/>
        <v>0</v>
      </c>
      <c r="BP39" s="19">
        <v>2096.4</v>
      </c>
      <c r="BQ39" s="20">
        <v>2096.4</v>
      </c>
      <c r="BR39" s="20">
        <v>2096.4</v>
      </c>
      <c r="BS39" s="20">
        <f t="shared" si="46"/>
        <v>0</v>
      </c>
      <c r="BT39" s="21">
        <f t="shared" si="47"/>
        <v>0</v>
      </c>
      <c r="BU39" s="19">
        <v>3.1</v>
      </c>
      <c r="BV39" s="20">
        <v>3.1</v>
      </c>
      <c r="BW39" s="20">
        <v>3.1</v>
      </c>
      <c r="BX39" s="20">
        <f t="shared" si="17"/>
        <v>0</v>
      </c>
      <c r="BY39" s="21">
        <f t="shared" si="18"/>
        <v>0</v>
      </c>
      <c r="BZ39" s="20">
        <v>0</v>
      </c>
      <c r="CA39" s="20">
        <v>0</v>
      </c>
      <c r="CB39" s="20">
        <v>0</v>
      </c>
      <c r="CC39" s="20">
        <f t="shared" si="19"/>
        <v>0</v>
      </c>
      <c r="CD39" s="21">
        <f t="shared" si="20"/>
        <v>0</v>
      </c>
      <c r="CE39" s="19">
        <v>351.2</v>
      </c>
      <c r="CF39" s="20">
        <v>354.6</v>
      </c>
      <c r="CG39" s="20">
        <v>354.6</v>
      </c>
      <c r="CH39" s="20">
        <f t="shared" si="48"/>
        <v>3.4000000000000341</v>
      </c>
      <c r="CI39" s="21">
        <f t="shared" si="49"/>
        <v>0</v>
      </c>
      <c r="CJ39" s="20">
        <v>724.5</v>
      </c>
      <c r="CK39" s="20">
        <v>731</v>
      </c>
      <c r="CL39" s="20">
        <v>731</v>
      </c>
      <c r="CM39" s="20">
        <f t="shared" si="50"/>
        <v>6.5</v>
      </c>
      <c r="CN39" s="21">
        <f t="shared" si="51"/>
        <v>0</v>
      </c>
      <c r="CO39" s="19">
        <v>366.6</v>
      </c>
      <c r="CP39" s="20">
        <v>370</v>
      </c>
      <c r="CQ39" s="20">
        <v>370</v>
      </c>
      <c r="CR39" s="20">
        <f t="shared" si="52"/>
        <v>3.3999999999999773</v>
      </c>
      <c r="CS39" s="21">
        <f t="shared" si="53"/>
        <v>0</v>
      </c>
      <c r="CT39" s="19">
        <v>522.70000000000005</v>
      </c>
      <c r="CU39" s="20">
        <v>527.6</v>
      </c>
      <c r="CV39" s="20">
        <v>527.6</v>
      </c>
      <c r="CW39" s="20">
        <f t="shared" si="21"/>
        <v>4.8999999999999773</v>
      </c>
      <c r="CX39" s="21">
        <f t="shared" si="22"/>
        <v>0</v>
      </c>
      <c r="CY39" s="20">
        <v>67.3</v>
      </c>
      <c r="CZ39" s="20">
        <v>67.3</v>
      </c>
      <c r="DA39" s="20">
        <v>67.3</v>
      </c>
      <c r="DB39" s="20">
        <f t="shared" si="54"/>
        <v>0</v>
      </c>
      <c r="DC39" s="21">
        <f t="shared" si="55"/>
        <v>0</v>
      </c>
      <c r="DD39" s="58">
        <v>0.52</v>
      </c>
      <c r="DE39" s="58">
        <v>0.53</v>
      </c>
      <c r="DF39" s="58">
        <v>0.53</v>
      </c>
      <c r="DG39" s="58">
        <f t="shared" si="23"/>
        <v>1.0000000000000009E-2</v>
      </c>
      <c r="DH39" s="21">
        <f t="shared" si="24"/>
        <v>0</v>
      </c>
      <c r="DI39" s="19">
        <v>0</v>
      </c>
      <c r="DJ39" s="20">
        <v>0</v>
      </c>
      <c r="DK39" s="20">
        <v>0</v>
      </c>
      <c r="DL39" s="20">
        <f t="shared" si="25"/>
        <v>0</v>
      </c>
      <c r="DM39" s="21">
        <f t="shared" si="26"/>
        <v>0</v>
      </c>
      <c r="DN39" s="20">
        <v>0</v>
      </c>
      <c r="DO39" s="20">
        <v>0</v>
      </c>
      <c r="DP39" s="20">
        <v>0</v>
      </c>
      <c r="DQ39" s="20">
        <f t="shared" si="56"/>
        <v>0</v>
      </c>
      <c r="DR39" s="21">
        <f t="shared" si="57"/>
        <v>0</v>
      </c>
      <c r="DS39" s="20">
        <v>2854.3</v>
      </c>
      <c r="DT39" s="20">
        <v>3028.9</v>
      </c>
      <c r="DU39" s="20">
        <v>3028.9</v>
      </c>
      <c r="DV39" s="20">
        <f t="shared" si="27"/>
        <v>174.59999999999991</v>
      </c>
      <c r="DW39" s="21">
        <f t="shared" si="28"/>
        <v>0</v>
      </c>
      <c r="DX39" s="19">
        <v>186.3</v>
      </c>
      <c r="DY39" s="20">
        <v>185.1</v>
      </c>
      <c r="DZ39" s="20">
        <v>185.1</v>
      </c>
      <c r="EA39" s="20">
        <f t="shared" si="29"/>
        <v>-1.2000000000000171</v>
      </c>
      <c r="EB39" s="21">
        <f t="shared" si="30"/>
        <v>0</v>
      </c>
      <c r="EC39" s="20">
        <v>800.7</v>
      </c>
      <c r="ED39" s="20">
        <v>800.7</v>
      </c>
      <c r="EE39" s="20">
        <v>800.7</v>
      </c>
      <c r="EF39" s="20">
        <f t="shared" si="31"/>
        <v>0</v>
      </c>
      <c r="EG39" s="21">
        <f t="shared" si="32"/>
        <v>0</v>
      </c>
    </row>
    <row r="40" spans="1:137" s="18" customFormat="1" x14ac:dyDescent="0.25">
      <c r="A40" s="48">
        <v>34</v>
      </c>
      <c r="B40" s="49" t="s">
        <v>41</v>
      </c>
      <c r="C40" s="55">
        <f t="shared" si="33"/>
        <v>222909.82000000004</v>
      </c>
      <c r="D40" s="59">
        <f t="shared" si="34"/>
        <v>225699.43000000002</v>
      </c>
      <c r="E40" s="59">
        <f t="shared" si="35"/>
        <v>225699.43000000002</v>
      </c>
      <c r="F40" s="59">
        <f t="shared" si="36"/>
        <v>2789.61</v>
      </c>
      <c r="G40" s="57">
        <f t="shared" si="37"/>
        <v>0</v>
      </c>
      <c r="H40" s="19">
        <v>415.3</v>
      </c>
      <c r="I40" s="20">
        <v>415.3</v>
      </c>
      <c r="J40" s="20">
        <v>415.3</v>
      </c>
      <c r="K40" s="20">
        <f t="shared" si="1"/>
        <v>0</v>
      </c>
      <c r="L40" s="21">
        <f t="shared" si="2"/>
        <v>0</v>
      </c>
      <c r="M40" s="19">
        <v>27943.200000000001</v>
      </c>
      <c r="N40" s="20">
        <v>27943.200000000001</v>
      </c>
      <c r="O40" s="20">
        <v>27943.200000000001</v>
      </c>
      <c r="P40" s="20">
        <f t="shared" si="38"/>
        <v>0</v>
      </c>
      <c r="Q40" s="21">
        <f t="shared" si="39"/>
        <v>0</v>
      </c>
      <c r="R40" s="19">
        <v>150093.5</v>
      </c>
      <c r="S40" s="20">
        <v>150093.5</v>
      </c>
      <c r="T40" s="20">
        <v>150093.5</v>
      </c>
      <c r="U40" s="20">
        <f t="shared" si="40"/>
        <v>0</v>
      </c>
      <c r="V40" s="21">
        <f t="shared" si="41"/>
        <v>0</v>
      </c>
      <c r="W40" s="19">
        <v>4843.5</v>
      </c>
      <c r="X40" s="20">
        <v>7416</v>
      </c>
      <c r="Y40" s="20">
        <v>7416</v>
      </c>
      <c r="Z40" s="20">
        <f t="shared" si="42"/>
        <v>2572.5</v>
      </c>
      <c r="AA40" s="21">
        <f t="shared" si="43"/>
        <v>0</v>
      </c>
      <c r="AB40" s="19">
        <v>19139.400000000001</v>
      </c>
      <c r="AC40" s="20">
        <v>19139.400000000001</v>
      </c>
      <c r="AD40" s="20">
        <v>19139.400000000001</v>
      </c>
      <c r="AE40" s="20">
        <f t="shared" si="44"/>
        <v>0</v>
      </c>
      <c r="AF40" s="21">
        <f t="shared" si="45"/>
        <v>0</v>
      </c>
      <c r="AG40" s="19">
        <v>2208.5</v>
      </c>
      <c r="AH40" s="20">
        <v>2208.5</v>
      </c>
      <c r="AI40" s="20">
        <v>2208.5</v>
      </c>
      <c r="AJ40" s="20">
        <f t="shared" si="3"/>
        <v>0</v>
      </c>
      <c r="AK40" s="21">
        <f t="shared" si="4"/>
        <v>0</v>
      </c>
      <c r="AL40" s="19">
        <v>3178.3</v>
      </c>
      <c r="AM40" s="20">
        <v>3178.3</v>
      </c>
      <c r="AN40" s="20">
        <v>3178.3</v>
      </c>
      <c r="AO40" s="20">
        <f t="shared" si="5"/>
        <v>0</v>
      </c>
      <c r="AP40" s="21">
        <f t="shared" si="6"/>
        <v>0</v>
      </c>
      <c r="AQ40" s="19">
        <v>1568.4</v>
      </c>
      <c r="AR40" s="20">
        <v>1601.5</v>
      </c>
      <c r="AS40" s="20">
        <v>1601.5</v>
      </c>
      <c r="AT40" s="20">
        <f t="shared" si="7"/>
        <v>33.099999999999909</v>
      </c>
      <c r="AU40" s="21">
        <f t="shared" si="8"/>
        <v>0</v>
      </c>
      <c r="AV40" s="19">
        <v>4812.2</v>
      </c>
      <c r="AW40" s="20">
        <v>4812.2</v>
      </c>
      <c r="AX40" s="20">
        <v>4812.2</v>
      </c>
      <c r="AY40" s="20">
        <f t="shared" si="9"/>
        <v>0</v>
      </c>
      <c r="AZ40" s="21">
        <f t="shared" si="10"/>
        <v>0</v>
      </c>
      <c r="BA40" s="19">
        <v>1078.7</v>
      </c>
      <c r="BB40" s="20">
        <v>1089</v>
      </c>
      <c r="BC40" s="20">
        <v>1089</v>
      </c>
      <c r="BD40" s="20">
        <f t="shared" si="11"/>
        <v>10.299999999999955</v>
      </c>
      <c r="BE40" s="21">
        <f t="shared" si="12"/>
        <v>0</v>
      </c>
      <c r="BF40" s="20">
        <v>0</v>
      </c>
      <c r="BG40" s="20">
        <v>0</v>
      </c>
      <c r="BH40" s="20">
        <v>0</v>
      </c>
      <c r="BI40" s="20">
        <f t="shared" si="13"/>
        <v>0</v>
      </c>
      <c r="BJ40" s="21">
        <f t="shared" si="14"/>
        <v>0</v>
      </c>
      <c r="BK40" s="19">
        <v>1348.6999999999998</v>
      </c>
      <c r="BL40" s="20">
        <v>1348.7</v>
      </c>
      <c r="BM40" s="20">
        <v>1348.7</v>
      </c>
      <c r="BN40" s="20">
        <f t="shared" si="15"/>
        <v>0</v>
      </c>
      <c r="BO40" s="21">
        <f t="shared" si="16"/>
        <v>0</v>
      </c>
      <c r="BP40" s="19">
        <v>1270.5</v>
      </c>
      <c r="BQ40" s="20">
        <v>1270.5</v>
      </c>
      <c r="BR40" s="20">
        <v>1270.5</v>
      </c>
      <c r="BS40" s="20">
        <f t="shared" si="46"/>
        <v>0</v>
      </c>
      <c r="BT40" s="21">
        <f t="shared" si="47"/>
        <v>0</v>
      </c>
      <c r="BU40" s="19">
        <v>4</v>
      </c>
      <c r="BV40" s="20">
        <v>4</v>
      </c>
      <c r="BW40" s="20">
        <v>4</v>
      </c>
      <c r="BX40" s="20">
        <f t="shared" si="17"/>
        <v>0</v>
      </c>
      <c r="BY40" s="21">
        <f t="shared" si="18"/>
        <v>0</v>
      </c>
      <c r="BZ40" s="20">
        <v>0</v>
      </c>
      <c r="CA40" s="20">
        <v>0</v>
      </c>
      <c r="CB40" s="20">
        <v>0</v>
      </c>
      <c r="CC40" s="20">
        <f t="shared" si="19"/>
        <v>0</v>
      </c>
      <c r="CD40" s="21">
        <f t="shared" si="20"/>
        <v>0</v>
      </c>
      <c r="CE40" s="19">
        <v>351.2</v>
      </c>
      <c r="CF40" s="20">
        <v>354.6</v>
      </c>
      <c r="CG40" s="20">
        <v>354.6</v>
      </c>
      <c r="CH40" s="20">
        <f t="shared" si="48"/>
        <v>3.4000000000000341</v>
      </c>
      <c r="CI40" s="21">
        <f t="shared" si="49"/>
        <v>0</v>
      </c>
      <c r="CJ40" s="20">
        <v>374.4</v>
      </c>
      <c r="CK40" s="20">
        <v>377.8</v>
      </c>
      <c r="CL40" s="20">
        <v>377.8</v>
      </c>
      <c r="CM40" s="20">
        <f t="shared" si="50"/>
        <v>3.4000000000000341</v>
      </c>
      <c r="CN40" s="21">
        <f t="shared" si="51"/>
        <v>0</v>
      </c>
      <c r="CO40" s="19">
        <v>366.6</v>
      </c>
      <c r="CP40" s="20">
        <v>370</v>
      </c>
      <c r="CQ40" s="20">
        <v>370</v>
      </c>
      <c r="CR40" s="20">
        <f t="shared" si="52"/>
        <v>3.3999999999999773</v>
      </c>
      <c r="CS40" s="21">
        <f t="shared" si="53"/>
        <v>0</v>
      </c>
      <c r="CT40" s="19">
        <v>0</v>
      </c>
      <c r="CU40" s="20">
        <v>0</v>
      </c>
      <c r="CV40" s="20">
        <v>0</v>
      </c>
      <c r="CW40" s="20">
        <f t="shared" si="21"/>
        <v>0</v>
      </c>
      <c r="CX40" s="21">
        <f t="shared" si="22"/>
        <v>0</v>
      </c>
      <c r="CY40" s="20">
        <v>55.1</v>
      </c>
      <c r="CZ40" s="20">
        <v>55.1</v>
      </c>
      <c r="DA40" s="20">
        <v>55.1</v>
      </c>
      <c r="DB40" s="20">
        <f t="shared" si="54"/>
        <v>0</v>
      </c>
      <c r="DC40" s="21">
        <f t="shared" si="55"/>
        <v>0</v>
      </c>
      <c r="DD40" s="58">
        <v>0.52</v>
      </c>
      <c r="DE40" s="58">
        <v>0.53</v>
      </c>
      <c r="DF40" s="58">
        <v>0.53</v>
      </c>
      <c r="DG40" s="58">
        <f t="shared" si="23"/>
        <v>1.0000000000000009E-2</v>
      </c>
      <c r="DH40" s="21">
        <f t="shared" si="24"/>
        <v>0</v>
      </c>
      <c r="DI40" s="19">
        <v>3.5</v>
      </c>
      <c r="DJ40" s="20">
        <v>3.5</v>
      </c>
      <c r="DK40" s="20">
        <v>3.5</v>
      </c>
      <c r="DL40" s="20">
        <f t="shared" si="25"/>
        <v>0</v>
      </c>
      <c r="DM40" s="21">
        <f t="shared" si="26"/>
        <v>0</v>
      </c>
      <c r="DN40" s="20">
        <v>0</v>
      </c>
      <c r="DO40" s="20">
        <v>0</v>
      </c>
      <c r="DP40" s="20">
        <v>0</v>
      </c>
      <c r="DQ40" s="20">
        <f t="shared" si="56"/>
        <v>0</v>
      </c>
      <c r="DR40" s="21">
        <f t="shared" si="57"/>
        <v>0</v>
      </c>
      <c r="DS40" s="20">
        <v>2698.6</v>
      </c>
      <c r="DT40" s="20">
        <v>2863.6</v>
      </c>
      <c r="DU40" s="20">
        <v>2863.6</v>
      </c>
      <c r="DV40" s="20">
        <f t="shared" si="27"/>
        <v>165</v>
      </c>
      <c r="DW40" s="21">
        <f t="shared" si="28"/>
        <v>0</v>
      </c>
      <c r="DX40" s="19">
        <v>150</v>
      </c>
      <c r="DY40" s="20">
        <v>148.5</v>
      </c>
      <c r="DZ40" s="20">
        <v>148.5</v>
      </c>
      <c r="EA40" s="20">
        <f t="shared" si="29"/>
        <v>-1.5</v>
      </c>
      <c r="EB40" s="21">
        <f t="shared" si="30"/>
        <v>0</v>
      </c>
      <c r="EC40" s="20">
        <v>1005.7</v>
      </c>
      <c r="ED40" s="20">
        <v>1005.7</v>
      </c>
      <c r="EE40" s="20">
        <v>1005.7</v>
      </c>
      <c r="EF40" s="20">
        <f t="shared" si="31"/>
        <v>0</v>
      </c>
      <c r="EG40" s="21">
        <f t="shared" si="32"/>
        <v>0</v>
      </c>
    </row>
    <row r="41" spans="1:137" s="18" customFormat="1" x14ac:dyDescent="0.25">
      <c r="A41" s="48">
        <v>35</v>
      </c>
      <c r="B41" s="49" t="s">
        <v>42</v>
      </c>
      <c r="C41" s="55">
        <f t="shared" si="33"/>
        <v>339930.71999999991</v>
      </c>
      <c r="D41" s="59">
        <f t="shared" si="34"/>
        <v>340285.23</v>
      </c>
      <c r="E41" s="59">
        <f t="shared" si="35"/>
        <v>340196.93</v>
      </c>
      <c r="F41" s="59">
        <f t="shared" si="36"/>
        <v>266.21000000001777</v>
      </c>
      <c r="G41" s="57">
        <f t="shared" si="37"/>
        <v>-88.3</v>
      </c>
      <c r="H41" s="19">
        <v>519.29999999999995</v>
      </c>
      <c r="I41" s="20">
        <v>519.29999999999995</v>
      </c>
      <c r="J41" s="20">
        <v>519.29999999999995</v>
      </c>
      <c r="K41" s="20">
        <f t="shared" si="1"/>
        <v>0</v>
      </c>
      <c r="L41" s="21">
        <f t="shared" si="2"/>
        <v>0</v>
      </c>
      <c r="M41" s="19">
        <v>90320.5</v>
      </c>
      <c r="N41" s="20">
        <v>90320.5</v>
      </c>
      <c r="O41" s="20">
        <v>90320.5</v>
      </c>
      <c r="P41" s="20">
        <f t="shared" si="38"/>
        <v>0</v>
      </c>
      <c r="Q41" s="21">
        <f t="shared" si="39"/>
        <v>0</v>
      </c>
      <c r="R41" s="19">
        <v>201095.3</v>
      </c>
      <c r="S41" s="20">
        <v>198222.1</v>
      </c>
      <c r="T41" s="20">
        <v>198222.1</v>
      </c>
      <c r="U41" s="20">
        <f t="shared" si="40"/>
        <v>-2873.1999999999825</v>
      </c>
      <c r="V41" s="21">
        <f t="shared" si="41"/>
        <v>0</v>
      </c>
      <c r="W41" s="19">
        <v>4954.5999999999995</v>
      </c>
      <c r="X41" s="20">
        <v>7609.5</v>
      </c>
      <c r="Y41" s="20">
        <v>7609.5</v>
      </c>
      <c r="Z41" s="20">
        <f t="shared" si="42"/>
        <v>2654.9000000000005</v>
      </c>
      <c r="AA41" s="21">
        <f t="shared" si="43"/>
        <v>0</v>
      </c>
      <c r="AB41" s="19">
        <v>23045.4</v>
      </c>
      <c r="AC41" s="20">
        <v>23045.4</v>
      </c>
      <c r="AD41" s="20">
        <v>23045.4</v>
      </c>
      <c r="AE41" s="20">
        <f t="shared" si="44"/>
        <v>0</v>
      </c>
      <c r="AF41" s="21">
        <f t="shared" si="45"/>
        <v>0</v>
      </c>
      <c r="AG41" s="19">
        <v>3666.7</v>
      </c>
      <c r="AH41" s="20">
        <v>3666.7</v>
      </c>
      <c r="AI41" s="20">
        <v>3666.7</v>
      </c>
      <c r="AJ41" s="20">
        <f t="shared" si="3"/>
        <v>0</v>
      </c>
      <c r="AK41" s="21">
        <f t="shared" si="4"/>
        <v>0</v>
      </c>
      <c r="AL41" s="19">
        <v>2891.1</v>
      </c>
      <c r="AM41" s="20">
        <v>3098.1</v>
      </c>
      <c r="AN41" s="20">
        <v>3098.1</v>
      </c>
      <c r="AO41" s="20">
        <f t="shared" si="5"/>
        <v>207</v>
      </c>
      <c r="AP41" s="21">
        <f t="shared" si="6"/>
        <v>0</v>
      </c>
      <c r="AQ41" s="19">
        <v>1788.4</v>
      </c>
      <c r="AR41" s="20">
        <v>1998.3</v>
      </c>
      <c r="AS41" s="20">
        <v>1998.3</v>
      </c>
      <c r="AT41" s="20">
        <f t="shared" si="7"/>
        <v>209.89999999999986</v>
      </c>
      <c r="AU41" s="21">
        <f t="shared" si="8"/>
        <v>0</v>
      </c>
      <c r="AV41" s="19">
        <v>2388.1999999999998</v>
      </c>
      <c r="AW41" s="20">
        <v>2388.1999999999998</v>
      </c>
      <c r="AX41" s="20">
        <v>2388.1999999999998</v>
      </c>
      <c r="AY41" s="20">
        <f t="shared" si="9"/>
        <v>0</v>
      </c>
      <c r="AZ41" s="21">
        <f t="shared" si="10"/>
        <v>0</v>
      </c>
      <c r="BA41" s="19">
        <v>1078.7</v>
      </c>
      <c r="BB41" s="20">
        <v>1089</v>
      </c>
      <c r="BC41" s="20">
        <v>1089</v>
      </c>
      <c r="BD41" s="20">
        <f t="shared" si="11"/>
        <v>10.299999999999955</v>
      </c>
      <c r="BE41" s="21">
        <f t="shared" si="12"/>
        <v>0</v>
      </c>
      <c r="BF41" s="19">
        <v>85.8</v>
      </c>
      <c r="BG41" s="20">
        <v>89.6</v>
      </c>
      <c r="BH41" s="20">
        <v>1.3</v>
      </c>
      <c r="BI41" s="20">
        <f t="shared" si="13"/>
        <v>-84.5</v>
      </c>
      <c r="BJ41" s="21">
        <f t="shared" si="14"/>
        <v>-88.3</v>
      </c>
      <c r="BK41" s="19">
        <v>1466.1</v>
      </c>
      <c r="BL41" s="20">
        <v>1466.1</v>
      </c>
      <c r="BM41" s="20">
        <v>1466.1</v>
      </c>
      <c r="BN41" s="20">
        <f t="shared" si="15"/>
        <v>0</v>
      </c>
      <c r="BO41" s="21">
        <f t="shared" si="16"/>
        <v>0</v>
      </c>
      <c r="BP41" s="19">
        <v>1724.1</v>
      </c>
      <c r="BQ41" s="20">
        <v>1724.1</v>
      </c>
      <c r="BR41" s="20">
        <v>1724.1</v>
      </c>
      <c r="BS41" s="20">
        <f t="shared" si="46"/>
        <v>0</v>
      </c>
      <c r="BT41" s="21">
        <f t="shared" si="47"/>
        <v>0</v>
      </c>
      <c r="BU41" s="19">
        <v>2.9</v>
      </c>
      <c r="BV41" s="20">
        <v>2.9</v>
      </c>
      <c r="BW41" s="20">
        <v>2.9</v>
      </c>
      <c r="BX41" s="20">
        <f t="shared" si="17"/>
        <v>0</v>
      </c>
      <c r="BY41" s="21">
        <f t="shared" si="18"/>
        <v>0</v>
      </c>
      <c r="BZ41" s="20">
        <v>0</v>
      </c>
      <c r="CA41" s="20">
        <v>0</v>
      </c>
      <c r="CB41" s="20">
        <v>0</v>
      </c>
      <c r="CC41" s="20">
        <f t="shared" si="19"/>
        <v>0</v>
      </c>
      <c r="CD41" s="21">
        <f t="shared" si="20"/>
        <v>0</v>
      </c>
      <c r="CE41" s="19">
        <v>351.2</v>
      </c>
      <c r="CF41" s="20">
        <v>354.6</v>
      </c>
      <c r="CG41" s="20">
        <v>354.6</v>
      </c>
      <c r="CH41" s="20">
        <f t="shared" si="48"/>
        <v>3.4000000000000341</v>
      </c>
      <c r="CI41" s="21">
        <f t="shared" si="49"/>
        <v>0</v>
      </c>
      <c r="CJ41" s="20">
        <v>724.3</v>
      </c>
      <c r="CK41" s="20">
        <v>730.8</v>
      </c>
      <c r="CL41" s="20">
        <v>730.8</v>
      </c>
      <c r="CM41" s="20">
        <f t="shared" si="50"/>
        <v>6.5</v>
      </c>
      <c r="CN41" s="21">
        <f t="shared" si="51"/>
        <v>0</v>
      </c>
      <c r="CO41" s="19">
        <v>366.6</v>
      </c>
      <c r="CP41" s="20">
        <v>370</v>
      </c>
      <c r="CQ41" s="20">
        <v>370</v>
      </c>
      <c r="CR41" s="20">
        <f t="shared" si="52"/>
        <v>3.3999999999999773</v>
      </c>
      <c r="CS41" s="21">
        <f t="shared" si="53"/>
        <v>0</v>
      </c>
      <c r="CT41" s="19">
        <v>0</v>
      </c>
      <c r="CU41" s="20">
        <v>0</v>
      </c>
      <c r="CV41" s="20">
        <v>0</v>
      </c>
      <c r="CW41" s="20">
        <f t="shared" si="21"/>
        <v>0</v>
      </c>
      <c r="CX41" s="21">
        <f t="shared" si="22"/>
        <v>0</v>
      </c>
      <c r="CY41" s="20">
        <v>53.1</v>
      </c>
      <c r="CZ41" s="20">
        <v>53.1</v>
      </c>
      <c r="DA41" s="20">
        <v>53.1</v>
      </c>
      <c r="DB41" s="20">
        <f t="shared" si="54"/>
        <v>0</v>
      </c>
      <c r="DC41" s="21">
        <f t="shared" si="55"/>
        <v>0</v>
      </c>
      <c r="DD41" s="58">
        <v>0.52</v>
      </c>
      <c r="DE41" s="58">
        <v>0.53</v>
      </c>
      <c r="DF41" s="58">
        <v>0.53</v>
      </c>
      <c r="DG41" s="58">
        <f t="shared" si="23"/>
        <v>1.0000000000000009E-2</v>
      </c>
      <c r="DH41" s="21">
        <f t="shared" si="24"/>
        <v>0</v>
      </c>
      <c r="DI41" s="19">
        <v>34.4</v>
      </c>
      <c r="DJ41" s="20">
        <v>34.4</v>
      </c>
      <c r="DK41" s="20">
        <v>34.4</v>
      </c>
      <c r="DL41" s="20">
        <f t="shared" si="25"/>
        <v>0</v>
      </c>
      <c r="DM41" s="21">
        <f t="shared" si="26"/>
        <v>0</v>
      </c>
      <c r="DN41" s="20">
        <v>0</v>
      </c>
      <c r="DO41" s="20">
        <v>0</v>
      </c>
      <c r="DP41" s="20">
        <v>0</v>
      </c>
      <c r="DQ41" s="20">
        <f t="shared" si="56"/>
        <v>0</v>
      </c>
      <c r="DR41" s="21">
        <f t="shared" si="57"/>
        <v>0</v>
      </c>
      <c r="DS41" s="20">
        <v>2127.8000000000002</v>
      </c>
      <c r="DT41" s="20">
        <v>2257.9</v>
      </c>
      <c r="DU41" s="20">
        <v>2257.9</v>
      </c>
      <c r="DV41" s="20">
        <f t="shared" si="27"/>
        <v>130.09999999999991</v>
      </c>
      <c r="DW41" s="21">
        <f t="shared" si="28"/>
        <v>0</v>
      </c>
      <c r="DX41" s="19">
        <v>150.1</v>
      </c>
      <c r="DY41" s="20">
        <v>148.5</v>
      </c>
      <c r="DZ41" s="20">
        <v>148.5</v>
      </c>
      <c r="EA41" s="20">
        <f t="shared" si="29"/>
        <v>-1.5999999999999943</v>
      </c>
      <c r="EB41" s="21">
        <f t="shared" si="30"/>
        <v>0</v>
      </c>
      <c r="EC41" s="20">
        <v>1095.5999999999999</v>
      </c>
      <c r="ED41" s="20">
        <v>1095.5999999999999</v>
      </c>
      <c r="EE41" s="20">
        <v>1095.5999999999999</v>
      </c>
      <c r="EF41" s="20">
        <f t="shared" si="31"/>
        <v>0</v>
      </c>
      <c r="EG41" s="21">
        <f t="shared" si="32"/>
        <v>0</v>
      </c>
    </row>
    <row r="42" spans="1:137" s="18" customFormat="1" x14ac:dyDescent="0.25">
      <c r="A42" s="48">
        <v>36</v>
      </c>
      <c r="B42" s="49" t="s">
        <v>43</v>
      </c>
      <c r="C42" s="55">
        <f t="shared" si="33"/>
        <v>329391.72000000003</v>
      </c>
      <c r="D42" s="59">
        <f t="shared" si="34"/>
        <v>333212.33000000007</v>
      </c>
      <c r="E42" s="59">
        <f t="shared" si="35"/>
        <v>333212.33000000007</v>
      </c>
      <c r="F42" s="59">
        <f t="shared" si="36"/>
        <v>3820.61</v>
      </c>
      <c r="G42" s="57">
        <f t="shared" si="37"/>
        <v>0</v>
      </c>
      <c r="H42" s="19">
        <v>572.79999999999995</v>
      </c>
      <c r="I42" s="20">
        <v>572.79999999999995</v>
      </c>
      <c r="J42" s="20">
        <v>572.79999999999995</v>
      </c>
      <c r="K42" s="20">
        <f t="shared" si="1"/>
        <v>0</v>
      </c>
      <c r="L42" s="21">
        <f t="shared" si="2"/>
        <v>0</v>
      </c>
      <c r="M42" s="19">
        <v>64775</v>
      </c>
      <c r="N42" s="20">
        <v>64775</v>
      </c>
      <c r="O42" s="20">
        <v>64775</v>
      </c>
      <c r="P42" s="20">
        <f t="shared" si="38"/>
        <v>0</v>
      </c>
      <c r="Q42" s="21">
        <f t="shared" si="39"/>
        <v>0</v>
      </c>
      <c r="R42" s="19">
        <v>200907.4</v>
      </c>
      <c r="S42" s="20">
        <v>200907.4</v>
      </c>
      <c r="T42" s="20">
        <v>200907.4</v>
      </c>
      <c r="U42" s="20">
        <f t="shared" si="40"/>
        <v>0</v>
      </c>
      <c r="V42" s="21">
        <f t="shared" si="41"/>
        <v>0</v>
      </c>
      <c r="W42" s="19">
        <v>4796.3</v>
      </c>
      <c r="X42" s="20">
        <v>6574.8</v>
      </c>
      <c r="Y42" s="20">
        <v>6574.8</v>
      </c>
      <c r="Z42" s="20">
        <f t="shared" si="42"/>
        <v>1778.5</v>
      </c>
      <c r="AA42" s="21">
        <f t="shared" si="43"/>
        <v>0</v>
      </c>
      <c r="AB42" s="19">
        <v>22732.9</v>
      </c>
      <c r="AC42" s="20">
        <v>22732.9</v>
      </c>
      <c r="AD42" s="20">
        <v>22732.9</v>
      </c>
      <c r="AE42" s="20">
        <f t="shared" si="44"/>
        <v>0</v>
      </c>
      <c r="AF42" s="21">
        <f t="shared" si="45"/>
        <v>0</v>
      </c>
      <c r="AG42" s="19">
        <v>3707.6</v>
      </c>
      <c r="AH42" s="20">
        <v>3707.6</v>
      </c>
      <c r="AI42" s="20">
        <v>3707.6</v>
      </c>
      <c r="AJ42" s="20">
        <f t="shared" si="3"/>
        <v>0</v>
      </c>
      <c r="AK42" s="21">
        <f t="shared" si="4"/>
        <v>0</v>
      </c>
      <c r="AL42" s="19">
        <v>10540.7</v>
      </c>
      <c r="AM42" s="20">
        <v>10540.7</v>
      </c>
      <c r="AN42" s="20">
        <v>10540.7</v>
      </c>
      <c r="AO42" s="20">
        <f t="shared" si="5"/>
        <v>0</v>
      </c>
      <c r="AP42" s="21">
        <f t="shared" si="6"/>
        <v>0</v>
      </c>
      <c r="AQ42" s="19">
        <v>4912.5</v>
      </c>
      <c r="AR42" s="20">
        <v>5187.3999999999996</v>
      </c>
      <c r="AS42" s="20">
        <v>5187.3999999999996</v>
      </c>
      <c r="AT42" s="20">
        <f t="shared" si="7"/>
        <v>274.89999999999964</v>
      </c>
      <c r="AU42" s="21">
        <f t="shared" si="8"/>
        <v>0</v>
      </c>
      <c r="AV42" s="19">
        <v>7416</v>
      </c>
      <c r="AW42" s="20">
        <v>8980</v>
      </c>
      <c r="AX42" s="20">
        <v>8980</v>
      </c>
      <c r="AY42" s="20">
        <f t="shared" si="9"/>
        <v>1564</v>
      </c>
      <c r="AZ42" s="21">
        <f t="shared" si="10"/>
        <v>0</v>
      </c>
      <c r="BA42" s="19">
        <v>1059.2</v>
      </c>
      <c r="BB42" s="20">
        <v>1069.5</v>
      </c>
      <c r="BC42" s="20">
        <v>1069.5</v>
      </c>
      <c r="BD42" s="20">
        <f t="shared" si="11"/>
        <v>10.299999999999955</v>
      </c>
      <c r="BE42" s="21">
        <f t="shared" si="12"/>
        <v>0</v>
      </c>
      <c r="BF42" s="19">
        <v>0</v>
      </c>
      <c r="BG42" s="20">
        <v>0</v>
      </c>
      <c r="BH42" s="20">
        <v>0</v>
      </c>
      <c r="BI42" s="20">
        <f t="shared" si="13"/>
        <v>0</v>
      </c>
      <c r="BJ42" s="21">
        <f t="shared" si="14"/>
        <v>0</v>
      </c>
      <c r="BK42" s="19">
        <v>416.2</v>
      </c>
      <c r="BL42" s="20">
        <v>416.2</v>
      </c>
      <c r="BM42" s="20">
        <v>416.2</v>
      </c>
      <c r="BN42" s="20">
        <f t="shared" si="15"/>
        <v>0</v>
      </c>
      <c r="BO42" s="21">
        <f t="shared" si="16"/>
        <v>0</v>
      </c>
      <c r="BP42" s="19">
        <v>1655.8000000000002</v>
      </c>
      <c r="BQ42" s="20">
        <v>1655.8</v>
      </c>
      <c r="BR42" s="20">
        <v>1655.8</v>
      </c>
      <c r="BS42" s="20">
        <f t="shared" si="46"/>
        <v>0</v>
      </c>
      <c r="BT42" s="21">
        <f t="shared" si="47"/>
        <v>0</v>
      </c>
      <c r="BU42" s="19">
        <v>3.4</v>
      </c>
      <c r="BV42" s="20">
        <v>3.4</v>
      </c>
      <c r="BW42" s="20">
        <v>3.4</v>
      </c>
      <c r="BX42" s="20">
        <f t="shared" si="17"/>
        <v>0</v>
      </c>
      <c r="BY42" s="21">
        <f t="shared" si="18"/>
        <v>0</v>
      </c>
      <c r="BZ42" s="20">
        <v>0</v>
      </c>
      <c r="CA42" s="20">
        <v>0</v>
      </c>
      <c r="CB42" s="20">
        <v>0</v>
      </c>
      <c r="CC42" s="20">
        <f t="shared" si="19"/>
        <v>0</v>
      </c>
      <c r="CD42" s="21">
        <f t="shared" si="20"/>
        <v>0</v>
      </c>
      <c r="CE42" s="19">
        <v>351.2</v>
      </c>
      <c r="CF42" s="20">
        <v>354.6</v>
      </c>
      <c r="CG42" s="20">
        <v>354.6</v>
      </c>
      <c r="CH42" s="20">
        <f t="shared" si="48"/>
        <v>3.4000000000000341</v>
      </c>
      <c r="CI42" s="21">
        <f t="shared" si="49"/>
        <v>0</v>
      </c>
      <c r="CJ42" s="20">
        <v>724.3</v>
      </c>
      <c r="CK42" s="20">
        <v>730.8</v>
      </c>
      <c r="CL42" s="20">
        <v>730.8</v>
      </c>
      <c r="CM42" s="20">
        <f t="shared" si="50"/>
        <v>6.5</v>
      </c>
      <c r="CN42" s="21">
        <f t="shared" si="51"/>
        <v>0</v>
      </c>
      <c r="CO42" s="19">
        <v>366.6</v>
      </c>
      <c r="CP42" s="20">
        <v>370</v>
      </c>
      <c r="CQ42" s="20">
        <v>370</v>
      </c>
      <c r="CR42" s="20">
        <f t="shared" si="52"/>
        <v>3.3999999999999773</v>
      </c>
      <c r="CS42" s="21">
        <f t="shared" si="53"/>
        <v>0</v>
      </c>
      <c r="CT42" s="19">
        <v>0</v>
      </c>
      <c r="CU42" s="20">
        <v>0</v>
      </c>
      <c r="CV42" s="20">
        <v>0</v>
      </c>
      <c r="CW42" s="20">
        <f t="shared" si="21"/>
        <v>0</v>
      </c>
      <c r="CX42" s="21">
        <f t="shared" si="22"/>
        <v>0</v>
      </c>
      <c r="CY42" s="20">
        <v>72.2</v>
      </c>
      <c r="CZ42" s="20">
        <v>72.2</v>
      </c>
      <c r="DA42" s="20">
        <v>72.2</v>
      </c>
      <c r="DB42" s="20">
        <f t="shared" si="54"/>
        <v>0</v>
      </c>
      <c r="DC42" s="21">
        <f t="shared" si="55"/>
        <v>0</v>
      </c>
      <c r="DD42" s="58">
        <v>0.52</v>
      </c>
      <c r="DE42" s="58">
        <v>0.53</v>
      </c>
      <c r="DF42" s="58">
        <v>0.53</v>
      </c>
      <c r="DG42" s="58">
        <f t="shared" si="23"/>
        <v>1.0000000000000009E-2</v>
      </c>
      <c r="DH42" s="21">
        <f t="shared" si="24"/>
        <v>0</v>
      </c>
      <c r="DI42" s="19">
        <v>0.8</v>
      </c>
      <c r="DJ42" s="20">
        <v>0.8</v>
      </c>
      <c r="DK42" s="20">
        <v>0.8</v>
      </c>
      <c r="DL42" s="20">
        <f t="shared" si="25"/>
        <v>0</v>
      </c>
      <c r="DM42" s="21">
        <f t="shared" si="26"/>
        <v>0</v>
      </c>
      <c r="DN42" s="20">
        <v>0</v>
      </c>
      <c r="DO42" s="20">
        <v>0</v>
      </c>
      <c r="DP42" s="20">
        <v>0</v>
      </c>
      <c r="DQ42" s="20">
        <f t="shared" si="56"/>
        <v>0</v>
      </c>
      <c r="DR42" s="21">
        <f t="shared" si="57"/>
        <v>0</v>
      </c>
      <c r="DS42" s="20">
        <v>2958.1</v>
      </c>
      <c r="DT42" s="20">
        <v>3139</v>
      </c>
      <c r="DU42" s="20">
        <v>3139</v>
      </c>
      <c r="DV42" s="20">
        <f t="shared" si="27"/>
        <v>180.90000000000009</v>
      </c>
      <c r="DW42" s="21">
        <f t="shared" si="28"/>
        <v>0</v>
      </c>
      <c r="DX42" s="19">
        <v>186.3</v>
      </c>
      <c r="DY42" s="20">
        <v>185</v>
      </c>
      <c r="DZ42" s="20">
        <v>185</v>
      </c>
      <c r="EA42" s="20">
        <f t="shared" si="29"/>
        <v>-1.3000000000000114</v>
      </c>
      <c r="EB42" s="21">
        <f t="shared" si="30"/>
        <v>0</v>
      </c>
      <c r="EC42" s="20">
        <v>1235.9000000000001</v>
      </c>
      <c r="ED42" s="20">
        <v>1235.9000000000001</v>
      </c>
      <c r="EE42" s="20">
        <v>1235.9000000000001</v>
      </c>
      <c r="EF42" s="20">
        <f t="shared" si="31"/>
        <v>0</v>
      </c>
      <c r="EG42" s="21">
        <f t="shared" si="32"/>
        <v>0</v>
      </c>
    </row>
    <row r="43" spans="1:137" s="18" customFormat="1" x14ac:dyDescent="0.25">
      <c r="A43" s="48">
        <v>37</v>
      </c>
      <c r="B43" s="49" t="s">
        <v>44</v>
      </c>
      <c r="C43" s="55">
        <f t="shared" si="33"/>
        <v>173748.12</v>
      </c>
      <c r="D43" s="59">
        <f t="shared" si="34"/>
        <v>172686.43</v>
      </c>
      <c r="E43" s="59">
        <f t="shared" si="35"/>
        <v>172686.43</v>
      </c>
      <c r="F43" s="59">
        <f t="shared" si="36"/>
        <v>-1061.69</v>
      </c>
      <c r="G43" s="57">
        <f t="shared" si="37"/>
        <v>0</v>
      </c>
      <c r="H43" s="19">
        <v>307.2</v>
      </c>
      <c r="I43" s="20">
        <v>307.2</v>
      </c>
      <c r="J43" s="20">
        <v>307.2</v>
      </c>
      <c r="K43" s="20">
        <f t="shared" si="1"/>
        <v>0</v>
      </c>
      <c r="L43" s="21">
        <f t="shared" si="2"/>
        <v>0</v>
      </c>
      <c r="M43" s="19">
        <v>27593.8</v>
      </c>
      <c r="N43" s="20">
        <v>27593.8</v>
      </c>
      <c r="O43" s="20">
        <v>27593.8</v>
      </c>
      <c r="P43" s="20">
        <f t="shared" si="38"/>
        <v>0</v>
      </c>
      <c r="Q43" s="21">
        <f t="shared" si="39"/>
        <v>0</v>
      </c>
      <c r="R43" s="19">
        <v>96414</v>
      </c>
      <c r="S43" s="20">
        <v>96414</v>
      </c>
      <c r="T43" s="20">
        <v>96414</v>
      </c>
      <c r="U43" s="20">
        <f t="shared" si="40"/>
        <v>0</v>
      </c>
      <c r="V43" s="21">
        <f t="shared" si="41"/>
        <v>0</v>
      </c>
      <c r="W43" s="19">
        <v>4420.5</v>
      </c>
      <c r="X43" s="20">
        <v>5445.3</v>
      </c>
      <c r="Y43" s="20">
        <v>5445.3</v>
      </c>
      <c r="Z43" s="20">
        <f t="shared" si="42"/>
        <v>1024.8000000000002</v>
      </c>
      <c r="AA43" s="21">
        <f t="shared" si="43"/>
        <v>0</v>
      </c>
      <c r="AB43" s="19">
        <v>12577.3</v>
      </c>
      <c r="AC43" s="20">
        <v>12577.3</v>
      </c>
      <c r="AD43" s="20">
        <v>12577.3</v>
      </c>
      <c r="AE43" s="20">
        <f t="shared" si="44"/>
        <v>0</v>
      </c>
      <c r="AF43" s="21">
        <f t="shared" si="45"/>
        <v>0</v>
      </c>
      <c r="AG43" s="19">
        <v>1507.5</v>
      </c>
      <c r="AH43" s="20">
        <v>1507.5</v>
      </c>
      <c r="AI43" s="20">
        <v>1507.5</v>
      </c>
      <c r="AJ43" s="20">
        <f t="shared" si="3"/>
        <v>0</v>
      </c>
      <c r="AK43" s="21">
        <f t="shared" si="4"/>
        <v>0</v>
      </c>
      <c r="AL43" s="19">
        <v>10162.9</v>
      </c>
      <c r="AM43" s="20">
        <v>9162.9</v>
      </c>
      <c r="AN43" s="20">
        <v>9162.9</v>
      </c>
      <c r="AO43" s="20">
        <f t="shared" si="5"/>
        <v>-1000</v>
      </c>
      <c r="AP43" s="21">
        <f t="shared" si="6"/>
        <v>0</v>
      </c>
      <c r="AQ43" s="19">
        <v>4506.3</v>
      </c>
      <c r="AR43" s="20">
        <v>3764.2</v>
      </c>
      <c r="AS43" s="20">
        <v>3764.2</v>
      </c>
      <c r="AT43" s="20">
        <f t="shared" si="7"/>
        <v>-742.10000000000036</v>
      </c>
      <c r="AU43" s="21">
        <f t="shared" si="8"/>
        <v>0</v>
      </c>
      <c r="AV43" s="19">
        <v>9337.1</v>
      </c>
      <c r="AW43" s="20">
        <v>8837.1</v>
      </c>
      <c r="AX43" s="20">
        <v>8837.1</v>
      </c>
      <c r="AY43" s="20">
        <f t="shared" si="9"/>
        <v>-500</v>
      </c>
      <c r="AZ43" s="21">
        <f t="shared" si="10"/>
        <v>0</v>
      </c>
      <c r="BA43" s="19">
        <v>1059.2</v>
      </c>
      <c r="BB43" s="20">
        <v>1069.5</v>
      </c>
      <c r="BC43" s="20">
        <v>1069.5</v>
      </c>
      <c r="BD43" s="20">
        <f t="shared" si="11"/>
        <v>10.299999999999955</v>
      </c>
      <c r="BE43" s="21">
        <f t="shared" si="12"/>
        <v>0</v>
      </c>
      <c r="BF43" s="20">
        <v>0</v>
      </c>
      <c r="BG43" s="20">
        <v>0</v>
      </c>
      <c r="BH43" s="20">
        <v>0</v>
      </c>
      <c r="BI43" s="20">
        <f t="shared" si="13"/>
        <v>0</v>
      </c>
      <c r="BJ43" s="21">
        <f t="shared" si="14"/>
        <v>0</v>
      </c>
      <c r="BK43" s="19">
        <v>637.9</v>
      </c>
      <c r="BL43" s="20">
        <v>637.9</v>
      </c>
      <c r="BM43" s="20">
        <v>637.9</v>
      </c>
      <c r="BN43" s="20">
        <f t="shared" si="15"/>
        <v>0</v>
      </c>
      <c r="BO43" s="21">
        <f t="shared" si="16"/>
        <v>0</v>
      </c>
      <c r="BP43" s="19">
        <v>969.09999999999991</v>
      </c>
      <c r="BQ43" s="20">
        <v>969.1</v>
      </c>
      <c r="BR43" s="20">
        <v>969.1</v>
      </c>
      <c r="BS43" s="20">
        <f t="shared" si="46"/>
        <v>0</v>
      </c>
      <c r="BT43" s="21">
        <f t="shared" si="47"/>
        <v>0</v>
      </c>
      <c r="BU43" s="19">
        <v>2.5</v>
      </c>
      <c r="BV43" s="20">
        <v>2.5</v>
      </c>
      <c r="BW43" s="20">
        <v>2.5</v>
      </c>
      <c r="BX43" s="20">
        <f t="shared" si="17"/>
        <v>0</v>
      </c>
      <c r="BY43" s="21">
        <f t="shared" si="18"/>
        <v>0</v>
      </c>
      <c r="BZ43" s="20">
        <v>0</v>
      </c>
      <c r="CA43" s="20">
        <v>0</v>
      </c>
      <c r="CB43" s="20">
        <v>0</v>
      </c>
      <c r="CC43" s="20">
        <f t="shared" si="19"/>
        <v>0</v>
      </c>
      <c r="CD43" s="21">
        <f t="shared" si="20"/>
        <v>0</v>
      </c>
      <c r="CE43" s="19">
        <v>351.2</v>
      </c>
      <c r="CF43" s="20">
        <v>354.6</v>
      </c>
      <c r="CG43" s="20">
        <v>354.6</v>
      </c>
      <c r="CH43" s="20">
        <f t="shared" si="48"/>
        <v>3.4000000000000341</v>
      </c>
      <c r="CI43" s="21">
        <f t="shared" si="49"/>
        <v>0</v>
      </c>
      <c r="CJ43" s="20">
        <v>374.4</v>
      </c>
      <c r="CK43" s="20">
        <v>377.8</v>
      </c>
      <c r="CL43" s="20">
        <v>377.8</v>
      </c>
      <c r="CM43" s="20">
        <f t="shared" si="50"/>
        <v>3.4000000000000341</v>
      </c>
      <c r="CN43" s="21">
        <f t="shared" si="51"/>
        <v>0</v>
      </c>
      <c r="CO43" s="19">
        <v>366.6</v>
      </c>
      <c r="CP43" s="20">
        <v>370</v>
      </c>
      <c r="CQ43" s="20">
        <v>370</v>
      </c>
      <c r="CR43" s="20">
        <f t="shared" si="52"/>
        <v>3.3999999999999773</v>
      </c>
      <c r="CS43" s="21">
        <f t="shared" si="53"/>
        <v>0</v>
      </c>
      <c r="CT43" s="19">
        <v>0</v>
      </c>
      <c r="CU43" s="20">
        <v>0</v>
      </c>
      <c r="CV43" s="20">
        <v>0</v>
      </c>
      <c r="CW43" s="20">
        <f t="shared" si="21"/>
        <v>0</v>
      </c>
      <c r="CX43" s="21">
        <f t="shared" si="22"/>
        <v>0</v>
      </c>
      <c r="CY43" s="20">
        <v>86.4</v>
      </c>
      <c r="CZ43" s="20">
        <v>86.4</v>
      </c>
      <c r="DA43" s="20">
        <v>86.4</v>
      </c>
      <c r="DB43" s="20">
        <f t="shared" si="54"/>
        <v>0</v>
      </c>
      <c r="DC43" s="21">
        <f t="shared" si="55"/>
        <v>0</v>
      </c>
      <c r="DD43" s="58">
        <v>0.52</v>
      </c>
      <c r="DE43" s="58">
        <v>0.53</v>
      </c>
      <c r="DF43" s="58">
        <v>0.53</v>
      </c>
      <c r="DG43" s="58">
        <f t="shared" si="23"/>
        <v>1.0000000000000009E-2</v>
      </c>
      <c r="DH43" s="21">
        <f t="shared" si="24"/>
        <v>0</v>
      </c>
      <c r="DI43" s="19">
        <v>8.3000000000000007</v>
      </c>
      <c r="DJ43" s="20">
        <v>8.3000000000000007</v>
      </c>
      <c r="DK43" s="20">
        <v>8.3000000000000007</v>
      </c>
      <c r="DL43" s="20">
        <f t="shared" si="25"/>
        <v>0</v>
      </c>
      <c r="DM43" s="21">
        <f t="shared" si="26"/>
        <v>0</v>
      </c>
      <c r="DN43" s="20">
        <v>0</v>
      </c>
      <c r="DO43" s="20">
        <v>0</v>
      </c>
      <c r="DP43" s="20">
        <v>0</v>
      </c>
      <c r="DQ43" s="20">
        <f t="shared" si="56"/>
        <v>0</v>
      </c>
      <c r="DR43" s="21">
        <f t="shared" si="57"/>
        <v>0</v>
      </c>
      <c r="DS43" s="20">
        <v>2179.6999999999998</v>
      </c>
      <c r="DT43" s="20">
        <v>2313</v>
      </c>
      <c r="DU43" s="20">
        <v>2313</v>
      </c>
      <c r="DV43" s="20">
        <f t="shared" si="27"/>
        <v>133.30000000000018</v>
      </c>
      <c r="DW43" s="21">
        <f t="shared" si="28"/>
        <v>0</v>
      </c>
      <c r="DX43" s="19">
        <v>90.7</v>
      </c>
      <c r="DY43" s="20">
        <v>92.5</v>
      </c>
      <c r="DZ43" s="20">
        <v>92.5</v>
      </c>
      <c r="EA43" s="20">
        <f t="shared" si="29"/>
        <v>1.7999999999999972</v>
      </c>
      <c r="EB43" s="21">
        <f t="shared" si="30"/>
        <v>0</v>
      </c>
      <c r="EC43" s="20">
        <v>795</v>
      </c>
      <c r="ED43" s="20">
        <v>795</v>
      </c>
      <c r="EE43" s="20">
        <v>795</v>
      </c>
      <c r="EF43" s="20">
        <f t="shared" si="31"/>
        <v>0</v>
      </c>
      <c r="EG43" s="21">
        <f t="shared" si="32"/>
        <v>0</v>
      </c>
    </row>
    <row r="44" spans="1:137" s="18" customFormat="1" x14ac:dyDescent="0.25">
      <c r="A44" s="48">
        <v>38</v>
      </c>
      <c r="B44" s="49" t="s">
        <v>45</v>
      </c>
      <c r="C44" s="55">
        <f t="shared" si="33"/>
        <v>194919.52</v>
      </c>
      <c r="D44" s="59">
        <f t="shared" si="34"/>
        <v>195178.32999999996</v>
      </c>
      <c r="E44" s="59">
        <f t="shared" si="35"/>
        <v>195178.32999999996</v>
      </c>
      <c r="F44" s="59">
        <f t="shared" si="36"/>
        <v>258.81000000000017</v>
      </c>
      <c r="G44" s="57">
        <f t="shared" si="37"/>
        <v>0</v>
      </c>
      <c r="H44" s="19">
        <v>352.6</v>
      </c>
      <c r="I44" s="20">
        <v>352.6</v>
      </c>
      <c r="J44" s="20">
        <v>352.6</v>
      </c>
      <c r="K44" s="20">
        <f t="shared" si="1"/>
        <v>0</v>
      </c>
      <c r="L44" s="21">
        <f t="shared" si="2"/>
        <v>0</v>
      </c>
      <c r="M44" s="19">
        <v>30176</v>
      </c>
      <c r="N44" s="20">
        <v>30176</v>
      </c>
      <c r="O44" s="20">
        <v>30176</v>
      </c>
      <c r="P44" s="20">
        <f t="shared" si="38"/>
        <v>0</v>
      </c>
      <c r="Q44" s="21">
        <f t="shared" si="39"/>
        <v>0</v>
      </c>
      <c r="R44" s="19">
        <v>118584.7</v>
      </c>
      <c r="S44" s="20">
        <v>118584.7</v>
      </c>
      <c r="T44" s="20">
        <v>118584.7</v>
      </c>
      <c r="U44" s="20">
        <f t="shared" si="40"/>
        <v>0</v>
      </c>
      <c r="V44" s="21">
        <f t="shared" si="41"/>
        <v>0</v>
      </c>
      <c r="W44" s="19">
        <v>4652.8</v>
      </c>
      <c r="X44" s="20">
        <v>6456.8</v>
      </c>
      <c r="Y44" s="20">
        <v>6456.8</v>
      </c>
      <c r="Z44" s="20">
        <f t="shared" si="42"/>
        <v>1804</v>
      </c>
      <c r="AA44" s="21">
        <f t="shared" si="43"/>
        <v>0</v>
      </c>
      <c r="AB44" s="19">
        <v>14999</v>
      </c>
      <c r="AC44" s="20">
        <v>14999</v>
      </c>
      <c r="AD44" s="20">
        <v>14999</v>
      </c>
      <c r="AE44" s="20">
        <f t="shared" si="44"/>
        <v>0</v>
      </c>
      <c r="AF44" s="21">
        <f t="shared" si="45"/>
        <v>0</v>
      </c>
      <c r="AG44" s="19">
        <v>1910.8</v>
      </c>
      <c r="AH44" s="20">
        <v>1910.8</v>
      </c>
      <c r="AI44" s="20">
        <v>1910.8</v>
      </c>
      <c r="AJ44" s="20">
        <f t="shared" si="3"/>
        <v>0</v>
      </c>
      <c r="AK44" s="21">
        <f t="shared" si="4"/>
        <v>0</v>
      </c>
      <c r="AL44" s="19">
        <v>6984.7</v>
      </c>
      <c r="AM44" s="20">
        <v>5784.7</v>
      </c>
      <c r="AN44" s="20">
        <v>5784.7</v>
      </c>
      <c r="AO44" s="20">
        <f t="shared" si="5"/>
        <v>-1200</v>
      </c>
      <c r="AP44" s="21">
        <f t="shared" si="6"/>
        <v>0</v>
      </c>
      <c r="AQ44" s="19">
        <v>3743</v>
      </c>
      <c r="AR44" s="20">
        <v>3250.4</v>
      </c>
      <c r="AS44" s="20">
        <v>3250.4</v>
      </c>
      <c r="AT44" s="20">
        <f t="shared" si="7"/>
        <v>-492.59999999999991</v>
      </c>
      <c r="AU44" s="21">
        <f t="shared" si="8"/>
        <v>0</v>
      </c>
      <c r="AV44" s="19">
        <v>5198.3</v>
      </c>
      <c r="AW44" s="20">
        <v>5198.3</v>
      </c>
      <c r="AX44" s="20">
        <v>5198.3</v>
      </c>
      <c r="AY44" s="20">
        <f t="shared" si="9"/>
        <v>0</v>
      </c>
      <c r="AZ44" s="21">
        <f t="shared" si="10"/>
        <v>0</v>
      </c>
      <c r="BA44" s="19">
        <v>1078.7</v>
      </c>
      <c r="BB44" s="20">
        <v>1089</v>
      </c>
      <c r="BC44" s="20">
        <v>1089</v>
      </c>
      <c r="BD44" s="20">
        <f t="shared" si="11"/>
        <v>10.299999999999955</v>
      </c>
      <c r="BE44" s="21">
        <f t="shared" si="12"/>
        <v>0</v>
      </c>
      <c r="BF44" s="19">
        <v>0</v>
      </c>
      <c r="BG44" s="20">
        <v>0</v>
      </c>
      <c r="BH44" s="20">
        <v>0</v>
      </c>
      <c r="BI44" s="20">
        <f t="shared" si="13"/>
        <v>0</v>
      </c>
      <c r="BJ44" s="21">
        <f t="shared" si="14"/>
        <v>0</v>
      </c>
      <c r="BK44" s="19">
        <v>1556.9</v>
      </c>
      <c r="BL44" s="20">
        <v>1556.9</v>
      </c>
      <c r="BM44" s="20">
        <v>1556.9</v>
      </c>
      <c r="BN44" s="20">
        <f t="shared" si="15"/>
        <v>0</v>
      </c>
      <c r="BO44" s="21">
        <f t="shared" si="16"/>
        <v>0</v>
      </c>
      <c r="BP44" s="19">
        <v>1213.9000000000001</v>
      </c>
      <c r="BQ44" s="20">
        <v>1213.9000000000001</v>
      </c>
      <c r="BR44" s="20">
        <v>1213.9000000000001</v>
      </c>
      <c r="BS44" s="20">
        <f t="shared" si="46"/>
        <v>0</v>
      </c>
      <c r="BT44" s="21">
        <f t="shared" si="47"/>
        <v>0</v>
      </c>
      <c r="BU44" s="19">
        <v>3.1</v>
      </c>
      <c r="BV44" s="20">
        <v>3.1</v>
      </c>
      <c r="BW44" s="20">
        <v>3.1</v>
      </c>
      <c r="BX44" s="20">
        <f t="shared" si="17"/>
        <v>0</v>
      </c>
      <c r="BY44" s="21">
        <f t="shared" si="18"/>
        <v>0</v>
      </c>
      <c r="BZ44" s="20">
        <v>0</v>
      </c>
      <c r="CA44" s="20">
        <v>0</v>
      </c>
      <c r="CB44" s="20">
        <v>0</v>
      </c>
      <c r="CC44" s="20">
        <f t="shared" si="19"/>
        <v>0</v>
      </c>
      <c r="CD44" s="21">
        <f t="shared" si="20"/>
        <v>0</v>
      </c>
      <c r="CE44" s="19">
        <v>351.2</v>
      </c>
      <c r="CF44" s="20">
        <v>354.6</v>
      </c>
      <c r="CG44" s="20">
        <v>354.6</v>
      </c>
      <c r="CH44" s="20">
        <f t="shared" si="48"/>
        <v>3.4000000000000341</v>
      </c>
      <c r="CI44" s="21">
        <f t="shared" si="49"/>
        <v>0</v>
      </c>
      <c r="CJ44" s="20">
        <v>374.4</v>
      </c>
      <c r="CK44" s="20">
        <v>377.8</v>
      </c>
      <c r="CL44" s="20">
        <v>377.8</v>
      </c>
      <c r="CM44" s="20">
        <f t="shared" si="50"/>
        <v>3.4000000000000341</v>
      </c>
      <c r="CN44" s="21">
        <f t="shared" si="51"/>
        <v>0</v>
      </c>
      <c r="CO44" s="19">
        <v>366.6</v>
      </c>
      <c r="CP44" s="20">
        <v>370</v>
      </c>
      <c r="CQ44" s="20">
        <v>370</v>
      </c>
      <c r="CR44" s="20">
        <f t="shared" si="52"/>
        <v>3.3999999999999773</v>
      </c>
      <c r="CS44" s="21">
        <f t="shared" si="53"/>
        <v>0</v>
      </c>
      <c r="CT44" s="19">
        <v>0</v>
      </c>
      <c r="CU44" s="20">
        <v>0</v>
      </c>
      <c r="CV44" s="20">
        <v>0</v>
      </c>
      <c r="CW44" s="20">
        <f t="shared" si="21"/>
        <v>0</v>
      </c>
      <c r="CX44" s="21">
        <f t="shared" si="22"/>
        <v>0</v>
      </c>
      <c r="CY44" s="20">
        <v>91.4</v>
      </c>
      <c r="CZ44" s="20">
        <v>91.4</v>
      </c>
      <c r="DA44" s="20">
        <v>91.4</v>
      </c>
      <c r="DB44" s="20">
        <f t="shared" si="54"/>
        <v>0</v>
      </c>
      <c r="DC44" s="21">
        <f t="shared" si="55"/>
        <v>0</v>
      </c>
      <c r="DD44" s="58">
        <v>0.52</v>
      </c>
      <c r="DE44" s="58">
        <v>0.53</v>
      </c>
      <c r="DF44" s="58">
        <v>0.53</v>
      </c>
      <c r="DG44" s="58">
        <f t="shared" si="23"/>
        <v>1.0000000000000009E-2</v>
      </c>
      <c r="DH44" s="21">
        <f t="shared" si="24"/>
        <v>0</v>
      </c>
      <c r="DI44" s="19">
        <v>8.6999999999999993</v>
      </c>
      <c r="DJ44" s="20">
        <v>8.6999999999999993</v>
      </c>
      <c r="DK44" s="20">
        <v>8.6999999999999993</v>
      </c>
      <c r="DL44" s="20">
        <f t="shared" si="25"/>
        <v>0</v>
      </c>
      <c r="DM44" s="21">
        <f t="shared" si="26"/>
        <v>0</v>
      </c>
      <c r="DN44" s="20">
        <v>0</v>
      </c>
      <c r="DO44" s="20">
        <v>0</v>
      </c>
      <c r="DP44" s="20">
        <v>0</v>
      </c>
      <c r="DQ44" s="20">
        <f t="shared" si="56"/>
        <v>0</v>
      </c>
      <c r="DR44" s="21">
        <f t="shared" si="57"/>
        <v>0</v>
      </c>
      <c r="DS44" s="20">
        <v>2075.9</v>
      </c>
      <c r="DT44" s="20">
        <v>2202.8000000000002</v>
      </c>
      <c r="DU44" s="20">
        <v>2202.8000000000002</v>
      </c>
      <c r="DV44" s="20">
        <f t="shared" si="27"/>
        <v>126.90000000000009</v>
      </c>
      <c r="DW44" s="21">
        <f t="shared" si="28"/>
        <v>0</v>
      </c>
      <c r="DX44" s="19">
        <v>124.2</v>
      </c>
      <c r="DY44" s="20">
        <v>124.2</v>
      </c>
      <c r="DZ44" s="20">
        <v>124.2</v>
      </c>
      <c r="EA44" s="20">
        <f t="shared" si="29"/>
        <v>0</v>
      </c>
      <c r="EB44" s="21">
        <f t="shared" si="30"/>
        <v>0</v>
      </c>
      <c r="EC44" s="20">
        <v>1072.0999999999999</v>
      </c>
      <c r="ED44" s="20">
        <v>1072.0999999999999</v>
      </c>
      <c r="EE44" s="20">
        <v>1072.0999999999999</v>
      </c>
      <c r="EF44" s="20">
        <f t="shared" si="31"/>
        <v>0</v>
      </c>
      <c r="EG44" s="21">
        <f t="shared" si="32"/>
        <v>0</v>
      </c>
    </row>
    <row r="45" spans="1:137" s="18" customFormat="1" x14ac:dyDescent="0.25">
      <c r="A45" s="48">
        <v>39</v>
      </c>
      <c r="B45" s="49" t="s">
        <v>46</v>
      </c>
      <c r="C45" s="55">
        <f t="shared" si="33"/>
        <v>323496.57</v>
      </c>
      <c r="D45" s="59">
        <f t="shared" si="34"/>
        <v>330215.58</v>
      </c>
      <c r="E45" s="59">
        <f t="shared" si="35"/>
        <v>323130.38000000006</v>
      </c>
      <c r="F45" s="59">
        <f t="shared" si="36"/>
        <v>-366.19000000000011</v>
      </c>
      <c r="G45" s="57">
        <f t="shared" si="37"/>
        <v>-7085.2000000000007</v>
      </c>
      <c r="H45" s="19">
        <v>753.3</v>
      </c>
      <c r="I45" s="20">
        <v>753.3</v>
      </c>
      <c r="J45" s="20">
        <v>753.3</v>
      </c>
      <c r="K45" s="20">
        <f t="shared" si="1"/>
        <v>0</v>
      </c>
      <c r="L45" s="21">
        <f t="shared" si="2"/>
        <v>0</v>
      </c>
      <c r="M45" s="19">
        <v>68406.5</v>
      </c>
      <c r="N45" s="20">
        <v>68406.5</v>
      </c>
      <c r="O45" s="20">
        <v>68406.5</v>
      </c>
      <c r="P45" s="20">
        <f t="shared" si="38"/>
        <v>0</v>
      </c>
      <c r="Q45" s="21">
        <f t="shared" si="39"/>
        <v>0</v>
      </c>
      <c r="R45" s="19">
        <v>187921.2</v>
      </c>
      <c r="S45" s="20">
        <v>187921.2</v>
      </c>
      <c r="T45" s="20">
        <v>187921.2</v>
      </c>
      <c r="U45" s="20">
        <f t="shared" si="40"/>
        <v>0</v>
      </c>
      <c r="V45" s="21">
        <f t="shared" si="41"/>
        <v>0</v>
      </c>
      <c r="W45" s="19">
        <v>5198.5999999999995</v>
      </c>
      <c r="X45" s="20">
        <v>6949.5</v>
      </c>
      <c r="Y45" s="20">
        <v>6949.5</v>
      </c>
      <c r="Z45" s="20">
        <f t="shared" si="42"/>
        <v>1750.9000000000005</v>
      </c>
      <c r="AA45" s="21">
        <f t="shared" si="43"/>
        <v>0</v>
      </c>
      <c r="AB45" s="19">
        <v>22029.8</v>
      </c>
      <c r="AC45" s="20">
        <v>22029.8</v>
      </c>
      <c r="AD45" s="20">
        <v>22029.8</v>
      </c>
      <c r="AE45" s="20">
        <f t="shared" si="44"/>
        <v>0</v>
      </c>
      <c r="AF45" s="21">
        <f t="shared" si="45"/>
        <v>0</v>
      </c>
      <c r="AG45" s="19">
        <v>3511.9</v>
      </c>
      <c r="AH45" s="20">
        <v>3511.9</v>
      </c>
      <c r="AI45" s="20">
        <v>3511.9</v>
      </c>
      <c r="AJ45" s="20">
        <f t="shared" si="3"/>
        <v>0</v>
      </c>
      <c r="AK45" s="21">
        <f t="shared" si="4"/>
        <v>0</v>
      </c>
      <c r="AL45" s="19">
        <v>2603.9</v>
      </c>
      <c r="AM45" s="20">
        <v>2933.9</v>
      </c>
      <c r="AN45" s="20">
        <v>2933.9</v>
      </c>
      <c r="AO45" s="20">
        <f t="shared" si="5"/>
        <v>330</v>
      </c>
      <c r="AP45" s="21">
        <f t="shared" si="6"/>
        <v>0</v>
      </c>
      <c r="AQ45" s="19">
        <v>1800.8</v>
      </c>
      <c r="AR45" s="20">
        <v>1866.8</v>
      </c>
      <c r="AS45" s="20">
        <v>1866.8</v>
      </c>
      <c r="AT45" s="20">
        <f t="shared" si="7"/>
        <v>66</v>
      </c>
      <c r="AU45" s="21">
        <f t="shared" si="8"/>
        <v>0</v>
      </c>
      <c r="AV45" s="19">
        <v>7380.3</v>
      </c>
      <c r="AW45" s="20">
        <v>8994.2999999999993</v>
      </c>
      <c r="AX45" s="20">
        <v>8994.2999999999993</v>
      </c>
      <c r="AY45" s="20">
        <f t="shared" si="9"/>
        <v>1613.9999999999991</v>
      </c>
      <c r="AZ45" s="21">
        <f t="shared" si="10"/>
        <v>0</v>
      </c>
      <c r="BA45" s="19">
        <v>1138.5999999999999</v>
      </c>
      <c r="BB45" s="20">
        <v>1149.7</v>
      </c>
      <c r="BC45" s="20">
        <v>1149.7</v>
      </c>
      <c r="BD45" s="20">
        <f t="shared" si="11"/>
        <v>11.100000000000136</v>
      </c>
      <c r="BE45" s="21">
        <f t="shared" si="12"/>
        <v>0</v>
      </c>
      <c r="BF45" s="19">
        <v>12436.9</v>
      </c>
      <c r="BG45" s="20">
        <v>15165.1</v>
      </c>
      <c r="BH45" s="20">
        <v>8079.9</v>
      </c>
      <c r="BI45" s="20">
        <f t="shared" si="13"/>
        <v>-4357</v>
      </c>
      <c r="BJ45" s="21">
        <f t="shared" si="14"/>
        <v>-7085.2000000000007</v>
      </c>
      <c r="BK45" s="19">
        <v>3095</v>
      </c>
      <c r="BL45" s="20">
        <v>3095</v>
      </c>
      <c r="BM45" s="20">
        <v>3095</v>
      </c>
      <c r="BN45" s="20">
        <f t="shared" si="15"/>
        <v>0</v>
      </c>
      <c r="BO45" s="21">
        <f t="shared" si="16"/>
        <v>0</v>
      </c>
      <c r="BP45" s="19">
        <v>829.9</v>
      </c>
      <c r="BQ45" s="20">
        <v>829.9</v>
      </c>
      <c r="BR45" s="20">
        <v>829.9</v>
      </c>
      <c r="BS45" s="20">
        <f t="shared" si="46"/>
        <v>0</v>
      </c>
      <c r="BT45" s="21">
        <f t="shared" si="47"/>
        <v>0</v>
      </c>
      <c r="BU45" s="19">
        <v>3.6</v>
      </c>
      <c r="BV45" s="20">
        <v>3.6</v>
      </c>
      <c r="BW45" s="20">
        <v>3.6</v>
      </c>
      <c r="BX45" s="20">
        <f t="shared" si="17"/>
        <v>0</v>
      </c>
      <c r="BY45" s="21">
        <f t="shared" si="18"/>
        <v>0</v>
      </c>
      <c r="BZ45" s="20">
        <v>0</v>
      </c>
      <c r="CA45" s="20">
        <v>0</v>
      </c>
      <c r="CB45" s="20">
        <v>0</v>
      </c>
      <c r="CC45" s="20">
        <f t="shared" si="19"/>
        <v>0</v>
      </c>
      <c r="CD45" s="21">
        <f t="shared" si="20"/>
        <v>0</v>
      </c>
      <c r="CE45" s="19">
        <v>377.7</v>
      </c>
      <c r="CF45" s="20">
        <v>381.4</v>
      </c>
      <c r="CG45" s="20">
        <v>381.4</v>
      </c>
      <c r="CH45" s="20">
        <f t="shared" si="48"/>
        <v>3.6999999999999886</v>
      </c>
      <c r="CI45" s="21">
        <f t="shared" si="49"/>
        <v>0</v>
      </c>
      <c r="CJ45" s="20">
        <v>779.6</v>
      </c>
      <c r="CK45" s="20">
        <v>786.7</v>
      </c>
      <c r="CL45" s="20">
        <v>786.7</v>
      </c>
      <c r="CM45" s="20">
        <f t="shared" si="50"/>
        <v>7.1000000000000227</v>
      </c>
      <c r="CN45" s="21">
        <f t="shared" si="51"/>
        <v>0</v>
      </c>
      <c r="CO45" s="19">
        <v>393.1</v>
      </c>
      <c r="CP45" s="20">
        <v>396.8</v>
      </c>
      <c r="CQ45" s="20">
        <v>396.8</v>
      </c>
      <c r="CR45" s="20">
        <f t="shared" si="52"/>
        <v>3.6999999999999886</v>
      </c>
      <c r="CS45" s="21">
        <f t="shared" si="53"/>
        <v>0</v>
      </c>
      <c r="CT45" s="19">
        <v>0</v>
      </c>
      <c r="CU45" s="20">
        <v>0</v>
      </c>
      <c r="CV45" s="20">
        <v>0</v>
      </c>
      <c r="CW45" s="20">
        <f t="shared" si="21"/>
        <v>0</v>
      </c>
      <c r="CX45" s="21">
        <f t="shared" si="22"/>
        <v>0</v>
      </c>
      <c r="CY45" s="20">
        <v>63.2</v>
      </c>
      <c r="CZ45" s="20">
        <v>63.2</v>
      </c>
      <c r="DA45" s="20">
        <v>63.2</v>
      </c>
      <c r="DB45" s="20">
        <f t="shared" si="54"/>
        <v>0</v>
      </c>
      <c r="DC45" s="21">
        <f t="shared" si="55"/>
        <v>0</v>
      </c>
      <c r="DD45" s="58">
        <v>0.56999999999999995</v>
      </c>
      <c r="DE45" s="58">
        <v>0.57999999999999996</v>
      </c>
      <c r="DF45" s="58">
        <v>0.57999999999999996</v>
      </c>
      <c r="DG45" s="58">
        <f t="shared" si="23"/>
        <v>1.0000000000000009E-2</v>
      </c>
      <c r="DH45" s="21">
        <f t="shared" si="24"/>
        <v>0</v>
      </c>
      <c r="DI45" s="19">
        <v>0</v>
      </c>
      <c r="DJ45" s="20">
        <v>0</v>
      </c>
      <c r="DK45" s="20">
        <v>0</v>
      </c>
      <c r="DL45" s="20">
        <f t="shared" si="25"/>
        <v>0</v>
      </c>
      <c r="DM45" s="21">
        <f t="shared" si="26"/>
        <v>0</v>
      </c>
      <c r="DN45" s="20">
        <v>0</v>
      </c>
      <c r="DO45" s="20">
        <v>0</v>
      </c>
      <c r="DP45" s="20">
        <v>0</v>
      </c>
      <c r="DQ45" s="20">
        <f t="shared" si="56"/>
        <v>0</v>
      </c>
      <c r="DR45" s="21">
        <f t="shared" si="57"/>
        <v>0</v>
      </c>
      <c r="DS45" s="20">
        <v>3321.4</v>
      </c>
      <c r="DT45" s="20">
        <v>3524.5</v>
      </c>
      <c r="DU45" s="20">
        <v>3524.5</v>
      </c>
      <c r="DV45" s="20">
        <f t="shared" si="27"/>
        <v>203.09999999999991</v>
      </c>
      <c r="DW45" s="21">
        <f t="shared" si="28"/>
        <v>0</v>
      </c>
      <c r="DX45" s="19">
        <v>214.9</v>
      </c>
      <c r="DY45" s="20">
        <v>216.1</v>
      </c>
      <c r="DZ45" s="20">
        <v>216.1</v>
      </c>
      <c r="EA45" s="20">
        <f t="shared" si="29"/>
        <v>1.1999999999999886</v>
      </c>
      <c r="EB45" s="21">
        <f t="shared" si="30"/>
        <v>0</v>
      </c>
      <c r="EC45" s="20">
        <v>1235.8</v>
      </c>
      <c r="ED45" s="20">
        <v>1235.8</v>
      </c>
      <c r="EE45" s="20">
        <v>1235.8</v>
      </c>
      <c r="EF45" s="20">
        <f t="shared" si="31"/>
        <v>0</v>
      </c>
      <c r="EG45" s="21">
        <f t="shared" si="32"/>
        <v>0</v>
      </c>
    </row>
    <row r="46" spans="1:137" s="18" customFormat="1" x14ac:dyDescent="0.25">
      <c r="A46" s="48">
        <v>40</v>
      </c>
      <c r="B46" s="49" t="s">
        <v>47</v>
      </c>
      <c r="C46" s="55">
        <f t="shared" si="33"/>
        <v>162577.11999999997</v>
      </c>
      <c r="D46" s="59">
        <f t="shared" si="34"/>
        <v>164100.72999999992</v>
      </c>
      <c r="E46" s="59">
        <f t="shared" si="35"/>
        <v>164100.72999999992</v>
      </c>
      <c r="F46" s="59">
        <f t="shared" si="36"/>
        <v>1523.6100000000004</v>
      </c>
      <c r="G46" s="57">
        <f t="shared" si="37"/>
        <v>0</v>
      </c>
      <c r="H46" s="19">
        <v>234.7</v>
      </c>
      <c r="I46" s="20">
        <v>234.7</v>
      </c>
      <c r="J46" s="20">
        <v>234.7</v>
      </c>
      <c r="K46" s="20">
        <f t="shared" si="1"/>
        <v>0</v>
      </c>
      <c r="L46" s="21">
        <f t="shared" si="2"/>
        <v>0</v>
      </c>
      <c r="M46" s="19">
        <v>26398.400000000001</v>
      </c>
      <c r="N46" s="20">
        <v>26398.400000000001</v>
      </c>
      <c r="O46" s="20">
        <v>26398.400000000001</v>
      </c>
      <c r="P46" s="20">
        <f t="shared" si="38"/>
        <v>0</v>
      </c>
      <c r="Q46" s="21">
        <f t="shared" si="39"/>
        <v>0</v>
      </c>
      <c r="R46" s="19">
        <v>102249.2</v>
      </c>
      <c r="S46" s="20">
        <v>102249.2</v>
      </c>
      <c r="T46" s="20">
        <v>102249.2</v>
      </c>
      <c r="U46" s="20">
        <f t="shared" si="40"/>
        <v>0</v>
      </c>
      <c r="V46" s="21">
        <f t="shared" si="41"/>
        <v>0</v>
      </c>
      <c r="W46" s="19">
        <v>4738.7</v>
      </c>
      <c r="X46" s="20">
        <v>6109</v>
      </c>
      <c r="Y46" s="20">
        <v>6109</v>
      </c>
      <c r="Z46" s="20">
        <f t="shared" si="42"/>
        <v>1370.3000000000002</v>
      </c>
      <c r="AA46" s="21">
        <f t="shared" si="43"/>
        <v>0</v>
      </c>
      <c r="AB46" s="19">
        <v>12967.9</v>
      </c>
      <c r="AC46" s="20">
        <v>12967.9</v>
      </c>
      <c r="AD46" s="20">
        <v>12967.9</v>
      </c>
      <c r="AE46" s="20">
        <f t="shared" si="44"/>
        <v>0</v>
      </c>
      <c r="AF46" s="21">
        <f t="shared" si="45"/>
        <v>0</v>
      </c>
      <c r="AG46" s="19">
        <v>1274.4000000000001</v>
      </c>
      <c r="AH46" s="20">
        <v>1274.4000000000001</v>
      </c>
      <c r="AI46" s="20">
        <v>1274.4000000000001</v>
      </c>
      <c r="AJ46" s="20">
        <f t="shared" si="3"/>
        <v>0</v>
      </c>
      <c r="AK46" s="21">
        <f t="shared" si="4"/>
        <v>0</v>
      </c>
      <c r="AL46" s="19">
        <v>3330.9</v>
      </c>
      <c r="AM46" s="20">
        <v>3330.9</v>
      </c>
      <c r="AN46" s="20">
        <v>3330.9</v>
      </c>
      <c r="AO46" s="20">
        <f t="shared" si="5"/>
        <v>0</v>
      </c>
      <c r="AP46" s="21">
        <f t="shared" si="6"/>
        <v>0</v>
      </c>
      <c r="AQ46" s="19">
        <v>1718</v>
      </c>
      <c r="AR46" s="20">
        <v>1759.3</v>
      </c>
      <c r="AS46" s="20">
        <v>1759.3</v>
      </c>
      <c r="AT46" s="20">
        <f t="shared" si="7"/>
        <v>41.299999999999955</v>
      </c>
      <c r="AU46" s="21">
        <f t="shared" si="8"/>
        <v>0</v>
      </c>
      <c r="AV46" s="19">
        <v>3528.6</v>
      </c>
      <c r="AW46" s="20">
        <v>3528.6</v>
      </c>
      <c r="AX46" s="20">
        <v>3528.6</v>
      </c>
      <c r="AY46" s="20">
        <f t="shared" si="9"/>
        <v>0</v>
      </c>
      <c r="AZ46" s="21">
        <f t="shared" si="10"/>
        <v>0</v>
      </c>
      <c r="BA46" s="19">
        <v>1059.2</v>
      </c>
      <c r="BB46" s="20">
        <v>1069.5</v>
      </c>
      <c r="BC46" s="20">
        <v>1069.5</v>
      </c>
      <c r="BD46" s="20">
        <f t="shared" si="11"/>
        <v>10.299999999999955</v>
      </c>
      <c r="BE46" s="21">
        <f t="shared" si="12"/>
        <v>0</v>
      </c>
      <c r="BF46" s="20">
        <v>0</v>
      </c>
      <c r="BG46" s="20">
        <v>0</v>
      </c>
      <c r="BH46" s="20">
        <v>0</v>
      </c>
      <c r="BI46" s="20">
        <f t="shared" si="13"/>
        <v>0</v>
      </c>
      <c r="BJ46" s="21">
        <f t="shared" si="14"/>
        <v>0</v>
      </c>
      <c r="BK46" s="19">
        <v>1010.9</v>
      </c>
      <c r="BL46" s="20">
        <v>1010.9</v>
      </c>
      <c r="BM46" s="20">
        <v>1010.9</v>
      </c>
      <c r="BN46" s="20">
        <f t="shared" si="15"/>
        <v>0</v>
      </c>
      <c r="BO46" s="21">
        <f t="shared" si="16"/>
        <v>0</v>
      </c>
      <c r="BP46" s="19">
        <v>623.79999999999995</v>
      </c>
      <c r="BQ46" s="20">
        <v>623.79999999999995</v>
      </c>
      <c r="BR46" s="20">
        <v>623.79999999999995</v>
      </c>
      <c r="BS46" s="20">
        <f t="shared" si="46"/>
        <v>0</v>
      </c>
      <c r="BT46" s="21">
        <f t="shared" si="47"/>
        <v>0</v>
      </c>
      <c r="BU46" s="19">
        <v>1.9</v>
      </c>
      <c r="BV46" s="20">
        <v>1.9</v>
      </c>
      <c r="BW46" s="20">
        <v>1.9</v>
      </c>
      <c r="BX46" s="20">
        <f t="shared" si="17"/>
        <v>0</v>
      </c>
      <c r="BY46" s="21">
        <f t="shared" si="18"/>
        <v>0</v>
      </c>
      <c r="BZ46" s="20">
        <v>0</v>
      </c>
      <c r="CA46" s="20">
        <v>0</v>
      </c>
      <c r="CB46" s="20">
        <v>0</v>
      </c>
      <c r="CC46" s="20">
        <f t="shared" si="19"/>
        <v>0</v>
      </c>
      <c r="CD46" s="21">
        <f t="shared" si="20"/>
        <v>0</v>
      </c>
      <c r="CE46" s="19">
        <v>351.2</v>
      </c>
      <c r="CF46" s="20">
        <v>354.6</v>
      </c>
      <c r="CG46" s="20">
        <v>354.6</v>
      </c>
      <c r="CH46" s="20">
        <f t="shared" si="48"/>
        <v>3.4000000000000341</v>
      </c>
      <c r="CI46" s="21">
        <f t="shared" si="49"/>
        <v>0</v>
      </c>
      <c r="CJ46" s="20">
        <v>374.4</v>
      </c>
      <c r="CK46" s="20">
        <v>377.8</v>
      </c>
      <c r="CL46" s="20">
        <v>377.8</v>
      </c>
      <c r="CM46" s="20">
        <f t="shared" si="50"/>
        <v>3.4000000000000341</v>
      </c>
      <c r="CN46" s="21">
        <f t="shared" si="51"/>
        <v>0</v>
      </c>
      <c r="CO46" s="19">
        <v>366.6</v>
      </c>
      <c r="CP46" s="20">
        <v>370</v>
      </c>
      <c r="CQ46" s="20">
        <v>370</v>
      </c>
      <c r="CR46" s="20">
        <f t="shared" si="52"/>
        <v>3.3999999999999773</v>
      </c>
      <c r="CS46" s="21">
        <f t="shared" si="53"/>
        <v>0</v>
      </c>
      <c r="CT46" s="19">
        <v>0</v>
      </c>
      <c r="CU46" s="20">
        <v>0</v>
      </c>
      <c r="CV46" s="20">
        <v>0</v>
      </c>
      <c r="CW46" s="20">
        <f t="shared" si="21"/>
        <v>0</v>
      </c>
      <c r="CX46" s="21">
        <f t="shared" si="22"/>
        <v>0</v>
      </c>
      <c r="CY46" s="20">
        <v>24.3</v>
      </c>
      <c r="CZ46" s="20">
        <v>24.3</v>
      </c>
      <c r="DA46" s="20">
        <v>24.3</v>
      </c>
      <c r="DB46" s="20">
        <f t="shared" si="54"/>
        <v>0</v>
      </c>
      <c r="DC46" s="21">
        <f t="shared" si="55"/>
        <v>0</v>
      </c>
      <c r="DD46" s="58">
        <v>0.52</v>
      </c>
      <c r="DE46" s="58">
        <v>0.53</v>
      </c>
      <c r="DF46" s="58">
        <v>0.53</v>
      </c>
      <c r="DG46" s="58">
        <f t="shared" si="23"/>
        <v>1.0000000000000009E-2</v>
      </c>
      <c r="DH46" s="21">
        <f t="shared" si="24"/>
        <v>0</v>
      </c>
      <c r="DI46" s="19">
        <v>0</v>
      </c>
      <c r="DJ46" s="20">
        <v>0</v>
      </c>
      <c r="DK46" s="20">
        <v>0</v>
      </c>
      <c r="DL46" s="20">
        <f t="shared" si="25"/>
        <v>0</v>
      </c>
      <c r="DM46" s="21">
        <f t="shared" si="26"/>
        <v>0</v>
      </c>
      <c r="DN46" s="20">
        <v>0</v>
      </c>
      <c r="DO46" s="20">
        <v>0</v>
      </c>
      <c r="DP46" s="20">
        <v>0</v>
      </c>
      <c r="DQ46" s="20">
        <f t="shared" si="56"/>
        <v>0</v>
      </c>
      <c r="DR46" s="21">
        <f t="shared" si="57"/>
        <v>0</v>
      </c>
      <c r="DS46" s="20">
        <v>1505</v>
      </c>
      <c r="DT46" s="20">
        <v>1597</v>
      </c>
      <c r="DU46" s="20">
        <v>1597</v>
      </c>
      <c r="DV46" s="20">
        <f t="shared" si="27"/>
        <v>92</v>
      </c>
      <c r="DW46" s="21">
        <f t="shared" si="28"/>
        <v>0</v>
      </c>
      <c r="DX46" s="19">
        <v>62.1</v>
      </c>
      <c r="DY46" s="20">
        <v>61.6</v>
      </c>
      <c r="DZ46" s="20">
        <v>61.6</v>
      </c>
      <c r="EA46" s="20">
        <f t="shared" si="29"/>
        <v>-0.5</v>
      </c>
      <c r="EB46" s="21">
        <f t="shared" si="30"/>
        <v>0</v>
      </c>
      <c r="EC46" s="20">
        <v>756.4</v>
      </c>
      <c r="ED46" s="20">
        <v>756.4</v>
      </c>
      <c r="EE46" s="20">
        <v>756.4</v>
      </c>
      <c r="EF46" s="20">
        <f t="shared" si="31"/>
        <v>0</v>
      </c>
      <c r="EG46" s="21">
        <f t="shared" si="32"/>
        <v>0</v>
      </c>
    </row>
    <row r="47" spans="1:137" s="18" customFormat="1" x14ac:dyDescent="0.25">
      <c r="A47" s="48">
        <v>41</v>
      </c>
      <c r="B47" s="49" t="s">
        <v>48</v>
      </c>
      <c r="C47" s="55">
        <f t="shared" si="33"/>
        <v>214622.32</v>
      </c>
      <c r="D47" s="59">
        <f t="shared" si="34"/>
        <v>215317.12999999998</v>
      </c>
      <c r="E47" s="59">
        <f t="shared" si="35"/>
        <v>215307.52999999997</v>
      </c>
      <c r="F47" s="59">
        <f t="shared" si="36"/>
        <v>685.2099999999997</v>
      </c>
      <c r="G47" s="57">
        <f t="shared" si="37"/>
        <v>-9.5999999999999943</v>
      </c>
      <c r="H47" s="20">
        <v>308.89999999999998</v>
      </c>
      <c r="I47" s="20">
        <v>308.89999999999998</v>
      </c>
      <c r="J47" s="20">
        <v>308.89999999999998</v>
      </c>
      <c r="K47" s="20">
        <f t="shared" si="1"/>
        <v>0</v>
      </c>
      <c r="L47" s="21">
        <f t="shared" si="2"/>
        <v>0</v>
      </c>
      <c r="M47" s="19">
        <v>27849.9</v>
      </c>
      <c r="N47" s="20">
        <v>27849.9</v>
      </c>
      <c r="O47" s="20">
        <v>27849.9</v>
      </c>
      <c r="P47" s="20">
        <f t="shared" si="38"/>
        <v>0</v>
      </c>
      <c r="Q47" s="21">
        <f t="shared" si="39"/>
        <v>0</v>
      </c>
      <c r="R47" s="19">
        <v>142108.79999999999</v>
      </c>
      <c r="S47" s="20">
        <v>142108.79999999999</v>
      </c>
      <c r="T47" s="20">
        <v>142108.79999999999</v>
      </c>
      <c r="U47" s="20">
        <f t="shared" si="40"/>
        <v>0</v>
      </c>
      <c r="V47" s="21">
        <f t="shared" si="41"/>
        <v>0</v>
      </c>
      <c r="W47" s="19">
        <v>4822.7</v>
      </c>
      <c r="X47" s="20">
        <v>6107.4</v>
      </c>
      <c r="Y47" s="20">
        <v>6107.4</v>
      </c>
      <c r="Z47" s="20">
        <f t="shared" si="42"/>
        <v>1284.6999999999998</v>
      </c>
      <c r="AA47" s="21">
        <f t="shared" si="43"/>
        <v>0</v>
      </c>
      <c r="AB47" s="19">
        <v>19842.5</v>
      </c>
      <c r="AC47" s="20">
        <v>19842.5</v>
      </c>
      <c r="AD47" s="20">
        <v>19842.5</v>
      </c>
      <c r="AE47" s="20">
        <f t="shared" si="44"/>
        <v>0</v>
      </c>
      <c r="AF47" s="21">
        <f t="shared" si="45"/>
        <v>0</v>
      </c>
      <c r="AG47" s="19">
        <v>1917.6</v>
      </c>
      <c r="AH47" s="20">
        <v>1917.6</v>
      </c>
      <c r="AI47" s="20">
        <v>1917.6</v>
      </c>
      <c r="AJ47" s="20">
        <f t="shared" si="3"/>
        <v>0</v>
      </c>
      <c r="AK47" s="21">
        <f t="shared" si="4"/>
        <v>0</v>
      </c>
      <c r="AL47" s="19">
        <v>5835.8</v>
      </c>
      <c r="AM47" s="20">
        <v>5557.8</v>
      </c>
      <c r="AN47" s="20">
        <v>5557.8</v>
      </c>
      <c r="AO47" s="20">
        <f t="shared" si="5"/>
        <v>-278</v>
      </c>
      <c r="AP47" s="21">
        <f t="shared" si="6"/>
        <v>0</v>
      </c>
      <c r="AQ47" s="19">
        <v>2781.3</v>
      </c>
      <c r="AR47" s="20">
        <v>2339.1999999999998</v>
      </c>
      <c r="AS47" s="20">
        <v>2339.1999999999998</v>
      </c>
      <c r="AT47" s="20">
        <f t="shared" si="7"/>
        <v>-442.10000000000036</v>
      </c>
      <c r="AU47" s="21">
        <f t="shared" si="8"/>
        <v>0</v>
      </c>
      <c r="AV47" s="19">
        <v>2522.9</v>
      </c>
      <c r="AW47" s="20">
        <v>2522.9</v>
      </c>
      <c r="AX47" s="20">
        <v>2522.9</v>
      </c>
      <c r="AY47" s="20">
        <f t="shared" si="9"/>
        <v>0</v>
      </c>
      <c r="AZ47" s="21">
        <f t="shared" si="10"/>
        <v>0</v>
      </c>
      <c r="BA47" s="19">
        <v>1078.7</v>
      </c>
      <c r="BB47" s="20">
        <v>1089</v>
      </c>
      <c r="BC47" s="20">
        <v>1089</v>
      </c>
      <c r="BD47" s="20">
        <f t="shared" si="11"/>
        <v>10.299999999999955</v>
      </c>
      <c r="BE47" s="21">
        <f t="shared" si="12"/>
        <v>0</v>
      </c>
      <c r="BF47" s="20">
        <v>0</v>
      </c>
      <c r="BG47" s="20">
        <v>0</v>
      </c>
      <c r="BH47" s="20">
        <v>0</v>
      </c>
      <c r="BI47" s="20">
        <f t="shared" si="13"/>
        <v>0</v>
      </c>
      <c r="BJ47" s="21">
        <f t="shared" si="14"/>
        <v>0</v>
      </c>
      <c r="BK47" s="19">
        <v>781.7</v>
      </c>
      <c r="BL47" s="20">
        <v>781.7</v>
      </c>
      <c r="BM47" s="20">
        <v>781.7</v>
      </c>
      <c r="BN47" s="20">
        <f t="shared" si="15"/>
        <v>0</v>
      </c>
      <c r="BO47" s="21">
        <f t="shared" si="16"/>
        <v>0</v>
      </c>
      <c r="BP47" s="19">
        <v>742.1</v>
      </c>
      <c r="BQ47" s="20">
        <v>742.1</v>
      </c>
      <c r="BR47" s="20">
        <v>742.1</v>
      </c>
      <c r="BS47" s="20">
        <f t="shared" si="46"/>
        <v>0</v>
      </c>
      <c r="BT47" s="21">
        <f t="shared" si="47"/>
        <v>0</v>
      </c>
      <c r="BU47" s="19">
        <v>2.6</v>
      </c>
      <c r="BV47" s="20">
        <v>2.6</v>
      </c>
      <c r="BW47" s="20">
        <v>2.6</v>
      </c>
      <c r="BX47" s="20">
        <f t="shared" si="17"/>
        <v>0</v>
      </c>
      <c r="BY47" s="21">
        <f t="shared" si="18"/>
        <v>0</v>
      </c>
      <c r="BZ47" s="20">
        <v>0</v>
      </c>
      <c r="CA47" s="20">
        <v>0</v>
      </c>
      <c r="CB47" s="20">
        <v>0</v>
      </c>
      <c r="CC47" s="20">
        <f t="shared" si="19"/>
        <v>0</v>
      </c>
      <c r="CD47" s="21">
        <f t="shared" si="20"/>
        <v>0</v>
      </c>
      <c r="CE47" s="19">
        <v>351.2</v>
      </c>
      <c r="CF47" s="20">
        <v>354.6</v>
      </c>
      <c r="CG47" s="20">
        <v>354.6</v>
      </c>
      <c r="CH47" s="20">
        <f t="shared" si="48"/>
        <v>3.4000000000000341</v>
      </c>
      <c r="CI47" s="21">
        <f t="shared" si="49"/>
        <v>0</v>
      </c>
      <c r="CJ47" s="20">
        <v>374.4</v>
      </c>
      <c r="CK47" s="20">
        <v>377.8</v>
      </c>
      <c r="CL47" s="20">
        <v>377.8</v>
      </c>
      <c r="CM47" s="20">
        <f t="shared" si="50"/>
        <v>3.4000000000000341</v>
      </c>
      <c r="CN47" s="21">
        <f t="shared" si="51"/>
        <v>0</v>
      </c>
      <c r="CO47" s="19">
        <v>366.6</v>
      </c>
      <c r="CP47" s="20">
        <v>370</v>
      </c>
      <c r="CQ47" s="20">
        <v>370</v>
      </c>
      <c r="CR47" s="20">
        <f t="shared" si="52"/>
        <v>3.3999999999999773</v>
      </c>
      <c r="CS47" s="21">
        <f t="shared" si="53"/>
        <v>0</v>
      </c>
      <c r="CT47" s="19">
        <v>0</v>
      </c>
      <c r="CU47" s="20">
        <v>0</v>
      </c>
      <c r="CV47" s="20">
        <v>0</v>
      </c>
      <c r="CW47" s="20">
        <f t="shared" si="21"/>
        <v>0</v>
      </c>
      <c r="CX47" s="21">
        <f t="shared" si="22"/>
        <v>0</v>
      </c>
      <c r="CY47" s="20">
        <v>60.8</v>
      </c>
      <c r="CZ47" s="20">
        <v>60.8</v>
      </c>
      <c r="DA47" s="20">
        <v>60.8</v>
      </c>
      <c r="DB47" s="20">
        <f t="shared" si="54"/>
        <v>0</v>
      </c>
      <c r="DC47" s="21">
        <f t="shared" si="55"/>
        <v>0</v>
      </c>
      <c r="DD47" s="58">
        <v>0.52</v>
      </c>
      <c r="DE47" s="58">
        <v>0.53</v>
      </c>
      <c r="DF47" s="58">
        <v>0.53</v>
      </c>
      <c r="DG47" s="58">
        <f t="shared" si="23"/>
        <v>1.0000000000000009E-2</v>
      </c>
      <c r="DH47" s="21">
        <f t="shared" si="24"/>
        <v>0</v>
      </c>
      <c r="DI47" s="19">
        <v>0</v>
      </c>
      <c r="DJ47" s="20">
        <v>0</v>
      </c>
      <c r="DK47" s="20">
        <v>0</v>
      </c>
      <c r="DL47" s="20">
        <f t="shared" si="25"/>
        <v>0</v>
      </c>
      <c r="DM47" s="21">
        <f t="shared" si="26"/>
        <v>0</v>
      </c>
      <c r="DN47" s="20">
        <v>0</v>
      </c>
      <c r="DO47" s="20">
        <v>0</v>
      </c>
      <c r="DP47" s="20">
        <v>0</v>
      </c>
      <c r="DQ47" s="20">
        <f t="shared" si="56"/>
        <v>0</v>
      </c>
      <c r="DR47" s="21">
        <f t="shared" si="57"/>
        <v>0</v>
      </c>
      <c r="DS47" s="20">
        <v>1764.5</v>
      </c>
      <c r="DT47" s="20">
        <v>1872.4</v>
      </c>
      <c r="DU47" s="20">
        <v>1872.4</v>
      </c>
      <c r="DV47" s="20">
        <f t="shared" si="27"/>
        <v>107.90000000000009</v>
      </c>
      <c r="DW47" s="21">
        <f t="shared" si="28"/>
        <v>0</v>
      </c>
      <c r="DX47" s="19">
        <v>90.7</v>
      </c>
      <c r="DY47" s="20">
        <v>92.5</v>
      </c>
      <c r="DZ47" s="20">
        <v>82.9</v>
      </c>
      <c r="EA47" s="20">
        <f t="shared" si="29"/>
        <v>-7.7999999999999972</v>
      </c>
      <c r="EB47" s="21">
        <f t="shared" si="30"/>
        <v>-9.5999999999999943</v>
      </c>
      <c r="EC47" s="20">
        <v>1018.1</v>
      </c>
      <c r="ED47" s="20">
        <v>1018.1</v>
      </c>
      <c r="EE47" s="20">
        <v>1018.1</v>
      </c>
      <c r="EF47" s="20">
        <f t="shared" si="31"/>
        <v>0</v>
      </c>
      <c r="EG47" s="21">
        <f t="shared" si="32"/>
        <v>0</v>
      </c>
    </row>
    <row r="48" spans="1:137" s="18" customFormat="1" x14ac:dyDescent="0.25">
      <c r="A48" s="48">
        <v>42</v>
      </c>
      <c r="B48" s="49" t="s">
        <v>49</v>
      </c>
      <c r="C48" s="55">
        <f t="shared" si="33"/>
        <v>603438.7300000001</v>
      </c>
      <c r="D48" s="59">
        <f t="shared" si="34"/>
        <v>608501.84</v>
      </c>
      <c r="E48" s="59">
        <f t="shared" si="35"/>
        <v>605223.6399999999</v>
      </c>
      <c r="F48" s="59">
        <f t="shared" si="36"/>
        <v>1784.9100000000003</v>
      </c>
      <c r="G48" s="57">
        <f t="shared" si="37"/>
        <v>-3278.2</v>
      </c>
      <c r="H48" s="20">
        <v>1269.8</v>
      </c>
      <c r="I48" s="20">
        <v>1269.8</v>
      </c>
      <c r="J48" s="20">
        <v>1269.8</v>
      </c>
      <c r="K48" s="20">
        <f t="shared" si="1"/>
        <v>0</v>
      </c>
      <c r="L48" s="21">
        <f t="shared" si="2"/>
        <v>0</v>
      </c>
      <c r="M48" s="19">
        <v>155137.79999999999</v>
      </c>
      <c r="N48" s="20">
        <v>155137.79999999999</v>
      </c>
      <c r="O48" s="20">
        <v>155137.79999999999</v>
      </c>
      <c r="P48" s="20">
        <f t="shared" si="38"/>
        <v>0</v>
      </c>
      <c r="Q48" s="21">
        <f t="shared" si="39"/>
        <v>0</v>
      </c>
      <c r="R48" s="19">
        <v>354452.8</v>
      </c>
      <c r="S48" s="20">
        <v>354452.8</v>
      </c>
      <c r="T48" s="20">
        <v>354452.8</v>
      </c>
      <c r="U48" s="20">
        <f t="shared" si="40"/>
        <v>0</v>
      </c>
      <c r="V48" s="21">
        <f t="shared" si="41"/>
        <v>0</v>
      </c>
      <c r="W48" s="19">
        <v>5494.7</v>
      </c>
      <c r="X48" s="20">
        <v>9018.1</v>
      </c>
      <c r="Y48" s="20">
        <v>9018.1</v>
      </c>
      <c r="Z48" s="20">
        <f t="shared" si="42"/>
        <v>3523.4000000000005</v>
      </c>
      <c r="AA48" s="21">
        <f t="shared" si="43"/>
        <v>0</v>
      </c>
      <c r="AB48" s="19">
        <v>31638.6</v>
      </c>
      <c r="AC48" s="20">
        <v>31638.6</v>
      </c>
      <c r="AD48" s="20">
        <v>31638.6</v>
      </c>
      <c r="AE48" s="20">
        <f t="shared" si="44"/>
        <v>0</v>
      </c>
      <c r="AF48" s="21">
        <f t="shared" si="45"/>
        <v>0</v>
      </c>
      <c r="AG48" s="19">
        <v>7401.5</v>
      </c>
      <c r="AH48" s="20">
        <v>7401.5</v>
      </c>
      <c r="AI48" s="20">
        <v>7401.5</v>
      </c>
      <c r="AJ48" s="20">
        <f t="shared" si="3"/>
        <v>0</v>
      </c>
      <c r="AK48" s="21">
        <f t="shared" si="4"/>
        <v>0</v>
      </c>
      <c r="AL48" s="19">
        <v>5315</v>
      </c>
      <c r="AM48" s="20">
        <v>5315</v>
      </c>
      <c r="AN48" s="20">
        <v>5315</v>
      </c>
      <c r="AO48" s="20">
        <f t="shared" si="5"/>
        <v>0</v>
      </c>
      <c r="AP48" s="21">
        <f t="shared" si="6"/>
        <v>0</v>
      </c>
      <c r="AQ48" s="19">
        <v>2892.9</v>
      </c>
      <c r="AR48" s="20">
        <v>2667.3</v>
      </c>
      <c r="AS48" s="20">
        <v>2667.3</v>
      </c>
      <c r="AT48" s="20">
        <f t="shared" si="7"/>
        <v>-225.59999999999991</v>
      </c>
      <c r="AU48" s="21">
        <f t="shared" si="8"/>
        <v>0</v>
      </c>
      <c r="AV48" s="19">
        <v>13978.8</v>
      </c>
      <c r="AW48" s="20">
        <v>13978.8</v>
      </c>
      <c r="AX48" s="20">
        <v>13978.8</v>
      </c>
      <c r="AY48" s="20">
        <f t="shared" si="9"/>
        <v>0</v>
      </c>
      <c r="AZ48" s="21">
        <f t="shared" si="10"/>
        <v>0</v>
      </c>
      <c r="BA48" s="19">
        <v>1481.9</v>
      </c>
      <c r="BB48" s="20">
        <v>1496</v>
      </c>
      <c r="BC48" s="20">
        <v>1496</v>
      </c>
      <c r="BD48" s="20">
        <f t="shared" si="11"/>
        <v>14.099999999999909</v>
      </c>
      <c r="BE48" s="21">
        <f t="shared" si="12"/>
        <v>0</v>
      </c>
      <c r="BF48" s="19">
        <v>4736.2</v>
      </c>
      <c r="BG48" s="20">
        <v>6326.4</v>
      </c>
      <c r="BH48" s="20">
        <v>3048.2</v>
      </c>
      <c r="BI48" s="20">
        <f t="shared" si="13"/>
        <v>-1688</v>
      </c>
      <c r="BJ48" s="21">
        <f t="shared" si="14"/>
        <v>-3278.2</v>
      </c>
      <c r="BK48" s="19">
        <v>1335.6</v>
      </c>
      <c r="BL48" s="20">
        <v>1335.6</v>
      </c>
      <c r="BM48" s="20">
        <v>1335.6</v>
      </c>
      <c r="BN48" s="20">
        <f t="shared" si="15"/>
        <v>0</v>
      </c>
      <c r="BO48" s="21">
        <f t="shared" si="16"/>
        <v>0</v>
      </c>
      <c r="BP48" s="19">
        <v>5136.3999999999996</v>
      </c>
      <c r="BQ48" s="20">
        <v>5136.3999999999996</v>
      </c>
      <c r="BR48" s="20">
        <v>5136.3999999999996</v>
      </c>
      <c r="BS48" s="20">
        <f t="shared" si="46"/>
        <v>0</v>
      </c>
      <c r="BT48" s="21">
        <f t="shared" si="47"/>
        <v>0</v>
      </c>
      <c r="BU48" s="19">
        <v>3.7</v>
      </c>
      <c r="BV48" s="20">
        <v>3.7</v>
      </c>
      <c r="BW48" s="20">
        <v>3.7</v>
      </c>
      <c r="BX48" s="20">
        <f t="shared" si="17"/>
        <v>0</v>
      </c>
      <c r="BY48" s="21">
        <f t="shared" si="18"/>
        <v>0</v>
      </c>
      <c r="BZ48" s="20">
        <v>0</v>
      </c>
      <c r="CA48" s="20">
        <v>0</v>
      </c>
      <c r="CB48" s="20">
        <v>0</v>
      </c>
      <c r="CC48" s="20">
        <f t="shared" si="19"/>
        <v>0</v>
      </c>
      <c r="CD48" s="21">
        <f t="shared" si="20"/>
        <v>0</v>
      </c>
      <c r="CE48" s="19">
        <v>363.3</v>
      </c>
      <c r="CF48" s="20">
        <v>366.8</v>
      </c>
      <c r="CG48" s="20">
        <v>366.8</v>
      </c>
      <c r="CH48" s="20">
        <f t="shared" si="48"/>
        <v>3.5</v>
      </c>
      <c r="CI48" s="21">
        <f t="shared" si="49"/>
        <v>0</v>
      </c>
      <c r="CJ48" s="20">
        <v>750.8</v>
      </c>
      <c r="CK48" s="20">
        <v>757.6</v>
      </c>
      <c r="CL48" s="20">
        <v>757.6</v>
      </c>
      <c r="CM48" s="20">
        <f t="shared" si="50"/>
        <v>6.8000000000000682</v>
      </c>
      <c r="CN48" s="21">
        <f t="shared" si="51"/>
        <v>0</v>
      </c>
      <c r="CO48" s="19">
        <v>378.6</v>
      </c>
      <c r="CP48" s="20">
        <v>382.1</v>
      </c>
      <c r="CQ48" s="20">
        <v>382.1</v>
      </c>
      <c r="CR48" s="20">
        <f t="shared" si="52"/>
        <v>3.5</v>
      </c>
      <c r="CS48" s="21">
        <f t="shared" si="53"/>
        <v>0</v>
      </c>
      <c r="CT48" s="19">
        <v>0</v>
      </c>
      <c r="CU48" s="20">
        <v>0</v>
      </c>
      <c r="CV48" s="20">
        <v>0</v>
      </c>
      <c r="CW48" s="20">
        <f t="shared" si="21"/>
        <v>0</v>
      </c>
      <c r="CX48" s="21">
        <f t="shared" si="22"/>
        <v>0</v>
      </c>
      <c r="CY48" s="20">
        <v>142.4</v>
      </c>
      <c r="CZ48" s="20">
        <v>142.4</v>
      </c>
      <c r="DA48" s="20">
        <v>142.4</v>
      </c>
      <c r="DB48" s="20">
        <f t="shared" si="54"/>
        <v>0</v>
      </c>
      <c r="DC48" s="21">
        <f t="shared" si="55"/>
        <v>0</v>
      </c>
      <c r="DD48" s="58">
        <v>0.53</v>
      </c>
      <c r="DE48" s="58">
        <v>0.54</v>
      </c>
      <c r="DF48" s="58">
        <v>0.54</v>
      </c>
      <c r="DG48" s="58">
        <f t="shared" si="23"/>
        <v>1.0000000000000009E-2</v>
      </c>
      <c r="DH48" s="21">
        <f t="shared" si="24"/>
        <v>0</v>
      </c>
      <c r="DI48" s="19">
        <v>47.6</v>
      </c>
      <c r="DJ48" s="20">
        <v>47.6</v>
      </c>
      <c r="DK48" s="20">
        <v>47.6</v>
      </c>
      <c r="DL48" s="20">
        <f t="shared" si="25"/>
        <v>0</v>
      </c>
      <c r="DM48" s="21">
        <f t="shared" si="26"/>
        <v>0</v>
      </c>
      <c r="DN48" s="20">
        <v>3914.9</v>
      </c>
      <c r="DO48" s="20">
        <v>3914.9</v>
      </c>
      <c r="DP48" s="20">
        <v>3914.9</v>
      </c>
      <c r="DQ48" s="20">
        <f t="shared" si="56"/>
        <v>0</v>
      </c>
      <c r="DR48" s="21">
        <f t="shared" si="57"/>
        <v>0</v>
      </c>
      <c r="DS48" s="20">
        <v>2387.3000000000002</v>
      </c>
      <c r="DT48" s="20">
        <v>2533.1999999999998</v>
      </c>
      <c r="DU48" s="20">
        <v>2533.1999999999998</v>
      </c>
      <c r="DV48" s="20">
        <f t="shared" si="27"/>
        <v>145.89999999999964</v>
      </c>
      <c r="DW48" s="21">
        <f t="shared" si="28"/>
        <v>0</v>
      </c>
      <c r="DX48" s="19">
        <v>606.4</v>
      </c>
      <c r="DY48" s="20">
        <v>607.70000000000005</v>
      </c>
      <c r="DZ48" s="20">
        <v>607.70000000000005</v>
      </c>
      <c r="EA48" s="20">
        <f t="shared" si="29"/>
        <v>1.3000000000000682</v>
      </c>
      <c r="EB48" s="21">
        <f t="shared" si="30"/>
        <v>0</v>
      </c>
      <c r="EC48" s="20">
        <v>4571.2</v>
      </c>
      <c r="ED48" s="20">
        <v>4571.2</v>
      </c>
      <c r="EE48" s="20">
        <v>4571.2</v>
      </c>
      <c r="EF48" s="20">
        <f t="shared" si="31"/>
        <v>0</v>
      </c>
      <c r="EG48" s="21">
        <f t="shared" si="32"/>
        <v>0</v>
      </c>
    </row>
    <row r="49" spans="1:137" s="18" customFormat="1" x14ac:dyDescent="0.25">
      <c r="A49" s="48">
        <v>43</v>
      </c>
      <c r="B49" s="49" t="s">
        <v>50</v>
      </c>
      <c r="C49" s="55">
        <f t="shared" si="33"/>
        <v>186557.02000000008</v>
      </c>
      <c r="D49" s="59">
        <f t="shared" si="34"/>
        <v>190480.03000000003</v>
      </c>
      <c r="E49" s="59">
        <f t="shared" si="35"/>
        <v>190480.03000000003</v>
      </c>
      <c r="F49" s="59">
        <f t="shared" si="36"/>
        <v>3923.0100000000011</v>
      </c>
      <c r="G49" s="57">
        <f t="shared" si="37"/>
        <v>0</v>
      </c>
      <c r="H49" s="20">
        <v>335.5</v>
      </c>
      <c r="I49" s="20">
        <v>335.5</v>
      </c>
      <c r="J49" s="20">
        <v>335.5</v>
      </c>
      <c r="K49" s="20">
        <f t="shared" si="1"/>
        <v>0</v>
      </c>
      <c r="L49" s="21">
        <f t="shared" si="2"/>
        <v>0</v>
      </c>
      <c r="M49" s="19">
        <v>40498.800000000003</v>
      </c>
      <c r="N49" s="20">
        <v>40498.800000000003</v>
      </c>
      <c r="O49" s="20">
        <v>40498.800000000003</v>
      </c>
      <c r="P49" s="20">
        <f t="shared" si="38"/>
        <v>0</v>
      </c>
      <c r="Q49" s="21">
        <f t="shared" si="39"/>
        <v>0</v>
      </c>
      <c r="R49" s="19">
        <v>102698.9</v>
      </c>
      <c r="S49" s="20">
        <v>102698.9</v>
      </c>
      <c r="T49" s="20">
        <v>102698.9</v>
      </c>
      <c r="U49" s="20">
        <f t="shared" si="40"/>
        <v>0</v>
      </c>
      <c r="V49" s="21">
        <f t="shared" si="41"/>
        <v>0</v>
      </c>
      <c r="W49" s="19">
        <v>4149.6000000000004</v>
      </c>
      <c r="X49" s="20">
        <v>5808.1</v>
      </c>
      <c r="Y49" s="20">
        <v>5808.1</v>
      </c>
      <c r="Z49" s="20">
        <f t="shared" si="42"/>
        <v>1658.5</v>
      </c>
      <c r="AA49" s="21">
        <f t="shared" si="43"/>
        <v>0</v>
      </c>
      <c r="AB49" s="19">
        <v>12733.6</v>
      </c>
      <c r="AC49" s="20">
        <v>12733.6</v>
      </c>
      <c r="AD49" s="20">
        <v>12733.6</v>
      </c>
      <c r="AE49" s="20">
        <f t="shared" si="44"/>
        <v>0</v>
      </c>
      <c r="AF49" s="21">
        <f t="shared" si="45"/>
        <v>0</v>
      </c>
      <c r="AG49" s="19">
        <v>2150.6999999999998</v>
      </c>
      <c r="AH49" s="20">
        <v>2150.6999999999998</v>
      </c>
      <c r="AI49" s="20">
        <v>2150.6999999999998</v>
      </c>
      <c r="AJ49" s="20">
        <f t="shared" si="3"/>
        <v>0</v>
      </c>
      <c r="AK49" s="21">
        <f t="shared" si="4"/>
        <v>0</v>
      </c>
      <c r="AL49" s="19">
        <v>4785.8999999999996</v>
      </c>
      <c r="AM49" s="20">
        <v>5713.9</v>
      </c>
      <c r="AN49" s="20">
        <v>5713.9</v>
      </c>
      <c r="AO49" s="20">
        <f t="shared" si="5"/>
        <v>928</v>
      </c>
      <c r="AP49" s="21">
        <f t="shared" si="6"/>
        <v>0</v>
      </c>
      <c r="AQ49" s="19">
        <v>2395.1999999999998</v>
      </c>
      <c r="AR49" s="20">
        <v>3604.5</v>
      </c>
      <c r="AS49" s="20">
        <v>3604.5</v>
      </c>
      <c r="AT49" s="20">
        <f t="shared" si="7"/>
        <v>1209.3000000000002</v>
      </c>
      <c r="AU49" s="21">
        <f t="shared" si="8"/>
        <v>0</v>
      </c>
      <c r="AV49" s="19">
        <v>8394.4</v>
      </c>
      <c r="AW49" s="20">
        <v>8394.4</v>
      </c>
      <c r="AX49" s="20">
        <v>8394.4</v>
      </c>
      <c r="AY49" s="20">
        <f t="shared" si="9"/>
        <v>0</v>
      </c>
      <c r="AZ49" s="21">
        <f t="shared" si="10"/>
        <v>0</v>
      </c>
      <c r="BA49" s="19">
        <v>1059.2</v>
      </c>
      <c r="BB49" s="20">
        <v>1069.5</v>
      </c>
      <c r="BC49" s="20">
        <v>1069.5</v>
      </c>
      <c r="BD49" s="20">
        <f t="shared" si="11"/>
        <v>10.299999999999955</v>
      </c>
      <c r="BE49" s="21">
        <f t="shared" si="12"/>
        <v>0</v>
      </c>
      <c r="BF49" s="19">
        <v>0</v>
      </c>
      <c r="BG49" s="20">
        <v>0</v>
      </c>
      <c r="BH49" s="20">
        <v>0</v>
      </c>
      <c r="BI49" s="20">
        <f t="shared" si="13"/>
        <v>0</v>
      </c>
      <c r="BJ49" s="21">
        <f t="shared" si="14"/>
        <v>0</v>
      </c>
      <c r="BK49" s="20">
        <v>2029.5</v>
      </c>
      <c r="BL49" s="20">
        <v>2029.5</v>
      </c>
      <c r="BM49" s="20">
        <v>2029.5</v>
      </c>
      <c r="BN49" s="20">
        <f t="shared" si="15"/>
        <v>0</v>
      </c>
      <c r="BO49" s="21">
        <f t="shared" si="16"/>
        <v>0</v>
      </c>
      <c r="BP49" s="19">
        <v>1127.0999999999999</v>
      </c>
      <c r="BQ49" s="20">
        <v>1127.0999999999999</v>
      </c>
      <c r="BR49" s="20">
        <v>1127.0999999999999</v>
      </c>
      <c r="BS49" s="20">
        <f t="shared" si="46"/>
        <v>0</v>
      </c>
      <c r="BT49" s="21">
        <f t="shared" si="47"/>
        <v>0</v>
      </c>
      <c r="BU49" s="19">
        <v>1.6</v>
      </c>
      <c r="BV49" s="20">
        <v>1.6</v>
      </c>
      <c r="BW49" s="20">
        <v>1.6</v>
      </c>
      <c r="BX49" s="20">
        <f t="shared" si="17"/>
        <v>0</v>
      </c>
      <c r="BY49" s="21">
        <f t="shared" si="18"/>
        <v>0</v>
      </c>
      <c r="BZ49" s="20">
        <v>0</v>
      </c>
      <c r="CA49" s="20">
        <v>0</v>
      </c>
      <c r="CB49" s="20">
        <v>0</v>
      </c>
      <c r="CC49" s="20">
        <f t="shared" si="19"/>
        <v>0</v>
      </c>
      <c r="CD49" s="21">
        <f t="shared" si="20"/>
        <v>0</v>
      </c>
      <c r="CE49" s="19">
        <v>351.2</v>
      </c>
      <c r="CF49" s="20">
        <v>354.6</v>
      </c>
      <c r="CG49" s="20">
        <v>354.6</v>
      </c>
      <c r="CH49" s="20">
        <f t="shared" si="48"/>
        <v>3.4000000000000341</v>
      </c>
      <c r="CI49" s="21">
        <f t="shared" si="49"/>
        <v>0</v>
      </c>
      <c r="CJ49" s="20">
        <v>374.4</v>
      </c>
      <c r="CK49" s="20">
        <v>377.8</v>
      </c>
      <c r="CL49" s="20">
        <v>377.8</v>
      </c>
      <c r="CM49" s="20">
        <f t="shared" si="50"/>
        <v>3.4000000000000341</v>
      </c>
      <c r="CN49" s="21">
        <f t="shared" si="51"/>
        <v>0</v>
      </c>
      <c r="CO49" s="19">
        <v>366.6</v>
      </c>
      <c r="CP49" s="20">
        <v>370</v>
      </c>
      <c r="CQ49" s="20">
        <v>370</v>
      </c>
      <c r="CR49" s="20">
        <f t="shared" si="52"/>
        <v>3.3999999999999773</v>
      </c>
      <c r="CS49" s="21">
        <f t="shared" si="53"/>
        <v>0</v>
      </c>
      <c r="CT49" s="19">
        <v>0</v>
      </c>
      <c r="CU49" s="20">
        <v>0</v>
      </c>
      <c r="CV49" s="20">
        <v>0</v>
      </c>
      <c r="CW49" s="20">
        <f t="shared" si="21"/>
        <v>0</v>
      </c>
      <c r="CX49" s="21">
        <f t="shared" si="22"/>
        <v>0</v>
      </c>
      <c r="CY49" s="20">
        <v>40.799999999999997</v>
      </c>
      <c r="CZ49" s="20">
        <v>40.799999999999997</v>
      </c>
      <c r="DA49" s="20">
        <v>40.799999999999997</v>
      </c>
      <c r="DB49" s="20">
        <f t="shared" si="54"/>
        <v>0</v>
      </c>
      <c r="DC49" s="21">
        <f t="shared" si="55"/>
        <v>0</v>
      </c>
      <c r="DD49" s="58">
        <v>0.52</v>
      </c>
      <c r="DE49" s="58">
        <v>0.53</v>
      </c>
      <c r="DF49" s="58">
        <v>0.53</v>
      </c>
      <c r="DG49" s="58">
        <f t="shared" si="23"/>
        <v>1.0000000000000009E-2</v>
      </c>
      <c r="DH49" s="21">
        <f t="shared" si="24"/>
        <v>0</v>
      </c>
      <c r="DI49" s="19">
        <v>4.7</v>
      </c>
      <c r="DJ49" s="20">
        <v>4.7</v>
      </c>
      <c r="DK49" s="20">
        <v>4.7</v>
      </c>
      <c r="DL49" s="20">
        <f t="shared" si="25"/>
        <v>0</v>
      </c>
      <c r="DM49" s="21">
        <f t="shared" si="26"/>
        <v>0</v>
      </c>
      <c r="DN49" s="20">
        <v>0</v>
      </c>
      <c r="DO49" s="20">
        <v>0</v>
      </c>
      <c r="DP49" s="20">
        <v>0</v>
      </c>
      <c r="DQ49" s="20">
        <f t="shared" si="56"/>
        <v>0</v>
      </c>
      <c r="DR49" s="21">
        <f t="shared" si="57"/>
        <v>0</v>
      </c>
      <c r="DS49" s="20">
        <v>1712.6</v>
      </c>
      <c r="DT49" s="20">
        <v>1817.4</v>
      </c>
      <c r="DU49" s="20">
        <v>1817.4</v>
      </c>
      <c r="DV49" s="20">
        <f t="shared" si="27"/>
        <v>104.80000000000018</v>
      </c>
      <c r="DW49" s="21">
        <f t="shared" si="28"/>
        <v>0</v>
      </c>
      <c r="DX49" s="19">
        <v>90.7</v>
      </c>
      <c r="DY49" s="20">
        <v>92.6</v>
      </c>
      <c r="DZ49" s="20">
        <v>92.6</v>
      </c>
      <c r="EA49" s="20">
        <f t="shared" si="29"/>
        <v>1.8999999999999915</v>
      </c>
      <c r="EB49" s="21">
        <f t="shared" si="30"/>
        <v>0</v>
      </c>
      <c r="EC49" s="20">
        <v>1255.5</v>
      </c>
      <c r="ED49" s="20">
        <v>1255.5</v>
      </c>
      <c r="EE49" s="20">
        <v>1255.5</v>
      </c>
      <c r="EF49" s="20">
        <f t="shared" si="31"/>
        <v>0</v>
      </c>
      <c r="EG49" s="21">
        <f t="shared" si="32"/>
        <v>0</v>
      </c>
    </row>
    <row r="50" spans="1:137" s="18" customFormat="1" x14ac:dyDescent="0.25">
      <c r="A50" s="48">
        <v>44</v>
      </c>
      <c r="B50" s="49" t="s">
        <v>51</v>
      </c>
      <c r="C50" s="55">
        <f t="shared" si="33"/>
        <v>4422773.0099999988</v>
      </c>
      <c r="D50" s="59">
        <f t="shared" si="34"/>
        <v>4452770.5199999977</v>
      </c>
      <c r="E50" s="59">
        <f t="shared" si="35"/>
        <v>4379485.2199999979</v>
      </c>
      <c r="F50" s="59">
        <f t="shared" si="36"/>
        <v>-43287.79</v>
      </c>
      <c r="G50" s="57">
        <f t="shared" si="37"/>
        <v>-73285.3</v>
      </c>
      <c r="H50" s="20">
        <v>9118.7999999999993</v>
      </c>
      <c r="I50" s="20">
        <v>9118.7999999999993</v>
      </c>
      <c r="J50" s="20">
        <v>9118.7999999999993</v>
      </c>
      <c r="K50" s="20">
        <f t="shared" si="1"/>
        <v>0</v>
      </c>
      <c r="L50" s="21">
        <f t="shared" si="2"/>
        <v>0</v>
      </c>
      <c r="M50" s="19">
        <v>1316714</v>
      </c>
      <c r="N50" s="20">
        <v>1316714</v>
      </c>
      <c r="O50" s="20">
        <v>1316714</v>
      </c>
      <c r="P50" s="20">
        <f t="shared" si="38"/>
        <v>0</v>
      </c>
      <c r="Q50" s="21">
        <f t="shared" si="39"/>
        <v>0</v>
      </c>
      <c r="R50" s="19">
        <v>2611869.2000000002</v>
      </c>
      <c r="S50" s="20">
        <v>2611869.2000000002</v>
      </c>
      <c r="T50" s="20">
        <v>2611869.2000000002</v>
      </c>
      <c r="U50" s="20">
        <f t="shared" si="40"/>
        <v>0</v>
      </c>
      <c r="V50" s="21">
        <f t="shared" si="41"/>
        <v>0</v>
      </c>
      <c r="W50" s="19">
        <v>10419.299999999999</v>
      </c>
      <c r="X50" s="20">
        <v>15432.9</v>
      </c>
      <c r="Y50" s="20">
        <v>15432.9</v>
      </c>
      <c r="Z50" s="20">
        <f t="shared" si="42"/>
        <v>5013.6000000000004</v>
      </c>
      <c r="AA50" s="21">
        <f t="shared" si="43"/>
        <v>0</v>
      </c>
      <c r="AB50" s="19">
        <v>190300.3</v>
      </c>
      <c r="AC50" s="20">
        <v>190300.3</v>
      </c>
      <c r="AD50" s="20">
        <v>190300.3</v>
      </c>
      <c r="AE50" s="20">
        <f t="shared" si="44"/>
        <v>0</v>
      </c>
      <c r="AF50" s="21">
        <f t="shared" si="45"/>
        <v>0</v>
      </c>
      <c r="AG50" s="19">
        <v>58119.8</v>
      </c>
      <c r="AH50" s="20">
        <v>58119.8</v>
      </c>
      <c r="AI50" s="20">
        <v>58119.8</v>
      </c>
      <c r="AJ50" s="20">
        <f t="shared" si="3"/>
        <v>0</v>
      </c>
      <c r="AK50" s="21">
        <f t="shared" si="4"/>
        <v>0</v>
      </c>
      <c r="AL50" s="19">
        <v>12713.2</v>
      </c>
      <c r="AM50" s="20">
        <v>11813.2</v>
      </c>
      <c r="AN50" s="20">
        <v>11813.2</v>
      </c>
      <c r="AO50" s="20">
        <f t="shared" si="5"/>
        <v>-900</v>
      </c>
      <c r="AP50" s="21">
        <f t="shared" si="6"/>
        <v>0</v>
      </c>
      <c r="AQ50" s="19">
        <v>7156.1</v>
      </c>
      <c r="AR50" s="20">
        <v>6546.1</v>
      </c>
      <c r="AS50" s="20">
        <v>6546.1</v>
      </c>
      <c r="AT50" s="20">
        <f t="shared" si="7"/>
        <v>-610</v>
      </c>
      <c r="AU50" s="21">
        <f t="shared" si="8"/>
        <v>0</v>
      </c>
      <c r="AV50" s="19">
        <v>68575.8</v>
      </c>
      <c r="AW50" s="20">
        <v>67775.8</v>
      </c>
      <c r="AX50" s="20">
        <v>67775.8</v>
      </c>
      <c r="AY50" s="20">
        <f t="shared" si="9"/>
        <v>-800</v>
      </c>
      <c r="AZ50" s="21">
        <f t="shared" si="10"/>
        <v>0</v>
      </c>
      <c r="BA50" s="19">
        <v>7844.7</v>
      </c>
      <c r="BB50" s="20">
        <v>7920.8</v>
      </c>
      <c r="BC50" s="20">
        <v>7920.8</v>
      </c>
      <c r="BD50" s="20">
        <f t="shared" si="11"/>
        <v>76.100000000000364</v>
      </c>
      <c r="BE50" s="21">
        <f t="shared" si="12"/>
        <v>0</v>
      </c>
      <c r="BF50" s="19">
        <v>80805.7</v>
      </c>
      <c r="BG50" s="20">
        <v>107936.5</v>
      </c>
      <c r="BH50" s="20">
        <v>34651.199999999997</v>
      </c>
      <c r="BI50" s="20">
        <f t="shared" si="13"/>
        <v>-46154.5</v>
      </c>
      <c r="BJ50" s="21">
        <f t="shared" si="14"/>
        <v>-73285.3</v>
      </c>
      <c r="BK50" s="20">
        <v>12806.6</v>
      </c>
      <c r="BL50" s="20">
        <v>12806.6</v>
      </c>
      <c r="BM50" s="20">
        <v>12806.6</v>
      </c>
      <c r="BN50" s="20">
        <f t="shared" si="15"/>
        <v>0</v>
      </c>
      <c r="BO50" s="21">
        <f t="shared" si="16"/>
        <v>0</v>
      </c>
      <c r="BP50" s="19">
        <v>0</v>
      </c>
      <c r="BQ50" s="20">
        <v>0</v>
      </c>
      <c r="BR50" s="20">
        <v>0</v>
      </c>
      <c r="BS50" s="20">
        <f t="shared" si="46"/>
        <v>0</v>
      </c>
      <c r="BT50" s="21">
        <f t="shared" si="47"/>
        <v>0</v>
      </c>
      <c r="BU50" s="19">
        <v>0</v>
      </c>
      <c r="BV50" s="20">
        <v>0</v>
      </c>
      <c r="BW50" s="20">
        <v>0</v>
      </c>
      <c r="BX50" s="20">
        <f t="shared" si="17"/>
        <v>0</v>
      </c>
      <c r="BY50" s="21">
        <f t="shared" si="18"/>
        <v>0</v>
      </c>
      <c r="BZ50" s="20">
        <v>731.5</v>
      </c>
      <c r="CA50" s="20">
        <v>738.8</v>
      </c>
      <c r="CB50" s="20">
        <v>738.8</v>
      </c>
      <c r="CC50" s="20">
        <f t="shared" si="19"/>
        <v>7.2999999999999545</v>
      </c>
      <c r="CD50" s="21">
        <f t="shared" si="20"/>
        <v>0</v>
      </c>
      <c r="CE50" s="19">
        <v>411.4</v>
      </c>
      <c r="CF50" s="20">
        <v>415.4</v>
      </c>
      <c r="CG50" s="20">
        <v>415.4</v>
      </c>
      <c r="CH50" s="20">
        <f t="shared" si="48"/>
        <v>4</v>
      </c>
      <c r="CI50" s="21">
        <f t="shared" si="49"/>
        <v>0</v>
      </c>
      <c r="CJ50" s="20">
        <v>4542.5</v>
      </c>
      <c r="CK50" s="20">
        <v>4584.1000000000004</v>
      </c>
      <c r="CL50" s="20">
        <v>4584.1000000000004</v>
      </c>
      <c r="CM50" s="20">
        <f t="shared" si="50"/>
        <v>41.600000000000364</v>
      </c>
      <c r="CN50" s="21">
        <f t="shared" si="51"/>
        <v>0</v>
      </c>
      <c r="CO50" s="19">
        <v>853.6</v>
      </c>
      <c r="CP50" s="20">
        <v>861.6</v>
      </c>
      <c r="CQ50" s="20">
        <v>861.6</v>
      </c>
      <c r="CR50" s="20">
        <f t="shared" si="52"/>
        <v>8</v>
      </c>
      <c r="CS50" s="21">
        <f t="shared" si="53"/>
        <v>0</v>
      </c>
      <c r="CT50" s="19">
        <v>2799.9</v>
      </c>
      <c r="CU50" s="20">
        <v>2827</v>
      </c>
      <c r="CV50" s="20">
        <v>2827</v>
      </c>
      <c r="CW50" s="20">
        <f t="shared" si="21"/>
        <v>27.099999999999909</v>
      </c>
      <c r="CX50" s="21">
        <f t="shared" si="22"/>
        <v>0</v>
      </c>
      <c r="CY50" s="20">
        <v>239.3</v>
      </c>
      <c r="CZ50" s="20">
        <v>239.3</v>
      </c>
      <c r="DA50" s="20">
        <v>239.3</v>
      </c>
      <c r="DB50" s="20">
        <f t="shared" si="54"/>
        <v>0</v>
      </c>
      <c r="DC50" s="21">
        <f t="shared" si="55"/>
        <v>0</v>
      </c>
      <c r="DD50" s="58">
        <v>0.61</v>
      </c>
      <c r="DE50" s="58">
        <v>0.62</v>
      </c>
      <c r="DF50" s="58">
        <v>0.62</v>
      </c>
      <c r="DG50" s="58">
        <f t="shared" si="23"/>
        <v>1.0000000000000009E-2</v>
      </c>
      <c r="DH50" s="21">
        <f t="shared" si="24"/>
        <v>0</v>
      </c>
      <c r="DI50" s="19">
        <v>0</v>
      </c>
      <c r="DJ50" s="20">
        <v>0</v>
      </c>
      <c r="DK50" s="20">
        <v>0</v>
      </c>
      <c r="DL50" s="20">
        <f t="shared" si="25"/>
        <v>0</v>
      </c>
      <c r="DM50" s="21">
        <f t="shared" si="26"/>
        <v>0</v>
      </c>
      <c r="DN50" s="20">
        <v>4906</v>
      </c>
      <c r="DO50" s="20">
        <v>4906</v>
      </c>
      <c r="DP50" s="20">
        <v>4906</v>
      </c>
      <c r="DQ50" s="20">
        <f t="shared" si="56"/>
        <v>0</v>
      </c>
      <c r="DR50" s="21">
        <f t="shared" si="57"/>
        <v>0</v>
      </c>
      <c r="DS50" s="20">
        <v>0</v>
      </c>
      <c r="DT50" s="20">
        <v>0</v>
      </c>
      <c r="DU50" s="20">
        <v>0</v>
      </c>
      <c r="DV50" s="20">
        <f t="shared" si="27"/>
        <v>0</v>
      </c>
      <c r="DW50" s="21">
        <f t="shared" si="28"/>
        <v>0</v>
      </c>
      <c r="DX50" s="19">
        <v>2092.1</v>
      </c>
      <c r="DY50" s="20">
        <v>2091.1</v>
      </c>
      <c r="DZ50" s="20">
        <v>2091.1</v>
      </c>
      <c r="EA50" s="20">
        <f t="shared" si="29"/>
        <v>-1</v>
      </c>
      <c r="EB50" s="21">
        <f t="shared" si="30"/>
        <v>0</v>
      </c>
      <c r="EC50" s="20">
        <v>19752.599999999999</v>
      </c>
      <c r="ED50" s="20">
        <v>19752.599999999999</v>
      </c>
      <c r="EE50" s="20">
        <v>19752.599999999999</v>
      </c>
      <c r="EF50" s="20">
        <f t="shared" si="31"/>
        <v>0</v>
      </c>
      <c r="EG50" s="21">
        <f t="shared" si="32"/>
        <v>0</v>
      </c>
    </row>
    <row r="51" spans="1:137" s="18" customFormat="1" x14ac:dyDescent="0.25">
      <c r="A51" s="48">
        <v>45</v>
      </c>
      <c r="B51" s="49" t="s">
        <v>52</v>
      </c>
      <c r="C51" s="55">
        <f t="shared" si="33"/>
        <v>10686347.440000001</v>
      </c>
      <c r="D51" s="59">
        <f t="shared" si="34"/>
        <v>10959557.399999997</v>
      </c>
      <c r="E51" s="59">
        <f t="shared" si="35"/>
        <v>10544278.999999996</v>
      </c>
      <c r="F51" s="59">
        <f t="shared" si="36"/>
        <v>-142068.44</v>
      </c>
      <c r="G51" s="57">
        <f t="shared" si="37"/>
        <v>-415278.40000000014</v>
      </c>
      <c r="H51" s="20">
        <v>21607.9</v>
      </c>
      <c r="I51" s="20">
        <v>21607.9</v>
      </c>
      <c r="J51" s="20">
        <v>21607.9</v>
      </c>
      <c r="K51" s="20">
        <f t="shared" si="1"/>
        <v>0</v>
      </c>
      <c r="L51" s="21">
        <f t="shared" si="2"/>
        <v>0</v>
      </c>
      <c r="M51" s="19">
        <v>2569590.1</v>
      </c>
      <c r="N51" s="20">
        <v>2569590.1</v>
      </c>
      <c r="O51" s="20">
        <v>2569590.1</v>
      </c>
      <c r="P51" s="20">
        <f t="shared" si="38"/>
        <v>0</v>
      </c>
      <c r="Q51" s="21">
        <f t="shared" si="39"/>
        <v>0</v>
      </c>
      <c r="R51" s="19">
        <v>6104094.2999999998</v>
      </c>
      <c r="S51" s="20">
        <v>6104094.2999999998</v>
      </c>
      <c r="T51" s="20">
        <v>6104094.2999999998</v>
      </c>
      <c r="U51" s="20">
        <f t="shared" si="40"/>
        <v>0</v>
      </c>
      <c r="V51" s="21">
        <f t="shared" si="41"/>
        <v>0</v>
      </c>
      <c r="W51" s="19">
        <v>28778.7</v>
      </c>
      <c r="X51" s="20">
        <v>43299.4</v>
      </c>
      <c r="Y51" s="20">
        <v>43299.4</v>
      </c>
      <c r="Z51" s="20">
        <f t="shared" si="42"/>
        <v>14520.7</v>
      </c>
      <c r="AA51" s="21">
        <f t="shared" si="43"/>
        <v>0</v>
      </c>
      <c r="AB51" s="19">
        <v>430597.5</v>
      </c>
      <c r="AC51" s="20">
        <v>430597.5</v>
      </c>
      <c r="AD51" s="20">
        <v>430597.5</v>
      </c>
      <c r="AE51" s="20">
        <f t="shared" si="44"/>
        <v>0</v>
      </c>
      <c r="AF51" s="21">
        <f t="shared" si="45"/>
        <v>0</v>
      </c>
      <c r="AG51" s="19">
        <v>133770.20000000001</v>
      </c>
      <c r="AH51" s="20">
        <v>133770.20000000001</v>
      </c>
      <c r="AI51" s="20">
        <v>133770.20000000001</v>
      </c>
      <c r="AJ51" s="20">
        <f t="shared" si="3"/>
        <v>0</v>
      </c>
      <c r="AK51" s="21">
        <f t="shared" si="4"/>
        <v>0</v>
      </c>
      <c r="AL51" s="19">
        <v>36938.199999999997</v>
      </c>
      <c r="AM51" s="20">
        <v>41422.199999999997</v>
      </c>
      <c r="AN51" s="20">
        <v>41422.199999999997</v>
      </c>
      <c r="AO51" s="20">
        <f t="shared" si="5"/>
        <v>4484</v>
      </c>
      <c r="AP51" s="21">
        <f t="shared" si="6"/>
        <v>0</v>
      </c>
      <c r="AQ51" s="19">
        <v>21731.9</v>
      </c>
      <c r="AR51" s="20">
        <v>27662.6</v>
      </c>
      <c r="AS51" s="20">
        <v>27662.6</v>
      </c>
      <c r="AT51" s="20">
        <f t="shared" si="7"/>
        <v>5930.6999999999971</v>
      </c>
      <c r="AU51" s="21">
        <f t="shared" si="8"/>
        <v>0</v>
      </c>
      <c r="AV51" s="19">
        <v>145225.5</v>
      </c>
      <c r="AW51" s="20">
        <v>141194.5</v>
      </c>
      <c r="AX51" s="20">
        <v>141194.5</v>
      </c>
      <c r="AY51" s="20">
        <f t="shared" si="9"/>
        <v>-4031</v>
      </c>
      <c r="AZ51" s="21">
        <f t="shared" si="10"/>
        <v>0</v>
      </c>
      <c r="BA51" s="19">
        <v>20022.599999999999</v>
      </c>
      <c r="BB51" s="20">
        <v>20213.400000000001</v>
      </c>
      <c r="BC51" s="20">
        <v>20213.400000000001</v>
      </c>
      <c r="BD51" s="20">
        <f t="shared" si="11"/>
        <v>190.80000000000291</v>
      </c>
      <c r="BE51" s="21">
        <f t="shared" si="12"/>
        <v>0</v>
      </c>
      <c r="BF51" s="19">
        <v>1013252.6</v>
      </c>
      <c r="BG51" s="20">
        <v>1265121.6000000001</v>
      </c>
      <c r="BH51" s="20">
        <v>854225.2</v>
      </c>
      <c r="BI51" s="20">
        <f t="shared" si="13"/>
        <v>-159027.40000000002</v>
      </c>
      <c r="BJ51" s="21">
        <f t="shared" si="14"/>
        <v>-410896.40000000014</v>
      </c>
      <c r="BK51" s="20">
        <v>26333.5</v>
      </c>
      <c r="BL51" s="20">
        <v>26333.5</v>
      </c>
      <c r="BM51" s="20">
        <v>26333.5</v>
      </c>
      <c r="BN51" s="20">
        <f t="shared" si="15"/>
        <v>0</v>
      </c>
      <c r="BO51" s="21">
        <f t="shared" si="16"/>
        <v>0</v>
      </c>
      <c r="BP51" s="19">
        <v>0</v>
      </c>
      <c r="BQ51" s="20">
        <v>0</v>
      </c>
      <c r="BR51" s="20">
        <v>0</v>
      </c>
      <c r="BS51" s="20">
        <f t="shared" si="46"/>
        <v>0</v>
      </c>
      <c r="BT51" s="21">
        <f t="shared" si="47"/>
        <v>0</v>
      </c>
      <c r="BU51" s="19">
        <v>0</v>
      </c>
      <c r="BV51" s="20">
        <v>0</v>
      </c>
      <c r="BW51" s="20">
        <v>0</v>
      </c>
      <c r="BX51" s="20">
        <f t="shared" si="17"/>
        <v>0</v>
      </c>
      <c r="BY51" s="21">
        <f t="shared" si="18"/>
        <v>0</v>
      </c>
      <c r="BZ51" s="20">
        <v>0</v>
      </c>
      <c r="CA51" s="20">
        <v>0</v>
      </c>
      <c r="CB51" s="20">
        <v>0</v>
      </c>
      <c r="CC51" s="20">
        <f t="shared" si="19"/>
        <v>0</v>
      </c>
      <c r="CD51" s="21">
        <f t="shared" si="20"/>
        <v>0</v>
      </c>
      <c r="CE51" s="19">
        <v>2169.3000000000002</v>
      </c>
      <c r="CF51" s="20">
        <v>2190.5</v>
      </c>
      <c r="CG51" s="20">
        <v>2190.5</v>
      </c>
      <c r="CH51" s="20">
        <f t="shared" si="48"/>
        <v>21.199999999999818</v>
      </c>
      <c r="CI51" s="21">
        <f t="shared" si="49"/>
        <v>0</v>
      </c>
      <c r="CJ51" s="20">
        <v>10740.5</v>
      </c>
      <c r="CK51" s="20">
        <v>10839.2</v>
      </c>
      <c r="CL51" s="20">
        <v>10839.2</v>
      </c>
      <c r="CM51" s="20">
        <f t="shared" si="50"/>
        <v>98.700000000000728</v>
      </c>
      <c r="CN51" s="21">
        <f t="shared" si="51"/>
        <v>0</v>
      </c>
      <c r="CO51" s="19">
        <v>6311.4</v>
      </c>
      <c r="CP51" s="20">
        <v>6370.7</v>
      </c>
      <c r="CQ51" s="20">
        <v>6370.7</v>
      </c>
      <c r="CR51" s="20">
        <f t="shared" si="52"/>
        <v>59.300000000000182</v>
      </c>
      <c r="CS51" s="21">
        <f t="shared" si="53"/>
        <v>0</v>
      </c>
      <c r="CT51" s="19">
        <v>7361.8</v>
      </c>
      <c r="CU51" s="20">
        <v>7433.4</v>
      </c>
      <c r="CV51" s="20">
        <v>7433.4</v>
      </c>
      <c r="CW51" s="20">
        <f t="shared" si="21"/>
        <v>71.599999999999454</v>
      </c>
      <c r="CX51" s="21">
        <f t="shared" si="22"/>
        <v>0</v>
      </c>
      <c r="CY51" s="20">
        <v>226.3</v>
      </c>
      <c r="CZ51" s="20">
        <v>226.3</v>
      </c>
      <c r="DA51" s="20">
        <v>226.3</v>
      </c>
      <c r="DB51" s="20">
        <f t="shared" si="54"/>
        <v>0</v>
      </c>
      <c r="DC51" s="21">
        <f t="shared" si="55"/>
        <v>0</v>
      </c>
      <c r="DD51" s="58">
        <v>0.64</v>
      </c>
      <c r="DE51" s="58">
        <v>0.7</v>
      </c>
      <c r="DF51" s="58">
        <v>0.7</v>
      </c>
      <c r="DG51" s="58">
        <f t="shared" si="23"/>
        <v>5.9999999999999942E-2</v>
      </c>
      <c r="DH51" s="21">
        <f t="shared" si="24"/>
        <v>0</v>
      </c>
      <c r="DI51" s="19">
        <v>0</v>
      </c>
      <c r="DJ51" s="20">
        <v>0</v>
      </c>
      <c r="DK51" s="20">
        <v>0</v>
      </c>
      <c r="DL51" s="20">
        <f t="shared" si="25"/>
        <v>0</v>
      </c>
      <c r="DM51" s="21">
        <f t="shared" si="26"/>
        <v>0</v>
      </c>
      <c r="DN51" s="20">
        <v>9813.2000000000007</v>
      </c>
      <c r="DO51" s="20">
        <v>9813.2000000000007</v>
      </c>
      <c r="DP51" s="20">
        <v>9813.2000000000007</v>
      </c>
      <c r="DQ51" s="20">
        <f t="shared" si="56"/>
        <v>0</v>
      </c>
      <c r="DR51" s="21">
        <f t="shared" si="57"/>
        <v>0</v>
      </c>
      <c r="DS51" s="20">
        <v>0</v>
      </c>
      <c r="DT51" s="20">
        <v>0</v>
      </c>
      <c r="DU51" s="20">
        <v>0</v>
      </c>
      <c r="DV51" s="20">
        <f t="shared" si="27"/>
        <v>0</v>
      </c>
      <c r="DW51" s="21">
        <f t="shared" si="28"/>
        <v>0</v>
      </c>
      <c r="DX51" s="19">
        <v>6176.3</v>
      </c>
      <c r="DY51" s="20">
        <v>6171.2</v>
      </c>
      <c r="DZ51" s="20">
        <v>1789.2</v>
      </c>
      <c r="EA51" s="20">
        <f t="shared" si="29"/>
        <v>-4387.1000000000004</v>
      </c>
      <c r="EB51" s="21">
        <f t="shared" si="30"/>
        <v>-4382</v>
      </c>
      <c r="EC51" s="20">
        <v>91605</v>
      </c>
      <c r="ED51" s="20">
        <v>91605</v>
      </c>
      <c r="EE51" s="20">
        <v>91605</v>
      </c>
      <c r="EF51" s="20">
        <f t="shared" si="31"/>
        <v>0</v>
      </c>
      <c r="EG51" s="21">
        <f t="shared" si="32"/>
        <v>0</v>
      </c>
    </row>
    <row r="52" spans="1:137" s="18" customFormat="1" x14ac:dyDescent="0.25">
      <c r="A52" s="50"/>
      <c r="B52" s="51" t="s">
        <v>77</v>
      </c>
      <c r="C52" s="55">
        <f t="shared" ref="C52" si="58">H52+M52+R52+W52+AB52+AG52+AL52+AQ52+AV52+BA52+BF52+BK52+BP52+BU52+BZ52+CE52+CJ52+CO52+CT52+CY52+DD52+DI52+DN52+DS52+DX52+EC52</f>
        <v>0</v>
      </c>
      <c r="D52" s="59">
        <f t="shared" ref="D52" si="59">I52+N52+S52+X52+AC52+AH52+AM52+AR52+AW52+BB52+BG52+BL52+BQ52+BV52+CA52+CF52+CK52+CP52+CU52+CZ52+DE52+DJ52+DO52+DT52+DY52+ED52</f>
        <v>0</v>
      </c>
      <c r="E52" s="59">
        <f t="shared" ref="E52" si="60">J52+O52+T52+Y52+AD52+AI52+AN52+AS52+AX52+BC52+BH52+BM52+BR52+BW52+CB52+CG52+CL52+CQ52+CV52+DA52+DF52+DK52+DP52+DU52+DZ52+EE52</f>
        <v>0</v>
      </c>
      <c r="F52" s="59">
        <f t="shared" ref="F52" si="61">K52+P52+U52+Z52+AE52+AJ52+AO52+AT52+AY52+BD52+BI52+BN52+BS52+BX52+CC52+CH52+CM52+CR52+CW52+DB52+DG52+DL52+DQ52+DV52+EA52+EF52</f>
        <v>0</v>
      </c>
      <c r="G52" s="57">
        <f t="shared" ref="G52" si="62">L52+Q52+V52+AA52+AF52+AK52+AP52+AU52+AZ52+BE52+BJ52+BO52+BT52+BY52+CD52+CI52+CN52+CS52+CX52+DC52+DH52+DM52+DR52+DW52+EB52+EG52</f>
        <v>0</v>
      </c>
      <c r="H52" s="20">
        <v>0</v>
      </c>
      <c r="I52" s="20">
        <v>0</v>
      </c>
      <c r="J52" s="20">
        <v>0</v>
      </c>
      <c r="K52" s="20">
        <f t="shared" si="1"/>
        <v>0</v>
      </c>
      <c r="L52" s="21">
        <f t="shared" si="2"/>
        <v>0</v>
      </c>
      <c r="M52" s="19">
        <v>0</v>
      </c>
      <c r="N52" s="20">
        <v>0</v>
      </c>
      <c r="O52" s="20">
        <v>0</v>
      </c>
      <c r="P52" s="20">
        <f t="shared" si="38"/>
        <v>0</v>
      </c>
      <c r="Q52" s="21">
        <f t="shared" si="39"/>
        <v>0</v>
      </c>
      <c r="R52" s="19">
        <v>0</v>
      </c>
      <c r="S52" s="20">
        <v>0</v>
      </c>
      <c r="T52" s="20">
        <v>0</v>
      </c>
      <c r="U52" s="20">
        <f t="shared" si="40"/>
        <v>0</v>
      </c>
      <c r="V52" s="21">
        <f t="shared" si="41"/>
        <v>0</v>
      </c>
      <c r="W52" s="19">
        <v>0</v>
      </c>
      <c r="X52" s="20">
        <v>0</v>
      </c>
      <c r="Y52" s="20">
        <v>0</v>
      </c>
      <c r="Z52" s="20">
        <f t="shared" si="42"/>
        <v>0</v>
      </c>
      <c r="AA52" s="21">
        <f t="shared" si="43"/>
        <v>0</v>
      </c>
      <c r="AB52" s="19">
        <v>0</v>
      </c>
      <c r="AC52" s="20">
        <v>0</v>
      </c>
      <c r="AD52" s="20">
        <v>0</v>
      </c>
      <c r="AE52" s="20">
        <f t="shared" si="44"/>
        <v>0</v>
      </c>
      <c r="AF52" s="21">
        <f t="shared" si="45"/>
        <v>0</v>
      </c>
      <c r="AG52" s="19">
        <v>0</v>
      </c>
      <c r="AH52" s="20">
        <v>0</v>
      </c>
      <c r="AI52" s="20">
        <v>0</v>
      </c>
      <c r="AJ52" s="20">
        <f t="shared" si="3"/>
        <v>0</v>
      </c>
      <c r="AK52" s="21">
        <f t="shared" si="4"/>
        <v>0</v>
      </c>
      <c r="AL52" s="19">
        <v>0</v>
      </c>
      <c r="AM52" s="20">
        <v>0</v>
      </c>
      <c r="AN52" s="20">
        <v>0</v>
      </c>
      <c r="AO52" s="20">
        <f t="shared" si="5"/>
        <v>0</v>
      </c>
      <c r="AP52" s="21">
        <f t="shared" si="6"/>
        <v>0</v>
      </c>
      <c r="AQ52" s="19">
        <v>0</v>
      </c>
      <c r="AR52" s="20">
        <v>0</v>
      </c>
      <c r="AS52" s="20">
        <v>0</v>
      </c>
      <c r="AT52" s="20">
        <f t="shared" si="7"/>
        <v>0</v>
      </c>
      <c r="AU52" s="21">
        <f t="shared" si="8"/>
        <v>0</v>
      </c>
      <c r="AV52" s="19">
        <v>0</v>
      </c>
      <c r="AW52" s="20">
        <v>0</v>
      </c>
      <c r="AX52" s="20">
        <v>0</v>
      </c>
      <c r="AY52" s="20">
        <f t="shared" si="9"/>
        <v>0</v>
      </c>
      <c r="AZ52" s="21">
        <f t="shared" si="10"/>
        <v>0</v>
      </c>
      <c r="BA52" s="19">
        <v>0</v>
      </c>
      <c r="BB52" s="20">
        <v>0</v>
      </c>
      <c r="BC52" s="20">
        <v>0</v>
      </c>
      <c r="BD52" s="20">
        <f t="shared" si="11"/>
        <v>0</v>
      </c>
      <c r="BE52" s="21">
        <f t="shared" si="12"/>
        <v>0</v>
      </c>
      <c r="BF52" s="19"/>
      <c r="BG52" s="20">
        <v>0</v>
      </c>
      <c r="BH52" s="20">
        <v>0</v>
      </c>
      <c r="BI52" s="20">
        <f t="shared" si="13"/>
        <v>0</v>
      </c>
      <c r="BJ52" s="21">
        <f t="shared" si="14"/>
        <v>0</v>
      </c>
      <c r="BK52" s="19">
        <v>0</v>
      </c>
      <c r="BL52" s="20">
        <v>0</v>
      </c>
      <c r="BM52" s="20">
        <v>0</v>
      </c>
      <c r="BN52" s="20">
        <f t="shared" si="15"/>
        <v>0</v>
      </c>
      <c r="BO52" s="21">
        <f t="shared" si="16"/>
        <v>0</v>
      </c>
      <c r="BP52" s="19">
        <v>0</v>
      </c>
      <c r="BQ52" s="20">
        <v>0</v>
      </c>
      <c r="BR52" s="20">
        <v>0</v>
      </c>
      <c r="BS52" s="20">
        <f t="shared" ref="BS52" si="63">BR52-BP52</f>
        <v>0</v>
      </c>
      <c r="BT52" s="21">
        <f t="shared" ref="BT52" si="64">BR52-BQ52</f>
        <v>0</v>
      </c>
      <c r="BU52" s="19">
        <v>0</v>
      </c>
      <c r="BV52" s="20">
        <v>0</v>
      </c>
      <c r="BW52" s="20">
        <v>0</v>
      </c>
      <c r="BX52" s="20">
        <f t="shared" si="17"/>
        <v>0</v>
      </c>
      <c r="BY52" s="21">
        <f t="shared" si="18"/>
        <v>0</v>
      </c>
      <c r="BZ52" s="19">
        <v>0</v>
      </c>
      <c r="CA52" s="20">
        <v>0</v>
      </c>
      <c r="CB52" s="20">
        <v>0</v>
      </c>
      <c r="CC52" s="20">
        <f t="shared" si="19"/>
        <v>0</v>
      </c>
      <c r="CD52" s="21">
        <f t="shared" si="20"/>
        <v>0</v>
      </c>
      <c r="CE52" s="19">
        <v>0</v>
      </c>
      <c r="CF52" s="20">
        <v>0</v>
      </c>
      <c r="CG52" s="20">
        <v>0</v>
      </c>
      <c r="CH52" s="20">
        <f t="shared" si="48"/>
        <v>0</v>
      </c>
      <c r="CI52" s="21">
        <f t="shared" si="49"/>
        <v>0</v>
      </c>
      <c r="CJ52" s="19">
        <v>0</v>
      </c>
      <c r="CK52" s="20">
        <v>0</v>
      </c>
      <c r="CL52" s="20">
        <v>0</v>
      </c>
      <c r="CM52" s="20">
        <f t="shared" si="50"/>
        <v>0</v>
      </c>
      <c r="CN52" s="21">
        <f t="shared" si="51"/>
        <v>0</v>
      </c>
      <c r="CO52" s="19">
        <v>0</v>
      </c>
      <c r="CP52" s="20">
        <v>0</v>
      </c>
      <c r="CQ52" s="20">
        <v>0</v>
      </c>
      <c r="CR52" s="20">
        <f t="shared" si="52"/>
        <v>0</v>
      </c>
      <c r="CS52" s="21">
        <f t="shared" si="53"/>
        <v>0</v>
      </c>
      <c r="CT52" s="19">
        <v>0</v>
      </c>
      <c r="CU52" s="20">
        <v>0</v>
      </c>
      <c r="CV52" s="20">
        <v>0</v>
      </c>
      <c r="CW52" s="20">
        <f t="shared" si="21"/>
        <v>0</v>
      </c>
      <c r="CX52" s="21">
        <f t="shared" si="22"/>
        <v>0</v>
      </c>
      <c r="CY52" s="19">
        <v>0</v>
      </c>
      <c r="CZ52" s="20">
        <v>0</v>
      </c>
      <c r="DA52" s="20">
        <v>0</v>
      </c>
      <c r="DB52" s="20">
        <f t="shared" si="54"/>
        <v>0</v>
      </c>
      <c r="DC52" s="21">
        <f t="shared" si="55"/>
        <v>0</v>
      </c>
      <c r="DD52" s="19">
        <v>0</v>
      </c>
      <c r="DE52" s="20">
        <v>0</v>
      </c>
      <c r="DF52" s="20">
        <v>0</v>
      </c>
      <c r="DG52" s="20">
        <f t="shared" si="23"/>
        <v>0</v>
      </c>
      <c r="DH52" s="21">
        <f t="shared" si="24"/>
        <v>0</v>
      </c>
      <c r="DI52" s="19">
        <v>0</v>
      </c>
      <c r="DJ52" s="20">
        <v>0</v>
      </c>
      <c r="DK52" s="20">
        <v>0</v>
      </c>
      <c r="DL52" s="20">
        <f t="shared" si="25"/>
        <v>0</v>
      </c>
      <c r="DM52" s="21">
        <f t="shared" si="26"/>
        <v>0</v>
      </c>
      <c r="DN52" s="19">
        <v>0</v>
      </c>
      <c r="DO52" s="20">
        <v>0</v>
      </c>
      <c r="DP52" s="20">
        <v>0</v>
      </c>
      <c r="DQ52" s="20">
        <f t="shared" si="56"/>
        <v>0</v>
      </c>
      <c r="DR52" s="21">
        <f t="shared" si="57"/>
        <v>0</v>
      </c>
      <c r="DS52" s="19">
        <v>0</v>
      </c>
      <c r="DT52" s="20">
        <v>0</v>
      </c>
      <c r="DU52" s="20">
        <v>0</v>
      </c>
      <c r="DV52" s="20">
        <f t="shared" si="27"/>
        <v>0</v>
      </c>
      <c r="DW52" s="21">
        <f t="shared" si="28"/>
        <v>0</v>
      </c>
      <c r="DX52" s="19">
        <v>0</v>
      </c>
      <c r="DY52" s="20">
        <v>0</v>
      </c>
      <c r="DZ52" s="20">
        <v>0</v>
      </c>
      <c r="EA52" s="20">
        <f t="shared" si="29"/>
        <v>0</v>
      </c>
      <c r="EB52" s="21">
        <f t="shared" si="30"/>
        <v>0</v>
      </c>
      <c r="EC52" s="19">
        <v>0</v>
      </c>
      <c r="ED52" s="20">
        <v>0</v>
      </c>
      <c r="EE52" s="20">
        <v>0</v>
      </c>
      <c r="EF52" s="20">
        <f t="shared" si="31"/>
        <v>0</v>
      </c>
      <c r="EG52" s="21">
        <f t="shared" si="32"/>
        <v>0</v>
      </c>
    </row>
    <row r="53" spans="1:137" s="18" customFormat="1" ht="15.75" x14ac:dyDescent="0.25">
      <c r="A53" s="52"/>
      <c r="B53" s="53" t="s">
        <v>54</v>
      </c>
      <c r="C53" s="60">
        <f t="shared" ref="C53:G53" si="65">SUM(C7:C52)</f>
        <v>34135634.200000003</v>
      </c>
      <c r="D53" s="24">
        <f t="shared" si="65"/>
        <v>34585182.099999994</v>
      </c>
      <c r="E53" s="24">
        <f t="shared" si="65"/>
        <v>33945462.700000003</v>
      </c>
      <c r="F53" s="24">
        <f t="shared" si="65"/>
        <v>-190171.50000000003</v>
      </c>
      <c r="G53" s="25">
        <f t="shared" si="65"/>
        <v>-639719.40000000014</v>
      </c>
      <c r="H53" s="23">
        <f>SUM(H7:H52)</f>
        <v>66721</v>
      </c>
      <c r="I53" s="24">
        <f>SUM(I7:I52)</f>
        <v>66721</v>
      </c>
      <c r="J53" s="24">
        <f>SUM(J7:J52)</f>
        <v>66721</v>
      </c>
      <c r="K53" s="24">
        <f>SUM(K7:K52)</f>
        <v>0</v>
      </c>
      <c r="L53" s="25">
        <f>SUM(L7:L52)</f>
        <v>0</v>
      </c>
      <c r="M53" s="23">
        <f t="shared" ref="M53:Q53" si="66">SUM(M7:M52)</f>
        <v>8418367.8000000007</v>
      </c>
      <c r="N53" s="24">
        <f t="shared" si="66"/>
        <v>8418367.8000000007</v>
      </c>
      <c r="O53" s="24">
        <f t="shared" si="66"/>
        <v>8418367.8000000007</v>
      </c>
      <c r="P53" s="24">
        <f t="shared" si="66"/>
        <v>0</v>
      </c>
      <c r="Q53" s="25">
        <f t="shared" si="66"/>
        <v>0</v>
      </c>
      <c r="R53" s="23">
        <f>SUM(R7:R52)</f>
        <v>19979939.300000004</v>
      </c>
      <c r="S53" s="24">
        <f>SUM(S7:S52)</f>
        <v>19967493.700000003</v>
      </c>
      <c r="T53" s="24">
        <f>SUM(T7:T52)</f>
        <v>19967493.700000003</v>
      </c>
      <c r="U53" s="24">
        <f>SUM(U7:U52)</f>
        <v>-12445.600000000006</v>
      </c>
      <c r="V53" s="25">
        <f>SUM(V7:V52)</f>
        <v>0</v>
      </c>
      <c r="W53" s="23">
        <f t="shared" ref="W53:AA53" si="67">SUM(W7:W52)</f>
        <v>254198.20000000007</v>
      </c>
      <c r="X53" s="24">
        <f t="shared" si="67"/>
        <v>375164.69999999995</v>
      </c>
      <c r="Y53" s="24">
        <f t="shared" si="67"/>
        <v>375164.69999999995</v>
      </c>
      <c r="Z53" s="24">
        <f t="shared" si="67"/>
        <v>120966.49999999999</v>
      </c>
      <c r="AA53" s="25">
        <f t="shared" si="67"/>
        <v>0</v>
      </c>
      <c r="AB53" s="23">
        <f>SUM(AB7:AB52)</f>
        <v>1767152.5000000002</v>
      </c>
      <c r="AC53" s="24">
        <f>SUM(AC7:AC52)</f>
        <v>1767152.5000000002</v>
      </c>
      <c r="AD53" s="24">
        <f>SUM(AD7:AD52)</f>
        <v>1767152.5000000002</v>
      </c>
      <c r="AE53" s="24">
        <f>SUM(AE7:AE52)</f>
        <v>0</v>
      </c>
      <c r="AF53" s="25">
        <f>SUM(AF7:AF52)</f>
        <v>0</v>
      </c>
      <c r="AG53" s="23">
        <f t="shared" ref="AG53:AK53" si="68">SUM(AG7:AG52)</f>
        <v>413003.20000000007</v>
      </c>
      <c r="AH53" s="24">
        <f t="shared" si="68"/>
        <v>413003.20000000007</v>
      </c>
      <c r="AI53" s="24">
        <f t="shared" si="68"/>
        <v>413003.20000000007</v>
      </c>
      <c r="AJ53" s="24">
        <f t="shared" si="68"/>
        <v>0</v>
      </c>
      <c r="AK53" s="25">
        <f t="shared" si="68"/>
        <v>0</v>
      </c>
      <c r="AL53" s="23">
        <f t="shared" ref="AL53:AZ53" si="69">SUM(AL7:AL52)</f>
        <v>336999.80000000016</v>
      </c>
      <c r="AM53" s="24">
        <f t="shared" si="69"/>
        <v>336999.80000000016</v>
      </c>
      <c r="AN53" s="24">
        <f t="shared" si="69"/>
        <v>336999.80000000016</v>
      </c>
      <c r="AO53" s="24">
        <f t="shared" si="69"/>
        <v>1.8189894035458565E-12</v>
      </c>
      <c r="AP53" s="25">
        <f t="shared" si="69"/>
        <v>0</v>
      </c>
      <c r="AQ53" s="23">
        <f t="shared" si="69"/>
        <v>182670.69999999992</v>
      </c>
      <c r="AR53" s="24">
        <f t="shared" si="69"/>
        <v>187436.50000000003</v>
      </c>
      <c r="AS53" s="24">
        <f t="shared" si="69"/>
        <v>187436.50000000003</v>
      </c>
      <c r="AT53" s="24">
        <f t="shared" si="69"/>
        <v>4765.7999999999956</v>
      </c>
      <c r="AU53" s="25">
        <f t="shared" si="69"/>
        <v>0</v>
      </c>
      <c r="AV53" s="23">
        <f t="shared" si="69"/>
        <v>627454.39999999991</v>
      </c>
      <c r="AW53" s="24">
        <f t="shared" si="69"/>
        <v>627454.39999999991</v>
      </c>
      <c r="AX53" s="24">
        <f t="shared" si="69"/>
        <v>627454.39999999991</v>
      </c>
      <c r="AY53" s="24">
        <f t="shared" si="69"/>
        <v>-9.0949470177292824E-13</v>
      </c>
      <c r="AZ53" s="25">
        <f t="shared" si="69"/>
        <v>0</v>
      </c>
      <c r="BA53" s="23">
        <f t="shared" ref="BA53:BO53" si="70">SUM(BA7:BA52)</f>
        <v>82263.199999999968</v>
      </c>
      <c r="BB53" s="24">
        <f t="shared" si="70"/>
        <v>83049.700000000012</v>
      </c>
      <c r="BC53" s="24">
        <f t="shared" si="70"/>
        <v>83049.700000000012</v>
      </c>
      <c r="BD53" s="24">
        <f t="shared" si="70"/>
        <v>786.50000000000239</v>
      </c>
      <c r="BE53" s="25">
        <f t="shared" si="70"/>
        <v>0</v>
      </c>
      <c r="BF53" s="23">
        <f t="shared" si="70"/>
        <v>1314942.1000000001</v>
      </c>
      <c r="BG53" s="24">
        <f t="shared" si="70"/>
        <v>1642576.3</v>
      </c>
      <c r="BH53" s="24">
        <f t="shared" si="70"/>
        <v>1007862.7</v>
      </c>
      <c r="BI53" s="24">
        <f t="shared" si="70"/>
        <v>-307079.40000000002</v>
      </c>
      <c r="BJ53" s="25">
        <f t="shared" si="70"/>
        <v>-634713.60000000009</v>
      </c>
      <c r="BK53" s="23">
        <f t="shared" si="70"/>
        <v>112639.49999999999</v>
      </c>
      <c r="BL53" s="24">
        <f t="shared" si="70"/>
        <v>113123.4</v>
      </c>
      <c r="BM53" s="24">
        <f t="shared" si="70"/>
        <v>113123.4</v>
      </c>
      <c r="BN53" s="24">
        <f t="shared" si="70"/>
        <v>483.89999999999964</v>
      </c>
      <c r="BO53" s="25">
        <f t="shared" si="70"/>
        <v>0</v>
      </c>
      <c r="BP53" s="23">
        <f t="shared" ref="BP53" si="71">SUM(BP7:BP52)</f>
        <v>108016.19999999997</v>
      </c>
      <c r="BQ53" s="24">
        <f t="shared" ref="BQ53:DH53" si="72">SUM(BQ7:BQ52)</f>
        <v>108016.19999999997</v>
      </c>
      <c r="BR53" s="24">
        <f t="shared" si="72"/>
        <v>108016.19999999997</v>
      </c>
      <c r="BS53" s="24">
        <f t="shared" si="72"/>
        <v>0</v>
      </c>
      <c r="BT53" s="25">
        <f t="shared" si="72"/>
        <v>0</v>
      </c>
      <c r="BU53" s="23">
        <f t="shared" ref="BU53:DC53" si="73">SUM(BU7:BU52)</f>
        <v>136.4</v>
      </c>
      <c r="BV53" s="24">
        <f t="shared" si="73"/>
        <v>136.4</v>
      </c>
      <c r="BW53" s="24">
        <f t="shared" si="73"/>
        <v>136.4</v>
      </c>
      <c r="BX53" s="24">
        <f t="shared" si="73"/>
        <v>0</v>
      </c>
      <c r="BY53" s="25">
        <f t="shared" si="73"/>
        <v>0</v>
      </c>
      <c r="BZ53" s="23">
        <f t="shared" si="73"/>
        <v>731.5</v>
      </c>
      <c r="CA53" s="24">
        <f t="shared" si="73"/>
        <v>738.8</v>
      </c>
      <c r="CB53" s="24">
        <f t="shared" si="73"/>
        <v>738.8</v>
      </c>
      <c r="CC53" s="24">
        <f t="shared" si="73"/>
        <v>7.2999999999999545</v>
      </c>
      <c r="CD53" s="25">
        <f t="shared" si="73"/>
        <v>0</v>
      </c>
      <c r="CE53" s="23">
        <f t="shared" si="73"/>
        <v>17897.200000000008</v>
      </c>
      <c r="CF53" s="24">
        <f t="shared" si="73"/>
        <v>18070.700000000004</v>
      </c>
      <c r="CG53" s="24">
        <f t="shared" si="73"/>
        <v>18070.700000000004</v>
      </c>
      <c r="CH53" s="24">
        <f t="shared" si="73"/>
        <v>173.5000000000008</v>
      </c>
      <c r="CI53" s="25">
        <f t="shared" si="73"/>
        <v>0</v>
      </c>
      <c r="CJ53" s="23">
        <f t="shared" si="73"/>
        <v>41481.700000000004</v>
      </c>
      <c r="CK53" s="24">
        <f t="shared" si="73"/>
        <v>41858.799999999988</v>
      </c>
      <c r="CL53" s="24">
        <f t="shared" si="73"/>
        <v>41858.799999999988</v>
      </c>
      <c r="CM53" s="24">
        <f t="shared" si="73"/>
        <v>377.1000000000015</v>
      </c>
      <c r="CN53" s="25">
        <f t="shared" si="73"/>
        <v>0</v>
      </c>
      <c r="CO53" s="23">
        <f t="shared" si="73"/>
        <v>23142.80000000001</v>
      </c>
      <c r="CP53" s="24">
        <f t="shared" si="73"/>
        <v>23358.400000000001</v>
      </c>
      <c r="CQ53" s="24">
        <f t="shared" si="73"/>
        <v>23358.400000000001</v>
      </c>
      <c r="CR53" s="24">
        <f t="shared" si="73"/>
        <v>215.59999999999945</v>
      </c>
      <c r="CS53" s="25">
        <f t="shared" si="73"/>
        <v>0</v>
      </c>
      <c r="CT53" s="23">
        <f t="shared" si="73"/>
        <v>14254.5</v>
      </c>
      <c r="CU53" s="24">
        <f t="shared" si="73"/>
        <v>14391.9</v>
      </c>
      <c r="CV53" s="24">
        <f t="shared" si="73"/>
        <v>14391.9</v>
      </c>
      <c r="CW53" s="24">
        <f t="shared" si="73"/>
        <v>137.39999999999952</v>
      </c>
      <c r="CX53" s="25">
        <f t="shared" si="73"/>
        <v>0</v>
      </c>
      <c r="CY53" s="23">
        <f t="shared" si="73"/>
        <v>3887.7000000000007</v>
      </c>
      <c r="CZ53" s="24">
        <f t="shared" si="73"/>
        <v>3887.7000000000007</v>
      </c>
      <c r="DA53" s="24">
        <f t="shared" si="73"/>
        <v>3887.7000000000007</v>
      </c>
      <c r="DB53" s="24">
        <f t="shared" si="73"/>
        <v>0</v>
      </c>
      <c r="DC53" s="25">
        <f t="shared" si="73"/>
        <v>0</v>
      </c>
      <c r="DD53" s="23">
        <f t="shared" si="72"/>
        <v>23.899999999999995</v>
      </c>
      <c r="DE53" s="24">
        <f t="shared" si="72"/>
        <v>24.400000000000002</v>
      </c>
      <c r="DF53" s="24">
        <f t="shared" si="72"/>
        <v>24.400000000000002</v>
      </c>
      <c r="DG53" s="24">
        <f t="shared" si="72"/>
        <v>0.50000000000000033</v>
      </c>
      <c r="DH53" s="25">
        <f t="shared" si="72"/>
        <v>0</v>
      </c>
      <c r="DI53" s="23">
        <f t="shared" ref="DI53:EB53" si="74">SUM(DI7:DI52)</f>
        <v>714.3</v>
      </c>
      <c r="DJ53" s="24">
        <f t="shared" si="74"/>
        <v>714.3</v>
      </c>
      <c r="DK53" s="24">
        <f t="shared" si="74"/>
        <v>714.3</v>
      </c>
      <c r="DL53" s="24">
        <f t="shared" si="74"/>
        <v>0</v>
      </c>
      <c r="DM53" s="25">
        <f t="shared" si="74"/>
        <v>0</v>
      </c>
      <c r="DN53" s="23">
        <f t="shared" si="74"/>
        <v>50095.3</v>
      </c>
      <c r="DO53" s="24">
        <f t="shared" si="74"/>
        <v>50095.3</v>
      </c>
      <c r="DP53" s="24">
        <f t="shared" si="74"/>
        <v>50095.3</v>
      </c>
      <c r="DQ53" s="24">
        <f t="shared" si="74"/>
        <v>0</v>
      </c>
      <c r="DR53" s="25">
        <f t="shared" si="74"/>
        <v>0</v>
      </c>
      <c r="DS53" s="23">
        <f t="shared" si="74"/>
        <v>105402.90000000004</v>
      </c>
      <c r="DT53" s="24">
        <f t="shared" si="74"/>
        <v>111848.09999999998</v>
      </c>
      <c r="DU53" s="24">
        <f t="shared" si="74"/>
        <v>111848.09999999998</v>
      </c>
      <c r="DV53" s="24">
        <f t="shared" si="74"/>
        <v>6445.2</v>
      </c>
      <c r="DW53" s="25">
        <f t="shared" si="74"/>
        <v>0</v>
      </c>
      <c r="DX53" s="23">
        <f t="shared" si="74"/>
        <v>19283.100000000002</v>
      </c>
      <c r="DY53" s="24">
        <f t="shared" si="74"/>
        <v>19283.100000000002</v>
      </c>
      <c r="DZ53" s="24">
        <f t="shared" si="74"/>
        <v>14277.300000000005</v>
      </c>
      <c r="EA53" s="24">
        <f t="shared" si="74"/>
        <v>-5005.8000000000011</v>
      </c>
      <c r="EB53" s="25">
        <f t="shared" si="74"/>
        <v>-5005.8</v>
      </c>
      <c r="EC53" s="23">
        <f t="shared" ref="EC53:EG53" si="75">SUM(EC7:EC52)</f>
        <v>194215</v>
      </c>
      <c r="ED53" s="24">
        <f t="shared" si="75"/>
        <v>194215</v>
      </c>
      <c r="EE53" s="24">
        <f t="shared" si="75"/>
        <v>194215</v>
      </c>
      <c r="EF53" s="24">
        <f t="shared" si="75"/>
        <v>0</v>
      </c>
      <c r="EG53" s="25">
        <f t="shared" si="75"/>
        <v>0</v>
      </c>
    </row>
  </sheetData>
  <mergeCells count="137">
    <mergeCell ref="A4:A6"/>
    <mergeCell ref="B4:B6"/>
    <mergeCell ref="C4:G4"/>
    <mergeCell ref="BP4:BT4"/>
    <mergeCell ref="R4:V4"/>
    <mergeCell ref="M4:Q4"/>
    <mergeCell ref="AB4:AF4"/>
    <mergeCell ref="BR5:BR6"/>
    <mergeCell ref="BS5:BT5"/>
    <mergeCell ref="R5:R6"/>
    <mergeCell ref="S5:S6"/>
    <mergeCell ref="AB5:AB6"/>
    <mergeCell ref="AC5:AC6"/>
    <mergeCell ref="AD5:AD6"/>
    <mergeCell ref="AE5:AF5"/>
    <mergeCell ref="AG4:AK4"/>
    <mergeCell ref="T5:T6"/>
    <mergeCell ref="U5:V5"/>
    <mergeCell ref="M5:M6"/>
    <mergeCell ref="N5:N6"/>
    <mergeCell ref="O5:O6"/>
    <mergeCell ref="P5:Q5"/>
    <mergeCell ref="H5:H6"/>
    <mergeCell ref="W5:W6"/>
    <mergeCell ref="EC4:EG4"/>
    <mergeCell ref="DS4:DW4"/>
    <mergeCell ref="DX4:EB4"/>
    <mergeCell ref="C5:C6"/>
    <mergeCell ref="D5:D6"/>
    <mergeCell ref="E5:E6"/>
    <mergeCell ref="F5:G5"/>
    <mergeCell ref="BP5:BP6"/>
    <mergeCell ref="BQ5:BQ6"/>
    <mergeCell ref="DD4:DH4"/>
    <mergeCell ref="BK4:BO4"/>
    <mergeCell ref="H4:L4"/>
    <mergeCell ref="BZ4:CD4"/>
    <mergeCell ref="BF4:BJ4"/>
    <mergeCell ref="BU4:BY4"/>
    <mergeCell ref="CJ4:CN4"/>
    <mergeCell ref="CO4:CS4"/>
    <mergeCell ref="CE4:CI4"/>
    <mergeCell ref="CY4:DC4"/>
    <mergeCell ref="BA4:BE4"/>
    <mergeCell ref="CT4:CX4"/>
    <mergeCell ref="DN4:DR4"/>
    <mergeCell ref="DN5:DN6"/>
    <mergeCell ref="W4:AA4"/>
    <mergeCell ref="DI4:DM4"/>
    <mergeCell ref="I5:I6"/>
    <mergeCell ref="J5:J6"/>
    <mergeCell ref="K5:L5"/>
    <mergeCell ref="BZ5:BZ6"/>
    <mergeCell ref="CA5:CA6"/>
    <mergeCell ref="DF5:DF6"/>
    <mergeCell ref="DG5:DH5"/>
    <mergeCell ref="BK5:BK6"/>
    <mergeCell ref="BL5:BL6"/>
    <mergeCell ref="BM5:BM6"/>
    <mergeCell ref="BN5:BO5"/>
    <mergeCell ref="AG5:AG6"/>
    <mergeCell ref="AH5:AH6"/>
    <mergeCell ref="AI5:AI6"/>
    <mergeCell ref="AJ5:AK5"/>
    <mergeCell ref="CT5:CT6"/>
    <mergeCell ref="CW5:CX5"/>
    <mergeCell ref="DD5:DD6"/>
    <mergeCell ref="DE5:DE6"/>
    <mergeCell ref="DA5:DA6"/>
    <mergeCell ref="DB5:DC5"/>
    <mergeCell ref="CF5:CF6"/>
    <mergeCell ref="AL4:AP4"/>
    <mergeCell ref="EC5:EC6"/>
    <mergeCell ref="X5:X6"/>
    <mergeCell ref="Y5:Y6"/>
    <mergeCell ref="Z5:AA5"/>
    <mergeCell ref="BA5:BA6"/>
    <mergeCell ref="BB5:BB6"/>
    <mergeCell ref="BC5:BC6"/>
    <mergeCell ref="BD5:BE5"/>
    <mergeCell ref="ED5:ED6"/>
    <mergeCell ref="AL5:AL6"/>
    <mergeCell ref="AM5:AM6"/>
    <mergeCell ref="AN5:AN6"/>
    <mergeCell ref="AO5:AP5"/>
    <mergeCell ref="EA5:EB5"/>
    <mergeCell ref="DS5:DS6"/>
    <mergeCell ref="DT5:DT6"/>
    <mergeCell ref="DU5:DU6"/>
    <mergeCell ref="DV5:DW5"/>
    <mergeCell ref="DX5:DX6"/>
    <mergeCell ref="DY5:DY6"/>
    <mergeCell ref="DK5:DK6"/>
    <mergeCell ref="DL5:DM5"/>
    <mergeCell ref="BF5:BF6"/>
    <mergeCell ref="BG5:BG6"/>
    <mergeCell ref="EE5:EE6"/>
    <mergeCell ref="EF5:EG5"/>
    <mergeCell ref="DO5:DO6"/>
    <mergeCell ref="DP5:DP6"/>
    <mergeCell ref="DQ5:DR5"/>
    <mergeCell ref="BU5:BU6"/>
    <mergeCell ref="BV5:BV6"/>
    <mergeCell ref="BW5:BW6"/>
    <mergeCell ref="BX5:BY5"/>
    <mergeCell ref="DI5:DI6"/>
    <mergeCell ref="DJ5:DJ6"/>
    <mergeCell ref="CB5:CB6"/>
    <mergeCell ref="CC5:CD5"/>
    <mergeCell ref="CG5:CG6"/>
    <mergeCell ref="CH5:CI5"/>
    <mergeCell ref="CY5:CY6"/>
    <mergeCell ref="CZ5:CZ6"/>
    <mergeCell ref="CL5:CL6"/>
    <mergeCell ref="CM5:CN5"/>
    <mergeCell ref="CO5:CO6"/>
    <mergeCell ref="CP5:CP6"/>
    <mergeCell ref="CQ5:CQ6"/>
    <mergeCell ref="CU5:CU6"/>
    <mergeCell ref="DZ5:DZ6"/>
    <mergeCell ref="BH5:BH6"/>
    <mergeCell ref="BI5:BJ5"/>
    <mergeCell ref="CR5:CS5"/>
    <mergeCell ref="CJ5:CJ6"/>
    <mergeCell ref="CK5:CK6"/>
    <mergeCell ref="CE5:CE6"/>
    <mergeCell ref="CV5:CV6"/>
    <mergeCell ref="AQ4:AU4"/>
    <mergeCell ref="AQ5:AQ6"/>
    <mergeCell ref="AR5:AR6"/>
    <mergeCell ref="AS5:AS6"/>
    <mergeCell ref="AT5:AU5"/>
    <mergeCell ref="AV4:AZ4"/>
    <mergeCell ref="AV5:AV6"/>
    <mergeCell ref="AW5:AW6"/>
    <mergeCell ref="AX5:AX6"/>
    <mergeCell ref="AY5:AZ5"/>
  </mergeCells>
  <printOptions gridLines="1"/>
  <pageMargins left="0.27559055118110237" right="0.19685039370078741" top="0.15748031496062992" bottom="0.15748031496062992" header="0.31496062992125984" footer="0.31496062992125984"/>
  <pageSetup paperSize="9" scale="62" fitToWidth="0" orientation="landscape" r:id="rId1"/>
  <colBreaks count="8" manualBreakCount="8">
    <brk id="17" min="1" max="52" man="1"/>
    <brk id="32" min="1" max="52" man="1"/>
    <brk id="47" min="1" max="52" man="1"/>
    <brk id="62" min="1" max="52" man="1"/>
    <brk id="77" min="1" max="52" man="1"/>
    <brk id="92" min="1" max="52" man="1"/>
    <brk id="107" min="1" max="52" man="1"/>
    <brk id="122" min="1" max="5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J55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5" style="18" customWidth="1"/>
    <col min="2" max="2" width="21.7109375" style="18" bestFit="1" customWidth="1"/>
    <col min="3" max="5" width="15.140625" style="18" customWidth="1"/>
    <col min="6" max="10" width="14" style="18" customWidth="1"/>
    <col min="11" max="12" width="13" style="18" customWidth="1"/>
    <col min="13" max="42" width="14" style="18" customWidth="1"/>
    <col min="43" max="45" width="14.7109375" style="18" customWidth="1"/>
    <col min="46" max="62" width="14" style="18" customWidth="1"/>
    <col min="63" max="16384" width="9.140625" style="18"/>
  </cols>
  <sheetData>
    <row r="2" spans="1:62" ht="31.5" customHeight="1" x14ac:dyDescent="0.25">
      <c r="B2" s="43"/>
      <c r="C2" s="43" t="s">
        <v>124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62" x14ac:dyDescent="0.25">
      <c r="Q3" s="44" t="s">
        <v>0</v>
      </c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 t="s">
        <v>0</v>
      </c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 t="s">
        <v>0</v>
      </c>
      <c r="AV3" s="44"/>
      <c r="AW3" s="44"/>
      <c r="AX3" s="44"/>
      <c r="AY3" s="44"/>
      <c r="AZ3" s="44"/>
      <c r="BA3" s="44"/>
      <c r="BB3" s="44"/>
      <c r="BC3" s="44"/>
      <c r="BD3" s="44"/>
      <c r="BE3" s="44"/>
      <c r="BJ3" s="44" t="s">
        <v>0</v>
      </c>
    </row>
    <row r="4" spans="1:62" ht="175.15" customHeight="1" x14ac:dyDescent="0.25">
      <c r="A4" s="89" t="s">
        <v>98</v>
      </c>
      <c r="B4" s="96" t="s">
        <v>100</v>
      </c>
      <c r="C4" s="90" t="s">
        <v>74</v>
      </c>
      <c r="D4" s="90"/>
      <c r="E4" s="90"/>
      <c r="F4" s="90"/>
      <c r="G4" s="90"/>
      <c r="H4" s="85" t="s">
        <v>127</v>
      </c>
      <c r="I4" s="85"/>
      <c r="J4" s="85"/>
      <c r="K4" s="85"/>
      <c r="L4" s="85"/>
      <c r="M4" s="85" t="s">
        <v>128</v>
      </c>
      <c r="N4" s="85"/>
      <c r="O4" s="85"/>
      <c r="P4" s="85"/>
      <c r="Q4" s="85"/>
      <c r="R4" s="85" t="s">
        <v>134</v>
      </c>
      <c r="S4" s="85"/>
      <c r="T4" s="85"/>
      <c r="U4" s="85"/>
      <c r="V4" s="85"/>
      <c r="W4" s="91" t="s">
        <v>129</v>
      </c>
      <c r="X4" s="95"/>
      <c r="Y4" s="95"/>
      <c r="Z4" s="95"/>
      <c r="AA4" s="94"/>
      <c r="AB4" s="85" t="s">
        <v>131</v>
      </c>
      <c r="AC4" s="85"/>
      <c r="AD4" s="85"/>
      <c r="AE4" s="85"/>
      <c r="AF4" s="85"/>
      <c r="AG4" s="85" t="s">
        <v>130</v>
      </c>
      <c r="AH4" s="85"/>
      <c r="AI4" s="85"/>
      <c r="AJ4" s="85"/>
      <c r="AK4" s="85"/>
      <c r="AL4" s="85" t="s">
        <v>125</v>
      </c>
      <c r="AM4" s="85"/>
      <c r="AN4" s="85"/>
      <c r="AO4" s="85"/>
      <c r="AP4" s="85"/>
      <c r="AQ4" s="88" t="s">
        <v>126</v>
      </c>
      <c r="AR4" s="88"/>
      <c r="AS4" s="88"/>
      <c r="AT4" s="88"/>
      <c r="AU4" s="88"/>
      <c r="AV4" s="85" t="s">
        <v>132</v>
      </c>
      <c r="AW4" s="85"/>
      <c r="AX4" s="85"/>
      <c r="AY4" s="85"/>
      <c r="AZ4" s="85"/>
      <c r="BA4" s="85" t="s">
        <v>101</v>
      </c>
      <c r="BB4" s="85"/>
      <c r="BC4" s="85"/>
      <c r="BD4" s="85"/>
      <c r="BE4" s="91"/>
      <c r="BF4" s="85" t="s">
        <v>133</v>
      </c>
      <c r="BG4" s="85"/>
      <c r="BH4" s="85"/>
      <c r="BI4" s="85"/>
      <c r="BJ4" s="85"/>
    </row>
    <row r="5" spans="1:62" ht="31.15" customHeight="1" x14ac:dyDescent="0.25">
      <c r="A5" s="89"/>
      <c r="B5" s="97"/>
      <c r="C5" s="86" t="s">
        <v>2</v>
      </c>
      <c r="D5" s="86" t="s">
        <v>3</v>
      </c>
      <c r="E5" s="86" t="s">
        <v>4</v>
      </c>
      <c r="F5" s="90" t="s">
        <v>5</v>
      </c>
      <c r="G5" s="90"/>
      <c r="H5" s="84" t="s">
        <v>2</v>
      </c>
      <c r="I5" s="84" t="s">
        <v>3</v>
      </c>
      <c r="J5" s="84" t="s">
        <v>4</v>
      </c>
      <c r="K5" s="85" t="s">
        <v>5</v>
      </c>
      <c r="L5" s="85"/>
      <c r="M5" s="84" t="s">
        <v>2</v>
      </c>
      <c r="N5" s="84" t="s">
        <v>3</v>
      </c>
      <c r="O5" s="84" t="s">
        <v>4</v>
      </c>
      <c r="P5" s="85" t="s">
        <v>5</v>
      </c>
      <c r="Q5" s="85"/>
      <c r="R5" s="84" t="s">
        <v>2</v>
      </c>
      <c r="S5" s="84" t="s">
        <v>3</v>
      </c>
      <c r="T5" s="84" t="s">
        <v>4</v>
      </c>
      <c r="U5" s="85" t="s">
        <v>5</v>
      </c>
      <c r="V5" s="85"/>
      <c r="W5" s="92" t="s">
        <v>2</v>
      </c>
      <c r="X5" s="92" t="s">
        <v>3</v>
      </c>
      <c r="Y5" s="92" t="s">
        <v>4</v>
      </c>
      <c r="Z5" s="91" t="s">
        <v>5</v>
      </c>
      <c r="AA5" s="94"/>
      <c r="AB5" s="84" t="s">
        <v>2</v>
      </c>
      <c r="AC5" s="84" t="s">
        <v>3</v>
      </c>
      <c r="AD5" s="84" t="s">
        <v>4</v>
      </c>
      <c r="AE5" s="85" t="s">
        <v>5</v>
      </c>
      <c r="AF5" s="85"/>
      <c r="AG5" s="84" t="s">
        <v>2</v>
      </c>
      <c r="AH5" s="84" t="s">
        <v>3</v>
      </c>
      <c r="AI5" s="84" t="s">
        <v>4</v>
      </c>
      <c r="AJ5" s="85" t="s">
        <v>5</v>
      </c>
      <c r="AK5" s="85"/>
      <c r="AL5" s="84" t="s">
        <v>2</v>
      </c>
      <c r="AM5" s="84" t="s">
        <v>3</v>
      </c>
      <c r="AN5" s="84" t="s">
        <v>4</v>
      </c>
      <c r="AO5" s="85" t="s">
        <v>5</v>
      </c>
      <c r="AP5" s="85"/>
      <c r="AQ5" s="84" t="s">
        <v>2</v>
      </c>
      <c r="AR5" s="84" t="s">
        <v>3</v>
      </c>
      <c r="AS5" s="84" t="s">
        <v>4</v>
      </c>
      <c r="AT5" s="85" t="s">
        <v>5</v>
      </c>
      <c r="AU5" s="85"/>
      <c r="AV5" s="84" t="s">
        <v>2</v>
      </c>
      <c r="AW5" s="84" t="s">
        <v>3</v>
      </c>
      <c r="AX5" s="84" t="s">
        <v>4</v>
      </c>
      <c r="AY5" s="85" t="s">
        <v>5</v>
      </c>
      <c r="AZ5" s="85"/>
      <c r="BA5" s="84" t="s">
        <v>2</v>
      </c>
      <c r="BB5" s="84" t="s">
        <v>3</v>
      </c>
      <c r="BC5" s="84" t="s">
        <v>4</v>
      </c>
      <c r="BD5" s="85" t="s">
        <v>5</v>
      </c>
      <c r="BE5" s="91"/>
      <c r="BF5" s="84" t="s">
        <v>2</v>
      </c>
      <c r="BG5" s="84" t="s">
        <v>3</v>
      </c>
      <c r="BH5" s="84" t="s">
        <v>4</v>
      </c>
      <c r="BI5" s="85" t="s">
        <v>5</v>
      </c>
      <c r="BJ5" s="85"/>
    </row>
    <row r="6" spans="1:62" ht="37.5" customHeight="1" x14ac:dyDescent="0.25">
      <c r="A6" s="89"/>
      <c r="B6" s="98"/>
      <c r="C6" s="86"/>
      <c r="D6" s="86"/>
      <c r="E6" s="86"/>
      <c r="F6" s="45" t="s">
        <v>6</v>
      </c>
      <c r="G6" s="45" t="s">
        <v>7</v>
      </c>
      <c r="H6" s="84"/>
      <c r="I6" s="84"/>
      <c r="J6" s="84"/>
      <c r="K6" s="46" t="s">
        <v>6</v>
      </c>
      <c r="L6" s="46" t="s">
        <v>7</v>
      </c>
      <c r="M6" s="84"/>
      <c r="N6" s="84"/>
      <c r="O6" s="84"/>
      <c r="P6" s="46" t="s">
        <v>6</v>
      </c>
      <c r="Q6" s="46" t="s">
        <v>7</v>
      </c>
      <c r="R6" s="84"/>
      <c r="S6" s="84"/>
      <c r="T6" s="84"/>
      <c r="U6" s="46" t="s">
        <v>6</v>
      </c>
      <c r="V6" s="46" t="s">
        <v>7</v>
      </c>
      <c r="W6" s="93"/>
      <c r="X6" s="93"/>
      <c r="Y6" s="93"/>
      <c r="Z6" s="46" t="s">
        <v>6</v>
      </c>
      <c r="AA6" s="46" t="s">
        <v>7</v>
      </c>
      <c r="AB6" s="84"/>
      <c r="AC6" s="84"/>
      <c r="AD6" s="84"/>
      <c r="AE6" s="46" t="s">
        <v>6</v>
      </c>
      <c r="AF6" s="46" t="s">
        <v>7</v>
      </c>
      <c r="AG6" s="84"/>
      <c r="AH6" s="84"/>
      <c r="AI6" s="84"/>
      <c r="AJ6" s="46" t="s">
        <v>6</v>
      </c>
      <c r="AK6" s="46" t="s">
        <v>7</v>
      </c>
      <c r="AL6" s="84"/>
      <c r="AM6" s="84"/>
      <c r="AN6" s="84"/>
      <c r="AO6" s="46" t="s">
        <v>6</v>
      </c>
      <c r="AP6" s="46" t="s">
        <v>7</v>
      </c>
      <c r="AQ6" s="84"/>
      <c r="AR6" s="84"/>
      <c r="AS6" s="84"/>
      <c r="AT6" s="46" t="s">
        <v>6</v>
      </c>
      <c r="AU6" s="46" t="s">
        <v>7</v>
      </c>
      <c r="AV6" s="84"/>
      <c r="AW6" s="84"/>
      <c r="AX6" s="84"/>
      <c r="AY6" s="46" t="s">
        <v>6</v>
      </c>
      <c r="AZ6" s="46" t="s">
        <v>7</v>
      </c>
      <c r="BA6" s="84"/>
      <c r="BB6" s="84"/>
      <c r="BC6" s="84"/>
      <c r="BD6" s="46" t="s">
        <v>6</v>
      </c>
      <c r="BE6" s="47" t="s">
        <v>7</v>
      </c>
      <c r="BF6" s="84"/>
      <c r="BG6" s="84"/>
      <c r="BH6" s="84"/>
      <c r="BI6" s="46" t="s">
        <v>6</v>
      </c>
      <c r="BJ6" s="46" t="s">
        <v>7</v>
      </c>
    </row>
    <row r="7" spans="1:62" x14ac:dyDescent="0.25">
      <c r="A7" s="48">
        <v>1</v>
      </c>
      <c r="B7" s="49" t="s">
        <v>8</v>
      </c>
      <c r="C7" s="38">
        <f>H7+M7+R7+W7+AB7+AG7+AL7+AQ7+AV7+BA7+BF7</f>
        <v>362033.2</v>
      </c>
      <c r="D7" s="39">
        <f t="shared" ref="D7:G7" si="0">I7+N7+S7+X7+AC7+AH7+AM7+AR7+AW7+BB7+BG7</f>
        <v>361960.4</v>
      </c>
      <c r="E7" s="39">
        <f t="shared" si="0"/>
        <v>360751.10000000003</v>
      </c>
      <c r="F7" s="39">
        <f t="shared" si="0"/>
        <v>-1282.1000000000122</v>
      </c>
      <c r="G7" s="54">
        <f t="shared" si="0"/>
        <v>-1209.3000000000002</v>
      </c>
      <c r="H7" s="20">
        <v>12163.4</v>
      </c>
      <c r="I7" s="20">
        <v>12163.4</v>
      </c>
      <c r="J7" s="20">
        <v>12163.4</v>
      </c>
      <c r="K7" s="20">
        <f>J7-H7</f>
        <v>0</v>
      </c>
      <c r="L7" s="20">
        <f>J7-I7</f>
        <v>0</v>
      </c>
      <c r="M7" s="19">
        <v>5453.3</v>
      </c>
      <c r="N7" s="20">
        <v>5453.2</v>
      </c>
      <c r="O7" s="20">
        <v>5453.2</v>
      </c>
      <c r="P7" s="20">
        <f>O7-M7</f>
        <v>-0.1000000000003638</v>
      </c>
      <c r="Q7" s="21">
        <f>O7-N7</f>
        <v>0</v>
      </c>
      <c r="R7" s="20">
        <v>0</v>
      </c>
      <c r="S7" s="20">
        <v>0</v>
      </c>
      <c r="T7" s="20">
        <v>0</v>
      </c>
      <c r="U7" s="20">
        <f>T7-R7</f>
        <v>0</v>
      </c>
      <c r="V7" s="21">
        <f>T7-S7</f>
        <v>0</v>
      </c>
      <c r="W7" s="19">
        <v>1059.2</v>
      </c>
      <c r="X7" s="20">
        <v>1059.2</v>
      </c>
      <c r="Y7" s="20">
        <v>1059.2</v>
      </c>
      <c r="Z7" s="20">
        <f t="shared" ref="Z7:Z52" si="1">Y7-W7</f>
        <v>0</v>
      </c>
      <c r="AA7" s="21">
        <f t="shared" ref="AA7:AA52" si="2">Y7-X7</f>
        <v>0</v>
      </c>
      <c r="AB7" s="19">
        <v>0</v>
      </c>
      <c r="AC7" s="20">
        <v>0</v>
      </c>
      <c r="AD7" s="20">
        <v>0</v>
      </c>
      <c r="AE7" s="20">
        <f t="shared" ref="AE7:AE47" si="3">AD7-AB7</f>
        <v>0</v>
      </c>
      <c r="AF7" s="21">
        <f t="shared" ref="AF7:AF47" si="4">AD7-AC7</f>
        <v>0</v>
      </c>
      <c r="AG7" s="19">
        <v>0</v>
      </c>
      <c r="AH7" s="20">
        <v>0</v>
      </c>
      <c r="AI7" s="20">
        <v>0</v>
      </c>
      <c r="AJ7" s="20">
        <f t="shared" ref="AJ7:AJ10" si="5">AI7-AG7</f>
        <v>0</v>
      </c>
      <c r="AK7" s="21">
        <f t="shared" ref="AK7:AK52" si="6">AI7-AH7</f>
        <v>0</v>
      </c>
      <c r="AL7" s="19">
        <v>40016.800000000003</v>
      </c>
      <c r="AM7" s="20">
        <v>40016.800000000003</v>
      </c>
      <c r="AN7" s="20">
        <v>40016.800000000003</v>
      </c>
      <c r="AO7" s="20">
        <f>AN7-AL7</f>
        <v>0</v>
      </c>
      <c r="AP7" s="20">
        <f>AN7-AM7</f>
        <v>0</v>
      </c>
      <c r="AQ7" s="19">
        <v>296831</v>
      </c>
      <c r="AR7" s="20">
        <v>296758.3</v>
      </c>
      <c r="AS7" s="20">
        <v>296758.3</v>
      </c>
      <c r="AT7" s="20">
        <f t="shared" ref="AT7:AT52" si="7">AS7-AQ7</f>
        <v>-72.700000000011642</v>
      </c>
      <c r="AU7" s="20">
        <f t="shared" ref="AU7:AU52" si="8">AS7-AR7</f>
        <v>0</v>
      </c>
      <c r="AV7" s="10">
        <v>0</v>
      </c>
      <c r="AW7" s="11">
        <v>0</v>
      </c>
      <c r="AX7" s="11">
        <v>0</v>
      </c>
      <c r="AY7" s="11">
        <f t="shared" ref="AY7:AY52" si="9">AX7-AV7</f>
        <v>0</v>
      </c>
      <c r="AZ7" s="13">
        <f t="shared" ref="AZ7:AZ52" si="10">AX7-AW7</f>
        <v>0</v>
      </c>
      <c r="BA7" s="20">
        <v>6509.5</v>
      </c>
      <c r="BB7" s="20">
        <v>6509.5</v>
      </c>
      <c r="BC7" s="20">
        <v>5300.2</v>
      </c>
      <c r="BD7" s="20">
        <f t="shared" ref="BD7:BD52" si="11">BC7-BA7</f>
        <v>-1209.3000000000002</v>
      </c>
      <c r="BE7" s="20">
        <f t="shared" ref="BE7:BE52" si="12">BC7-BB7</f>
        <v>-1209.3000000000002</v>
      </c>
      <c r="BF7" s="19">
        <v>0</v>
      </c>
      <c r="BG7" s="20">
        <v>0</v>
      </c>
      <c r="BH7" s="20">
        <v>0</v>
      </c>
      <c r="BI7" s="20">
        <f t="shared" ref="BI7:BI52" si="13">BH7-BF7</f>
        <v>0</v>
      </c>
      <c r="BJ7" s="21">
        <f t="shared" ref="BJ7:BJ52" si="14">BH7-BG7</f>
        <v>0</v>
      </c>
    </row>
    <row r="8" spans="1:62" x14ac:dyDescent="0.25">
      <c r="A8" s="48">
        <v>2</v>
      </c>
      <c r="B8" s="49" t="s">
        <v>9</v>
      </c>
      <c r="C8" s="38">
        <f t="shared" ref="C8:C52" si="15">H8+M8+R8+W8+AB8+AG8+AL8+AQ8+AV8+BA8+BF8</f>
        <v>540268.19999999995</v>
      </c>
      <c r="D8" s="37">
        <f t="shared" ref="D8:D52" si="16">I8+N8+S8+X8+AC8+AH8+AM8+AR8+AW8+BB8+BG8</f>
        <v>538869.69999999995</v>
      </c>
      <c r="E8" s="37">
        <f t="shared" ref="E8:E52" si="17">J8+O8+T8+Y8+AD8+AI8+AN8+AS8+AX8+BC8+BH8</f>
        <v>538869.69999999995</v>
      </c>
      <c r="F8" s="37">
        <f t="shared" ref="F8:F52" si="18">K8+P8+U8+Z8+AE8+AJ8+AO8+AT8+AY8+BD8+BI8</f>
        <v>-1398.5</v>
      </c>
      <c r="G8" s="54">
        <f t="shared" ref="G8:G52" si="19">L8+Q8+V8+AA8+AF8+AK8+AP8+AU8+AZ8+BE8+BJ8</f>
        <v>0</v>
      </c>
      <c r="H8" s="20">
        <v>20389.7</v>
      </c>
      <c r="I8" s="20">
        <v>20389.7</v>
      </c>
      <c r="J8" s="20">
        <v>20389.7</v>
      </c>
      <c r="K8" s="20">
        <f t="shared" ref="K8:K51" si="20">J8-H8</f>
        <v>0</v>
      </c>
      <c r="L8" s="20">
        <f t="shared" ref="L8:L51" si="21">J8-I8</f>
        <v>0</v>
      </c>
      <c r="M8" s="19">
        <v>0</v>
      </c>
      <c r="N8" s="20">
        <v>0</v>
      </c>
      <c r="O8" s="20">
        <v>0</v>
      </c>
      <c r="P8" s="20">
        <f t="shared" ref="P8:P52" si="22">O8-M8</f>
        <v>0</v>
      </c>
      <c r="Q8" s="21">
        <f t="shared" ref="Q8:Q52" si="23">O8-N8</f>
        <v>0</v>
      </c>
      <c r="R8" s="20">
        <v>0</v>
      </c>
      <c r="S8" s="20">
        <v>0</v>
      </c>
      <c r="T8" s="20">
        <v>0</v>
      </c>
      <c r="U8" s="20">
        <f t="shared" ref="U8:U52" si="24">T8-R8</f>
        <v>0</v>
      </c>
      <c r="V8" s="21">
        <f t="shared" ref="V8:V52" si="25">T8-S8</f>
        <v>0</v>
      </c>
      <c r="W8" s="19">
        <v>23.1</v>
      </c>
      <c r="X8" s="20">
        <v>23.1</v>
      </c>
      <c r="Y8" s="20">
        <v>23.1</v>
      </c>
      <c r="Z8" s="20">
        <f t="shared" si="1"/>
        <v>0</v>
      </c>
      <c r="AA8" s="21">
        <f t="shared" si="2"/>
        <v>0</v>
      </c>
      <c r="AB8" s="19">
        <v>2000</v>
      </c>
      <c r="AC8" s="20">
        <v>2000</v>
      </c>
      <c r="AD8" s="20">
        <v>2000</v>
      </c>
      <c r="AE8" s="20">
        <f t="shared" si="3"/>
        <v>0</v>
      </c>
      <c r="AF8" s="21">
        <f t="shared" si="4"/>
        <v>0</v>
      </c>
      <c r="AG8" s="19">
        <v>3663.4</v>
      </c>
      <c r="AH8" s="20">
        <v>3663.4</v>
      </c>
      <c r="AI8" s="20">
        <v>3663.4</v>
      </c>
      <c r="AJ8" s="20">
        <f t="shared" si="5"/>
        <v>0</v>
      </c>
      <c r="AK8" s="21">
        <f t="shared" si="6"/>
        <v>0</v>
      </c>
      <c r="AL8" s="19">
        <v>3246.1</v>
      </c>
      <c r="AM8" s="20">
        <v>3246.1</v>
      </c>
      <c r="AN8" s="20">
        <v>3246.1</v>
      </c>
      <c r="AO8" s="20">
        <f t="shared" ref="AO8:AO52" si="26">AN8-AL8</f>
        <v>0</v>
      </c>
      <c r="AP8" s="20">
        <f t="shared" ref="AP8:AP52" si="27">AN8-AM8</f>
        <v>0</v>
      </c>
      <c r="AQ8" s="19">
        <v>494483.6</v>
      </c>
      <c r="AR8" s="20">
        <v>493085.1</v>
      </c>
      <c r="AS8" s="20">
        <v>493085.1</v>
      </c>
      <c r="AT8" s="20">
        <f t="shared" si="7"/>
        <v>-1398.5</v>
      </c>
      <c r="AU8" s="20">
        <f t="shared" si="8"/>
        <v>0</v>
      </c>
      <c r="AV8" s="10">
        <v>0</v>
      </c>
      <c r="AW8" s="11">
        <v>0</v>
      </c>
      <c r="AX8" s="11">
        <v>0</v>
      </c>
      <c r="AY8" s="11">
        <f t="shared" si="9"/>
        <v>0</v>
      </c>
      <c r="AZ8" s="13">
        <f t="shared" si="10"/>
        <v>0</v>
      </c>
      <c r="BA8" s="20">
        <v>16462.3</v>
      </c>
      <c r="BB8" s="20">
        <v>16462.3</v>
      </c>
      <c r="BC8" s="20">
        <v>16462.3</v>
      </c>
      <c r="BD8" s="20">
        <f t="shared" si="11"/>
        <v>0</v>
      </c>
      <c r="BE8" s="20">
        <f t="shared" si="12"/>
        <v>0</v>
      </c>
      <c r="BF8" s="19">
        <v>0</v>
      </c>
      <c r="BG8" s="20">
        <v>0</v>
      </c>
      <c r="BH8" s="20">
        <v>0</v>
      </c>
      <c r="BI8" s="20">
        <f t="shared" si="13"/>
        <v>0</v>
      </c>
      <c r="BJ8" s="21">
        <f t="shared" si="14"/>
        <v>0</v>
      </c>
    </row>
    <row r="9" spans="1:62" x14ac:dyDescent="0.25">
      <c r="A9" s="48">
        <v>3</v>
      </c>
      <c r="B9" s="49" t="s">
        <v>10</v>
      </c>
      <c r="C9" s="38">
        <f t="shared" si="15"/>
        <v>382248.9</v>
      </c>
      <c r="D9" s="37">
        <f t="shared" si="16"/>
        <v>382248.9</v>
      </c>
      <c r="E9" s="37">
        <f t="shared" si="17"/>
        <v>382023.2</v>
      </c>
      <c r="F9" s="37">
        <f t="shared" si="18"/>
        <v>-225.69999999999982</v>
      </c>
      <c r="G9" s="54">
        <f t="shared" si="19"/>
        <v>-225.69999999999982</v>
      </c>
      <c r="H9" s="20">
        <v>7059.4</v>
      </c>
      <c r="I9" s="20">
        <v>7059.4</v>
      </c>
      <c r="J9" s="20">
        <v>7059.4</v>
      </c>
      <c r="K9" s="20">
        <f t="shared" si="20"/>
        <v>0</v>
      </c>
      <c r="L9" s="20">
        <f t="shared" si="21"/>
        <v>0</v>
      </c>
      <c r="M9" s="19">
        <v>0</v>
      </c>
      <c r="N9" s="20">
        <v>0</v>
      </c>
      <c r="O9" s="20">
        <v>0</v>
      </c>
      <c r="P9" s="20">
        <f t="shared" si="22"/>
        <v>0</v>
      </c>
      <c r="Q9" s="21">
        <f t="shared" si="23"/>
        <v>0</v>
      </c>
      <c r="R9" s="20">
        <v>0</v>
      </c>
      <c r="S9" s="20">
        <v>0</v>
      </c>
      <c r="T9" s="20">
        <v>0</v>
      </c>
      <c r="U9" s="20">
        <f t="shared" si="24"/>
        <v>0</v>
      </c>
      <c r="V9" s="21">
        <f t="shared" si="25"/>
        <v>0</v>
      </c>
      <c r="W9" s="19">
        <v>0</v>
      </c>
      <c r="X9" s="20">
        <v>0</v>
      </c>
      <c r="Y9" s="20">
        <v>0</v>
      </c>
      <c r="Z9" s="20">
        <f t="shared" si="1"/>
        <v>0</v>
      </c>
      <c r="AA9" s="21">
        <f t="shared" si="2"/>
        <v>0</v>
      </c>
      <c r="AB9" s="19">
        <v>2000</v>
      </c>
      <c r="AC9" s="20">
        <v>2000</v>
      </c>
      <c r="AD9" s="20">
        <v>2000</v>
      </c>
      <c r="AE9" s="20">
        <f t="shared" si="3"/>
        <v>0</v>
      </c>
      <c r="AF9" s="21">
        <f t="shared" si="4"/>
        <v>0</v>
      </c>
      <c r="AG9" s="19">
        <v>0</v>
      </c>
      <c r="AH9" s="20">
        <v>0</v>
      </c>
      <c r="AI9" s="20">
        <v>0</v>
      </c>
      <c r="AJ9" s="20">
        <f t="shared" si="5"/>
        <v>0</v>
      </c>
      <c r="AK9" s="21">
        <f t="shared" si="6"/>
        <v>0</v>
      </c>
      <c r="AL9" s="19">
        <v>41998.6</v>
      </c>
      <c r="AM9" s="20">
        <v>41998.6</v>
      </c>
      <c r="AN9" s="20">
        <v>41998.6</v>
      </c>
      <c r="AO9" s="20">
        <f t="shared" si="26"/>
        <v>0</v>
      </c>
      <c r="AP9" s="20">
        <f t="shared" si="27"/>
        <v>0</v>
      </c>
      <c r="AQ9" s="19">
        <v>328304.90000000002</v>
      </c>
      <c r="AR9" s="20">
        <v>328304.90000000002</v>
      </c>
      <c r="AS9" s="20">
        <v>328304.90000000002</v>
      </c>
      <c r="AT9" s="20">
        <f t="shared" si="7"/>
        <v>0</v>
      </c>
      <c r="AU9" s="20">
        <f t="shared" si="8"/>
        <v>0</v>
      </c>
      <c r="AV9" s="10">
        <v>0</v>
      </c>
      <c r="AW9" s="11">
        <v>0</v>
      </c>
      <c r="AX9" s="11">
        <v>0</v>
      </c>
      <c r="AY9" s="11">
        <f t="shared" si="9"/>
        <v>0</v>
      </c>
      <c r="AZ9" s="13">
        <f t="shared" si="10"/>
        <v>0</v>
      </c>
      <c r="BA9" s="20">
        <v>2886</v>
      </c>
      <c r="BB9" s="20">
        <v>2886</v>
      </c>
      <c r="BC9" s="20">
        <v>2660.3</v>
      </c>
      <c r="BD9" s="20">
        <f t="shared" si="11"/>
        <v>-225.69999999999982</v>
      </c>
      <c r="BE9" s="20">
        <f t="shared" si="12"/>
        <v>-225.69999999999982</v>
      </c>
      <c r="BF9" s="19">
        <v>0</v>
      </c>
      <c r="BG9" s="20">
        <v>0</v>
      </c>
      <c r="BH9" s="20">
        <v>0</v>
      </c>
      <c r="BI9" s="20">
        <f t="shared" si="13"/>
        <v>0</v>
      </c>
      <c r="BJ9" s="21">
        <f t="shared" si="14"/>
        <v>0</v>
      </c>
    </row>
    <row r="10" spans="1:62" x14ac:dyDescent="0.25">
      <c r="A10" s="48">
        <v>4</v>
      </c>
      <c r="B10" s="49" t="s">
        <v>11</v>
      </c>
      <c r="C10" s="38">
        <f t="shared" si="15"/>
        <v>407412.7</v>
      </c>
      <c r="D10" s="37">
        <f t="shared" si="16"/>
        <v>404498.3</v>
      </c>
      <c r="E10" s="37">
        <f t="shared" si="17"/>
        <v>404455.7</v>
      </c>
      <c r="F10" s="37">
        <f t="shared" si="18"/>
        <v>-2956.9999999999982</v>
      </c>
      <c r="G10" s="54">
        <f t="shared" si="19"/>
        <v>-42.599999999998545</v>
      </c>
      <c r="H10" s="20">
        <v>8280.2000000000007</v>
      </c>
      <c r="I10" s="20">
        <v>8280.2000000000007</v>
      </c>
      <c r="J10" s="20">
        <v>8280.2000000000007</v>
      </c>
      <c r="K10" s="20">
        <f t="shared" si="20"/>
        <v>0</v>
      </c>
      <c r="L10" s="20">
        <f t="shared" si="21"/>
        <v>0</v>
      </c>
      <c r="M10" s="19">
        <v>19214.5</v>
      </c>
      <c r="N10" s="20">
        <v>16300.1</v>
      </c>
      <c r="O10" s="20">
        <v>16300.1</v>
      </c>
      <c r="P10" s="20">
        <f t="shared" si="22"/>
        <v>-2914.3999999999996</v>
      </c>
      <c r="Q10" s="21">
        <f t="shared" si="23"/>
        <v>0</v>
      </c>
      <c r="R10" s="20">
        <v>0</v>
      </c>
      <c r="S10" s="20">
        <v>0</v>
      </c>
      <c r="T10" s="20">
        <v>0</v>
      </c>
      <c r="U10" s="20">
        <f t="shared" si="24"/>
        <v>0</v>
      </c>
      <c r="V10" s="21">
        <f t="shared" si="25"/>
        <v>0</v>
      </c>
      <c r="W10" s="19">
        <v>306</v>
      </c>
      <c r="X10" s="20">
        <v>306</v>
      </c>
      <c r="Y10" s="20">
        <v>306</v>
      </c>
      <c r="Z10" s="20">
        <f t="shared" si="1"/>
        <v>0</v>
      </c>
      <c r="AA10" s="21">
        <f t="shared" si="2"/>
        <v>0</v>
      </c>
      <c r="AB10" s="19">
        <v>2000</v>
      </c>
      <c r="AC10" s="20">
        <v>2000</v>
      </c>
      <c r="AD10" s="20">
        <v>2000</v>
      </c>
      <c r="AE10" s="20">
        <f t="shared" si="3"/>
        <v>0</v>
      </c>
      <c r="AF10" s="21">
        <f t="shared" si="4"/>
        <v>0</v>
      </c>
      <c r="AG10" s="19">
        <v>0</v>
      </c>
      <c r="AH10" s="20">
        <v>0</v>
      </c>
      <c r="AI10" s="20">
        <v>0</v>
      </c>
      <c r="AJ10" s="20">
        <f t="shared" si="5"/>
        <v>0</v>
      </c>
      <c r="AK10" s="21">
        <f t="shared" si="6"/>
        <v>0</v>
      </c>
      <c r="AL10" s="19">
        <v>79840.2</v>
      </c>
      <c r="AM10" s="20">
        <v>79840.2</v>
      </c>
      <c r="AN10" s="20">
        <v>79840.2</v>
      </c>
      <c r="AO10" s="20">
        <f t="shared" si="26"/>
        <v>0</v>
      </c>
      <c r="AP10" s="20">
        <f t="shared" si="27"/>
        <v>0</v>
      </c>
      <c r="AQ10" s="19">
        <v>285300.5</v>
      </c>
      <c r="AR10" s="20">
        <v>285300.5</v>
      </c>
      <c r="AS10" s="20">
        <v>285300.5</v>
      </c>
      <c r="AT10" s="20">
        <f t="shared" si="7"/>
        <v>0</v>
      </c>
      <c r="AU10" s="20">
        <f t="shared" si="8"/>
        <v>0</v>
      </c>
      <c r="AV10" s="10">
        <v>0</v>
      </c>
      <c r="AW10" s="11">
        <v>0</v>
      </c>
      <c r="AX10" s="11">
        <v>0</v>
      </c>
      <c r="AY10" s="11">
        <f t="shared" si="9"/>
        <v>0</v>
      </c>
      <c r="AZ10" s="13">
        <f t="shared" si="10"/>
        <v>0</v>
      </c>
      <c r="BA10" s="20">
        <v>12471.3</v>
      </c>
      <c r="BB10" s="20">
        <v>12471.3</v>
      </c>
      <c r="BC10" s="20">
        <v>12428.7</v>
      </c>
      <c r="BD10" s="20">
        <f t="shared" si="11"/>
        <v>-42.599999999998545</v>
      </c>
      <c r="BE10" s="20">
        <f t="shared" si="12"/>
        <v>-42.599999999998545</v>
      </c>
      <c r="BF10" s="19">
        <v>0</v>
      </c>
      <c r="BG10" s="20">
        <v>0</v>
      </c>
      <c r="BH10" s="20">
        <v>0</v>
      </c>
      <c r="BI10" s="20">
        <f t="shared" si="13"/>
        <v>0</v>
      </c>
      <c r="BJ10" s="21">
        <f t="shared" si="14"/>
        <v>0</v>
      </c>
    </row>
    <row r="11" spans="1:62" x14ac:dyDescent="0.25">
      <c r="A11" s="48">
        <v>5</v>
      </c>
      <c r="B11" s="49" t="s">
        <v>12</v>
      </c>
      <c r="C11" s="38">
        <f t="shared" si="15"/>
        <v>348584.2</v>
      </c>
      <c r="D11" s="37">
        <f t="shared" si="16"/>
        <v>348584.2</v>
      </c>
      <c r="E11" s="37">
        <f t="shared" si="17"/>
        <v>348584.2</v>
      </c>
      <c r="F11" s="37">
        <f t="shared" si="18"/>
        <v>0</v>
      </c>
      <c r="G11" s="54">
        <f t="shared" si="19"/>
        <v>0</v>
      </c>
      <c r="H11" s="20">
        <v>8407.9</v>
      </c>
      <c r="I11" s="20">
        <v>8407.9</v>
      </c>
      <c r="J11" s="20">
        <v>8407.9</v>
      </c>
      <c r="K11" s="20">
        <f t="shared" si="20"/>
        <v>0</v>
      </c>
      <c r="L11" s="20">
        <f t="shared" si="21"/>
        <v>0</v>
      </c>
      <c r="M11" s="19">
        <v>0</v>
      </c>
      <c r="N11" s="20">
        <v>0</v>
      </c>
      <c r="O11" s="20">
        <v>0</v>
      </c>
      <c r="P11" s="20">
        <f t="shared" si="22"/>
        <v>0</v>
      </c>
      <c r="Q11" s="21">
        <f t="shared" si="23"/>
        <v>0</v>
      </c>
      <c r="R11" s="20">
        <v>0</v>
      </c>
      <c r="S11" s="20">
        <v>0</v>
      </c>
      <c r="T11" s="20">
        <v>0</v>
      </c>
      <c r="U11" s="20">
        <f t="shared" si="24"/>
        <v>0</v>
      </c>
      <c r="V11" s="21">
        <f t="shared" si="25"/>
        <v>0</v>
      </c>
      <c r="W11" s="19">
        <v>61.7</v>
      </c>
      <c r="X11" s="20">
        <v>61.7</v>
      </c>
      <c r="Y11" s="20">
        <v>61.7</v>
      </c>
      <c r="Z11" s="20">
        <f t="shared" si="1"/>
        <v>0</v>
      </c>
      <c r="AA11" s="21">
        <f t="shared" si="2"/>
        <v>0</v>
      </c>
      <c r="AB11" s="19">
        <v>2000</v>
      </c>
      <c r="AC11" s="20">
        <v>2000</v>
      </c>
      <c r="AD11" s="20">
        <v>2000</v>
      </c>
      <c r="AE11" s="20">
        <f t="shared" si="3"/>
        <v>0</v>
      </c>
      <c r="AF11" s="21">
        <f t="shared" si="4"/>
        <v>0</v>
      </c>
      <c r="AG11" s="19">
        <v>0</v>
      </c>
      <c r="AH11" s="20">
        <v>0</v>
      </c>
      <c r="AI11" s="20">
        <v>0</v>
      </c>
      <c r="AJ11" s="20">
        <f t="shared" ref="AJ11:AJ52" si="28">AI11-AG11</f>
        <v>0</v>
      </c>
      <c r="AK11" s="21">
        <f t="shared" si="6"/>
        <v>0</v>
      </c>
      <c r="AL11" s="19">
        <v>28077.9</v>
      </c>
      <c r="AM11" s="20">
        <v>28077.9</v>
      </c>
      <c r="AN11" s="20">
        <v>28077.9</v>
      </c>
      <c r="AO11" s="20">
        <f t="shared" si="26"/>
        <v>0</v>
      </c>
      <c r="AP11" s="20">
        <f t="shared" si="27"/>
        <v>0</v>
      </c>
      <c r="AQ11" s="19">
        <v>305480.3</v>
      </c>
      <c r="AR11" s="20">
        <v>305480.3</v>
      </c>
      <c r="AS11" s="20">
        <v>305480.3</v>
      </c>
      <c r="AT11" s="20">
        <f t="shared" si="7"/>
        <v>0</v>
      </c>
      <c r="AU11" s="20">
        <f t="shared" si="8"/>
        <v>0</v>
      </c>
      <c r="AV11" s="10">
        <v>0</v>
      </c>
      <c r="AW11" s="11">
        <v>0</v>
      </c>
      <c r="AX11" s="11">
        <v>0</v>
      </c>
      <c r="AY11" s="11">
        <f t="shared" si="9"/>
        <v>0</v>
      </c>
      <c r="AZ11" s="13">
        <f t="shared" si="10"/>
        <v>0</v>
      </c>
      <c r="BA11" s="20">
        <v>4556.3999999999996</v>
      </c>
      <c r="BB11" s="20">
        <v>4556.3999999999996</v>
      </c>
      <c r="BC11" s="20">
        <v>4556.3999999999996</v>
      </c>
      <c r="BD11" s="20">
        <f t="shared" si="11"/>
        <v>0</v>
      </c>
      <c r="BE11" s="20">
        <f t="shared" si="12"/>
        <v>0</v>
      </c>
      <c r="BF11" s="19">
        <v>0</v>
      </c>
      <c r="BG11" s="20">
        <v>0</v>
      </c>
      <c r="BH11" s="20">
        <v>0</v>
      </c>
      <c r="BI11" s="20">
        <f t="shared" si="13"/>
        <v>0</v>
      </c>
      <c r="BJ11" s="21">
        <f t="shared" si="14"/>
        <v>0</v>
      </c>
    </row>
    <row r="12" spans="1:62" x14ac:dyDescent="0.25">
      <c r="A12" s="48">
        <v>6</v>
      </c>
      <c r="B12" s="49" t="s">
        <v>13</v>
      </c>
      <c r="C12" s="38">
        <f t="shared" si="15"/>
        <v>352109.5</v>
      </c>
      <c r="D12" s="37">
        <f t="shared" si="16"/>
        <v>351941.69999999995</v>
      </c>
      <c r="E12" s="37">
        <f t="shared" si="17"/>
        <v>351941.69999999995</v>
      </c>
      <c r="F12" s="37">
        <f t="shared" si="18"/>
        <v>-167.80000000004657</v>
      </c>
      <c r="G12" s="54">
        <f t="shared" si="19"/>
        <v>0</v>
      </c>
      <c r="H12" s="20">
        <v>5009.8</v>
      </c>
      <c r="I12" s="20">
        <v>5009.8</v>
      </c>
      <c r="J12" s="20">
        <v>5009.8</v>
      </c>
      <c r="K12" s="20">
        <f t="shared" si="20"/>
        <v>0</v>
      </c>
      <c r="L12" s="20">
        <f t="shared" si="21"/>
        <v>0</v>
      </c>
      <c r="M12" s="19">
        <v>0</v>
      </c>
      <c r="N12" s="20">
        <v>0</v>
      </c>
      <c r="O12" s="20">
        <v>0</v>
      </c>
      <c r="P12" s="20">
        <f t="shared" si="22"/>
        <v>0</v>
      </c>
      <c r="Q12" s="21">
        <f t="shared" si="23"/>
        <v>0</v>
      </c>
      <c r="R12" s="20">
        <v>0</v>
      </c>
      <c r="S12" s="20">
        <v>0</v>
      </c>
      <c r="T12" s="20">
        <v>0</v>
      </c>
      <c r="U12" s="20">
        <f t="shared" si="24"/>
        <v>0</v>
      </c>
      <c r="V12" s="21">
        <f t="shared" si="25"/>
        <v>0</v>
      </c>
      <c r="W12" s="19">
        <v>40.5</v>
      </c>
      <c r="X12" s="20">
        <v>40.5</v>
      </c>
      <c r="Y12" s="20">
        <v>40.5</v>
      </c>
      <c r="Z12" s="20">
        <f t="shared" si="1"/>
        <v>0</v>
      </c>
      <c r="AA12" s="21">
        <f t="shared" si="2"/>
        <v>0</v>
      </c>
      <c r="AB12" s="19">
        <v>2000</v>
      </c>
      <c r="AC12" s="20">
        <v>2000</v>
      </c>
      <c r="AD12" s="20">
        <v>2000</v>
      </c>
      <c r="AE12" s="20">
        <f t="shared" si="3"/>
        <v>0</v>
      </c>
      <c r="AF12" s="21">
        <f t="shared" si="4"/>
        <v>0</v>
      </c>
      <c r="AG12" s="19">
        <v>0</v>
      </c>
      <c r="AH12" s="20">
        <v>0</v>
      </c>
      <c r="AI12" s="20">
        <v>0</v>
      </c>
      <c r="AJ12" s="20">
        <f t="shared" si="28"/>
        <v>0</v>
      </c>
      <c r="AK12" s="21">
        <f t="shared" si="6"/>
        <v>0</v>
      </c>
      <c r="AL12" s="19">
        <v>26249</v>
      </c>
      <c r="AM12" s="20">
        <v>26249</v>
      </c>
      <c r="AN12" s="20">
        <v>26249</v>
      </c>
      <c r="AO12" s="20">
        <f t="shared" si="26"/>
        <v>0</v>
      </c>
      <c r="AP12" s="20">
        <f t="shared" si="27"/>
        <v>0</v>
      </c>
      <c r="AQ12" s="19">
        <v>313714.40000000002</v>
      </c>
      <c r="AR12" s="20">
        <v>313546.59999999998</v>
      </c>
      <c r="AS12" s="20">
        <v>313546.59999999998</v>
      </c>
      <c r="AT12" s="20">
        <f t="shared" si="7"/>
        <v>-167.80000000004657</v>
      </c>
      <c r="AU12" s="20">
        <f t="shared" si="8"/>
        <v>0</v>
      </c>
      <c r="AV12" s="10">
        <v>0</v>
      </c>
      <c r="AW12" s="11">
        <v>0</v>
      </c>
      <c r="AX12" s="11">
        <v>0</v>
      </c>
      <c r="AY12" s="11">
        <f t="shared" si="9"/>
        <v>0</v>
      </c>
      <c r="AZ12" s="13">
        <f t="shared" si="10"/>
        <v>0</v>
      </c>
      <c r="BA12" s="20">
        <v>5095.8</v>
      </c>
      <c r="BB12" s="20">
        <v>5095.8</v>
      </c>
      <c r="BC12" s="20">
        <v>5095.8</v>
      </c>
      <c r="BD12" s="20">
        <f t="shared" si="11"/>
        <v>0</v>
      </c>
      <c r="BE12" s="20">
        <f t="shared" si="12"/>
        <v>0</v>
      </c>
      <c r="BF12" s="19">
        <v>0</v>
      </c>
      <c r="BG12" s="20">
        <v>0</v>
      </c>
      <c r="BH12" s="20">
        <v>0</v>
      </c>
      <c r="BI12" s="20">
        <f t="shared" si="13"/>
        <v>0</v>
      </c>
      <c r="BJ12" s="21">
        <f t="shared" si="14"/>
        <v>0</v>
      </c>
    </row>
    <row r="13" spans="1:62" x14ac:dyDescent="0.25">
      <c r="A13" s="48">
        <v>7</v>
      </c>
      <c r="B13" s="49" t="s">
        <v>14</v>
      </c>
      <c r="C13" s="38">
        <f t="shared" si="15"/>
        <v>1161624.3999999999</v>
      </c>
      <c r="D13" s="37">
        <f t="shared" si="16"/>
        <v>1160176.8</v>
      </c>
      <c r="E13" s="37">
        <f t="shared" si="17"/>
        <v>1155581.3</v>
      </c>
      <c r="F13" s="37">
        <f t="shared" si="18"/>
        <v>-6043.0999999998603</v>
      </c>
      <c r="G13" s="54">
        <f t="shared" si="19"/>
        <v>-4595.5</v>
      </c>
      <c r="H13" s="20">
        <v>77787.7</v>
      </c>
      <c r="I13" s="20">
        <v>77787.7</v>
      </c>
      <c r="J13" s="20">
        <v>77787.7</v>
      </c>
      <c r="K13" s="20">
        <f t="shared" si="20"/>
        <v>0</v>
      </c>
      <c r="L13" s="20">
        <f t="shared" si="21"/>
        <v>0</v>
      </c>
      <c r="M13" s="19">
        <v>0</v>
      </c>
      <c r="N13" s="20">
        <v>0</v>
      </c>
      <c r="O13" s="20">
        <v>0</v>
      </c>
      <c r="P13" s="20">
        <f t="shared" si="22"/>
        <v>0</v>
      </c>
      <c r="Q13" s="21">
        <f t="shared" si="23"/>
        <v>0</v>
      </c>
      <c r="R13" s="20">
        <v>0</v>
      </c>
      <c r="S13" s="20">
        <v>0</v>
      </c>
      <c r="T13" s="20">
        <v>0</v>
      </c>
      <c r="U13" s="20">
        <f t="shared" si="24"/>
        <v>0</v>
      </c>
      <c r="V13" s="21">
        <f t="shared" si="25"/>
        <v>0</v>
      </c>
      <c r="W13" s="19">
        <v>0</v>
      </c>
      <c r="X13" s="20">
        <v>0</v>
      </c>
      <c r="Y13" s="20">
        <v>0</v>
      </c>
      <c r="Z13" s="20">
        <f t="shared" si="1"/>
        <v>0</v>
      </c>
      <c r="AA13" s="21">
        <f t="shared" si="2"/>
        <v>0</v>
      </c>
      <c r="AB13" s="19">
        <v>0</v>
      </c>
      <c r="AC13" s="20">
        <v>0</v>
      </c>
      <c r="AD13" s="20">
        <v>0</v>
      </c>
      <c r="AE13" s="20">
        <f t="shared" si="3"/>
        <v>0</v>
      </c>
      <c r="AF13" s="21">
        <f t="shared" si="4"/>
        <v>0</v>
      </c>
      <c r="AG13" s="19">
        <v>0</v>
      </c>
      <c r="AH13" s="20">
        <v>0</v>
      </c>
      <c r="AI13" s="20">
        <v>0</v>
      </c>
      <c r="AJ13" s="20">
        <f t="shared" si="28"/>
        <v>0</v>
      </c>
      <c r="AK13" s="21">
        <f t="shared" si="6"/>
        <v>0</v>
      </c>
      <c r="AL13" s="19">
        <v>1845.9</v>
      </c>
      <c r="AM13" s="20">
        <v>1845.9</v>
      </c>
      <c r="AN13" s="20">
        <v>1845.9</v>
      </c>
      <c r="AO13" s="20">
        <f t="shared" si="26"/>
        <v>0</v>
      </c>
      <c r="AP13" s="20">
        <f t="shared" si="27"/>
        <v>0</v>
      </c>
      <c r="AQ13" s="19">
        <v>1048770.3999999999</v>
      </c>
      <c r="AR13" s="20">
        <v>1047322.8</v>
      </c>
      <c r="AS13" s="20">
        <v>1047322.8</v>
      </c>
      <c r="AT13" s="20">
        <f t="shared" si="7"/>
        <v>-1447.5999999998603</v>
      </c>
      <c r="AU13" s="20">
        <f t="shared" si="8"/>
        <v>0</v>
      </c>
      <c r="AV13" s="10">
        <v>0</v>
      </c>
      <c r="AW13" s="11">
        <v>0</v>
      </c>
      <c r="AX13" s="11">
        <v>0</v>
      </c>
      <c r="AY13" s="11">
        <f t="shared" si="9"/>
        <v>0</v>
      </c>
      <c r="AZ13" s="13">
        <f t="shared" si="10"/>
        <v>0</v>
      </c>
      <c r="BA13" s="20">
        <v>33220.400000000001</v>
      </c>
      <c r="BB13" s="20">
        <v>33220.400000000001</v>
      </c>
      <c r="BC13" s="20">
        <v>28624.9</v>
      </c>
      <c r="BD13" s="20">
        <f t="shared" si="11"/>
        <v>-4595.5</v>
      </c>
      <c r="BE13" s="20">
        <f t="shared" si="12"/>
        <v>-4595.5</v>
      </c>
      <c r="BF13" s="19">
        <v>0</v>
      </c>
      <c r="BG13" s="20">
        <v>0</v>
      </c>
      <c r="BH13" s="20">
        <v>0</v>
      </c>
      <c r="BI13" s="20">
        <f t="shared" si="13"/>
        <v>0</v>
      </c>
      <c r="BJ13" s="21">
        <f t="shared" si="14"/>
        <v>0</v>
      </c>
    </row>
    <row r="14" spans="1:62" x14ac:dyDescent="0.25">
      <c r="A14" s="48">
        <v>8</v>
      </c>
      <c r="B14" s="49" t="s">
        <v>15</v>
      </c>
      <c r="C14" s="38">
        <f t="shared" si="15"/>
        <v>288538.59999999998</v>
      </c>
      <c r="D14" s="37">
        <f t="shared" si="16"/>
        <v>287928</v>
      </c>
      <c r="E14" s="37">
        <f t="shared" si="17"/>
        <v>287927.90000000002</v>
      </c>
      <c r="F14" s="37">
        <f t="shared" si="18"/>
        <v>-610.69999999999845</v>
      </c>
      <c r="G14" s="54">
        <f t="shared" si="19"/>
        <v>-9.9999999999909051E-2</v>
      </c>
      <c r="H14" s="20">
        <v>4728.8999999999996</v>
      </c>
      <c r="I14" s="20">
        <v>4728.8999999999996</v>
      </c>
      <c r="J14" s="20">
        <v>4728.8999999999996</v>
      </c>
      <c r="K14" s="20">
        <f t="shared" si="20"/>
        <v>0</v>
      </c>
      <c r="L14" s="20">
        <f t="shared" si="21"/>
        <v>0</v>
      </c>
      <c r="M14" s="19">
        <v>0</v>
      </c>
      <c r="N14" s="20">
        <v>0</v>
      </c>
      <c r="O14" s="20">
        <v>0</v>
      </c>
      <c r="P14" s="20">
        <f t="shared" si="22"/>
        <v>0</v>
      </c>
      <c r="Q14" s="21">
        <f t="shared" si="23"/>
        <v>0</v>
      </c>
      <c r="R14" s="20">
        <v>0</v>
      </c>
      <c r="S14" s="20">
        <v>0</v>
      </c>
      <c r="T14" s="20">
        <v>0</v>
      </c>
      <c r="U14" s="20">
        <f t="shared" ref="U14" si="29">T14-R14</f>
        <v>0</v>
      </c>
      <c r="V14" s="21">
        <f t="shared" si="25"/>
        <v>0</v>
      </c>
      <c r="W14" s="19">
        <v>0</v>
      </c>
      <c r="X14" s="20">
        <v>0</v>
      </c>
      <c r="Y14" s="20">
        <v>0</v>
      </c>
      <c r="Z14" s="20">
        <f t="shared" si="1"/>
        <v>0</v>
      </c>
      <c r="AA14" s="21">
        <f t="shared" si="2"/>
        <v>0</v>
      </c>
      <c r="AB14" s="19">
        <v>4000</v>
      </c>
      <c r="AC14" s="20">
        <v>4000</v>
      </c>
      <c r="AD14" s="20">
        <v>4000</v>
      </c>
      <c r="AE14" s="20">
        <f t="shared" si="3"/>
        <v>0</v>
      </c>
      <c r="AF14" s="21">
        <f t="shared" si="4"/>
        <v>0</v>
      </c>
      <c r="AG14" s="19">
        <v>17909.8</v>
      </c>
      <c r="AH14" s="20">
        <v>17299.2</v>
      </c>
      <c r="AI14" s="20">
        <v>17299.2</v>
      </c>
      <c r="AJ14" s="20">
        <f t="shared" si="28"/>
        <v>-610.59999999999854</v>
      </c>
      <c r="AK14" s="21">
        <f t="shared" si="6"/>
        <v>0</v>
      </c>
      <c r="AL14" s="19">
        <v>23465.4</v>
      </c>
      <c r="AM14" s="20">
        <v>23465.4</v>
      </c>
      <c r="AN14" s="20">
        <v>23465.4</v>
      </c>
      <c r="AO14" s="20">
        <f t="shared" si="26"/>
        <v>0</v>
      </c>
      <c r="AP14" s="20">
        <f t="shared" si="27"/>
        <v>0</v>
      </c>
      <c r="AQ14" s="19">
        <v>234845.9</v>
      </c>
      <c r="AR14" s="20">
        <v>234845.9</v>
      </c>
      <c r="AS14" s="20">
        <v>234845.9</v>
      </c>
      <c r="AT14" s="20">
        <f t="shared" si="7"/>
        <v>0</v>
      </c>
      <c r="AU14" s="20">
        <f t="shared" si="8"/>
        <v>0</v>
      </c>
      <c r="AV14" s="10">
        <v>0</v>
      </c>
      <c r="AW14" s="11">
        <v>0</v>
      </c>
      <c r="AX14" s="11">
        <v>0</v>
      </c>
      <c r="AY14" s="11">
        <f t="shared" si="9"/>
        <v>0</v>
      </c>
      <c r="AZ14" s="13">
        <f t="shared" si="10"/>
        <v>0</v>
      </c>
      <c r="BA14" s="20">
        <v>3588.6</v>
      </c>
      <c r="BB14" s="20">
        <v>3588.6</v>
      </c>
      <c r="BC14" s="20">
        <v>3588.5</v>
      </c>
      <c r="BD14" s="20">
        <f t="shared" si="11"/>
        <v>-9.9999999999909051E-2</v>
      </c>
      <c r="BE14" s="20">
        <f t="shared" si="12"/>
        <v>-9.9999999999909051E-2</v>
      </c>
      <c r="BF14" s="19">
        <v>0</v>
      </c>
      <c r="BG14" s="20">
        <v>0</v>
      </c>
      <c r="BH14" s="20">
        <v>0</v>
      </c>
      <c r="BI14" s="20">
        <f t="shared" si="13"/>
        <v>0</v>
      </c>
      <c r="BJ14" s="21">
        <f t="shared" si="14"/>
        <v>0</v>
      </c>
    </row>
    <row r="15" spans="1:62" x14ac:dyDescent="0.25">
      <c r="A15" s="48">
        <v>9</v>
      </c>
      <c r="B15" s="49" t="s">
        <v>16</v>
      </c>
      <c r="C15" s="38">
        <f t="shared" si="15"/>
        <v>558478.9</v>
      </c>
      <c r="D15" s="37">
        <f t="shared" si="16"/>
        <v>558478.69999999995</v>
      </c>
      <c r="E15" s="37">
        <f t="shared" si="17"/>
        <v>556539.69999999995</v>
      </c>
      <c r="F15" s="37">
        <f t="shared" si="18"/>
        <v>-1939.2000000000003</v>
      </c>
      <c r="G15" s="54">
        <f t="shared" si="19"/>
        <v>-1939</v>
      </c>
      <c r="H15" s="20">
        <v>17344.099999999999</v>
      </c>
      <c r="I15" s="20">
        <v>17344.099999999999</v>
      </c>
      <c r="J15" s="20">
        <v>17344.099999999999</v>
      </c>
      <c r="K15" s="20">
        <f t="shared" si="20"/>
        <v>0</v>
      </c>
      <c r="L15" s="20">
        <f t="shared" si="21"/>
        <v>0</v>
      </c>
      <c r="M15" s="19">
        <v>1668.9</v>
      </c>
      <c r="N15" s="20">
        <v>1668.6999999999998</v>
      </c>
      <c r="O15" s="20">
        <v>1668.6999999999998</v>
      </c>
      <c r="P15" s="20">
        <f t="shared" si="22"/>
        <v>-0.20000000000027285</v>
      </c>
      <c r="Q15" s="21">
        <f t="shared" si="23"/>
        <v>0</v>
      </c>
      <c r="R15" s="20">
        <v>0</v>
      </c>
      <c r="S15" s="20">
        <v>0</v>
      </c>
      <c r="T15" s="20">
        <v>0</v>
      </c>
      <c r="U15" s="20">
        <f t="shared" si="24"/>
        <v>0</v>
      </c>
      <c r="V15" s="21">
        <f t="shared" si="25"/>
        <v>0</v>
      </c>
      <c r="W15" s="19">
        <v>1326.4</v>
      </c>
      <c r="X15" s="20">
        <v>1326.4</v>
      </c>
      <c r="Y15" s="20">
        <v>1326.4</v>
      </c>
      <c r="Z15" s="20">
        <f t="shared" si="1"/>
        <v>0</v>
      </c>
      <c r="AA15" s="21">
        <f t="shared" si="2"/>
        <v>0</v>
      </c>
      <c r="AB15" s="19">
        <v>0</v>
      </c>
      <c r="AC15" s="20">
        <v>0</v>
      </c>
      <c r="AD15" s="20">
        <v>0</v>
      </c>
      <c r="AE15" s="20">
        <f t="shared" si="3"/>
        <v>0</v>
      </c>
      <c r="AF15" s="21">
        <f t="shared" si="4"/>
        <v>0</v>
      </c>
      <c r="AG15" s="19">
        <v>0</v>
      </c>
      <c r="AH15" s="20">
        <v>0</v>
      </c>
      <c r="AI15" s="20">
        <v>0</v>
      </c>
      <c r="AJ15" s="20">
        <f t="shared" si="28"/>
        <v>0</v>
      </c>
      <c r="AK15" s="21">
        <f t="shared" si="6"/>
        <v>0</v>
      </c>
      <c r="AL15" s="19">
        <v>34095.5</v>
      </c>
      <c r="AM15" s="20">
        <v>34095.5</v>
      </c>
      <c r="AN15" s="20">
        <v>34095.5</v>
      </c>
      <c r="AO15" s="20">
        <f t="shared" si="26"/>
        <v>0</v>
      </c>
      <c r="AP15" s="20">
        <f t="shared" si="27"/>
        <v>0</v>
      </c>
      <c r="AQ15" s="19">
        <v>498048.5</v>
      </c>
      <c r="AR15" s="20">
        <v>498048.5</v>
      </c>
      <c r="AS15" s="20">
        <v>498048.5</v>
      </c>
      <c r="AT15" s="20">
        <f t="shared" si="7"/>
        <v>0</v>
      </c>
      <c r="AU15" s="20">
        <f t="shared" si="8"/>
        <v>0</v>
      </c>
      <c r="AV15" s="10">
        <v>0</v>
      </c>
      <c r="AW15" s="11">
        <v>0</v>
      </c>
      <c r="AX15" s="11">
        <v>0</v>
      </c>
      <c r="AY15" s="11">
        <f t="shared" si="9"/>
        <v>0</v>
      </c>
      <c r="AZ15" s="13">
        <f t="shared" si="10"/>
        <v>0</v>
      </c>
      <c r="BA15" s="20">
        <v>5995.5</v>
      </c>
      <c r="BB15" s="20">
        <v>5995.5</v>
      </c>
      <c r="BC15" s="20">
        <v>4056.5</v>
      </c>
      <c r="BD15" s="20">
        <f t="shared" si="11"/>
        <v>-1939</v>
      </c>
      <c r="BE15" s="20">
        <f t="shared" si="12"/>
        <v>-1939</v>
      </c>
      <c r="BF15" s="19">
        <v>0</v>
      </c>
      <c r="BG15" s="20">
        <v>0</v>
      </c>
      <c r="BH15" s="20">
        <v>0</v>
      </c>
      <c r="BI15" s="20">
        <f t="shared" si="13"/>
        <v>0</v>
      </c>
      <c r="BJ15" s="21">
        <f t="shared" si="14"/>
        <v>0</v>
      </c>
    </row>
    <row r="16" spans="1:62" x14ac:dyDescent="0.25">
      <c r="A16" s="48">
        <v>10</v>
      </c>
      <c r="B16" s="49" t="s">
        <v>17</v>
      </c>
      <c r="C16" s="38">
        <f t="shared" si="15"/>
        <v>201843.7</v>
      </c>
      <c r="D16" s="37">
        <f t="shared" si="16"/>
        <v>201210.5</v>
      </c>
      <c r="E16" s="37">
        <f t="shared" si="17"/>
        <v>201174.3</v>
      </c>
      <c r="F16" s="37">
        <f t="shared" si="18"/>
        <v>-669.40000000001169</v>
      </c>
      <c r="G16" s="54">
        <f t="shared" si="19"/>
        <v>-36.200000000000045</v>
      </c>
      <c r="H16" s="20">
        <v>3388</v>
      </c>
      <c r="I16" s="20">
        <v>3388</v>
      </c>
      <c r="J16" s="20">
        <v>3388</v>
      </c>
      <c r="K16" s="20">
        <f t="shared" si="20"/>
        <v>0</v>
      </c>
      <c r="L16" s="20">
        <f t="shared" si="21"/>
        <v>0</v>
      </c>
      <c r="M16" s="19">
        <v>0</v>
      </c>
      <c r="N16" s="20">
        <v>0</v>
      </c>
      <c r="O16" s="20">
        <v>0</v>
      </c>
      <c r="P16" s="20">
        <f t="shared" si="22"/>
        <v>0</v>
      </c>
      <c r="Q16" s="21">
        <f t="shared" si="23"/>
        <v>0</v>
      </c>
      <c r="R16" s="20">
        <v>0</v>
      </c>
      <c r="S16" s="20">
        <v>0</v>
      </c>
      <c r="T16" s="20">
        <v>0</v>
      </c>
      <c r="U16" s="20">
        <f t="shared" si="24"/>
        <v>0</v>
      </c>
      <c r="V16" s="21">
        <f t="shared" si="25"/>
        <v>0</v>
      </c>
      <c r="W16" s="19">
        <v>450</v>
      </c>
      <c r="X16" s="20">
        <v>450</v>
      </c>
      <c r="Y16" s="20">
        <v>450</v>
      </c>
      <c r="Z16" s="20">
        <f t="shared" si="1"/>
        <v>0</v>
      </c>
      <c r="AA16" s="21">
        <f t="shared" si="2"/>
        <v>0</v>
      </c>
      <c r="AB16" s="19">
        <v>0</v>
      </c>
      <c r="AC16" s="20">
        <v>0</v>
      </c>
      <c r="AD16" s="20">
        <v>0</v>
      </c>
      <c r="AE16" s="20">
        <f t="shared" si="3"/>
        <v>0</v>
      </c>
      <c r="AF16" s="21">
        <f t="shared" si="4"/>
        <v>0</v>
      </c>
      <c r="AG16" s="19">
        <v>0</v>
      </c>
      <c r="AH16" s="20">
        <v>0</v>
      </c>
      <c r="AI16" s="20">
        <v>0</v>
      </c>
      <c r="AJ16" s="20">
        <f t="shared" si="28"/>
        <v>0</v>
      </c>
      <c r="AK16" s="21">
        <f t="shared" si="6"/>
        <v>0</v>
      </c>
      <c r="AL16" s="19">
        <v>48216.7</v>
      </c>
      <c r="AM16" s="20">
        <v>48216.7</v>
      </c>
      <c r="AN16" s="20">
        <v>48216.7</v>
      </c>
      <c r="AO16" s="20">
        <f t="shared" si="26"/>
        <v>0</v>
      </c>
      <c r="AP16" s="20">
        <f t="shared" si="27"/>
        <v>0</v>
      </c>
      <c r="AQ16" s="19">
        <v>148590</v>
      </c>
      <c r="AR16" s="20">
        <v>147956.79999999999</v>
      </c>
      <c r="AS16" s="20">
        <v>147956.79999999999</v>
      </c>
      <c r="AT16" s="20">
        <f t="shared" si="7"/>
        <v>-633.20000000001164</v>
      </c>
      <c r="AU16" s="20">
        <f t="shared" si="8"/>
        <v>0</v>
      </c>
      <c r="AV16" s="10">
        <v>0</v>
      </c>
      <c r="AW16" s="11">
        <v>0</v>
      </c>
      <c r="AX16" s="11">
        <v>0</v>
      </c>
      <c r="AY16" s="11">
        <f t="shared" si="9"/>
        <v>0</v>
      </c>
      <c r="AZ16" s="13">
        <f t="shared" si="10"/>
        <v>0</v>
      </c>
      <c r="BA16" s="20">
        <v>1199</v>
      </c>
      <c r="BB16" s="20">
        <v>1199</v>
      </c>
      <c r="BC16" s="20">
        <v>1162.8</v>
      </c>
      <c r="BD16" s="20">
        <f t="shared" si="11"/>
        <v>-36.200000000000045</v>
      </c>
      <c r="BE16" s="20">
        <f t="shared" si="12"/>
        <v>-36.200000000000045</v>
      </c>
      <c r="BF16" s="19">
        <v>0</v>
      </c>
      <c r="BG16" s="20">
        <v>0</v>
      </c>
      <c r="BH16" s="20">
        <v>0</v>
      </c>
      <c r="BI16" s="20">
        <f t="shared" si="13"/>
        <v>0</v>
      </c>
      <c r="BJ16" s="21">
        <f t="shared" si="14"/>
        <v>0</v>
      </c>
    </row>
    <row r="17" spans="1:62" x14ac:dyDescent="0.25">
      <c r="A17" s="48">
        <v>11</v>
      </c>
      <c r="B17" s="49" t="s">
        <v>18</v>
      </c>
      <c r="C17" s="38">
        <f t="shared" si="15"/>
        <v>403831.5</v>
      </c>
      <c r="D17" s="37">
        <f t="shared" si="16"/>
        <v>403253.9</v>
      </c>
      <c r="E17" s="37">
        <f t="shared" si="17"/>
        <v>401483.2</v>
      </c>
      <c r="F17" s="37">
        <f t="shared" si="18"/>
        <v>-2348.2999999999765</v>
      </c>
      <c r="G17" s="54">
        <f t="shared" si="19"/>
        <v>-1770.6999999999998</v>
      </c>
      <c r="H17" s="20">
        <v>11273.4</v>
      </c>
      <c r="I17" s="20">
        <v>11273.4</v>
      </c>
      <c r="J17" s="20">
        <v>11273.4</v>
      </c>
      <c r="K17" s="20">
        <f t="shared" si="20"/>
        <v>0</v>
      </c>
      <c r="L17" s="20">
        <f t="shared" si="21"/>
        <v>0</v>
      </c>
      <c r="M17" s="19">
        <v>0</v>
      </c>
      <c r="N17" s="20">
        <v>0</v>
      </c>
      <c r="O17" s="20">
        <v>0</v>
      </c>
      <c r="P17" s="20">
        <f t="shared" si="22"/>
        <v>0</v>
      </c>
      <c r="Q17" s="21">
        <f t="shared" si="23"/>
        <v>0</v>
      </c>
      <c r="R17" s="20">
        <v>0</v>
      </c>
      <c r="S17" s="20">
        <v>0</v>
      </c>
      <c r="T17" s="20">
        <v>0</v>
      </c>
      <c r="U17" s="20">
        <f t="shared" si="24"/>
        <v>0</v>
      </c>
      <c r="V17" s="21">
        <f t="shared" si="25"/>
        <v>0</v>
      </c>
      <c r="W17" s="19">
        <v>0</v>
      </c>
      <c r="X17" s="20">
        <v>0</v>
      </c>
      <c r="Y17" s="20">
        <v>0</v>
      </c>
      <c r="Z17" s="20">
        <f t="shared" si="1"/>
        <v>0</v>
      </c>
      <c r="AA17" s="21">
        <f t="shared" si="2"/>
        <v>0</v>
      </c>
      <c r="AB17" s="19">
        <v>0</v>
      </c>
      <c r="AC17" s="20">
        <v>0</v>
      </c>
      <c r="AD17" s="20">
        <v>0</v>
      </c>
      <c r="AE17" s="20">
        <f t="shared" si="3"/>
        <v>0</v>
      </c>
      <c r="AF17" s="21">
        <f t="shared" si="4"/>
        <v>0</v>
      </c>
      <c r="AG17" s="19">
        <v>0</v>
      </c>
      <c r="AH17" s="20">
        <v>0</v>
      </c>
      <c r="AI17" s="20">
        <v>0</v>
      </c>
      <c r="AJ17" s="20">
        <f t="shared" si="28"/>
        <v>0</v>
      </c>
      <c r="AK17" s="21">
        <f t="shared" si="6"/>
        <v>0</v>
      </c>
      <c r="AL17" s="19">
        <v>22503.5</v>
      </c>
      <c r="AM17" s="20">
        <v>22503.5</v>
      </c>
      <c r="AN17" s="20">
        <v>22503.5</v>
      </c>
      <c r="AO17" s="20">
        <f t="shared" si="26"/>
        <v>0</v>
      </c>
      <c r="AP17" s="20">
        <f t="shared" si="27"/>
        <v>0</v>
      </c>
      <c r="AQ17" s="19">
        <v>363320.1</v>
      </c>
      <c r="AR17" s="20">
        <v>362742.5</v>
      </c>
      <c r="AS17" s="20">
        <v>362742.5</v>
      </c>
      <c r="AT17" s="20">
        <f t="shared" si="7"/>
        <v>-577.59999999997672</v>
      </c>
      <c r="AU17" s="20">
        <f t="shared" si="8"/>
        <v>0</v>
      </c>
      <c r="AV17" s="10">
        <v>0</v>
      </c>
      <c r="AW17" s="11">
        <v>0</v>
      </c>
      <c r="AX17" s="11">
        <v>0</v>
      </c>
      <c r="AY17" s="11">
        <f t="shared" si="9"/>
        <v>0</v>
      </c>
      <c r="AZ17" s="13">
        <f t="shared" si="10"/>
        <v>0</v>
      </c>
      <c r="BA17" s="20">
        <v>6734.5</v>
      </c>
      <c r="BB17" s="20">
        <v>6734.5</v>
      </c>
      <c r="BC17" s="20">
        <v>4963.8</v>
      </c>
      <c r="BD17" s="20">
        <f t="shared" si="11"/>
        <v>-1770.6999999999998</v>
      </c>
      <c r="BE17" s="20">
        <f t="shared" si="12"/>
        <v>-1770.6999999999998</v>
      </c>
      <c r="BF17" s="19">
        <v>0</v>
      </c>
      <c r="BG17" s="20">
        <v>0</v>
      </c>
      <c r="BH17" s="20">
        <v>0</v>
      </c>
      <c r="BI17" s="20">
        <f t="shared" si="13"/>
        <v>0</v>
      </c>
      <c r="BJ17" s="21">
        <f t="shared" si="14"/>
        <v>0</v>
      </c>
    </row>
    <row r="18" spans="1:62" x14ac:dyDescent="0.25">
      <c r="A18" s="48">
        <v>12</v>
      </c>
      <c r="B18" s="49" t="s">
        <v>19</v>
      </c>
      <c r="C18" s="38">
        <f t="shared" si="15"/>
        <v>288001.60000000003</v>
      </c>
      <c r="D18" s="37">
        <f t="shared" si="16"/>
        <v>288001.60000000003</v>
      </c>
      <c r="E18" s="37">
        <f t="shared" si="17"/>
        <v>288001.60000000003</v>
      </c>
      <c r="F18" s="37">
        <f t="shared" si="18"/>
        <v>0</v>
      </c>
      <c r="G18" s="54">
        <f t="shared" si="19"/>
        <v>0</v>
      </c>
      <c r="H18" s="20">
        <v>11046.4</v>
      </c>
      <c r="I18" s="20">
        <v>11046.4</v>
      </c>
      <c r="J18" s="20">
        <v>11046.4</v>
      </c>
      <c r="K18" s="20">
        <f t="shared" si="20"/>
        <v>0</v>
      </c>
      <c r="L18" s="20">
        <f t="shared" si="21"/>
        <v>0</v>
      </c>
      <c r="M18" s="19">
        <v>0</v>
      </c>
      <c r="N18" s="20">
        <v>0</v>
      </c>
      <c r="O18" s="20">
        <v>0</v>
      </c>
      <c r="P18" s="20">
        <f t="shared" si="22"/>
        <v>0</v>
      </c>
      <c r="Q18" s="21">
        <f t="shared" si="23"/>
        <v>0</v>
      </c>
      <c r="R18" s="20">
        <v>0</v>
      </c>
      <c r="S18" s="20">
        <v>0</v>
      </c>
      <c r="T18" s="20">
        <v>0</v>
      </c>
      <c r="U18" s="20">
        <f t="shared" si="24"/>
        <v>0</v>
      </c>
      <c r="V18" s="21">
        <f t="shared" si="25"/>
        <v>0</v>
      </c>
      <c r="W18" s="19">
        <v>2310.9</v>
      </c>
      <c r="X18" s="20">
        <v>2310.9</v>
      </c>
      <c r="Y18" s="20">
        <v>2310.9</v>
      </c>
      <c r="Z18" s="20">
        <f t="shared" si="1"/>
        <v>0</v>
      </c>
      <c r="AA18" s="21">
        <f t="shared" si="2"/>
        <v>0</v>
      </c>
      <c r="AB18" s="19">
        <v>2000</v>
      </c>
      <c r="AC18" s="20">
        <v>2000</v>
      </c>
      <c r="AD18" s="20">
        <v>2000</v>
      </c>
      <c r="AE18" s="20">
        <f t="shared" si="3"/>
        <v>0</v>
      </c>
      <c r="AF18" s="21">
        <f t="shared" si="4"/>
        <v>0</v>
      </c>
      <c r="AG18" s="19">
        <v>8547.7999999999993</v>
      </c>
      <c r="AH18" s="20">
        <v>8547.7999999999993</v>
      </c>
      <c r="AI18" s="20">
        <v>8547.7999999999993</v>
      </c>
      <c r="AJ18" s="20">
        <f t="shared" si="28"/>
        <v>0</v>
      </c>
      <c r="AK18" s="21">
        <f t="shared" si="6"/>
        <v>0</v>
      </c>
      <c r="AL18" s="19">
        <v>22074.9</v>
      </c>
      <c r="AM18" s="20">
        <v>22074.9</v>
      </c>
      <c r="AN18" s="20">
        <v>22074.9</v>
      </c>
      <c r="AO18" s="20">
        <f t="shared" si="26"/>
        <v>0</v>
      </c>
      <c r="AP18" s="20">
        <f t="shared" si="27"/>
        <v>0</v>
      </c>
      <c r="AQ18" s="19">
        <v>237743.7</v>
      </c>
      <c r="AR18" s="20">
        <v>237743.7</v>
      </c>
      <c r="AS18" s="20">
        <v>237743.7</v>
      </c>
      <c r="AT18" s="20">
        <f t="shared" si="7"/>
        <v>0</v>
      </c>
      <c r="AU18" s="20">
        <f t="shared" si="8"/>
        <v>0</v>
      </c>
      <c r="AV18" s="10">
        <v>0</v>
      </c>
      <c r="AW18" s="11">
        <v>0</v>
      </c>
      <c r="AX18" s="11">
        <v>0</v>
      </c>
      <c r="AY18" s="11">
        <f t="shared" si="9"/>
        <v>0</v>
      </c>
      <c r="AZ18" s="13">
        <f t="shared" si="10"/>
        <v>0</v>
      </c>
      <c r="BA18" s="20">
        <v>4277.8999999999996</v>
      </c>
      <c r="BB18" s="20">
        <v>4277.8999999999996</v>
      </c>
      <c r="BC18" s="20">
        <v>4277.8999999999996</v>
      </c>
      <c r="BD18" s="20">
        <f t="shared" si="11"/>
        <v>0</v>
      </c>
      <c r="BE18" s="20">
        <f t="shared" si="12"/>
        <v>0</v>
      </c>
      <c r="BF18" s="19">
        <v>0</v>
      </c>
      <c r="BG18" s="20">
        <v>0</v>
      </c>
      <c r="BH18" s="20">
        <v>0</v>
      </c>
      <c r="BI18" s="20">
        <f t="shared" si="13"/>
        <v>0</v>
      </c>
      <c r="BJ18" s="21">
        <f t="shared" si="14"/>
        <v>0</v>
      </c>
    </row>
    <row r="19" spans="1:62" x14ac:dyDescent="0.25">
      <c r="A19" s="48">
        <v>13</v>
      </c>
      <c r="B19" s="49" t="s">
        <v>20</v>
      </c>
      <c r="C19" s="38">
        <f t="shared" si="15"/>
        <v>643645.29999999993</v>
      </c>
      <c r="D19" s="37">
        <f t="shared" si="16"/>
        <v>642913.49999999988</v>
      </c>
      <c r="E19" s="37">
        <f t="shared" si="17"/>
        <v>642870.6</v>
      </c>
      <c r="F19" s="37">
        <f t="shared" si="18"/>
        <v>-774.70000000004802</v>
      </c>
      <c r="G19" s="54">
        <f t="shared" si="19"/>
        <v>-42.900000000001455</v>
      </c>
      <c r="H19" s="20">
        <v>32875.1</v>
      </c>
      <c r="I19" s="20">
        <v>32875.1</v>
      </c>
      <c r="J19" s="20">
        <v>32875.1</v>
      </c>
      <c r="K19" s="20">
        <f t="shared" si="20"/>
        <v>0</v>
      </c>
      <c r="L19" s="20">
        <f t="shared" si="21"/>
        <v>0</v>
      </c>
      <c r="M19" s="19">
        <v>0</v>
      </c>
      <c r="N19" s="20">
        <v>0</v>
      </c>
      <c r="O19" s="20">
        <v>0</v>
      </c>
      <c r="P19" s="20">
        <f t="shared" si="22"/>
        <v>0</v>
      </c>
      <c r="Q19" s="21">
        <f t="shared" si="23"/>
        <v>0</v>
      </c>
      <c r="R19" s="20">
        <v>0</v>
      </c>
      <c r="S19" s="20">
        <v>0</v>
      </c>
      <c r="T19" s="20">
        <v>0</v>
      </c>
      <c r="U19" s="20">
        <f t="shared" si="24"/>
        <v>0</v>
      </c>
      <c r="V19" s="21">
        <f t="shared" si="25"/>
        <v>0</v>
      </c>
      <c r="W19" s="19">
        <v>0</v>
      </c>
      <c r="X19" s="20">
        <v>0</v>
      </c>
      <c r="Y19" s="20">
        <v>0</v>
      </c>
      <c r="Z19" s="20">
        <f t="shared" si="1"/>
        <v>0</v>
      </c>
      <c r="AA19" s="21">
        <f t="shared" si="2"/>
        <v>0</v>
      </c>
      <c r="AB19" s="19">
        <v>0</v>
      </c>
      <c r="AC19" s="20">
        <v>0</v>
      </c>
      <c r="AD19" s="20">
        <v>0</v>
      </c>
      <c r="AE19" s="20">
        <f t="shared" si="3"/>
        <v>0</v>
      </c>
      <c r="AF19" s="21">
        <f t="shared" si="4"/>
        <v>0</v>
      </c>
      <c r="AG19" s="19">
        <v>0</v>
      </c>
      <c r="AH19" s="20">
        <v>0</v>
      </c>
      <c r="AI19" s="20">
        <v>0</v>
      </c>
      <c r="AJ19" s="20">
        <f t="shared" si="28"/>
        <v>0</v>
      </c>
      <c r="AK19" s="21">
        <f t="shared" si="6"/>
        <v>0</v>
      </c>
      <c r="AL19" s="19">
        <v>21221.1</v>
      </c>
      <c r="AM19" s="20">
        <v>21221.1</v>
      </c>
      <c r="AN19" s="20">
        <v>21221.1</v>
      </c>
      <c r="AO19" s="20">
        <f t="shared" si="26"/>
        <v>0</v>
      </c>
      <c r="AP19" s="20">
        <f t="shared" si="27"/>
        <v>0</v>
      </c>
      <c r="AQ19" s="19">
        <v>564001.9</v>
      </c>
      <c r="AR19" s="20">
        <v>563270.1</v>
      </c>
      <c r="AS19" s="20">
        <v>563270.1</v>
      </c>
      <c r="AT19" s="20">
        <f t="shared" si="7"/>
        <v>-731.80000000004657</v>
      </c>
      <c r="AU19" s="20">
        <f t="shared" si="8"/>
        <v>0</v>
      </c>
      <c r="AV19" s="10">
        <v>0</v>
      </c>
      <c r="AW19" s="11">
        <v>0</v>
      </c>
      <c r="AX19" s="11">
        <v>0</v>
      </c>
      <c r="AY19" s="11">
        <f t="shared" si="9"/>
        <v>0</v>
      </c>
      <c r="AZ19" s="13">
        <f t="shared" si="10"/>
        <v>0</v>
      </c>
      <c r="BA19" s="20">
        <v>25547.200000000001</v>
      </c>
      <c r="BB19" s="20">
        <v>25547.200000000001</v>
      </c>
      <c r="BC19" s="20">
        <v>25504.3</v>
      </c>
      <c r="BD19" s="20">
        <f t="shared" si="11"/>
        <v>-42.900000000001455</v>
      </c>
      <c r="BE19" s="20">
        <f t="shared" si="12"/>
        <v>-42.900000000001455</v>
      </c>
      <c r="BF19" s="19">
        <v>0</v>
      </c>
      <c r="BG19" s="20">
        <v>0</v>
      </c>
      <c r="BH19" s="20">
        <v>0</v>
      </c>
      <c r="BI19" s="20">
        <f t="shared" si="13"/>
        <v>0</v>
      </c>
      <c r="BJ19" s="21">
        <f t="shared" si="14"/>
        <v>0</v>
      </c>
    </row>
    <row r="20" spans="1:62" x14ac:dyDescent="0.25">
      <c r="A20" s="48">
        <v>14</v>
      </c>
      <c r="B20" s="49" t="s">
        <v>21</v>
      </c>
      <c r="C20" s="38">
        <f t="shared" si="15"/>
        <v>502326.99999999994</v>
      </c>
      <c r="D20" s="37">
        <f t="shared" si="16"/>
        <v>500516.29999999993</v>
      </c>
      <c r="E20" s="37">
        <f t="shared" si="17"/>
        <v>500509.39999999997</v>
      </c>
      <c r="F20" s="37">
        <f t="shared" si="18"/>
        <v>-1817.6000000000113</v>
      </c>
      <c r="G20" s="54">
        <f t="shared" si="19"/>
        <v>-6.8999999999996362</v>
      </c>
      <c r="H20" s="20">
        <v>12672.1</v>
      </c>
      <c r="I20" s="20">
        <v>12672.1</v>
      </c>
      <c r="J20" s="20">
        <v>12672.1</v>
      </c>
      <c r="K20" s="20">
        <f t="shared" si="20"/>
        <v>0</v>
      </c>
      <c r="L20" s="20">
        <f t="shared" si="21"/>
        <v>0</v>
      </c>
      <c r="M20" s="19">
        <v>0</v>
      </c>
      <c r="N20" s="20">
        <v>0</v>
      </c>
      <c r="O20" s="20">
        <v>0</v>
      </c>
      <c r="P20" s="20">
        <f t="shared" si="22"/>
        <v>0</v>
      </c>
      <c r="Q20" s="21">
        <f t="shared" si="23"/>
        <v>0</v>
      </c>
      <c r="R20" s="20">
        <v>0</v>
      </c>
      <c r="S20" s="20">
        <v>0</v>
      </c>
      <c r="T20" s="20">
        <v>0</v>
      </c>
      <c r="U20" s="20">
        <f t="shared" si="24"/>
        <v>0</v>
      </c>
      <c r="V20" s="21">
        <f t="shared" si="25"/>
        <v>0</v>
      </c>
      <c r="W20" s="19">
        <v>66.3</v>
      </c>
      <c r="X20" s="20">
        <v>66.3</v>
      </c>
      <c r="Y20" s="20">
        <v>66.3</v>
      </c>
      <c r="Z20" s="20">
        <f t="shared" si="1"/>
        <v>0</v>
      </c>
      <c r="AA20" s="21">
        <f t="shared" si="2"/>
        <v>0</v>
      </c>
      <c r="AB20" s="19">
        <v>4000</v>
      </c>
      <c r="AC20" s="20">
        <v>4000</v>
      </c>
      <c r="AD20" s="20">
        <v>4000</v>
      </c>
      <c r="AE20" s="20">
        <f t="shared" si="3"/>
        <v>0</v>
      </c>
      <c r="AF20" s="21">
        <f t="shared" si="4"/>
        <v>0</v>
      </c>
      <c r="AG20" s="19">
        <v>0</v>
      </c>
      <c r="AH20" s="20">
        <v>0</v>
      </c>
      <c r="AI20" s="20">
        <v>0</v>
      </c>
      <c r="AJ20" s="20">
        <f t="shared" si="28"/>
        <v>0</v>
      </c>
      <c r="AK20" s="21">
        <f t="shared" si="6"/>
        <v>0</v>
      </c>
      <c r="AL20" s="19">
        <v>47772.2</v>
      </c>
      <c r="AM20" s="20">
        <v>47772.2</v>
      </c>
      <c r="AN20" s="20">
        <v>47772.2</v>
      </c>
      <c r="AO20" s="20">
        <f t="shared" si="26"/>
        <v>0</v>
      </c>
      <c r="AP20" s="20">
        <f t="shared" si="27"/>
        <v>0</v>
      </c>
      <c r="AQ20" s="19">
        <v>424209.8</v>
      </c>
      <c r="AR20" s="20">
        <v>422399.1</v>
      </c>
      <c r="AS20" s="20">
        <v>422399.1</v>
      </c>
      <c r="AT20" s="20">
        <f t="shared" si="7"/>
        <v>-1810.7000000000116</v>
      </c>
      <c r="AU20" s="20">
        <f t="shared" si="8"/>
        <v>0</v>
      </c>
      <c r="AV20" s="10">
        <v>0</v>
      </c>
      <c r="AW20" s="11">
        <v>0</v>
      </c>
      <c r="AX20" s="11">
        <v>0</v>
      </c>
      <c r="AY20" s="11">
        <f t="shared" si="9"/>
        <v>0</v>
      </c>
      <c r="AZ20" s="13">
        <f t="shared" si="10"/>
        <v>0</v>
      </c>
      <c r="BA20" s="20">
        <v>13606.6</v>
      </c>
      <c r="BB20" s="20">
        <v>13606.6</v>
      </c>
      <c r="BC20" s="20">
        <v>13599.7</v>
      </c>
      <c r="BD20" s="20">
        <f t="shared" si="11"/>
        <v>-6.8999999999996362</v>
      </c>
      <c r="BE20" s="20">
        <f t="shared" si="12"/>
        <v>-6.8999999999996362</v>
      </c>
      <c r="BF20" s="19">
        <v>0</v>
      </c>
      <c r="BG20" s="20">
        <v>0</v>
      </c>
      <c r="BH20" s="20">
        <v>0</v>
      </c>
      <c r="BI20" s="20">
        <f t="shared" si="13"/>
        <v>0</v>
      </c>
      <c r="BJ20" s="21">
        <f t="shared" si="14"/>
        <v>0</v>
      </c>
    </row>
    <row r="21" spans="1:62" x14ac:dyDescent="0.25">
      <c r="A21" s="48">
        <v>15</v>
      </c>
      <c r="B21" s="49" t="s">
        <v>22</v>
      </c>
      <c r="C21" s="38">
        <f t="shared" si="15"/>
        <v>155966.80000000002</v>
      </c>
      <c r="D21" s="37">
        <f t="shared" si="16"/>
        <v>142990</v>
      </c>
      <c r="E21" s="37">
        <f t="shared" si="17"/>
        <v>142333.79999999999</v>
      </c>
      <c r="F21" s="37">
        <f t="shared" si="18"/>
        <v>-13633</v>
      </c>
      <c r="G21" s="54">
        <f t="shared" si="19"/>
        <v>-656.19999999999982</v>
      </c>
      <c r="H21" s="20">
        <v>4633.3999999999996</v>
      </c>
      <c r="I21" s="20">
        <v>4633.3999999999996</v>
      </c>
      <c r="J21" s="20">
        <v>4633.3999999999996</v>
      </c>
      <c r="K21" s="20">
        <f t="shared" si="20"/>
        <v>0</v>
      </c>
      <c r="L21" s="20">
        <f t="shared" si="21"/>
        <v>0</v>
      </c>
      <c r="M21" s="19">
        <v>0</v>
      </c>
      <c r="N21" s="20">
        <v>0</v>
      </c>
      <c r="O21" s="20">
        <v>0</v>
      </c>
      <c r="P21" s="20">
        <f t="shared" si="22"/>
        <v>0</v>
      </c>
      <c r="Q21" s="21">
        <f t="shared" si="23"/>
        <v>0</v>
      </c>
      <c r="R21" s="20">
        <v>0</v>
      </c>
      <c r="S21" s="20">
        <v>0</v>
      </c>
      <c r="T21" s="20">
        <v>0</v>
      </c>
      <c r="U21" s="20">
        <f t="shared" si="24"/>
        <v>0</v>
      </c>
      <c r="V21" s="21">
        <f t="shared" si="25"/>
        <v>0</v>
      </c>
      <c r="W21" s="19">
        <v>0</v>
      </c>
      <c r="X21" s="20">
        <v>0</v>
      </c>
      <c r="Y21" s="20">
        <v>0</v>
      </c>
      <c r="Z21" s="20">
        <f t="shared" si="1"/>
        <v>0</v>
      </c>
      <c r="AA21" s="21">
        <f t="shared" si="2"/>
        <v>0</v>
      </c>
      <c r="AB21" s="19">
        <v>2000</v>
      </c>
      <c r="AC21" s="20">
        <v>2000</v>
      </c>
      <c r="AD21" s="20">
        <v>2000</v>
      </c>
      <c r="AE21" s="20">
        <f t="shared" si="3"/>
        <v>0</v>
      </c>
      <c r="AF21" s="21">
        <f t="shared" si="4"/>
        <v>0</v>
      </c>
      <c r="AG21" s="19">
        <v>12821.8</v>
      </c>
      <c r="AH21" s="20">
        <v>0</v>
      </c>
      <c r="AI21" s="20">
        <v>0</v>
      </c>
      <c r="AJ21" s="20">
        <f t="shared" si="28"/>
        <v>-12821.8</v>
      </c>
      <c r="AK21" s="21">
        <f t="shared" si="6"/>
        <v>0</v>
      </c>
      <c r="AL21" s="19">
        <v>26308.7</v>
      </c>
      <c r="AM21" s="20">
        <v>26308.7</v>
      </c>
      <c r="AN21" s="20">
        <v>26308.7</v>
      </c>
      <c r="AO21" s="20">
        <f t="shared" si="26"/>
        <v>0</v>
      </c>
      <c r="AP21" s="20">
        <f t="shared" si="27"/>
        <v>0</v>
      </c>
      <c r="AQ21" s="19">
        <v>106719.3</v>
      </c>
      <c r="AR21" s="20">
        <v>106564.3</v>
      </c>
      <c r="AS21" s="20">
        <v>106564.3</v>
      </c>
      <c r="AT21" s="20">
        <f t="shared" si="7"/>
        <v>-155</v>
      </c>
      <c r="AU21" s="20">
        <f t="shared" si="8"/>
        <v>0</v>
      </c>
      <c r="AV21" s="10">
        <v>0</v>
      </c>
      <c r="AW21" s="11">
        <v>0</v>
      </c>
      <c r="AX21" s="11">
        <v>0</v>
      </c>
      <c r="AY21" s="11">
        <f t="shared" si="9"/>
        <v>0</v>
      </c>
      <c r="AZ21" s="13">
        <f t="shared" si="10"/>
        <v>0</v>
      </c>
      <c r="BA21" s="20">
        <v>3483.6</v>
      </c>
      <c r="BB21" s="20">
        <v>3483.6</v>
      </c>
      <c r="BC21" s="20">
        <v>2827.4</v>
      </c>
      <c r="BD21" s="20">
        <f t="shared" si="11"/>
        <v>-656.19999999999982</v>
      </c>
      <c r="BE21" s="20">
        <f t="shared" si="12"/>
        <v>-656.19999999999982</v>
      </c>
      <c r="BF21" s="19">
        <v>0</v>
      </c>
      <c r="BG21" s="20">
        <v>0</v>
      </c>
      <c r="BH21" s="20">
        <v>0</v>
      </c>
      <c r="BI21" s="20">
        <f t="shared" si="13"/>
        <v>0</v>
      </c>
      <c r="BJ21" s="21">
        <f t="shared" si="14"/>
        <v>0</v>
      </c>
    </row>
    <row r="22" spans="1:62" x14ac:dyDescent="0.25">
      <c r="A22" s="48">
        <v>16</v>
      </c>
      <c r="B22" s="49" t="s">
        <v>23</v>
      </c>
      <c r="C22" s="38">
        <f t="shared" si="15"/>
        <v>327636.40000000002</v>
      </c>
      <c r="D22" s="37">
        <f t="shared" si="16"/>
        <v>327191</v>
      </c>
      <c r="E22" s="37">
        <f t="shared" si="17"/>
        <v>325660.89999999997</v>
      </c>
      <c r="F22" s="37">
        <f t="shared" si="18"/>
        <v>-1975.5000000000236</v>
      </c>
      <c r="G22" s="54">
        <f t="shared" si="19"/>
        <v>-1530.1000000000004</v>
      </c>
      <c r="H22" s="20">
        <v>21050.6</v>
      </c>
      <c r="I22" s="20">
        <v>21050.6</v>
      </c>
      <c r="J22" s="20">
        <v>21050.6</v>
      </c>
      <c r="K22" s="20">
        <f t="shared" si="20"/>
        <v>0</v>
      </c>
      <c r="L22" s="20">
        <f t="shared" si="21"/>
        <v>0</v>
      </c>
      <c r="M22" s="19">
        <v>0</v>
      </c>
      <c r="N22" s="20">
        <v>0</v>
      </c>
      <c r="O22" s="20">
        <v>0</v>
      </c>
      <c r="P22" s="20">
        <f t="shared" si="22"/>
        <v>0</v>
      </c>
      <c r="Q22" s="21">
        <f t="shared" si="23"/>
        <v>0</v>
      </c>
      <c r="R22" s="20">
        <v>0</v>
      </c>
      <c r="S22" s="20">
        <v>0</v>
      </c>
      <c r="T22" s="20">
        <v>0</v>
      </c>
      <c r="U22" s="20">
        <f t="shared" si="24"/>
        <v>0</v>
      </c>
      <c r="V22" s="21">
        <f t="shared" si="25"/>
        <v>0</v>
      </c>
      <c r="W22" s="19">
        <v>8362.5</v>
      </c>
      <c r="X22" s="20">
        <v>8362.5</v>
      </c>
      <c r="Y22" s="20">
        <v>8362.5</v>
      </c>
      <c r="Z22" s="20">
        <f t="shared" si="1"/>
        <v>0</v>
      </c>
      <c r="AA22" s="21">
        <f t="shared" si="2"/>
        <v>0</v>
      </c>
      <c r="AB22" s="19">
        <v>2000</v>
      </c>
      <c r="AC22" s="20">
        <v>2000</v>
      </c>
      <c r="AD22" s="20">
        <v>2000</v>
      </c>
      <c r="AE22" s="20">
        <f t="shared" si="3"/>
        <v>0</v>
      </c>
      <c r="AF22" s="21">
        <f t="shared" si="4"/>
        <v>0</v>
      </c>
      <c r="AG22" s="19">
        <v>0</v>
      </c>
      <c r="AH22" s="20">
        <v>0</v>
      </c>
      <c r="AI22" s="20">
        <v>0</v>
      </c>
      <c r="AJ22" s="20">
        <f t="shared" si="28"/>
        <v>0</v>
      </c>
      <c r="AK22" s="21">
        <f t="shared" si="6"/>
        <v>0</v>
      </c>
      <c r="AL22" s="19">
        <v>17700.2</v>
      </c>
      <c r="AM22" s="20">
        <v>17700.2</v>
      </c>
      <c r="AN22" s="20">
        <v>17700.2</v>
      </c>
      <c r="AO22" s="20">
        <f t="shared" si="26"/>
        <v>0</v>
      </c>
      <c r="AP22" s="20">
        <f t="shared" si="27"/>
        <v>0</v>
      </c>
      <c r="AQ22" s="19">
        <v>264929.7</v>
      </c>
      <c r="AR22" s="20">
        <v>264484.3</v>
      </c>
      <c r="AS22" s="20">
        <v>264484.3</v>
      </c>
      <c r="AT22" s="20">
        <f t="shared" si="7"/>
        <v>-445.40000000002328</v>
      </c>
      <c r="AU22" s="20">
        <f t="shared" si="8"/>
        <v>0</v>
      </c>
      <c r="AV22" s="10">
        <v>0</v>
      </c>
      <c r="AW22" s="11">
        <v>0</v>
      </c>
      <c r="AX22" s="11">
        <v>0</v>
      </c>
      <c r="AY22" s="11">
        <f t="shared" si="9"/>
        <v>0</v>
      </c>
      <c r="AZ22" s="13">
        <f t="shared" si="10"/>
        <v>0</v>
      </c>
      <c r="BA22" s="20">
        <v>13593.4</v>
      </c>
      <c r="BB22" s="20">
        <v>13593.4</v>
      </c>
      <c r="BC22" s="20">
        <v>12063.3</v>
      </c>
      <c r="BD22" s="20">
        <f t="shared" si="11"/>
        <v>-1530.1000000000004</v>
      </c>
      <c r="BE22" s="20">
        <f t="shared" si="12"/>
        <v>-1530.1000000000004</v>
      </c>
      <c r="BF22" s="19">
        <v>0</v>
      </c>
      <c r="BG22" s="20">
        <v>0</v>
      </c>
      <c r="BH22" s="20">
        <v>0</v>
      </c>
      <c r="BI22" s="20">
        <f t="shared" si="13"/>
        <v>0</v>
      </c>
      <c r="BJ22" s="21">
        <f t="shared" si="14"/>
        <v>0</v>
      </c>
    </row>
    <row r="23" spans="1:62" x14ac:dyDescent="0.25">
      <c r="A23" s="48">
        <v>17</v>
      </c>
      <c r="B23" s="49" t="s">
        <v>24</v>
      </c>
      <c r="C23" s="38">
        <f t="shared" si="15"/>
        <v>359036.9</v>
      </c>
      <c r="D23" s="37">
        <f t="shared" si="16"/>
        <v>357434.9</v>
      </c>
      <c r="E23" s="37">
        <f t="shared" si="17"/>
        <v>357410.30000000005</v>
      </c>
      <c r="F23" s="37">
        <f t="shared" si="18"/>
        <v>-1626.5999999999985</v>
      </c>
      <c r="G23" s="54">
        <f t="shared" si="19"/>
        <v>-24.599999999998545</v>
      </c>
      <c r="H23" s="20">
        <v>4864.5</v>
      </c>
      <c r="I23" s="20">
        <v>4864.5</v>
      </c>
      <c r="J23" s="20">
        <v>4864.5</v>
      </c>
      <c r="K23" s="20">
        <f t="shared" si="20"/>
        <v>0</v>
      </c>
      <c r="L23" s="20">
        <f t="shared" si="21"/>
        <v>0</v>
      </c>
      <c r="M23" s="19">
        <v>0</v>
      </c>
      <c r="N23" s="20">
        <v>0</v>
      </c>
      <c r="O23" s="20">
        <v>0</v>
      </c>
      <c r="P23" s="20">
        <f t="shared" si="22"/>
        <v>0</v>
      </c>
      <c r="Q23" s="21">
        <f t="shared" si="23"/>
        <v>0</v>
      </c>
      <c r="R23" s="20">
        <v>0</v>
      </c>
      <c r="S23" s="20">
        <v>0</v>
      </c>
      <c r="T23" s="20">
        <v>0</v>
      </c>
      <c r="U23" s="20">
        <f t="shared" si="24"/>
        <v>0</v>
      </c>
      <c r="V23" s="21">
        <f t="shared" si="25"/>
        <v>0</v>
      </c>
      <c r="W23" s="19">
        <v>139.5</v>
      </c>
      <c r="X23" s="20">
        <v>139.5</v>
      </c>
      <c r="Y23" s="20">
        <v>139.5</v>
      </c>
      <c r="Z23" s="20">
        <f t="shared" si="1"/>
        <v>0</v>
      </c>
      <c r="AA23" s="21">
        <f t="shared" si="2"/>
        <v>0</v>
      </c>
      <c r="AB23" s="19">
        <v>2000</v>
      </c>
      <c r="AC23" s="20">
        <v>2000</v>
      </c>
      <c r="AD23" s="20">
        <v>2000</v>
      </c>
      <c r="AE23" s="20">
        <f t="shared" si="3"/>
        <v>0</v>
      </c>
      <c r="AF23" s="21">
        <f t="shared" si="4"/>
        <v>0</v>
      </c>
      <c r="AG23" s="19">
        <v>0</v>
      </c>
      <c r="AH23" s="20">
        <v>0</v>
      </c>
      <c r="AI23" s="20">
        <v>0</v>
      </c>
      <c r="AJ23" s="20">
        <f t="shared" si="28"/>
        <v>0</v>
      </c>
      <c r="AK23" s="21">
        <f t="shared" si="6"/>
        <v>0</v>
      </c>
      <c r="AL23" s="19">
        <v>40869.699999999997</v>
      </c>
      <c r="AM23" s="20">
        <v>40869.699999999997</v>
      </c>
      <c r="AN23" s="20">
        <v>40869.699999999997</v>
      </c>
      <c r="AO23" s="20">
        <f t="shared" si="26"/>
        <v>0</v>
      </c>
      <c r="AP23" s="20">
        <f t="shared" si="27"/>
        <v>0</v>
      </c>
      <c r="AQ23" s="19">
        <v>302123.90000000002</v>
      </c>
      <c r="AR23" s="20">
        <v>300521.90000000002</v>
      </c>
      <c r="AS23" s="20">
        <v>300521.90000000002</v>
      </c>
      <c r="AT23" s="20">
        <f t="shared" si="7"/>
        <v>-1602</v>
      </c>
      <c r="AU23" s="20">
        <f t="shared" si="8"/>
        <v>0</v>
      </c>
      <c r="AV23" s="10">
        <v>0</v>
      </c>
      <c r="AW23" s="11">
        <v>0</v>
      </c>
      <c r="AX23" s="11">
        <v>0</v>
      </c>
      <c r="AY23" s="11">
        <f t="shared" si="9"/>
        <v>0</v>
      </c>
      <c r="AZ23" s="13">
        <f t="shared" si="10"/>
        <v>0</v>
      </c>
      <c r="BA23" s="20">
        <v>9039.2999999999993</v>
      </c>
      <c r="BB23" s="20">
        <v>9039.2999999999993</v>
      </c>
      <c r="BC23" s="20">
        <v>9014.7000000000007</v>
      </c>
      <c r="BD23" s="20">
        <f t="shared" si="11"/>
        <v>-24.599999999998545</v>
      </c>
      <c r="BE23" s="20">
        <f t="shared" si="12"/>
        <v>-24.599999999998545</v>
      </c>
      <c r="BF23" s="19">
        <v>0</v>
      </c>
      <c r="BG23" s="20">
        <v>0</v>
      </c>
      <c r="BH23" s="20">
        <v>0</v>
      </c>
      <c r="BI23" s="20">
        <f t="shared" si="13"/>
        <v>0</v>
      </c>
      <c r="BJ23" s="21">
        <f t="shared" si="14"/>
        <v>0</v>
      </c>
    </row>
    <row r="24" spans="1:62" x14ac:dyDescent="0.25">
      <c r="A24" s="48">
        <v>18</v>
      </c>
      <c r="B24" s="49" t="s">
        <v>25</v>
      </c>
      <c r="C24" s="38">
        <f t="shared" si="15"/>
        <v>506658.8</v>
      </c>
      <c r="D24" s="37">
        <f t="shared" si="16"/>
        <v>505929.19999999995</v>
      </c>
      <c r="E24" s="37">
        <f t="shared" si="17"/>
        <v>503609.3</v>
      </c>
      <c r="F24" s="37">
        <f t="shared" si="18"/>
        <v>-3049.4999999999977</v>
      </c>
      <c r="G24" s="54">
        <f t="shared" si="19"/>
        <v>-2319.8999999999978</v>
      </c>
      <c r="H24" s="20">
        <v>29838.6</v>
      </c>
      <c r="I24" s="20">
        <v>29838.6</v>
      </c>
      <c r="J24" s="20">
        <v>29838.6</v>
      </c>
      <c r="K24" s="20">
        <f t="shared" si="20"/>
        <v>0</v>
      </c>
      <c r="L24" s="20">
        <f t="shared" si="21"/>
        <v>0</v>
      </c>
      <c r="M24" s="19">
        <v>2282.6999999999998</v>
      </c>
      <c r="N24" s="20">
        <v>2282.6</v>
      </c>
      <c r="O24" s="20">
        <v>2282.6</v>
      </c>
      <c r="P24" s="20">
        <f t="shared" si="22"/>
        <v>-9.9999999999909051E-2</v>
      </c>
      <c r="Q24" s="21">
        <f t="shared" si="23"/>
        <v>0</v>
      </c>
      <c r="R24" s="20">
        <v>0</v>
      </c>
      <c r="S24" s="20">
        <v>0</v>
      </c>
      <c r="T24" s="20">
        <v>0</v>
      </c>
      <c r="U24" s="20">
        <f t="shared" si="24"/>
        <v>0</v>
      </c>
      <c r="V24" s="21">
        <f t="shared" si="25"/>
        <v>0</v>
      </c>
      <c r="W24" s="19">
        <v>0</v>
      </c>
      <c r="X24" s="20">
        <v>0</v>
      </c>
      <c r="Y24" s="20">
        <v>0</v>
      </c>
      <c r="Z24" s="20">
        <f t="shared" si="1"/>
        <v>0</v>
      </c>
      <c r="AA24" s="21">
        <f t="shared" si="2"/>
        <v>0</v>
      </c>
      <c r="AB24" s="19">
        <v>2000</v>
      </c>
      <c r="AC24" s="20">
        <v>2000</v>
      </c>
      <c r="AD24" s="20">
        <v>2000</v>
      </c>
      <c r="AE24" s="20">
        <f t="shared" si="3"/>
        <v>0</v>
      </c>
      <c r="AF24" s="21">
        <f t="shared" si="4"/>
        <v>0</v>
      </c>
      <c r="AG24" s="19">
        <v>0</v>
      </c>
      <c r="AH24" s="20">
        <v>0</v>
      </c>
      <c r="AI24" s="20">
        <v>0</v>
      </c>
      <c r="AJ24" s="20">
        <f t="shared" si="28"/>
        <v>0</v>
      </c>
      <c r="AK24" s="21">
        <f t="shared" si="6"/>
        <v>0</v>
      </c>
      <c r="AL24" s="19">
        <v>14594.7</v>
      </c>
      <c r="AM24" s="20">
        <v>14594.7</v>
      </c>
      <c r="AN24" s="20">
        <v>14594.7</v>
      </c>
      <c r="AO24" s="20">
        <f t="shared" si="26"/>
        <v>0</v>
      </c>
      <c r="AP24" s="20">
        <f t="shared" si="27"/>
        <v>0</v>
      </c>
      <c r="AQ24" s="19">
        <v>435624.2</v>
      </c>
      <c r="AR24" s="20">
        <v>434894.7</v>
      </c>
      <c r="AS24" s="20">
        <v>434894.7</v>
      </c>
      <c r="AT24" s="20">
        <f t="shared" si="7"/>
        <v>-729.5</v>
      </c>
      <c r="AU24" s="20">
        <f t="shared" si="8"/>
        <v>0</v>
      </c>
      <c r="AV24" s="10">
        <v>0</v>
      </c>
      <c r="AW24" s="11">
        <v>0</v>
      </c>
      <c r="AX24" s="11">
        <v>0</v>
      </c>
      <c r="AY24" s="11">
        <f t="shared" si="9"/>
        <v>0</v>
      </c>
      <c r="AZ24" s="13">
        <f t="shared" si="10"/>
        <v>0</v>
      </c>
      <c r="BA24" s="20">
        <v>22318.6</v>
      </c>
      <c r="BB24" s="20">
        <v>22318.6</v>
      </c>
      <c r="BC24" s="20">
        <v>19998.7</v>
      </c>
      <c r="BD24" s="20">
        <f t="shared" si="11"/>
        <v>-2319.8999999999978</v>
      </c>
      <c r="BE24" s="20">
        <f t="shared" si="12"/>
        <v>-2319.8999999999978</v>
      </c>
      <c r="BF24" s="19">
        <v>0</v>
      </c>
      <c r="BG24" s="20">
        <v>0</v>
      </c>
      <c r="BH24" s="20">
        <v>0</v>
      </c>
      <c r="BI24" s="20">
        <f t="shared" si="13"/>
        <v>0</v>
      </c>
      <c r="BJ24" s="21">
        <f t="shared" si="14"/>
        <v>0</v>
      </c>
    </row>
    <row r="25" spans="1:62" x14ac:dyDescent="0.25">
      <c r="A25" s="48">
        <v>19</v>
      </c>
      <c r="B25" s="49" t="s">
        <v>26</v>
      </c>
      <c r="C25" s="38">
        <f t="shared" si="15"/>
        <v>508544.3</v>
      </c>
      <c r="D25" s="37">
        <f t="shared" si="16"/>
        <v>508544.3</v>
      </c>
      <c r="E25" s="37">
        <f t="shared" si="17"/>
        <v>508513</v>
      </c>
      <c r="F25" s="37">
        <f t="shared" si="18"/>
        <v>-31.300000000001091</v>
      </c>
      <c r="G25" s="54">
        <f t="shared" si="19"/>
        <v>-31.300000000001091</v>
      </c>
      <c r="H25" s="20">
        <v>15985.3</v>
      </c>
      <c r="I25" s="20">
        <v>15985.3</v>
      </c>
      <c r="J25" s="20">
        <v>15985.3</v>
      </c>
      <c r="K25" s="20">
        <f t="shared" si="20"/>
        <v>0</v>
      </c>
      <c r="L25" s="20">
        <f t="shared" si="21"/>
        <v>0</v>
      </c>
      <c r="M25" s="19">
        <v>0</v>
      </c>
      <c r="N25" s="20">
        <v>0</v>
      </c>
      <c r="O25" s="20">
        <v>0</v>
      </c>
      <c r="P25" s="20">
        <f t="shared" si="22"/>
        <v>0</v>
      </c>
      <c r="Q25" s="21">
        <f t="shared" si="23"/>
        <v>0</v>
      </c>
      <c r="R25" s="20">
        <v>0</v>
      </c>
      <c r="S25" s="20">
        <v>0</v>
      </c>
      <c r="T25" s="20">
        <v>0</v>
      </c>
      <c r="U25" s="20">
        <f t="shared" si="24"/>
        <v>0</v>
      </c>
      <c r="V25" s="21">
        <f t="shared" si="25"/>
        <v>0</v>
      </c>
      <c r="W25" s="19">
        <v>150.6</v>
      </c>
      <c r="X25" s="20">
        <v>150.6</v>
      </c>
      <c r="Y25" s="20">
        <v>150.6</v>
      </c>
      <c r="Z25" s="20">
        <f t="shared" si="1"/>
        <v>0</v>
      </c>
      <c r="AA25" s="21">
        <f t="shared" si="2"/>
        <v>0</v>
      </c>
      <c r="AB25" s="19">
        <v>0</v>
      </c>
      <c r="AC25" s="20">
        <v>0</v>
      </c>
      <c r="AD25" s="20">
        <v>0</v>
      </c>
      <c r="AE25" s="20">
        <f t="shared" si="3"/>
        <v>0</v>
      </c>
      <c r="AF25" s="21">
        <f t="shared" si="4"/>
        <v>0</v>
      </c>
      <c r="AG25" s="19">
        <v>0</v>
      </c>
      <c r="AH25" s="20">
        <v>0</v>
      </c>
      <c r="AI25" s="20">
        <v>0</v>
      </c>
      <c r="AJ25" s="20">
        <f t="shared" si="28"/>
        <v>0</v>
      </c>
      <c r="AK25" s="21">
        <f t="shared" si="6"/>
        <v>0</v>
      </c>
      <c r="AL25" s="19">
        <v>56880.1</v>
      </c>
      <c r="AM25" s="20">
        <v>56880.1</v>
      </c>
      <c r="AN25" s="20">
        <v>56880.1</v>
      </c>
      <c r="AO25" s="20">
        <f t="shared" si="26"/>
        <v>0</v>
      </c>
      <c r="AP25" s="20">
        <f t="shared" si="27"/>
        <v>0</v>
      </c>
      <c r="AQ25" s="19">
        <v>423297.7</v>
      </c>
      <c r="AR25" s="20">
        <v>423297.7</v>
      </c>
      <c r="AS25" s="20">
        <v>423297.7</v>
      </c>
      <c r="AT25" s="20">
        <f t="shared" si="7"/>
        <v>0</v>
      </c>
      <c r="AU25" s="20">
        <f t="shared" si="8"/>
        <v>0</v>
      </c>
      <c r="AV25" s="10">
        <v>0</v>
      </c>
      <c r="AW25" s="11">
        <v>0</v>
      </c>
      <c r="AX25" s="11">
        <v>0</v>
      </c>
      <c r="AY25" s="11">
        <f t="shared" si="9"/>
        <v>0</v>
      </c>
      <c r="AZ25" s="13">
        <f t="shared" si="10"/>
        <v>0</v>
      </c>
      <c r="BA25" s="20">
        <v>12230.6</v>
      </c>
      <c r="BB25" s="20">
        <v>12230.6</v>
      </c>
      <c r="BC25" s="20">
        <v>12199.3</v>
      </c>
      <c r="BD25" s="20">
        <f t="shared" si="11"/>
        <v>-31.300000000001091</v>
      </c>
      <c r="BE25" s="20">
        <f t="shared" si="12"/>
        <v>-31.300000000001091</v>
      </c>
      <c r="BF25" s="19">
        <v>0</v>
      </c>
      <c r="BG25" s="20">
        <v>0</v>
      </c>
      <c r="BH25" s="20">
        <v>0</v>
      </c>
      <c r="BI25" s="20">
        <f t="shared" si="13"/>
        <v>0</v>
      </c>
      <c r="BJ25" s="21">
        <f t="shared" si="14"/>
        <v>0</v>
      </c>
    </row>
    <row r="26" spans="1:62" x14ac:dyDescent="0.25">
      <c r="A26" s="48">
        <v>20</v>
      </c>
      <c r="B26" s="49" t="s">
        <v>27</v>
      </c>
      <c r="C26" s="38">
        <f t="shared" si="15"/>
        <v>244548.3</v>
      </c>
      <c r="D26" s="37">
        <f t="shared" si="16"/>
        <v>244548.3</v>
      </c>
      <c r="E26" s="37">
        <f t="shared" si="17"/>
        <v>243463</v>
      </c>
      <c r="F26" s="37">
        <f t="shared" si="18"/>
        <v>-1085.3000000000029</v>
      </c>
      <c r="G26" s="54">
        <f t="shared" si="19"/>
        <v>-1085.3000000000029</v>
      </c>
      <c r="H26" s="20">
        <v>52388.5</v>
      </c>
      <c r="I26" s="20">
        <v>52388.5</v>
      </c>
      <c r="J26" s="20">
        <v>52388.5</v>
      </c>
      <c r="K26" s="20">
        <f t="shared" si="20"/>
        <v>0</v>
      </c>
      <c r="L26" s="20">
        <f t="shared" si="21"/>
        <v>0</v>
      </c>
      <c r="M26" s="19">
        <v>0</v>
      </c>
      <c r="N26" s="20">
        <v>0</v>
      </c>
      <c r="O26" s="20">
        <v>0</v>
      </c>
      <c r="P26" s="20">
        <f t="shared" si="22"/>
        <v>0</v>
      </c>
      <c r="Q26" s="21">
        <f t="shared" si="23"/>
        <v>0</v>
      </c>
      <c r="R26" s="20">
        <v>0</v>
      </c>
      <c r="S26" s="20">
        <v>0</v>
      </c>
      <c r="T26" s="20">
        <v>0</v>
      </c>
      <c r="U26" s="20">
        <f t="shared" ref="U26" si="30">T26-R26</f>
        <v>0</v>
      </c>
      <c r="V26" s="21">
        <f t="shared" si="25"/>
        <v>0</v>
      </c>
      <c r="W26" s="19">
        <v>2748.6</v>
      </c>
      <c r="X26" s="20">
        <v>2748.6</v>
      </c>
      <c r="Y26" s="20">
        <v>2748.6</v>
      </c>
      <c r="Z26" s="20">
        <f t="shared" si="1"/>
        <v>0</v>
      </c>
      <c r="AA26" s="21">
        <f t="shared" si="2"/>
        <v>0</v>
      </c>
      <c r="AB26" s="19">
        <v>4000</v>
      </c>
      <c r="AC26" s="20">
        <v>4000</v>
      </c>
      <c r="AD26" s="20">
        <v>4000</v>
      </c>
      <c r="AE26" s="20">
        <f t="shared" si="3"/>
        <v>0</v>
      </c>
      <c r="AF26" s="21">
        <f t="shared" si="4"/>
        <v>0</v>
      </c>
      <c r="AG26" s="19">
        <v>0</v>
      </c>
      <c r="AH26" s="20">
        <v>0</v>
      </c>
      <c r="AI26" s="20">
        <v>0</v>
      </c>
      <c r="AJ26" s="20">
        <f t="shared" si="28"/>
        <v>0</v>
      </c>
      <c r="AK26" s="21">
        <f t="shared" si="6"/>
        <v>0</v>
      </c>
      <c r="AL26" s="19">
        <v>51500.1</v>
      </c>
      <c r="AM26" s="20">
        <v>51500.1</v>
      </c>
      <c r="AN26" s="20">
        <v>51500.1</v>
      </c>
      <c r="AO26" s="20">
        <f t="shared" si="26"/>
        <v>0</v>
      </c>
      <c r="AP26" s="20">
        <f t="shared" si="27"/>
        <v>0</v>
      </c>
      <c r="AQ26" s="19">
        <v>98025.7</v>
      </c>
      <c r="AR26" s="20">
        <v>98025.7</v>
      </c>
      <c r="AS26" s="20">
        <v>98025.7</v>
      </c>
      <c r="AT26" s="20">
        <f t="shared" si="7"/>
        <v>0</v>
      </c>
      <c r="AU26" s="20">
        <f t="shared" si="8"/>
        <v>0</v>
      </c>
      <c r="AV26" s="10">
        <v>0</v>
      </c>
      <c r="AW26" s="11">
        <v>0</v>
      </c>
      <c r="AX26" s="11">
        <v>0</v>
      </c>
      <c r="AY26" s="11">
        <f t="shared" si="9"/>
        <v>0</v>
      </c>
      <c r="AZ26" s="13">
        <f t="shared" si="10"/>
        <v>0</v>
      </c>
      <c r="BA26" s="20">
        <v>35885.4</v>
      </c>
      <c r="BB26" s="20">
        <v>35885.4</v>
      </c>
      <c r="BC26" s="20">
        <v>34800.1</v>
      </c>
      <c r="BD26" s="20">
        <f t="shared" si="11"/>
        <v>-1085.3000000000029</v>
      </c>
      <c r="BE26" s="20">
        <f t="shared" si="12"/>
        <v>-1085.3000000000029</v>
      </c>
      <c r="BF26" s="19">
        <v>0</v>
      </c>
      <c r="BG26" s="20">
        <v>0</v>
      </c>
      <c r="BH26" s="20">
        <v>0</v>
      </c>
      <c r="BI26" s="20">
        <f t="shared" si="13"/>
        <v>0</v>
      </c>
      <c r="BJ26" s="21">
        <f t="shared" si="14"/>
        <v>0</v>
      </c>
    </row>
    <row r="27" spans="1:62" x14ac:dyDescent="0.25">
      <c r="A27" s="48">
        <v>21</v>
      </c>
      <c r="B27" s="49" t="s">
        <v>28</v>
      </c>
      <c r="C27" s="38">
        <f t="shared" si="15"/>
        <v>206019.1</v>
      </c>
      <c r="D27" s="37">
        <f t="shared" si="16"/>
        <v>205662.69999999998</v>
      </c>
      <c r="E27" s="37">
        <f t="shared" si="17"/>
        <v>205662.69999999998</v>
      </c>
      <c r="F27" s="37">
        <f t="shared" si="18"/>
        <v>-356.40000000002328</v>
      </c>
      <c r="G27" s="54">
        <f t="shared" si="19"/>
        <v>0</v>
      </c>
      <c r="H27" s="20">
        <v>3343.1</v>
      </c>
      <c r="I27" s="20">
        <v>3343.1</v>
      </c>
      <c r="J27" s="20">
        <v>3343.1</v>
      </c>
      <c r="K27" s="20">
        <f t="shared" si="20"/>
        <v>0</v>
      </c>
      <c r="L27" s="20">
        <f t="shared" si="21"/>
        <v>0</v>
      </c>
      <c r="M27" s="19">
        <v>0</v>
      </c>
      <c r="N27" s="20">
        <v>0</v>
      </c>
      <c r="O27" s="20">
        <v>0</v>
      </c>
      <c r="P27" s="20">
        <f t="shared" si="22"/>
        <v>0</v>
      </c>
      <c r="Q27" s="21">
        <f t="shared" si="23"/>
        <v>0</v>
      </c>
      <c r="R27" s="20">
        <v>0</v>
      </c>
      <c r="S27" s="20">
        <v>0</v>
      </c>
      <c r="T27" s="20">
        <v>0</v>
      </c>
      <c r="U27" s="20">
        <f t="shared" si="24"/>
        <v>0</v>
      </c>
      <c r="V27" s="21">
        <f t="shared" si="25"/>
        <v>0</v>
      </c>
      <c r="W27" s="19">
        <v>54.4</v>
      </c>
      <c r="X27" s="20">
        <v>54.4</v>
      </c>
      <c r="Y27" s="20">
        <v>54.4</v>
      </c>
      <c r="Z27" s="20">
        <f t="shared" si="1"/>
        <v>0</v>
      </c>
      <c r="AA27" s="21">
        <f t="shared" si="2"/>
        <v>0</v>
      </c>
      <c r="AB27" s="19">
        <v>2000</v>
      </c>
      <c r="AC27" s="20">
        <v>2000</v>
      </c>
      <c r="AD27" s="20">
        <v>2000</v>
      </c>
      <c r="AE27" s="20">
        <f t="shared" si="3"/>
        <v>0</v>
      </c>
      <c r="AF27" s="21">
        <f t="shared" si="4"/>
        <v>0</v>
      </c>
      <c r="AG27" s="19">
        <v>0</v>
      </c>
      <c r="AH27" s="20">
        <v>0</v>
      </c>
      <c r="AI27" s="20">
        <v>0</v>
      </c>
      <c r="AJ27" s="20">
        <f t="shared" si="28"/>
        <v>0</v>
      </c>
      <c r="AK27" s="21">
        <f t="shared" si="6"/>
        <v>0</v>
      </c>
      <c r="AL27" s="19">
        <v>17623.900000000001</v>
      </c>
      <c r="AM27" s="20">
        <v>17623.900000000001</v>
      </c>
      <c r="AN27" s="20">
        <v>17623.900000000001</v>
      </c>
      <c r="AO27" s="20">
        <f t="shared" si="26"/>
        <v>0</v>
      </c>
      <c r="AP27" s="20">
        <f t="shared" si="27"/>
        <v>0</v>
      </c>
      <c r="AQ27" s="19">
        <v>180360.2</v>
      </c>
      <c r="AR27" s="20">
        <v>180003.8</v>
      </c>
      <c r="AS27" s="20">
        <v>180003.8</v>
      </c>
      <c r="AT27" s="20">
        <f t="shared" si="7"/>
        <v>-356.40000000002328</v>
      </c>
      <c r="AU27" s="20">
        <f t="shared" si="8"/>
        <v>0</v>
      </c>
      <c r="AV27" s="10">
        <v>0</v>
      </c>
      <c r="AW27" s="11">
        <v>0</v>
      </c>
      <c r="AX27" s="11">
        <v>0</v>
      </c>
      <c r="AY27" s="11">
        <f t="shared" si="9"/>
        <v>0</v>
      </c>
      <c r="AZ27" s="13">
        <f t="shared" si="10"/>
        <v>0</v>
      </c>
      <c r="BA27" s="20">
        <v>2637.5</v>
      </c>
      <c r="BB27" s="20">
        <v>2637.5</v>
      </c>
      <c r="BC27" s="20">
        <v>2637.5</v>
      </c>
      <c r="BD27" s="20">
        <f t="shared" si="11"/>
        <v>0</v>
      </c>
      <c r="BE27" s="20">
        <f t="shared" si="12"/>
        <v>0</v>
      </c>
      <c r="BF27" s="19">
        <v>0</v>
      </c>
      <c r="BG27" s="20">
        <v>0</v>
      </c>
      <c r="BH27" s="20">
        <v>0</v>
      </c>
      <c r="BI27" s="20">
        <f t="shared" si="13"/>
        <v>0</v>
      </c>
      <c r="BJ27" s="21">
        <f t="shared" si="14"/>
        <v>0</v>
      </c>
    </row>
    <row r="28" spans="1:62" x14ac:dyDescent="0.25">
      <c r="A28" s="48">
        <v>22</v>
      </c>
      <c r="B28" s="49" t="s">
        <v>29</v>
      </c>
      <c r="C28" s="38">
        <f t="shared" si="15"/>
        <v>236115.9</v>
      </c>
      <c r="D28" s="37">
        <f t="shared" si="16"/>
        <v>234651</v>
      </c>
      <c r="E28" s="37">
        <f t="shared" si="17"/>
        <v>234547.9</v>
      </c>
      <c r="F28" s="37">
        <f t="shared" si="18"/>
        <v>-1567.9999999999941</v>
      </c>
      <c r="G28" s="54">
        <f t="shared" si="19"/>
        <v>-103.09999999999991</v>
      </c>
      <c r="H28" s="20">
        <v>3885.2</v>
      </c>
      <c r="I28" s="20">
        <v>3885.2</v>
      </c>
      <c r="J28" s="20">
        <v>3885.2</v>
      </c>
      <c r="K28" s="20">
        <f t="shared" si="20"/>
        <v>0</v>
      </c>
      <c r="L28" s="20">
        <f t="shared" si="21"/>
        <v>0</v>
      </c>
      <c r="M28" s="19">
        <v>0</v>
      </c>
      <c r="N28" s="20">
        <v>0</v>
      </c>
      <c r="O28" s="20">
        <v>0</v>
      </c>
      <c r="P28" s="20">
        <f t="shared" si="22"/>
        <v>0</v>
      </c>
      <c r="Q28" s="21">
        <f t="shared" si="23"/>
        <v>0</v>
      </c>
      <c r="R28" s="20">
        <v>0</v>
      </c>
      <c r="S28" s="20">
        <v>0</v>
      </c>
      <c r="T28" s="20">
        <v>0</v>
      </c>
      <c r="U28" s="20">
        <f t="shared" si="24"/>
        <v>0</v>
      </c>
      <c r="V28" s="21">
        <f t="shared" si="25"/>
        <v>0</v>
      </c>
      <c r="W28" s="19">
        <v>1742</v>
      </c>
      <c r="X28" s="20">
        <v>1742</v>
      </c>
      <c r="Y28" s="20">
        <v>1742</v>
      </c>
      <c r="Z28" s="20">
        <f t="shared" si="1"/>
        <v>0</v>
      </c>
      <c r="AA28" s="21">
        <f t="shared" si="2"/>
        <v>0</v>
      </c>
      <c r="AB28" s="19">
        <v>2000</v>
      </c>
      <c r="AC28" s="20">
        <v>2000</v>
      </c>
      <c r="AD28" s="20">
        <v>2000</v>
      </c>
      <c r="AE28" s="20">
        <f t="shared" si="3"/>
        <v>0</v>
      </c>
      <c r="AF28" s="21">
        <f t="shared" si="4"/>
        <v>0</v>
      </c>
      <c r="AG28" s="19">
        <v>0</v>
      </c>
      <c r="AH28" s="20">
        <v>0</v>
      </c>
      <c r="AI28" s="20">
        <v>0</v>
      </c>
      <c r="AJ28" s="20">
        <f t="shared" si="28"/>
        <v>0</v>
      </c>
      <c r="AK28" s="21">
        <f t="shared" si="6"/>
        <v>0</v>
      </c>
      <c r="AL28" s="19">
        <v>22840.7</v>
      </c>
      <c r="AM28" s="20">
        <v>22840.7</v>
      </c>
      <c r="AN28" s="20">
        <v>22840.7</v>
      </c>
      <c r="AO28" s="20">
        <f t="shared" si="26"/>
        <v>0</v>
      </c>
      <c r="AP28" s="20">
        <f t="shared" si="27"/>
        <v>0</v>
      </c>
      <c r="AQ28" s="19">
        <v>203846</v>
      </c>
      <c r="AR28" s="20">
        <v>202381.1</v>
      </c>
      <c r="AS28" s="20">
        <v>202381.1</v>
      </c>
      <c r="AT28" s="20">
        <f t="shared" si="7"/>
        <v>-1464.8999999999942</v>
      </c>
      <c r="AU28" s="20">
        <f t="shared" si="8"/>
        <v>0</v>
      </c>
      <c r="AV28" s="10">
        <v>0</v>
      </c>
      <c r="AW28" s="11">
        <v>0</v>
      </c>
      <c r="AX28" s="11">
        <v>0</v>
      </c>
      <c r="AY28" s="11">
        <f t="shared" si="9"/>
        <v>0</v>
      </c>
      <c r="AZ28" s="13">
        <f t="shared" si="10"/>
        <v>0</v>
      </c>
      <c r="BA28" s="20">
        <v>1802</v>
      </c>
      <c r="BB28" s="20">
        <v>1802</v>
      </c>
      <c r="BC28" s="20">
        <v>1698.9</v>
      </c>
      <c r="BD28" s="20">
        <f t="shared" si="11"/>
        <v>-103.09999999999991</v>
      </c>
      <c r="BE28" s="20">
        <f t="shared" si="12"/>
        <v>-103.09999999999991</v>
      </c>
      <c r="BF28" s="19">
        <v>0</v>
      </c>
      <c r="BG28" s="20">
        <v>0</v>
      </c>
      <c r="BH28" s="20">
        <v>0</v>
      </c>
      <c r="BI28" s="20">
        <f t="shared" si="13"/>
        <v>0</v>
      </c>
      <c r="BJ28" s="21">
        <f t="shared" si="14"/>
        <v>0</v>
      </c>
    </row>
    <row r="29" spans="1:62" x14ac:dyDescent="0.25">
      <c r="A29" s="48">
        <v>23</v>
      </c>
      <c r="B29" s="49" t="s">
        <v>30</v>
      </c>
      <c r="C29" s="38">
        <f t="shared" si="15"/>
        <v>610573.69999999995</v>
      </c>
      <c r="D29" s="37">
        <f t="shared" si="16"/>
        <v>610573.69999999995</v>
      </c>
      <c r="E29" s="37">
        <f t="shared" si="17"/>
        <v>609799.6</v>
      </c>
      <c r="F29" s="37">
        <f t="shared" si="18"/>
        <v>-774.10000000000036</v>
      </c>
      <c r="G29" s="54">
        <f t="shared" si="19"/>
        <v>-774.10000000000036</v>
      </c>
      <c r="H29" s="20">
        <v>18207.5</v>
      </c>
      <c r="I29" s="20">
        <v>18207.5</v>
      </c>
      <c r="J29" s="20">
        <v>18207.5</v>
      </c>
      <c r="K29" s="20">
        <f t="shared" si="20"/>
        <v>0</v>
      </c>
      <c r="L29" s="20">
        <f t="shared" si="21"/>
        <v>0</v>
      </c>
      <c r="M29" s="19">
        <v>14077.1</v>
      </c>
      <c r="N29" s="20">
        <v>14077.1</v>
      </c>
      <c r="O29" s="20">
        <v>14077.1</v>
      </c>
      <c r="P29" s="20">
        <f t="shared" si="22"/>
        <v>0</v>
      </c>
      <c r="Q29" s="21">
        <f t="shared" si="23"/>
        <v>0</v>
      </c>
      <c r="R29" s="20">
        <v>0</v>
      </c>
      <c r="S29" s="20">
        <v>0</v>
      </c>
      <c r="T29" s="20">
        <v>0</v>
      </c>
      <c r="U29" s="20">
        <f t="shared" si="24"/>
        <v>0</v>
      </c>
      <c r="V29" s="21">
        <f t="shared" si="25"/>
        <v>0</v>
      </c>
      <c r="W29" s="19">
        <v>0</v>
      </c>
      <c r="X29" s="20">
        <v>0</v>
      </c>
      <c r="Y29" s="20">
        <v>0</v>
      </c>
      <c r="Z29" s="20">
        <f t="shared" si="1"/>
        <v>0</v>
      </c>
      <c r="AA29" s="21">
        <f t="shared" si="2"/>
        <v>0</v>
      </c>
      <c r="AB29" s="19">
        <v>4000</v>
      </c>
      <c r="AC29" s="20">
        <v>4000</v>
      </c>
      <c r="AD29" s="20">
        <v>4000</v>
      </c>
      <c r="AE29" s="20">
        <f t="shared" si="3"/>
        <v>0</v>
      </c>
      <c r="AF29" s="21">
        <f t="shared" si="4"/>
        <v>0</v>
      </c>
      <c r="AG29" s="19">
        <v>21267.8</v>
      </c>
      <c r="AH29" s="20">
        <v>21267.8</v>
      </c>
      <c r="AI29" s="20">
        <v>21267.8</v>
      </c>
      <c r="AJ29" s="20">
        <f t="shared" si="28"/>
        <v>0</v>
      </c>
      <c r="AK29" s="21">
        <f t="shared" si="6"/>
        <v>0</v>
      </c>
      <c r="AL29" s="19">
        <v>25711.7</v>
      </c>
      <c r="AM29" s="20">
        <v>25711.7</v>
      </c>
      <c r="AN29" s="20">
        <v>25711.7</v>
      </c>
      <c r="AO29" s="20">
        <f t="shared" si="26"/>
        <v>0</v>
      </c>
      <c r="AP29" s="20">
        <f t="shared" si="27"/>
        <v>0</v>
      </c>
      <c r="AQ29" s="19">
        <v>518323.6</v>
      </c>
      <c r="AR29" s="20">
        <v>518323.6</v>
      </c>
      <c r="AS29" s="20">
        <v>518323.6</v>
      </c>
      <c r="AT29" s="20">
        <f t="shared" si="7"/>
        <v>0</v>
      </c>
      <c r="AU29" s="20">
        <f t="shared" si="8"/>
        <v>0</v>
      </c>
      <c r="AV29" s="10">
        <v>0</v>
      </c>
      <c r="AW29" s="11">
        <v>0</v>
      </c>
      <c r="AX29" s="11">
        <v>0</v>
      </c>
      <c r="AY29" s="11">
        <f t="shared" si="9"/>
        <v>0</v>
      </c>
      <c r="AZ29" s="13">
        <f t="shared" si="10"/>
        <v>0</v>
      </c>
      <c r="BA29" s="20">
        <v>8986</v>
      </c>
      <c r="BB29" s="20">
        <v>8986</v>
      </c>
      <c r="BC29" s="20">
        <v>8211.9</v>
      </c>
      <c r="BD29" s="20">
        <f t="shared" si="11"/>
        <v>-774.10000000000036</v>
      </c>
      <c r="BE29" s="20">
        <f t="shared" si="12"/>
        <v>-774.10000000000036</v>
      </c>
      <c r="BF29" s="19">
        <v>0</v>
      </c>
      <c r="BG29" s="20">
        <v>0</v>
      </c>
      <c r="BH29" s="20">
        <v>0</v>
      </c>
      <c r="BI29" s="20">
        <f t="shared" si="13"/>
        <v>0</v>
      </c>
      <c r="BJ29" s="21">
        <f t="shared" si="14"/>
        <v>0</v>
      </c>
    </row>
    <row r="30" spans="1:62" x14ac:dyDescent="0.25">
      <c r="A30" s="48">
        <v>24</v>
      </c>
      <c r="B30" s="49" t="s">
        <v>31</v>
      </c>
      <c r="C30" s="38">
        <f t="shared" si="15"/>
        <v>84695.2</v>
      </c>
      <c r="D30" s="37">
        <f t="shared" si="16"/>
        <v>84695.2</v>
      </c>
      <c r="E30" s="37">
        <f t="shared" si="17"/>
        <v>83836.7</v>
      </c>
      <c r="F30" s="37">
        <f t="shared" si="18"/>
        <v>-858.5</v>
      </c>
      <c r="G30" s="54">
        <f t="shared" si="19"/>
        <v>-858.5</v>
      </c>
      <c r="H30" s="20">
        <v>18191.900000000001</v>
      </c>
      <c r="I30" s="20">
        <v>18191.900000000001</v>
      </c>
      <c r="J30" s="20">
        <v>18191.900000000001</v>
      </c>
      <c r="K30" s="20">
        <f t="shared" si="20"/>
        <v>0</v>
      </c>
      <c r="L30" s="20">
        <f t="shared" si="21"/>
        <v>0</v>
      </c>
      <c r="M30" s="19">
        <v>0</v>
      </c>
      <c r="N30" s="20">
        <v>0</v>
      </c>
      <c r="O30" s="20">
        <v>0</v>
      </c>
      <c r="P30" s="20">
        <f t="shared" si="22"/>
        <v>0</v>
      </c>
      <c r="Q30" s="21">
        <f t="shared" si="23"/>
        <v>0</v>
      </c>
      <c r="R30" s="20">
        <v>0</v>
      </c>
      <c r="S30" s="20">
        <v>0</v>
      </c>
      <c r="T30" s="20">
        <v>0</v>
      </c>
      <c r="U30" s="20">
        <f t="shared" si="24"/>
        <v>0</v>
      </c>
      <c r="V30" s="21">
        <f t="shared" si="25"/>
        <v>0</v>
      </c>
      <c r="W30" s="19">
        <v>485.6</v>
      </c>
      <c r="X30" s="20">
        <v>485.6</v>
      </c>
      <c r="Y30" s="20">
        <v>485.6</v>
      </c>
      <c r="Z30" s="20">
        <f t="shared" si="1"/>
        <v>0</v>
      </c>
      <c r="AA30" s="21">
        <f t="shared" si="2"/>
        <v>0</v>
      </c>
      <c r="AB30" s="19">
        <v>2000</v>
      </c>
      <c r="AC30" s="20">
        <v>2000</v>
      </c>
      <c r="AD30" s="20">
        <v>2000</v>
      </c>
      <c r="AE30" s="20">
        <f t="shared" si="3"/>
        <v>0</v>
      </c>
      <c r="AF30" s="21">
        <f t="shared" si="4"/>
        <v>0</v>
      </c>
      <c r="AG30" s="19">
        <v>0</v>
      </c>
      <c r="AH30" s="20">
        <v>0</v>
      </c>
      <c r="AI30" s="20">
        <v>0</v>
      </c>
      <c r="AJ30" s="20">
        <f t="shared" si="28"/>
        <v>0</v>
      </c>
      <c r="AK30" s="21">
        <f t="shared" si="6"/>
        <v>0</v>
      </c>
      <c r="AL30" s="19">
        <v>11137.8</v>
      </c>
      <c r="AM30" s="20">
        <v>11137.8</v>
      </c>
      <c r="AN30" s="20">
        <v>11137.8</v>
      </c>
      <c r="AO30" s="20">
        <f t="shared" si="26"/>
        <v>0</v>
      </c>
      <c r="AP30" s="20">
        <f t="shared" si="27"/>
        <v>0</v>
      </c>
      <c r="AQ30" s="19">
        <v>45552.2</v>
      </c>
      <c r="AR30" s="20">
        <v>45552.2</v>
      </c>
      <c r="AS30" s="20">
        <v>45552.2</v>
      </c>
      <c r="AT30" s="20">
        <f t="shared" si="7"/>
        <v>0</v>
      </c>
      <c r="AU30" s="20">
        <f t="shared" si="8"/>
        <v>0</v>
      </c>
      <c r="AV30" s="10">
        <v>0</v>
      </c>
      <c r="AW30" s="11">
        <v>0</v>
      </c>
      <c r="AX30" s="11">
        <v>0</v>
      </c>
      <c r="AY30" s="11">
        <f t="shared" si="9"/>
        <v>0</v>
      </c>
      <c r="AZ30" s="13">
        <f t="shared" si="10"/>
        <v>0</v>
      </c>
      <c r="BA30" s="20">
        <v>7327.7</v>
      </c>
      <c r="BB30" s="20">
        <v>7327.7</v>
      </c>
      <c r="BC30" s="20">
        <v>6469.2</v>
      </c>
      <c r="BD30" s="20">
        <f t="shared" si="11"/>
        <v>-858.5</v>
      </c>
      <c r="BE30" s="20">
        <f t="shared" si="12"/>
        <v>-858.5</v>
      </c>
      <c r="BF30" s="19">
        <v>0</v>
      </c>
      <c r="BG30" s="20">
        <v>0</v>
      </c>
      <c r="BH30" s="20">
        <v>0</v>
      </c>
      <c r="BI30" s="20">
        <f t="shared" si="13"/>
        <v>0</v>
      </c>
      <c r="BJ30" s="21">
        <f t="shared" si="14"/>
        <v>0</v>
      </c>
    </row>
    <row r="31" spans="1:62" x14ac:dyDescent="0.25">
      <c r="A31" s="48">
        <v>25</v>
      </c>
      <c r="B31" s="49" t="s">
        <v>32</v>
      </c>
      <c r="C31" s="38">
        <f t="shared" si="15"/>
        <v>435689.8</v>
      </c>
      <c r="D31" s="37">
        <f t="shared" si="16"/>
        <v>434937.89999999997</v>
      </c>
      <c r="E31" s="37">
        <f t="shared" si="17"/>
        <v>433567.6</v>
      </c>
      <c r="F31" s="37">
        <f t="shared" si="18"/>
        <v>-2122.2000000000226</v>
      </c>
      <c r="G31" s="54">
        <f t="shared" si="19"/>
        <v>-1370.2999999999993</v>
      </c>
      <c r="H31" s="20">
        <v>24424.400000000001</v>
      </c>
      <c r="I31" s="20">
        <v>24424.400000000001</v>
      </c>
      <c r="J31" s="20">
        <v>24424.400000000001</v>
      </c>
      <c r="K31" s="20">
        <f t="shared" si="20"/>
        <v>0</v>
      </c>
      <c r="L31" s="20">
        <f t="shared" si="21"/>
        <v>0</v>
      </c>
      <c r="M31" s="19">
        <v>0</v>
      </c>
      <c r="N31" s="20">
        <v>0</v>
      </c>
      <c r="O31" s="20">
        <v>0</v>
      </c>
      <c r="P31" s="20">
        <f t="shared" si="22"/>
        <v>0</v>
      </c>
      <c r="Q31" s="21">
        <f t="shared" si="23"/>
        <v>0</v>
      </c>
      <c r="R31" s="20">
        <v>0</v>
      </c>
      <c r="S31" s="20">
        <v>0</v>
      </c>
      <c r="T31" s="20">
        <v>0</v>
      </c>
      <c r="U31" s="20">
        <f t="shared" si="24"/>
        <v>0</v>
      </c>
      <c r="V31" s="21">
        <f t="shared" si="25"/>
        <v>0</v>
      </c>
      <c r="W31" s="19">
        <v>0</v>
      </c>
      <c r="X31" s="20">
        <v>0</v>
      </c>
      <c r="Y31" s="20">
        <v>0</v>
      </c>
      <c r="Z31" s="20">
        <f t="shared" si="1"/>
        <v>0</v>
      </c>
      <c r="AA31" s="21">
        <f t="shared" si="2"/>
        <v>0</v>
      </c>
      <c r="AB31" s="19">
        <v>2000</v>
      </c>
      <c r="AC31" s="20">
        <v>2000</v>
      </c>
      <c r="AD31" s="20">
        <v>2000</v>
      </c>
      <c r="AE31" s="20">
        <f t="shared" si="3"/>
        <v>0</v>
      </c>
      <c r="AF31" s="21">
        <f t="shared" si="4"/>
        <v>0</v>
      </c>
      <c r="AG31" s="19">
        <v>0</v>
      </c>
      <c r="AH31" s="20">
        <v>0</v>
      </c>
      <c r="AI31" s="20">
        <v>0</v>
      </c>
      <c r="AJ31" s="20">
        <f t="shared" si="28"/>
        <v>0</v>
      </c>
      <c r="AK31" s="21">
        <f t="shared" si="6"/>
        <v>0</v>
      </c>
      <c r="AL31" s="19">
        <v>17605.400000000001</v>
      </c>
      <c r="AM31" s="20">
        <v>17605.400000000001</v>
      </c>
      <c r="AN31" s="20">
        <v>17605.400000000001</v>
      </c>
      <c r="AO31" s="20">
        <f t="shared" si="26"/>
        <v>0</v>
      </c>
      <c r="AP31" s="20">
        <f t="shared" si="27"/>
        <v>0</v>
      </c>
      <c r="AQ31" s="19">
        <v>377119.5</v>
      </c>
      <c r="AR31" s="20">
        <v>376367.6</v>
      </c>
      <c r="AS31" s="20">
        <v>376367.6</v>
      </c>
      <c r="AT31" s="20">
        <f t="shared" si="7"/>
        <v>-751.90000000002328</v>
      </c>
      <c r="AU31" s="20">
        <f t="shared" si="8"/>
        <v>0</v>
      </c>
      <c r="AV31" s="10">
        <v>0</v>
      </c>
      <c r="AW31" s="11">
        <v>0</v>
      </c>
      <c r="AX31" s="11">
        <v>0</v>
      </c>
      <c r="AY31" s="11">
        <f t="shared" si="9"/>
        <v>0</v>
      </c>
      <c r="AZ31" s="13">
        <f t="shared" si="10"/>
        <v>0</v>
      </c>
      <c r="BA31" s="20">
        <v>14540.5</v>
      </c>
      <c r="BB31" s="20">
        <v>14540.5</v>
      </c>
      <c r="BC31" s="20">
        <v>13170.2</v>
      </c>
      <c r="BD31" s="20">
        <f t="shared" si="11"/>
        <v>-1370.2999999999993</v>
      </c>
      <c r="BE31" s="20">
        <f t="shared" si="12"/>
        <v>-1370.2999999999993</v>
      </c>
      <c r="BF31" s="19">
        <v>0</v>
      </c>
      <c r="BG31" s="20">
        <v>0</v>
      </c>
      <c r="BH31" s="20">
        <v>0</v>
      </c>
      <c r="BI31" s="20">
        <f t="shared" si="13"/>
        <v>0</v>
      </c>
      <c r="BJ31" s="21">
        <f t="shared" si="14"/>
        <v>0</v>
      </c>
    </row>
    <row r="32" spans="1:62" x14ac:dyDescent="0.25">
      <c r="A32" s="48">
        <v>26</v>
      </c>
      <c r="B32" s="49" t="s">
        <v>33</v>
      </c>
      <c r="C32" s="38">
        <f t="shared" si="15"/>
        <v>580220.10000000009</v>
      </c>
      <c r="D32" s="37">
        <f t="shared" si="16"/>
        <v>579821.9</v>
      </c>
      <c r="E32" s="37">
        <f t="shared" si="17"/>
        <v>579821.9</v>
      </c>
      <c r="F32" s="37">
        <f t="shared" si="18"/>
        <v>-398.20000000001164</v>
      </c>
      <c r="G32" s="54">
        <f t="shared" si="19"/>
        <v>0</v>
      </c>
      <c r="H32" s="20">
        <v>11297.5</v>
      </c>
      <c r="I32" s="20">
        <v>11297.5</v>
      </c>
      <c r="J32" s="20">
        <v>11297.5</v>
      </c>
      <c r="K32" s="20">
        <f t="shared" si="20"/>
        <v>0</v>
      </c>
      <c r="L32" s="20">
        <f t="shared" si="21"/>
        <v>0</v>
      </c>
      <c r="M32" s="19">
        <v>0</v>
      </c>
      <c r="N32" s="20">
        <v>0</v>
      </c>
      <c r="O32" s="20">
        <v>0</v>
      </c>
      <c r="P32" s="20">
        <f t="shared" si="22"/>
        <v>0</v>
      </c>
      <c r="Q32" s="21">
        <f t="shared" si="23"/>
        <v>0</v>
      </c>
      <c r="R32" s="20">
        <v>0</v>
      </c>
      <c r="S32" s="20">
        <v>0</v>
      </c>
      <c r="T32" s="20">
        <v>0</v>
      </c>
      <c r="U32" s="20">
        <f t="shared" si="24"/>
        <v>0</v>
      </c>
      <c r="V32" s="21">
        <f t="shared" si="25"/>
        <v>0</v>
      </c>
      <c r="W32" s="19">
        <v>0</v>
      </c>
      <c r="X32" s="20">
        <v>0</v>
      </c>
      <c r="Y32" s="20">
        <v>0</v>
      </c>
      <c r="Z32" s="20">
        <f t="shared" si="1"/>
        <v>0</v>
      </c>
      <c r="AA32" s="21">
        <f t="shared" si="2"/>
        <v>0</v>
      </c>
      <c r="AB32" s="19">
        <v>4000</v>
      </c>
      <c r="AC32" s="20">
        <v>4000</v>
      </c>
      <c r="AD32" s="20">
        <v>4000</v>
      </c>
      <c r="AE32" s="20">
        <f t="shared" si="3"/>
        <v>0</v>
      </c>
      <c r="AF32" s="21">
        <f t="shared" si="4"/>
        <v>0</v>
      </c>
      <c r="AG32" s="19">
        <v>2442.1999999999998</v>
      </c>
      <c r="AH32" s="20">
        <v>2442.1999999999998</v>
      </c>
      <c r="AI32" s="20">
        <v>2442.1999999999998</v>
      </c>
      <c r="AJ32" s="20">
        <f t="shared" si="28"/>
        <v>0</v>
      </c>
      <c r="AK32" s="21">
        <f t="shared" si="6"/>
        <v>0</v>
      </c>
      <c r="AL32" s="19">
        <v>79322.3</v>
      </c>
      <c r="AM32" s="20">
        <v>79322.3</v>
      </c>
      <c r="AN32" s="20">
        <v>79322.3</v>
      </c>
      <c r="AO32" s="20">
        <f t="shared" si="26"/>
        <v>0</v>
      </c>
      <c r="AP32" s="20">
        <f t="shared" si="27"/>
        <v>0</v>
      </c>
      <c r="AQ32" s="19">
        <v>471794.8</v>
      </c>
      <c r="AR32" s="20">
        <v>471396.6</v>
      </c>
      <c r="AS32" s="20">
        <v>471396.6</v>
      </c>
      <c r="AT32" s="20">
        <f t="shared" si="7"/>
        <v>-398.20000000001164</v>
      </c>
      <c r="AU32" s="20">
        <f t="shared" si="8"/>
        <v>0</v>
      </c>
      <c r="AV32" s="10">
        <v>0</v>
      </c>
      <c r="AW32" s="11">
        <v>0</v>
      </c>
      <c r="AX32" s="11">
        <v>0</v>
      </c>
      <c r="AY32" s="11">
        <f t="shared" si="9"/>
        <v>0</v>
      </c>
      <c r="AZ32" s="13">
        <f t="shared" si="10"/>
        <v>0</v>
      </c>
      <c r="BA32" s="20">
        <v>11363.3</v>
      </c>
      <c r="BB32" s="20">
        <v>11363.3</v>
      </c>
      <c r="BC32" s="20">
        <v>11363.3</v>
      </c>
      <c r="BD32" s="20">
        <f t="shared" si="11"/>
        <v>0</v>
      </c>
      <c r="BE32" s="20">
        <f t="shared" si="12"/>
        <v>0</v>
      </c>
      <c r="BF32" s="19">
        <v>0</v>
      </c>
      <c r="BG32" s="20">
        <v>0</v>
      </c>
      <c r="BH32" s="20">
        <v>0</v>
      </c>
      <c r="BI32" s="20">
        <f t="shared" si="13"/>
        <v>0</v>
      </c>
      <c r="BJ32" s="21">
        <f t="shared" si="14"/>
        <v>0</v>
      </c>
    </row>
    <row r="33" spans="1:62" x14ac:dyDescent="0.25">
      <c r="A33" s="48">
        <v>27</v>
      </c>
      <c r="B33" s="49" t="s">
        <v>34</v>
      </c>
      <c r="C33" s="38">
        <f t="shared" si="15"/>
        <v>215514.4</v>
      </c>
      <c r="D33" s="37">
        <f t="shared" si="16"/>
        <v>267236.59999999998</v>
      </c>
      <c r="E33" s="37">
        <f t="shared" si="17"/>
        <v>281231.89999999997</v>
      </c>
      <c r="F33" s="37">
        <f t="shared" si="18"/>
        <v>65717.5</v>
      </c>
      <c r="G33" s="54">
        <f t="shared" si="19"/>
        <v>13995.3</v>
      </c>
      <c r="H33" s="20">
        <v>10400.9</v>
      </c>
      <c r="I33" s="20">
        <v>10400.9</v>
      </c>
      <c r="J33" s="20">
        <v>10400.9</v>
      </c>
      <c r="K33" s="20">
        <f t="shared" si="20"/>
        <v>0</v>
      </c>
      <c r="L33" s="20">
        <f t="shared" si="21"/>
        <v>0</v>
      </c>
      <c r="M33" s="19">
        <v>0</v>
      </c>
      <c r="N33" s="20">
        <v>0</v>
      </c>
      <c r="O33" s="20">
        <v>0</v>
      </c>
      <c r="P33" s="20">
        <f t="shared" si="22"/>
        <v>0</v>
      </c>
      <c r="Q33" s="21">
        <f t="shared" si="23"/>
        <v>0</v>
      </c>
      <c r="R33" s="20">
        <v>0</v>
      </c>
      <c r="S33" s="20">
        <v>0</v>
      </c>
      <c r="T33" s="20">
        <v>18403.3</v>
      </c>
      <c r="U33" s="20">
        <f t="shared" si="24"/>
        <v>18403.3</v>
      </c>
      <c r="V33" s="21">
        <f t="shared" si="25"/>
        <v>18403.3</v>
      </c>
      <c r="W33" s="19">
        <v>513.4</v>
      </c>
      <c r="X33" s="20">
        <v>513.4</v>
      </c>
      <c r="Y33" s="20">
        <v>513.4</v>
      </c>
      <c r="Z33" s="20">
        <f t="shared" si="1"/>
        <v>0</v>
      </c>
      <c r="AA33" s="21">
        <f t="shared" si="2"/>
        <v>0</v>
      </c>
      <c r="AB33" s="19">
        <v>2000</v>
      </c>
      <c r="AC33" s="20">
        <v>2000</v>
      </c>
      <c r="AD33" s="20">
        <v>2000</v>
      </c>
      <c r="AE33" s="20">
        <f t="shared" si="3"/>
        <v>0</v>
      </c>
      <c r="AF33" s="21">
        <f t="shared" si="4"/>
        <v>0</v>
      </c>
      <c r="AG33" s="19">
        <v>0</v>
      </c>
      <c r="AH33" s="20">
        <v>0</v>
      </c>
      <c r="AI33" s="20">
        <v>0</v>
      </c>
      <c r="AJ33" s="20">
        <f t="shared" si="28"/>
        <v>0</v>
      </c>
      <c r="AK33" s="21">
        <f t="shared" si="6"/>
        <v>0</v>
      </c>
      <c r="AL33" s="19">
        <v>7342.2</v>
      </c>
      <c r="AM33" s="20">
        <v>7342.2</v>
      </c>
      <c r="AN33" s="20">
        <v>7342.2</v>
      </c>
      <c r="AO33" s="20">
        <f t="shared" si="26"/>
        <v>0</v>
      </c>
      <c r="AP33" s="20">
        <f t="shared" si="27"/>
        <v>0</v>
      </c>
      <c r="AQ33" s="19">
        <v>187850</v>
      </c>
      <c r="AR33" s="20">
        <v>186602.6</v>
      </c>
      <c r="AS33" s="20">
        <v>186602.6</v>
      </c>
      <c r="AT33" s="20">
        <f t="shared" si="7"/>
        <v>-1247.3999999999942</v>
      </c>
      <c r="AU33" s="20">
        <f t="shared" si="8"/>
        <v>0</v>
      </c>
      <c r="AV33" s="10">
        <v>0</v>
      </c>
      <c r="AW33" s="11">
        <v>0</v>
      </c>
      <c r="AX33" s="11">
        <v>0</v>
      </c>
      <c r="AY33" s="11">
        <f t="shared" si="9"/>
        <v>0</v>
      </c>
      <c r="AZ33" s="13">
        <f t="shared" si="10"/>
        <v>0</v>
      </c>
      <c r="BA33" s="20">
        <v>7407.9</v>
      </c>
      <c r="BB33" s="20">
        <v>7407.9</v>
      </c>
      <c r="BC33" s="20">
        <v>2999.9</v>
      </c>
      <c r="BD33" s="20">
        <f t="shared" si="11"/>
        <v>-4408</v>
      </c>
      <c r="BE33" s="20">
        <f t="shared" si="12"/>
        <v>-4408</v>
      </c>
      <c r="BF33" s="19">
        <v>0</v>
      </c>
      <c r="BG33" s="20">
        <v>52969.599999999999</v>
      </c>
      <c r="BH33" s="20">
        <v>52969.599999999999</v>
      </c>
      <c r="BI33" s="20">
        <f t="shared" si="13"/>
        <v>52969.599999999999</v>
      </c>
      <c r="BJ33" s="21">
        <f t="shared" si="14"/>
        <v>0</v>
      </c>
    </row>
    <row r="34" spans="1:62" x14ac:dyDescent="0.25">
      <c r="A34" s="48">
        <v>28</v>
      </c>
      <c r="B34" s="49" t="s">
        <v>35</v>
      </c>
      <c r="C34" s="38">
        <f t="shared" si="15"/>
        <v>456750.2</v>
      </c>
      <c r="D34" s="37">
        <f t="shared" si="16"/>
        <v>462481.3</v>
      </c>
      <c r="E34" s="37">
        <f t="shared" si="17"/>
        <v>461781.8</v>
      </c>
      <c r="F34" s="37">
        <f t="shared" si="18"/>
        <v>5031.5999999999767</v>
      </c>
      <c r="G34" s="54">
        <f t="shared" si="19"/>
        <v>-699.5</v>
      </c>
      <c r="H34" s="20">
        <v>9263</v>
      </c>
      <c r="I34" s="20">
        <v>9263</v>
      </c>
      <c r="J34" s="20">
        <v>9263</v>
      </c>
      <c r="K34" s="20">
        <f t="shared" si="20"/>
        <v>0</v>
      </c>
      <c r="L34" s="20">
        <f t="shared" si="21"/>
        <v>0</v>
      </c>
      <c r="M34" s="19">
        <v>3176.2</v>
      </c>
      <c r="N34" s="20">
        <v>3124.6</v>
      </c>
      <c r="O34" s="20">
        <v>3124.6</v>
      </c>
      <c r="P34" s="20">
        <f t="shared" si="22"/>
        <v>-51.599999999999909</v>
      </c>
      <c r="Q34" s="21">
        <f t="shared" si="23"/>
        <v>0</v>
      </c>
      <c r="R34" s="20">
        <v>0</v>
      </c>
      <c r="S34" s="20">
        <v>6732.1</v>
      </c>
      <c r="T34" s="20">
        <v>6732.1</v>
      </c>
      <c r="U34" s="20">
        <f t="shared" si="24"/>
        <v>6732.1</v>
      </c>
      <c r="V34" s="21">
        <f t="shared" si="25"/>
        <v>0</v>
      </c>
      <c r="W34" s="19">
        <v>172.7</v>
      </c>
      <c r="X34" s="20">
        <v>172.7</v>
      </c>
      <c r="Y34" s="20">
        <v>172.7</v>
      </c>
      <c r="Z34" s="20">
        <f t="shared" si="1"/>
        <v>0</v>
      </c>
      <c r="AA34" s="21">
        <f t="shared" si="2"/>
        <v>0</v>
      </c>
      <c r="AB34" s="19">
        <v>4000</v>
      </c>
      <c r="AC34" s="20">
        <v>4000</v>
      </c>
      <c r="AD34" s="20">
        <v>4000</v>
      </c>
      <c r="AE34" s="20">
        <f t="shared" si="3"/>
        <v>0</v>
      </c>
      <c r="AF34" s="21">
        <f t="shared" si="4"/>
        <v>0</v>
      </c>
      <c r="AG34" s="19">
        <v>0</v>
      </c>
      <c r="AH34" s="20">
        <v>0</v>
      </c>
      <c r="AI34" s="20">
        <v>0</v>
      </c>
      <c r="AJ34" s="20">
        <f t="shared" si="28"/>
        <v>0</v>
      </c>
      <c r="AK34" s="21">
        <f t="shared" si="6"/>
        <v>0</v>
      </c>
      <c r="AL34" s="19">
        <v>64492.3</v>
      </c>
      <c r="AM34" s="20">
        <v>64492.3</v>
      </c>
      <c r="AN34" s="20">
        <v>64492.3</v>
      </c>
      <c r="AO34" s="20">
        <f t="shared" si="26"/>
        <v>0</v>
      </c>
      <c r="AP34" s="20">
        <f t="shared" si="27"/>
        <v>0</v>
      </c>
      <c r="AQ34" s="19">
        <v>366562.2</v>
      </c>
      <c r="AR34" s="20">
        <v>365612.79999999999</v>
      </c>
      <c r="AS34" s="20">
        <v>365612.79999999999</v>
      </c>
      <c r="AT34" s="20">
        <f t="shared" si="7"/>
        <v>-949.40000000002328</v>
      </c>
      <c r="AU34" s="20">
        <f t="shared" si="8"/>
        <v>0</v>
      </c>
      <c r="AV34" s="10">
        <v>0</v>
      </c>
      <c r="AW34" s="11">
        <v>0</v>
      </c>
      <c r="AX34" s="11">
        <v>0</v>
      </c>
      <c r="AY34" s="11">
        <f t="shared" si="9"/>
        <v>0</v>
      </c>
      <c r="AZ34" s="13">
        <f t="shared" si="10"/>
        <v>0</v>
      </c>
      <c r="BA34" s="20">
        <v>9083.7999999999993</v>
      </c>
      <c r="BB34" s="20">
        <v>9083.7999999999993</v>
      </c>
      <c r="BC34" s="20">
        <v>8384.2999999999993</v>
      </c>
      <c r="BD34" s="20">
        <f t="shared" si="11"/>
        <v>-699.5</v>
      </c>
      <c r="BE34" s="20">
        <f t="shared" si="12"/>
        <v>-699.5</v>
      </c>
      <c r="BF34" s="19">
        <v>0</v>
      </c>
      <c r="BG34" s="20">
        <v>0</v>
      </c>
      <c r="BH34" s="20">
        <v>0</v>
      </c>
      <c r="BI34" s="20">
        <f t="shared" si="13"/>
        <v>0</v>
      </c>
      <c r="BJ34" s="21">
        <f t="shared" si="14"/>
        <v>0</v>
      </c>
    </row>
    <row r="35" spans="1:62" x14ac:dyDescent="0.25">
      <c r="A35" s="48">
        <v>29</v>
      </c>
      <c r="B35" s="49" t="s">
        <v>36</v>
      </c>
      <c r="C35" s="38">
        <f t="shared" si="15"/>
        <v>306781.00000000006</v>
      </c>
      <c r="D35" s="37">
        <f t="shared" si="16"/>
        <v>306781.00000000006</v>
      </c>
      <c r="E35" s="37">
        <f t="shared" si="17"/>
        <v>306781.00000000006</v>
      </c>
      <c r="F35" s="37">
        <f t="shared" si="18"/>
        <v>0</v>
      </c>
      <c r="G35" s="54">
        <f t="shared" si="19"/>
        <v>0</v>
      </c>
      <c r="H35" s="20">
        <v>6390.8</v>
      </c>
      <c r="I35" s="20">
        <v>6390.8</v>
      </c>
      <c r="J35" s="20">
        <v>6390.8</v>
      </c>
      <c r="K35" s="20">
        <f t="shared" si="20"/>
        <v>0</v>
      </c>
      <c r="L35" s="20">
        <f t="shared" si="21"/>
        <v>0</v>
      </c>
      <c r="M35" s="19">
        <v>0</v>
      </c>
      <c r="N35" s="20">
        <v>0</v>
      </c>
      <c r="O35" s="20">
        <v>0</v>
      </c>
      <c r="P35" s="20">
        <f t="shared" si="22"/>
        <v>0</v>
      </c>
      <c r="Q35" s="21">
        <f t="shared" si="23"/>
        <v>0</v>
      </c>
      <c r="R35" s="20">
        <v>0</v>
      </c>
      <c r="S35" s="20">
        <v>0</v>
      </c>
      <c r="T35" s="20">
        <v>0</v>
      </c>
      <c r="U35" s="20">
        <f t="shared" si="24"/>
        <v>0</v>
      </c>
      <c r="V35" s="21">
        <f t="shared" si="25"/>
        <v>0</v>
      </c>
      <c r="W35" s="19">
        <v>0</v>
      </c>
      <c r="X35" s="20">
        <v>0</v>
      </c>
      <c r="Y35" s="20">
        <v>0</v>
      </c>
      <c r="Z35" s="20">
        <f t="shared" si="1"/>
        <v>0</v>
      </c>
      <c r="AA35" s="21">
        <f t="shared" si="2"/>
        <v>0</v>
      </c>
      <c r="AB35" s="19">
        <v>0</v>
      </c>
      <c r="AC35" s="20">
        <v>0</v>
      </c>
      <c r="AD35" s="20">
        <v>0</v>
      </c>
      <c r="AE35" s="20">
        <f t="shared" si="3"/>
        <v>0</v>
      </c>
      <c r="AF35" s="21">
        <f t="shared" si="4"/>
        <v>0</v>
      </c>
      <c r="AG35" s="19">
        <v>0</v>
      </c>
      <c r="AH35" s="20">
        <v>0</v>
      </c>
      <c r="AI35" s="20">
        <v>0</v>
      </c>
      <c r="AJ35" s="20">
        <f t="shared" si="28"/>
        <v>0</v>
      </c>
      <c r="AK35" s="21">
        <f t="shared" si="6"/>
        <v>0</v>
      </c>
      <c r="AL35" s="19">
        <v>33094.1</v>
      </c>
      <c r="AM35" s="20">
        <v>33094.1</v>
      </c>
      <c r="AN35" s="20">
        <v>33094.1</v>
      </c>
      <c r="AO35" s="20">
        <f t="shared" si="26"/>
        <v>0</v>
      </c>
      <c r="AP35" s="20">
        <f t="shared" si="27"/>
        <v>0</v>
      </c>
      <c r="AQ35" s="19">
        <v>263414.7</v>
      </c>
      <c r="AR35" s="20">
        <v>263414.7</v>
      </c>
      <c r="AS35" s="20">
        <v>263414.7</v>
      </c>
      <c r="AT35" s="20">
        <f t="shared" si="7"/>
        <v>0</v>
      </c>
      <c r="AU35" s="20">
        <f t="shared" si="8"/>
        <v>0</v>
      </c>
      <c r="AV35" s="10">
        <v>0</v>
      </c>
      <c r="AW35" s="11">
        <v>0</v>
      </c>
      <c r="AX35" s="11">
        <v>0</v>
      </c>
      <c r="AY35" s="11">
        <f t="shared" si="9"/>
        <v>0</v>
      </c>
      <c r="AZ35" s="13">
        <f t="shared" si="10"/>
        <v>0</v>
      </c>
      <c r="BA35" s="20">
        <v>3881.4</v>
      </c>
      <c r="BB35" s="20">
        <v>3881.4</v>
      </c>
      <c r="BC35" s="20">
        <v>3881.4</v>
      </c>
      <c r="BD35" s="20">
        <f t="shared" si="11"/>
        <v>0</v>
      </c>
      <c r="BE35" s="20">
        <f t="shared" si="12"/>
        <v>0</v>
      </c>
      <c r="BF35" s="19">
        <v>0</v>
      </c>
      <c r="BG35" s="20">
        <v>0</v>
      </c>
      <c r="BH35" s="20">
        <v>0</v>
      </c>
      <c r="BI35" s="20">
        <f t="shared" si="13"/>
        <v>0</v>
      </c>
      <c r="BJ35" s="21">
        <f t="shared" si="14"/>
        <v>0</v>
      </c>
    </row>
    <row r="36" spans="1:62" x14ac:dyDescent="0.25">
      <c r="A36" s="48">
        <v>30</v>
      </c>
      <c r="B36" s="49" t="s">
        <v>37</v>
      </c>
      <c r="C36" s="38">
        <f t="shared" si="15"/>
        <v>984531.29999999993</v>
      </c>
      <c r="D36" s="37">
        <f t="shared" si="16"/>
        <v>984531.29999999993</v>
      </c>
      <c r="E36" s="37">
        <f t="shared" si="17"/>
        <v>980867.2</v>
      </c>
      <c r="F36" s="37">
        <f t="shared" si="18"/>
        <v>-3664.1</v>
      </c>
      <c r="G36" s="54">
        <f t="shared" si="19"/>
        <v>-3664.1</v>
      </c>
      <c r="H36" s="20">
        <v>99148.3</v>
      </c>
      <c r="I36" s="20">
        <v>99148.3</v>
      </c>
      <c r="J36" s="20">
        <v>99148.3</v>
      </c>
      <c r="K36" s="20">
        <f t="shared" si="20"/>
        <v>0</v>
      </c>
      <c r="L36" s="20">
        <f t="shared" si="21"/>
        <v>0</v>
      </c>
      <c r="M36" s="19">
        <v>0</v>
      </c>
      <c r="N36" s="20">
        <v>0</v>
      </c>
      <c r="O36" s="20">
        <v>0</v>
      </c>
      <c r="P36" s="20">
        <f t="shared" si="22"/>
        <v>0</v>
      </c>
      <c r="Q36" s="21">
        <f t="shared" si="23"/>
        <v>0</v>
      </c>
      <c r="R36" s="20">
        <v>0</v>
      </c>
      <c r="S36" s="20">
        <v>0</v>
      </c>
      <c r="T36" s="20">
        <v>0</v>
      </c>
      <c r="U36" s="20">
        <f t="shared" si="24"/>
        <v>0</v>
      </c>
      <c r="V36" s="21">
        <f t="shared" si="25"/>
        <v>0</v>
      </c>
      <c r="W36" s="19">
        <v>861</v>
      </c>
      <c r="X36" s="20">
        <v>861</v>
      </c>
      <c r="Y36" s="20">
        <v>556.9</v>
      </c>
      <c r="Z36" s="20">
        <f t="shared" si="1"/>
        <v>-304.10000000000002</v>
      </c>
      <c r="AA36" s="21">
        <f t="shared" si="2"/>
        <v>-304.10000000000002</v>
      </c>
      <c r="AB36" s="19">
        <v>2000</v>
      </c>
      <c r="AC36" s="20">
        <v>2000</v>
      </c>
      <c r="AD36" s="20">
        <v>2000</v>
      </c>
      <c r="AE36" s="20">
        <f t="shared" si="3"/>
        <v>0</v>
      </c>
      <c r="AF36" s="21">
        <f t="shared" si="4"/>
        <v>0</v>
      </c>
      <c r="AG36" s="19">
        <v>0</v>
      </c>
      <c r="AH36" s="20">
        <v>0</v>
      </c>
      <c r="AI36" s="20">
        <v>0</v>
      </c>
      <c r="AJ36" s="20">
        <f t="shared" si="28"/>
        <v>0</v>
      </c>
      <c r="AK36" s="21">
        <f t="shared" si="6"/>
        <v>0</v>
      </c>
      <c r="AL36" s="19">
        <v>102573.9</v>
      </c>
      <c r="AM36" s="20">
        <v>102573.9</v>
      </c>
      <c r="AN36" s="20">
        <v>102573.9</v>
      </c>
      <c r="AO36" s="20">
        <f t="shared" si="26"/>
        <v>0</v>
      </c>
      <c r="AP36" s="20">
        <f t="shared" si="27"/>
        <v>0</v>
      </c>
      <c r="AQ36" s="19">
        <v>705418.5</v>
      </c>
      <c r="AR36" s="20">
        <v>705418.5</v>
      </c>
      <c r="AS36" s="20">
        <v>705418.5</v>
      </c>
      <c r="AT36" s="20">
        <f t="shared" si="7"/>
        <v>0</v>
      </c>
      <c r="AU36" s="20">
        <f t="shared" si="8"/>
        <v>0</v>
      </c>
      <c r="AV36" s="10">
        <v>0</v>
      </c>
      <c r="AW36" s="11">
        <v>0</v>
      </c>
      <c r="AX36" s="11">
        <v>0</v>
      </c>
      <c r="AY36" s="11">
        <f t="shared" si="9"/>
        <v>0</v>
      </c>
      <c r="AZ36" s="13">
        <f t="shared" si="10"/>
        <v>0</v>
      </c>
      <c r="BA36" s="20">
        <v>74529.600000000006</v>
      </c>
      <c r="BB36" s="20">
        <v>74529.600000000006</v>
      </c>
      <c r="BC36" s="20">
        <v>71169.600000000006</v>
      </c>
      <c r="BD36" s="20">
        <f t="shared" si="11"/>
        <v>-3360</v>
      </c>
      <c r="BE36" s="20">
        <f t="shared" si="12"/>
        <v>-3360</v>
      </c>
      <c r="BF36" s="19">
        <v>0</v>
      </c>
      <c r="BG36" s="20">
        <v>0</v>
      </c>
      <c r="BH36" s="20">
        <v>0</v>
      </c>
      <c r="BI36" s="20">
        <f t="shared" si="13"/>
        <v>0</v>
      </c>
      <c r="BJ36" s="21">
        <f t="shared" si="14"/>
        <v>0</v>
      </c>
    </row>
    <row r="37" spans="1:62" x14ac:dyDescent="0.25">
      <c r="A37" s="48">
        <v>31</v>
      </c>
      <c r="B37" s="49" t="s">
        <v>38</v>
      </c>
      <c r="C37" s="38">
        <f t="shared" si="15"/>
        <v>254080.1</v>
      </c>
      <c r="D37" s="37">
        <f t="shared" si="16"/>
        <v>253342.1</v>
      </c>
      <c r="E37" s="37">
        <f t="shared" si="17"/>
        <v>253342.1</v>
      </c>
      <c r="F37" s="37">
        <f t="shared" si="18"/>
        <v>-738</v>
      </c>
      <c r="G37" s="54">
        <f t="shared" si="19"/>
        <v>0</v>
      </c>
      <c r="H37" s="20">
        <v>3707.8</v>
      </c>
      <c r="I37" s="20">
        <v>3707.8</v>
      </c>
      <c r="J37" s="20">
        <v>3707.8</v>
      </c>
      <c r="K37" s="20">
        <f t="shared" si="20"/>
        <v>0</v>
      </c>
      <c r="L37" s="20">
        <f t="shared" si="21"/>
        <v>0</v>
      </c>
      <c r="M37" s="19">
        <v>0</v>
      </c>
      <c r="N37" s="20">
        <v>0</v>
      </c>
      <c r="O37" s="20">
        <v>0</v>
      </c>
      <c r="P37" s="20">
        <f t="shared" si="22"/>
        <v>0</v>
      </c>
      <c r="Q37" s="21">
        <f t="shared" si="23"/>
        <v>0</v>
      </c>
      <c r="R37" s="20">
        <v>0</v>
      </c>
      <c r="S37" s="20">
        <v>0</v>
      </c>
      <c r="T37" s="20">
        <v>0</v>
      </c>
      <c r="U37" s="20">
        <f t="shared" si="24"/>
        <v>0</v>
      </c>
      <c r="V37" s="21">
        <f t="shared" si="25"/>
        <v>0</v>
      </c>
      <c r="W37" s="19">
        <v>605.9</v>
      </c>
      <c r="X37" s="20">
        <v>605.9</v>
      </c>
      <c r="Y37" s="20">
        <v>605.9</v>
      </c>
      <c r="Z37" s="20">
        <f t="shared" si="1"/>
        <v>0</v>
      </c>
      <c r="AA37" s="21">
        <f t="shared" si="2"/>
        <v>0</v>
      </c>
      <c r="AB37" s="19">
        <v>2000</v>
      </c>
      <c r="AC37" s="20">
        <v>2000</v>
      </c>
      <c r="AD37" s="20">
        <v>2000</v>
      </c>
      <c r="AE37" s="20">
        <f t="shared" si="3"/>
        <v>0</v>
      </c>
      <c r="AF37" s="21">
        <f t="shared" si="4"/>
        <v>0</v>
      </c>
      <c r="AG37" s="19">
        <v>0</v>
      </c>
      <c r="AH37" s="20">
        <v>0</v>
      </c>
      <c r="AI37" s="20">
        <v>0</v>
      </c>
      <c r="AJ37" s="20">
        <f t="shared" si="28"/>
        <v>0</v>
      </c>
      <c r="AK37" s="21">
        <f t="shared" si="6"/>
        <v>0</v>
      </c>
      <c r="AL37" s="19">
        <v>16404.7</v>
      </c>
      <c r="AM37" s="20">
        <v>16404.7</v>
      </c>
      <c r="AN37" s="20">
        <v>16404.7</v>
      </c>
      <c r="AO37" s="20">
        <f t="shared" si="26"/>
        <v>0</v>
      </c>
      <c r="AP37" s="20">
        <f t="shared" si="27"/>
        <v>0</v>
      </c>
      <c r="AQ37" s="19">
        <v>226907.7</v>
      </c>
      <c r="AR37" s="20">
        <v>226169.7</v>
      </c>
      <c r="AS37" s="20">
        <v>226169.7</v>
      </c>
      <c r="AT37" s="20">
        <f t="shared" si="7"/>
        <v>-738</v>
      </c>
      <c r="AU37" s="20">
        <f t="shared" si="8"/>
        <v>0</v>
      </c>
      <c r="AV37" s="10">
        <v>0</v>
      </c>
      <c r="AW37" s="11">
        <v>0</v>
      </c>
      <c r="AX37" s="11">
        <v>0</v>
      </c>
      <c r="AY37" s="11">
        <f t="shared" si="9"/>
        <v>0</v>
      </c>
      <c r="AZ37" s="13">
        <f t="shared" si="10"/>
        <v>0</v>
      </c>
      <c r="BA37" s="20">
        <v>4454</v>
      </c>
      <c r="BB37" s="20">
        <v>4454</v>
      </c>
      <c r="BC37" s="20">
        <v>4454</v>
      </c>
      <c r="BD37" s="20">
        <f t="shared" si="11"/>
        <v>0</v>
      </c>
      <c r="BE37" s="20">
        <f t="shared" si="12"/>
        <v>0</v>
      </c>
      <c r="BF37" s="19">
        <v>0</v>
      </c>
      <c r="BG37" s="20">
        <v>0</v>
      </c>
      <c r="BH37" s="20">
        <v>0</v>
      </c>
      <c r="BI37" s="20">
        <f t="shared" si="13"/>
        <v>0</v>
      </c>
      <c r="BJ37" s="21">
        <f t="shared" si="14"/>
        <v>0</v>
      </c>
    </row>
    <row r="38" spans="1:62" x14ac:dyDescent="0.25">
      <c r="A38" s="48">
        <v>32</v>
      </c>
      <c r="B38" s="49" t="s">
        <v>39</v>
      </c>
      <c r="C38" s="38">
        <f t="shared" si="15"/>
        <v>390449.7</v>
      </c>
      <c r="D38" s="37">
        <f t="shared" si="16"/>
        <v>390449.7</v>
      </c>
      <c r="E38" s="37">
        <f t="shared" si="17"/>
        <v>389651.00000000006</v>
      </c>
      <c r="F38" s="37">
        <f t="shared" si="18"/>
        <v>-798.70000000000073</v>
      </c>
      <c r="G38" s="54">
        <f t="shared" si="19"/>
        <v>-798.70000000000073</v>
      </c>
      <c r="H38" s="20">
        <v>16427.900000000001</v>
      </c>
      <c r="I38" s="20">
        <v>16427.900000000001</v>
      </c>
      <c r="J38" s="20">
        <v>16427.900000000001</v>
      </c>
      <c r="K38" s="20">
        <f t="shared" si="20"/>
        <v>0</v>
      </c>
      <c r="L38" s="20">
        <f t="shared" si="21"/>
        <v>0</v>
      </c>
      <c r="M38" s="19">
        <v>0</v>
      </c>
      <c r="N38" s="20">
        <v>0</v>
      </c>
      <c r="O38" s="20">
        <v>0</v>
      </c>
      <c r="P38" s="20">
        <f t="shared" si="22"/>
        <v>0</v>
      </c>
      <c r="Q38" s="21">
        <f t="shared" si="23"/>
        <v>0</v>
      </c>
      <c r="R38" s="20">
        <v>0</v>
      </c>
      <c r="S38" s="20">
        <v>0</v>
      </c>
      <c r="T38" s="20">
        <v>0</v>
      </c>
      <c r="U38" s="20">
        <f t="shared" si="24"/>
        <v>0</v>
      </c>
      <c r="V38" s="21">
        <f t="shared" si="25"/>
        <v>0</v>
      </c>
      <c r="W38" s="19">
        <v>7.7</v>
      </c>
      <c r="X38" s="20">
        <v>7.7</v>
      </c>
      <c r="Y38" s="20">
        <v>7.7</v>
      </c>
      <c r="Z38" s="20">
        <f t="shared" si="1"/>
        <v>0</v>
      </c>
      <c r="AA38" s="21">
        <f t="shared" si="2"/>
        <v>0</v>
      </c>
      <c r="AB38" s="19">
        <v>2000</v>
      </c>
      <c r="AC38" s="20">
        <v>2000</v>
      </c>
      <c r="AD38" s="20">
        <v>2000</v>
      </c>
      <c r="AE38" s="20">
        <f t="shared" si="3"/>
        <v>0</v>
      </c>
      <c r="AF38" s="21">
        <f t="shared" si="4"/>
        <v>0</v>
      </c>
      <c r="AG38" s="19">
        <v>0</v>
      </c>
      <c r="AH38" s="20">
        <v>0</v>
      </c>
      <c r="AI38" s="20">
        <v>0</v>
      </c>
      <c r="AJ38" s="20">
        <f t="shared" si="28"/>
        <v>0</v>
      </c>
      <c r="AK38" s="21">
        <f t="shared" si="6"/>
        <v>0</v>
      </c>
      <c r="AL38" s="19">
        <v>9327.1</v>
      </c>
      <c r="AM38" s="20">
        <v>9327.1</v>
      </c>
      <c r="AN38" s="20">
        <v>9327.1</v>
      </c>
      <c r="AO38" s="20">
        <f t="shared" si="26"/>
        <v>0</v>
      </c>
      <c r="AP38" s="20">
        <f t="shared" si="27"/>
        <v>0</v>
      </c>
      <c r="AQ38" s="19">
        <v>350005.4</v>
      </c>
      <c r="AR38" s="20">
        <v>350005.4</v>
      </c>
      <c r="AS38" s="20">
        <v>350005.4</v>
      </c>
      <c r="AT38" s="20">
        <f t="shared" si="7"/>
        <v>0</v>
      </c>
      <c r="AU38" s="20">
        <f t="shared" si="8"/>
        <v>0</v>
      </c>
      <c r="AV38" s="10">
        <v>0</v>
      </c>
      <c r="AW38" s="11">
        <v>0</v>
      </c>
      <c r="AX38" s="11">
        <v>0</v>
      </c>
      <c r="AY38" s="11">
        <f t="shared" si="9"/>
        <v>0</v>
      </c>
      <c r="AZ38" s="13">
        <f t="shared" si="10"/>
        <v>0</v>
      </c>
      <c r="BA38" s="20">
        <v>12681.6</v>
      </c>
      <c r="BB38" s="20">
        <v>12681.6</v>
      </c>
      <c r="BC38" s="20">
        <v>11882.9</v>
      </c>
      <c r="BD38" s="20">
        <f t="shared" si="11"/>
        <v>-798.70000000000073</v>
      </c>
      <c r="BE38" s="20">
        <f t="shared" si="12"/>
        <v>-798.70000000000073</v>
      </c>
      <c r="BF38" s="19">
        <v>0</v>
      </c>
      <c r="BG38" s="20">
        <v>0</v>
      </c>
      <c r="BH38" s="20">
        <v>0</v>
      </c>
      <c r="BI38" s="20">
        <f t="shared" si="13"/>
        <v>0</v>
      </c>
      <c r="BJ38" s="21">
        <f t="shared" si="14"/>
        <v>0</v>
      </c>
    </row>
    <row r="39" spans="1:62" x14ac:dyDescent="0.25">
      <c r="A39" s="48">
        <v>33</v>
      </c>
      <c r="B39" s="49" t="s">
        <v>40</v>
      </c>
      <c r="C39" s="38">
        <f t="shared" si="15"/>
        <v>126704</v>
      </c>
      <c r="D39" s="37">
        <f t="shared" si="16"/>
        <v>126704</v>
      </c>
      <c r="E39" s="37">
        <f t="shared" si="17"/>
        <v>126704</v>
      </c>
      <c r="F39" s="37">
        <f t="shared" si="18"/>
        <v>0</v>
      </c>
      <c r="G39" s="54">
        <f t="shared" si="19"/>
        <v>0</v>
      </c>
      <c r="H39" s="20">
        <v>15201.5</v>
      </c>
      <c r="I39" s="20">
        <v>15201.5</v>
      </c>
      <c r="J39" s="20">
        <v>15201.5</v>
      </c>
      <c r="K39" s="20">
        <f t="shared" si="20"/>
        <v>0</v>
      </c>
      <c r="L39" s="20">
        <f t="shared" si="21"/>
        <v>0</v>
      </c>
      <c r="M39" s="19">
        <v>0</v>
      </c>
      <c r="N39" s="20">
        <v>0</v>
      </c>
      <c r="O39" s="20">
        <v>0</v>
      </c>
      <c r="P39" s="20">
        <f t="shared" si="22"/>
        <v>0</v>
      </c>
      <c r="Q39" s="21">
        <f t="shared" si="23"/>
        <v>0</v>
      </c>
      <c r="R39" s="20">
        <v>0</v>
      </c>
      <c r="S39" s="20">
        <v>0</v>
      </c>
      <c r="T39" s="20">
        <v>0</v>
      </c>
      <c r="U39" s="20">
        <f t="shared" si="24"/>
        <v>0</v>
      </c>
      <c r="V39" s="21">
        <f t="shared" si="25"/>
        <v>0</v>
      </c>
      <c r="W39" s="19">
        <v>1048.3</v>
      </c>
      <c r="X39" s="20">
        <v>1048.3</v>
      </c>
      <c r="Y39" s="20">
        <v>1048.3</v>
      </c>
      <c r="Z39" s="20">
        <f t="shared" si="1"/>
        <v>0</v>
      </c>
      <c r="AA39" s="21">
        <f t="shared" si="2"/>
        <v>0</v>
      </c>
      <c r="AB39" s="19">
        <v>2000</v>
      </c>
      <c r="AC39" s="20">
        <v>2000</v>
      </c>
      <c r="AD39" s="20">
        <v>2000</v>
      </c>
      <c r="AE39" s="20">
        <f t="shared" si="3"/>
        <v>0</v>
      </c>
      <c r="AF39" s="21">
        <f t="shared" si="4"/>
        <v>0</v>
      </c>
      <c r="AG39" s="19">
        <v>0</v>
      </c>
      <c r="AH39" s="20">
        <v>0</v>
      </c>
      <c r="AI39" s="20">
        <v>0</v>
      </c>
      <c r="AJ39" s="20">
        <f t="shared" si="28"/>
        <v>0</v>
      </c>
      <c r="AK39" s="21">
        <f t="shared" si="6"/>
        <v>0</v>
      </c>
      <c r="AL39" s="19">
        <v>10863.2</v>
      </c>
      <c r="AM39" s="20">
        <v>10863.2</v>
      </c>
      <c r="AN39" s="20">
        <v>10863.2</v>
      </c>
      <c r="AO39" s="20">
        <f t="shared" si="26"/>
        <v>0</v>
      </c>
      <c r="AP39" s="20">
        <f t="shared" si="27"/>
        <v>0</v>
      </c>
      <c r="AQ39" s="19">
        <v>91754</v>
      </c>
      <c r="AR39" s="20">
        <v>91754</v>
      </c>
      <c r="AS39" s="20">
        <v>91754</v>
      </c>
      <c r="AT39" s="20">
        <f t="shared" si="7"/>
        <v>0</v>
      </c>
      <c r="AU39" s="20">
        <f t="shared" si="8"/>
        <v>0</v>
      </c>
      <c r="AV39" s="10">
        <v>0</v>
      </c>
      <c r="AW39" s="11">
        <v>0</v>
      </c>
      <c r="AX39" s="11">
        <v>0</v>
      </c>
      <c r="AY39" s="11">
        <f t="shared" si="9"/>
        <v>0</v>
      </c>
      <c r="AZ39" s="13">
        <f t="shared" si="10"/>
        <v>0</v>
      </c>
      <c r="BA39" s="20">
        <v>5837</v>
      </c>
      <c r="BB39" s="20">
        <v>5837</v>
      </c>
      <c r="BC39" s="20">
        <v>5837</v>
      </c>
      <c r="BD39" s="20">
        <f t="shared" si="11"/>
        <v>0</v>
      </c>
      <c r="BE39" s="20">
        <f t="shared" si="12"/>
        <v>0</v>
      </c>
      <c r="BF39" s="19">
        <v>0</v>
      </c>
      <c r="BG39" s="20">
        <v>0</v>
      </c>
      <c r="BH39" s="20">
        <v>0</v>
      </c>
      <c r="BI39" s="20">
        <f t="shared" si="13"/>
        <v>0</v>
      </c>
      <c r="BJ39" s="21">
        <f t="shared" si="14"/>
        <v>0</v>
      </c>
    </row>
    <row r="40" spans="1:62" x14ac:dyDescent="0.25">
      <c r="A40" s="48">
        <v>34</v>
      </c>
      <c r="B40" s="49" t="s">
        <v>41</v>
      </c>
      <c r="C40" s="38">
        <f t="shared" si="15"/>
        <v>391891.89999999997</v>
      </c>
      <c r="D40" s="37">
        <f t="shared" si="16"/>
        <v>391219.89999999997</v>
      </c>
      <c r="E40" s="37">
        <f t="shared" si="17"/>
        <v>391099.99999999994</v>
      </c>
      <c r="F40" s="37">
        <f t="shared" si="18"/>
        <v>-791.90000000000009</v>
      </c>
      <c r="G40" s="54">
        <f t="shared" si="19"/>
        <v>-119.90000000000009</v>
      </c>
      <c r="H40" s="20">
        <v>5554</v>
      </c>
      <c r="I40" s="20">
        <v>5554</v>
      </c>
      <c r="J40" s="20">
        <v>5554</v>
      </c>
      <c r="K40" s="20">
        <f t="shared" si="20"/>
        <v>0</v>
      </c>
      <c r="L40" s="20">
        <f t="shared" si="21"/>
        <v>0</v>
      </c>
      <c r="M40" s="19">
        <v>0</v>
      </c>
      <c r="N40" s="20">
        <v>0</v>
      </c>
      <c r="O40" s="20">
        <v>0</v>
      </c>
      <c r="P40" s="20">
        <f t="shared" si="22"/>
        <v>0</v>
      </c>
      <c r="Q40" s="21">
        <f t="shared" si="23"/>
        <v>0</v>
      </c>
      <c r="R40" s="20">
        <v>0</v>
      </c>
      <c r="S40" s="20">
        <v>0</v>
      </c>
      <c r="T40" s="20">
        <v>0</v>
      </c>
      <c r="U40" s="20">
        <f t="shared" si="24"/>
        <v>0</v>
      </c>
      <c r="V40" s="21">
        <f t="shared" si="25"/>
        <v>0</v>
      </c>
      <c r="W40" s="19">
        <v>858.1</v>
      </c>
      <c r="X40" s="20">
        <v>858.1</v>
      </c>
      <c r="Y40" s="20">
        <v>858.1</v>
      </c>
      <c r="Z40" s="20">
        <f t="shared" si="1"/>
        <v>0</v>
      </c>
      <c r="AA40" s="21">
        <f t="shared" si="2"/>
        <v>0</v>
      </c>
      <c r="AB40" s="19">
        <v>0</v>
      </c>
      <c r="AC40" s="20">
        <v>0</v>
      </c>
      <c r="AD40" s="20">
        <v>0</v>
      </c>
      <c r="AE40" s="20">
        <f t="shared" si="3"/>
        <v>0</v>
      </c>
      <c r="AF40" s="21">
        <f t="shared" si="4"/>
        <v>0</v>
      </c>
      <c r="AG40" s="19">
        <v>0</v>
      </c>
      <c r="AH40" s="20">
        <v>0</v>
      </c>
      <c r="AI40" s="20">
        <v>0</v>
      </c>
      <c r="AJ40" s="20">
        <f t="shared" si="28"/>
        <v>0</v>
      </c>
      <c r="AK40" s="21">
        <f t="shared" si="6"/>
        <v>0</v>
      </c>
      <c r="AL40" s="19">
        <v>57863</v>
      </c>
      <c r="AM40" s="20">
        <v>57863</v>
      </c>
      <c r="AN40" s="20">
        <v>57863</v>
      </c>
      <c r="AO40" s="20">
        <f t="shared" si="26"/>
        <v>0</v>
      </c>
      <c r="AP40" s="20">
        <f t="shared" si="27"/>
        <v>0</v>
      </c>
      <c r="AQ40" s="19">
        <v>324079.3</v>
      </c>
      <c r="AR40" s="20">
        <v>323407.3</v>
      </c>
      <c r="AS40" s="20">
        <v>323407.3</v>
      </c>
      <c r="AT40" s="20">
        <f t="shared" si="7"/>
        <v>-672</v>
      </c>
      <c r="AU40" s="20">
        <f t="shared" si="8"/>
        <v>0</v>
      </c>
      <c r="AV40" s="10">
        <v>0</v>
      </c>
      <c r="AW40" s="11">
        <v>0</v>
      </c>
      <c r="AX40" s="11">
        <v>0</v>
      </c>
      <c r="AY40" s="11">
        <f t="shared" si="9"/>
        <v>0</v>
      </c>
      <c r="AZ40" s="13">
        <f t="shared" si="10"/>
        <v>0</v>
      </c>
      <c r="BA40" s="20">
        <v>3537.5</v>
      </c>
      <c r="BB40" s="20">
        <v>3537.5</v>
      </c>
      <c r="BC40" s="20">
        <v>3417.6</v>
      </c>
      <c r="BD40" s="20">
        <f t="shared" si="11"/>
        <v>-119.90000000000009</v>
      </c>
      <c r="BE40" s="20">
        <f t="shared" si="12"/>
        <v>-119.90000000000009</v>
      </c>
      <c r="BF40" s="19">
        <v>0</v>
      </c>
      <c r="BG40" s="20">
        <v>0</v>
      </c>
      <c r="BH40" s="20">
        <v>0</v>
      </c>
      <c r="BI40" s="20">
        <f t="shared" si="13"/>
        <v>0</v>
      </c>
      <c r="BJ40" s="21">
        <f t="shared" si="14"/>
        <v>0</v>
      </c>
    </row>
    <row r="41" spans="1:62" x14ac:dyDescent="0.25">
      <c r="A41" s="48">
        <v>35</v>
      </c>
      <c r="B41" s="49" t="s">
        <v>42</v>
      </c>
      <c r="C41" s="38">
        <f t="shared" si="15"/>
        <v>613627.80000000005</v>
      </c>
      <c r="D41" s="37">
        <f t="shared" si="16"/>
        <v>614738.5</v>
      </c>
      <c r="E41" s="37">
        <f t="shared" si="17"/>
        <v>614700.30000000005</v>
      </c>
      <c r="F41" s="37">
        <f t="shared" si="18"/>
        <v>1072.4999999999964</v>
      </c>
      <c r="G41" s="54">
        <f t="shared" si="19"/>
        <v>-38.200000000000728</v>
      </c>
      <c r="H41" s="20">
        <v>11127.7</v>
      </c>
      <c r="I41" s="20">
        <v>11127.7</v>
      </c>
      <c r="J41" s="20">
        <v>11089.5</v>
      </c>
      <c r="K41" s="20">
        <f t="shared" si="20"/>
        <v>-38.200000000000728</v>
      </c>
      <c r="L41" s="20">
        <f t="shared" si="21"/>
        <v>-38.200000000000728</v>
      </c>
      <c r="M41" s="19">
        <v>33965</v>
      </c>
      <c r="N41" s="20">
        <v>22253.9</v>
      </c>
      <c r="O41" s="20">
        <v>22253.9</v>
      </c>
      <c r="P41" s="20">
        <f t="shared" si="22"/>
        <v>-11711.099999999999</v>
      </c>
      <c r="Q41" s="21">
        <f t="shared" si="23"/>
        <v>0</v>
      </c>
      <c r="R41" s="20">
        <v>0</v>
      </c>
      <c r="S41" s="20">
        <v>0</v>
      </c>
      <c r="T41" s="20">
        <v>0</v>
      </c>
      <c r="U41" s="20">
        <f t="shared" si="24"/>
        <v>0</v>
      </c>
      <c r="V41" s="21">
        <f t="shared" si="25"/>
        <v>0</v>
      </c>
      <c r="W41" s="19">
        <v>0</v>
      </c>
      <c r="X41" s="20">
        <v>0</v>
      </c>
      <c r="Y41" s="20">
        <v>0</v>
      </c>
      <c r="Z41" s="20">
        <f t="shared" si="1"/>
        <v>0</v>
      </c>
      <c r="AA41" s="21">
        <f t="shared" si="2"/>
        <v>0</v>
      </c>
      <c r="AB41" s="19">
        <v>2000</v>
      </c>
      <c r="AC41" s="20">
        <v>2000</v>
      </c>
      <c r="AD41" s="20">
        <v>2000</v>
      </c>
      <c r="AE41" s="20">
        <f t="shared" si="3"/>
        <v>0</v>
      </c>
      <c r="AF41" s="21">
        <f t="shared" si="4"/>
        <v>0</v>
      </c>
      <c r="AG41" s="19">
        <v>43756.800000000003</v>
      </c>
      <c r="AH41" s="20">
        <v>56578.6</v>
      </c>
      <c r="AI41" s="20">
        <v>56578.6</v>
      </c>
      <c r="AJ41" s="20">
        <f t="shared" si="28"/>
        <v>12821.799999999996</v>
      </c>
      <c r="AK41" s="21">
        <f t="shared" si="6"/>
        <v>0</v>
      </c>
      <c r="AL41" s="19">
        <v>25225.9</v>
      </c>
      <c r="AM41" s="20">
        <v>25225.9</v>
      </c>
      <c r="AN41" s="20">
        <v>25225.9</v>
      </c>
      <c r="AO41" s="20">
        <f t="shared" si="26"/>
        <v>0</v>
      </c>
      <c r="AP41" s="20">
        <f t="shared" si="27"/>
        <v>0</v>
      </c>
      <c r="AQ41" s="19">
        <v>487663.9</v>
      </c>
      <c r="AR41" s="20">
        <v>487663.9</v>
      </c>
      <c r="AS41" s="20">
        <v>487663.9</v>
      </c>
      <c r="AT41" s="20">
        <f t="shared" si="7"/>
        <v>0</v>
      </c>
      <c r="AU41" s="20">
        <f t="shared" si="8"/>
        <v>0</v>
      </c>
      <c r="AV41" s="10">
        <v>0</v>
      </c>
      <c r="AW41" s="11">
        <v>0</v>
      </c>
      <c r="AX41" s="11">
        <v>0</v>
      </c>
      <c r="AY41" s="11">
        <f t="shared" si="9"/>
        <v>0</v>
      </c>
      <c r="AZ41" s="13">
        <f t="shared" si="10"/>
        <v>0</v>
      </c>
      <c r="BA41" s="20">
        <v>9888.5</v>
      </c>
      <c r="BB41" s="20">
        <v>9888.5</v>
      </c>
      <c r="BC41" s="20">
        <v>9888.5</v>
      </c>
      <c r="BD41" s="20">
        <f t="shared" si="11"/>
        <v>0</v>
      </c>
      <c r="BE41" s="20">
        <f t="shared" si="12"/>
        <v>0</v>
      </c>
      <c r="BF41" s="19">
        <v>0</v>
      </c>
      <c r="BG41" s="20">
        <v>0</v>
      </c>
      <c r="BH41" s="20">
        <v>0</v>
      </c>
      <c r="BI41" s="20">
        <f t="shared" si="13"/>
        <v>0</v>
      </c>
      <c r="BJ41" s="21">
        <f t="shared" si="14"/>
        <v>0</v>
      </c>
    </row>
    <row r="42" spans="1:62" x14ac:dyDescent="0.25">
      <c r="A42" s="48">
        <v>36</v>
      </c>
      <c r="B42" s="49" t="s">
        <v>43</v>
      </c>
      <c r="C42" s="38">
        <f t="shared" si="15"/>
        <v>301320.90000000002</v>
      </c>
      <c r="D42" s="37">
        <f t="shared" si="16"/>
        <v>300673.2</v>
      </c>
      <c r="E42" s="37">
        <f t="shared" si="17"/>
        <v>299334.7</v>
      </c>
      <c r="F42" s="37">
        <f t="shared" si="18"/>
        <v>-1986.2000000000116</v>
      </c>
      <c r="G42" s="54">
        <f t="shared" si="19"/>
        <v>-1338.5</v>
      </c>
      <c r="H42" s="20">
        <v>10950.3</v>
      </c>
      <c r="I42" s="20">
        <v>10950.3</v>
      </c>
      <c r="J42" s="20">
        <v>10950.3</v>
      </c>
      <c r="K42" s="20">
        <f t="shared" si="20"/>
        <v>0</v>
      </c>
      <c r="L42" s="20">
        <f t="shared" si="21"/>
        <v>0</v>
      </c>
      <c r="M42" s="19">
        <v>0</v>
      </c>
      <c r="N42" s="20">
        <v>0</v>
      </c>
      <c r="O42" s="20">
        <v>0</v>
      </c>
      <c r="P42" s="20">
        <f t="shared" si="22"/>
        <v>0</v>
      </c>
      <c r="Q42" s="21">
        <f t="shared" si="23"/>
        <v>0</v>
      </c>
      <c r="R42" s="20">
        <v>0</v>
      </c>
      <c r="S42" s="20">
        <v>0</v>
      </c>
      <c r="T42" s="20">
        <v>0</v>
      </c>
      <c r="U42" s="20">
        <f t="shared" si="24"/>
        <v>0</v>
      </c>
      <c r="V42" s="21">
        <f t="shared" si="25"/>
        <v>0</v>
      </c>
      <c r="W42" s="19">
        <v>0</v>
      </c>
      <c r="X42" s="20">
        <v>0</v>
      </c>
      <c r="Y42" s="20">
        <v>0</v>
      </c>
      <c r="Z42" s="20">
        <f t="shared" si="1"/>
        <v>0</v>
      </c>
      <c r="AA42" s="21">
        <f t="shared" si="2"/>
        <v>0</v>
      </c>
      <c r="AB42" s="19">
        <v>4000</v>
      </c>
      <c r="AC42" s="20">
        <v>4000</v>
      </c>
      <c r="AD42" s="20">
        <v>4000</v>
      </c>
      <c r="AE42" s="20">
        <f t="shared" si="3"/>
        <v>0</v>
      </c>
      <c r="AF42" s="21">
        <f t="shared" si="4"/>
        <v>0</v>
      </c>
      <c r="AG42" s="19">
        <v>0</v>
      </c>
      <c r="AH42" s="20">
        <v>0</v>
      </c>
      <c r="AI42" s="20">
        <v>0</v>
      </c>
      <c r="AJ42" s="20">
        <f t="shared" si="28"/>
        <v>0</v>
      </c>
      <c r="AK42" s="21">
        <f t="shared" si="6"/>
        <v>0</v>
      </c>
      <c r="AL42" s="19">
        <v>44768</v>
      </c>
      <c r="AM42" s="20">
        <v>44768</v>
      </c>
      <c r="AN42" s="20">
        <v>44768</v>
      </c>
      <c r="AO42" s="20">
        <f t="shared" si="26"/>
        <v>0</v>
      </c>
      <c r="AP42" s="20">
        <f t="shared" si="27"/>
        <v>0</v>
      </c>
      <c r="AQ42" s="19">
        <v>234083.6</v>
      </c>
      <c r="AR42" s="20">
        <v>233435.9</v>
      </c>
      <c r="AS42" s="20">
        <v>233435.9</v>
      </c>
      <c r="AT42" s="20">
        <f t="shared" si="7"/>
        <v>-647.70000000001164</v>
      </c>
      <c r="AU42" s="20">
        <f t="shared" si="8"/>
        <v>0</v>
      </c>
      <c r="AV42" s="10">
        <v>0</v>
      </c>
      <c r="AW42" s="11">
        <v>0</v>
      </c>
      <c r="AX42" s="11">
        <v>0</v>
      </c>
      <c r="AY42" s="11">
        <f t="shared" si="9"/>
        <v>0</v>
      </c>
      <c r="AZ42" s="13">
        <f t="shared" si="10"/>
        <v>0</v>
      </c>
      <c r="BA42" s="20">
        <v>7519</v>
      </c>
      <c r="BB42" s="20">
        <v>7519</v>
      </c>
      <c r="BC42" s="20">
        <v>6180.5</v>
      </c>
      <c r="BD42" s="20">
        <f t="shared" si="11"/>
        <v>-1338.5</v>
      </c>
      <c r="BE42" s="20">
        <f t="shared" si="12"/>
        <v>-1338.5</v>
      </c>
      <c r="BF42" s="19">
        <v>0</v>
      </c>
      <c r="BG42" s="20">
        <v>0</v>
      </c>
      <c r="BH42" s="20">
        <v>0</v>
      </c>
      <c r="BI42" s="20">
        <f t="shared" si="13"/>
        <v>0</v>
      </c>
      <c r="BJ42" s="21">
        <f t="shared" si="14"/>
        <v>0</v>
      </c>
    </row>
    <row r="43" spans="1:62" x14ac:dyDescent="0.25">
      <c r="A43" s="48">
        <v>37</v>
      </c>
      <c r="B43" s="49" t="s">
        <v>44</v>
      </c>
      <c r="C43" s="38">
        <f t="shared" si="15"/>
        <v>345468.7</v>
      </c>
      <c r="D43" s="37">
        <f t="shared" si="16"/>
        <v>345166</v>
      </c>
      <c r="E43" s="37">
        <f t="shared" si="17"/>
        <v>344496.10000000003</v>
      </c>
      <c r="F43" s="37">
        <f t="shared" si="18"/>
        <v>-972.60000000001219</v>
      </c>
      <c r="G43" s="54">
        <f t="shared" si="19"/>
        <v>-669.90000000000055</v>
      </c>
      <c r="H43" s="20">
        <v>4306.1000000000004</v>
      </c>
      <c r="I43" s="20">
        <v>4306.1000000000004</v>
      </c>
      <c r="J43" s="20">
        <v>4306.1000000000004</v>
      </c>
      <c r="K43" s="20">
        <f t="shared" si="20"/>
        <v>0</v>
      </c>
      <c r="L43" s="20">
        <f t="shared" si="21"/>
        <v>0</v>
      </c>
      <c r="M43" s="19">
        <v>0</v>
      </c>
      <c r="N43" s="20">
        <v>0</v>
      </c>
      <c r="O43" s="20">
        <v>0</v>
      </c>
      <c r="P43" s="20">
        <f t="shared" si="22"/>
        <v>0</v>
      </c>
      <c r="Q43" s="21">
        <f t="shared" si="23"/>
        <v>0</v>
      </c>
      <c r="R43" s="20">
        <v>0</v>
      </c>
      <c r="S43" s="20">
        <v>0</v>
      </c>
      <c r="T43" s="20">
        <v>0</v>
      </c>
      <c r="U43" s="20">
        <f t="shared" si="24"/>
        <v>0</v>
      </c>
      <c r="V43" s="21">
        <f t="shared" si="25"/>
        <v>0</v>
      </c>
      <c r="W43" s="19">
        <v>0</v>
      </c>
      <c r="X43" s="20">
        <v>0</v>
      </c>
      <c r="Y43" s="20">
        <v>0</v>
      </c>
      <c r="Z43" s="20">
        <f t="shared" si="1"/>
        <v>0</v>
      </c>
      <c r="AA43" s="21">
        <f t="shared" si="2"/>
        <v>0</v>
      </c>
      <c r="AB43" s="19">
        <v>2000</v>
      </c>
      <c r="AC43" s="20">
        <v>2000</v>
      </c>
      <c r="AD43" s="20">
        <v>2000</v>
      </c>
      <c r="AE43" s="20">
        <f t="shared" si="3"/>
        <v>0</v>
      </c>
      <c r="AF43" s="21">
        <f t="shared" si="4"/>
        <v>0</v>
      </c>
      <c r="AG43" s="19">
        <v>0</v>
      </c>
      <c r="AH43" s="20">
        <v>0</v>
      </c>
      <c r="AI43" s="20">
        <v>0</v>
      </c>
      <c r="AJ43" s="20">
        <f t="shared" si="28"/>
        <v>0</v>
      </c>
      <c r="AK43" s="21">
        <f t="shared" si="6"/>
        <v>0</v>
      </c>
      <c r="AL43" s="19">
        <v>37245.599999999999</v>
      </c>
      <c r="AM43" s="20">
        <v>37245.599999999999</v>
      </c>
      <c r="AN43" s="20">
        <v>37245.599999999999</v>
      </c>
      <c r="AO43" s="20">
        <f t="shared" si="26"/>
        <v>0</v>
      </c>
      <c r="AP43" s="20">
        <f t="shared" si="27"/>
        <v>0</v>
      </c>
      <c r="AQ43" s="19">
        <v>295675.7</v>
      </c>
      <c r="AR43" s="20">
        <v>295373</v>
      </c>
      <c r="AS43" s="20">
        <v>295373</v>
      </c>
      <c r="AT43" s="20">
        <f t="shared" si="7"/>
        <v>-302.70000000001164</v>
      </c>
      <c r="AU43" s="20">
        <f t="shared" si="8"/>
        <v>0</v>
      </c>
      <c r="AV43" s="10">
        <v>0</v>
      </c>
      <c r="AW43" s="11">
        <v>0</v>
      </c>
      <c r="AX43" s="11">
        <v>0</v>
      </c>
      <c r="AY43" s="11">
        <f t="shared" si="9"/>
        <v>0</v>
      </c>
      <c r="AZ43" s="13">
        <f t="shared" si="10"/>
        <v>0</v>
      </c>
      <c r="BA43" s="20">
        <v>6241.3</v>
      </c>
      <c r="BB43" s="20">
        <v>6241.3</v>
      </c>
      <c r="BC43" s="20">
        <v>5571.4</v>
      </c>
      <c r="BD43" s="20">
        <f t="shared" si="11"/>
        <v>-669.90000000000055</v>
      </c>
      <c r="BE43" s="20">
        <f t="shared" si="12"/>
        <v>-669.90000000000055</v>
      </c>
      <c r="BF43" s="19">
        <v>0</v>
      </c>
      <c r="BG43" s="20">
        <v>0</v>
      </c>
      <c r="BH43" s="20">
        <v>0</v>
      </c>
      <c r="BI43" s="20">
        <f t="shared" si="13"/>
        <v>0</v>
      </c>
      <c r="BJ43" s="21">
        <f t="shared" si="14"/>
        <v>0</v>
      </c>
    </row>
    <row r="44" spans="1:62" x14ac:dyDescent="0.25">
      <c r="A44" s="48">
        <v>38</v>
      </c>
      <c r="B44" s="49" t="s">
        <v>45</v>
      </c>
      <c r="C44" s="38">
        <f t="shared" si="15"/>
        <v>331085.10000000003</v>
      </c>
      <c r="D44" s="37">
        <f t="shared" si="16"/>
        <v>331077.80000000005</v>
      </c>
      <c r="E44" s="37">
        <f t="shared" si="17"/>
        <v>346977.80000000005</v>
      </c>
      <c r="F44" s="37">
        <f t="shared" si="18"/>
        <v>15892.700000000012</v>
      </c>
      <c r="G44" s="54">
        <f t="shared" si="19"/>
        <v>15900</v>
      </c>
      <c r="H44" s="20">
        <v>4930.2</v>
      </c>
      <c r="I44" s="20">
        <v>4930.2</v>
      </c>
      <c r="J44" s="20">
        <v>4930.2</v>
      </c>
      <c r="K44" s="20">
        <f t="shared" si="20"/>
        <v>0</v>
      </c>
      <c r="L44" s="20">
        <f t="shared" si="21"/>
        <v>0</v>
      </c>
      <c r="M44" s="19">
        <v>0</v>
      </c>
      <c r="N44" s="20">
        <v>0</v>
      </c>
      <c r="O44" s="20">
        <v>0</v>
      </c>
      <c r="P44" s="20">
        <f t="shared" si="22"/>
        <v>0</v>
      </c>
      <c r="Q44" s="21">
        <f t="shared" si="23"/>
        <v>0</v>
      </c>
      <c r="R44" s="20">
        <v>0</v>
      </c>
      <c r="S44" s="20">
        <v>0</v>
      </c>
      <c r="T44" s="20">
        <v>15900</v>
      </c>
      <c r="U44" s="20">
        <f t="shared" si="24"/>
        <v>15900</v>
      </c>
      <c r="V44" s="21">
        <f t="shared" si="25"/>
        <v>15900</v>
      </c>
      <c r="W44" s="19">
        <v>0</v>
      </c>
      <c r="X44" s="20">
        <v>0</v>
      </c>
      <c r="Y44" s="20">
        <v>0</v>
      </c>
      <c r="Z44" s="20">
        <f t="shared" si="1"/>
        <v>0</v>
      </c>
      <c r="AA44" s="21">
        <f t="shared" si="2"/>
        <v>0</v>
      </c>
      <c r="AB44" s="19">
        <v>4000</v>
      </c>
      <c r="AC44" s="20">
        <v>4000</v>
      </c>
      <c r="AD44" s="20">
        <v>4000</v>
      </c>
      <c r="AE44" s="20">
        <f t="shared" si="3"/>
        <v>0</v>
      </c>
      <c r="AF44" s="21">
        <f t="shared" si="4"/>
        <v>0</v>
      </c>
      <c r="AG44" s="19">
        <v>3052.8</v>
      </c>
      <c r="AH44" s="20">
        <v>3052.8</v>
      </c>
      <c r="AI44" s="20">
        <v>3052.8</v>
      </c>
      <c r="AJ44" s="20">
        <f t="shared" si="28"/>
        <v>0</v>
      </c>
      <c r="AK44" s="21">
        <f t="shared" si="6"/>
        <v>0</v>
      </c>
      <c r="AL44" s="19">
        <v>20752.900000000001</v>
      </c>
      <c r="AM44" s="20">
        <v>20752.900000000001</v>
      </c>
      <c r="AN44" s="20">
        <v>20752.900000000001</v>
      </c>
      <c r="AO44" s="20">
        <f t="shared" si="26"/>
        <v>0</v>
      </c>
      <c r="AP44" s="20">
        <f t="shared" si="27"/>
        <v>0</v>
      </c>
      <c r="AQ44" s="19">
        <v>292278.5</v>
      </c>
      <c r="AR44" s="20">
        <v>292271.2</v>
      </c>
      <c r="AS44" s="20">
        <v>292271.2</v>
      </c>
      <c r="AT44" s="20">
        <f t="shared" si="7"/>
        <v>-7.2999999999883585</v>
      </c>
      <c r="AU44" s="20">
        <f t="shared" si="8"/>
        <v>0</v>
      </c>
      <c r="AV44" s="10">
        <v>0</v>
      </c>
      <c r="AW44" s="11">
        <v>0</v>
      </c>
      <c r="AX44" s="11">
        <v>0</v>
      </c>
      <c r="AY44" s="11">
        <f t="shared" si="9"/>
        <v>0</v>
      </c>
      <c r="AZ44" s="13">
        <f t="shared" si="10"/>
        <v>0</v>
      </c>
      <c r="BA44" s="20">
        <v>6070.7</v>
      </c>
      <c r="BB44" s="20">
        <v>6070.7</v>
      </c>
      <c r="BC44" s="20">
        <v>6070.7</v>
      </c>
      <c r="BD44" s="20">
        <f t="shared" si="11"/>
        <v>0</v>
      </c>
      <c r="BE44" s="20">
        <f t="shared" si="12"/>
        <v>0</v>
      </c>
      <c r="BF44" s="19">
        <v>0</v>
      </c>
      <c r="BG44" s="20">
        <v>0</v>
      </c>
      <c r="BH44" s="20">
        <v>0</v>
      </c>
      <c r="BI44" s="20">
        <f t="shared" si="13"/>
        <v>0</v>
      </c>
      <c r="BJ44" s="21">
        <f t="shared" si="14"/>
        <v>0</v>
      </c>
    </row>
    <row r="45" spans="1:62" x14ac:dyDescent="0.25">
      <c r="A45" s="48">
        <v>39</v>
      </c>
      <c r="B45" s="49" t="s">
        <v>46</v>
      </c>
      <c r="C45" s="38">
        <f t="shared" si="15"/>
        <v>293042.40000000002</v>
      </c>
      <c r="D45" s="37">
        <f t="shared" si="16"/>
        <v>292418</v>
      </c>
      <c r="E45" s="37">
        <f t="shared" si="17"/>
        <v>292108.09999999998</v>
      </c>
      <c r="F45" s="37">
        <f t="shared" si="18"/>
        <v>-934.29999999998108</v>
      </c>
      <c r="G45" s="54">
        <f t="shared" si="19"/>
        <v>-309.89999999999964</v>
      </c>
      <c r="H45" s="20">
        <v>12211.9</v>
      </c>
      <c r="I45" s="20">
        <v>12211.9</v>
      </c>
      <c r="J45" s="20">
        <v>12211.9</v>
      </c>
      <c r="K45" s="20">
        <f t="shared" si="20"/>
        <v>0</v>
      </c>
      <c r="L45" s="20">
        <f t="shared" si="21"/>
        <v>0</v>
      </c>
      <c r="M45" s="19">
        <v>0</v>
      </c>
      <c r="N45" s="20">
        <v>0</v>
      </c>
      <c r="O45" s="20">
        <v>0</v>
      </c>
      <c r="P45" s="20">
        <f t="shared" si="22"/>
        <v>0</v>
      </c>
      <c r="Q45" s="21">
        <f t="shared" si="23"/>
        <v>0</v>
      </c>
      <c r="R45" s="20">
        <v>0</v>
      </c>
      <c r="S45" s="20">
        <v>0</v>
      </c>
      <c r="T45" s="20">
        <v>0</v>
      </c>
      <c r="U45" s="20">
        <f t="shared" si="24"/>
        <v>0</v>
      </c>
      <c r="V45" s="21">
        <f t="shared" si="25"/>
        <v>0</v>
      </c>
      <c r="W45" s="19">
        <v>0</v>
      </c>
      <c r="X45" s="20">
        <v>0</v>
      </c>
      <c r="Y45" s="20">
        <v>0</v>
      </c>
      <c r="Z45" s="20">
        <f t="shared" si="1"/>
        <v>0</v>
      </c>
      <c r="AA45" s="21">
        <f t="shared" si="2"/>
        <v>0</v>
      </c>
      <c r="AB45" s="19">
        <v>2000</v>
      </c>
      <c r="AC45" s="20">
        <v>2000</v>
      </c>
      <c r="AD45" s="20">
        <v>2000</v>
      </c>
      <c r="AE45" s="20">
        <f t="shared" si="3"/>
        <v>0</v>
      </c>
      <c r="AF45" s="21">
        <f t="shared" si="4"/>
        <v>0</v>
      </c>
      <c r="AG45" s="19">
        <v>12764.9</v>
      </c>
      <c r="AH45" s="20">
        <v>12414.7</v>
      </c>
      <c r="AI45" s="20">
        <v>12414.7</v>
      </c>
      <c r="AJ45" s="20">
        <f t="shared" si="28"/>
        <v>-350.19999999999891</v>
      </c>
      <c r="AK45" s="21">
        <f t="shared" si="6"/>
        <v>0</v>
      </c>
      <c r="AL45" s="19">
        <v>46529.7</v>
      </c>
      <c r="AM45" s="20">
        <v>46529.7</v>
      </c>
      <c r="AN45" s="20">
        <v>46529.7</v>
      </c>
      <c r="AO45" s="20">
        <f t="shared" si="26"/>
        <v>0</v>
      </c>
      <c r="AP45" s="20">
        <f t="shared" si="27"/>
        <v>0</v>
      </c>
      <c r="AQ45" s="19">
        <v>210185.9</v>
      </c>
      <c r="AR45" s="20">
        <v>209911.7</v>
      </c>
      <c r="AS45" s="20">
        <v>209911.7</v>
      </c>
      <c r="AT45" s="20">
        <f t="shared" si="7"/>
        <v>-274.19999999998254</v>
      </c>
      <c r="AU45" s="20">
        <f t="shared" si="8"/>
        <v>0</v>
      </c>
      <c r="AV45" s="10">
        <v>0</v>
      </c>
      <c r="AW45" s="11">
        <v>0</v>
      </c>
      <c r="AX45" s="11">
        <v>0</v>
      </c>
      <c r="AY45" s="11">
        <f t="shared" si="9"/>
        <v>0</v>
      </c>
      <c r="AZ45" s="13">
        <f t="shared" si="10"/>
        <v>0</v>
      </c>
      <c r="BA45" s="20">
        <v>9350</v>
      </c>
      <c r="BB45" s="20">
        <v>9350</v>
      </c>
      <c r="BC45" s="20">
        <v>9040.1</v>
      </c>
      <c r="BD45" s="20">
        <f t="shared" si="11"/>
        <v>-309.89999999999964</v>
      </c>
      <c r="BE45" s="20">
        <f t="shared" si="12"/>
        <v>-309.89999999999964</v>
      </c>
      <c r="BF45" s="19">
        <v>0</v>
      </c>
      <c r="BG45" s="20">
        <v>0</v>
      </c>
      <c r="BH45" s="20">
        <v>0</v>
      </c>
      <c r="BI45" s="20">
        <f t="shared" si="13"/>
        <v>0</v>
      </c>
      <c r="BJ45" s="21">
        <f t="shared" si="14"/>
        <v>0</v>
      </c>
    </row>
    <row r="46" spans="1:62" x14ac:dyDescent="0.25">
      <c r="A46" s="48">
        <v>40</v>
      </c>
      <c r="B46" s="49" t="s">
        <v>47</v>
      </c>
      <c r="C46" s="38">
        <f t="shared" si="15"/>
        <v>232563.1</v>
      </c>
      <c r="D46" s="37">
        <f t="shared" si="16"/>
        <v>232525.9</v>
      </c>
      <c r="E46" s="37">
        <f t="shared" si="17"/>
        <v>232010.1</v>
      </c>
      <c r="F46" s="37">
        <f t="shared" si="18"/>
        <v>-553.00000000001182</v>
      </c>
      <c r="G46" s="54">
        <f t="shared" si="19"/>
        <v>-515.80000000000018</v>
      </c>
      <c r="H46" s="20">
        <v>3819.5</v>
      </c>
      <c r="I46" s="20">
        <v>3819.5</v>
      </c>
      <c r="J46" s="20">
        <v>3819.5</v>
      </c>
      <c r="K46" s="20">
        <f t="shared" si="20"/>
        <v>0</v>
      </c>
      <c r="L46" s="20">
        <f t="shared" si="21"/>
        <v>0</v>
      </c>
      <c r="M46" s="19">
        <v>0</v>
      </c>
      <c r="N46" s="20">
        <v>0</v>
      </c>
      <c r="O46" s="20">
        <v>0</v>
      </c>
      <c r="P46" s="20">
        <f t="shared" si="22"/>
        <v>0</v>
      </c>
      <c r="Q46" s="21">
        <f t="shared" si="23"/>
        <v>0</v>
      </c>
      <c r="R46" s="20">
        <v>0</v>
      </c>
      <c r="S46" s="20">
        <v>0</v>
      </c>
      <c r="T46" s="20">
        <v>0</v>
      </c>
      <c r="U46" s="20">
        <f t="shared" si="24"/>
        <v>0</v>
      </c>
      <c r="V46" s="21">
        <f t="shared" si="25"/>
        <v>0</v>
      </c>
      <c r="W46" s="19">
        <v>0</v>
      </c>
      <c r="X46" s="20">
        <v>0</v>
      </c>
      <c r="Y46" s="20">
        <v>0</v>
      </c>
      <c r="Z46" s="20">
        <f t="shared" si="1"/>
        <v>0</v>
      </c>
      <c r="AA46" s="21">
        <f t="shared" si="2"/>
        <v>0</v>
      </c>
      <c r="AB46" s="19">
        <v>2000</v>
      </c>
      <c r="AC46" s="20">
        <v>2000</v>
      </c>
      <c r="AD46" s="20">
        <v>2000</v>
      </c>
      <c r="AE46" s="20">
        <f t="shared" si="3"/>
        <v>0</v>
      </c>
      <c r="AF46" s="21">
        <f t="shared" si="4"/>
        <v>0</v>
      </c>
      <c r="AG46" s="19">
        <v>0</v>
      </c>
      <c r="AH46" s="20">
        <v>0</v>
      </c>
      <c r="AI46" s="20">
        <v>0</v>
      </c>
      <c r="AJ46" s="20">
        <f t="shared" si="28"/>
        <v>0</v>
      </c>
      <c r="AK46" s="21">
        <f t="shared" si="6"/>
        <v>0</v>
      </c>
      <c r="AL46" s="19">
        <v>14618.6</v>
      </c>
      <c r="AM46" s="20">
        <v>14618.6</v>
      </c>
      <c r="AN46" s="20">
        <v>14618.6</v>
      </c>
      <c r="AO46" s="20">
        <f t="shared" si="26"/>
        <v>0</v>
      </c>
      <c r="AP46" s="20">
        <f t="shared" si="27"/>
        <v>0</v>
      </c>
      <c r="AQ46" s="19">
        <v>210063.1</v>
      </c>
      <c r="AR46" s="20">
        <v>210025.9</v>
      </c>
      <c r="AS46" s="20">
        <v>210025.9</v>
      </c>
      <c r="AT46" s="20">
        <f t="shared" si="7"/>
        <v>-37.200000000011642</v>
      </c>
      <c r="AU46" s="20">
        <f t="shared" si="8"/>
        <v>0</v>
      </c>
      <c r="AV46" s="10">
        <v>0</v>
      </c>
      <c r="AW46" s="11">
        <v>0</v>
      </c>
      <c r="AX46" s="11">
        <v>0</v>
      </c>
      <c r="AY46" s="11">
        <f t="shared" si="9"/>
        <v>0</v>
      </c>
      <c r="AZ46" s="13">
        <f t="shared" si="10"/>
        <v>0</v>
      </c>
      <c r="BA46" s="20">
        <v>2061.9</v>
      </c>
      <c r="BB46" s="20">
        <v>2061.9</v>
      </c>
      <c r="BC46" s="20">
        <v>1546.1</v>
      </c>
      <c r="BD46" s="20">
        <f t="shared" si="11"/>
        <v>-515.80000000000018</v>
      </c>
      <c r="BE46" s="20">
        <f t="shared" si="12"/>
        <v>-515.80000000000018</v>
      </c>
      <c r="BF46" s="19">
        <v>0</v>
      </c>
      <c r="BG46" s="20">
        <v>0</v>
      </c>
      <c r="BH46" s="20">
        <v>0</v>
      </c>
      <c r="BI46" s="20">
        <f t="shared" si="13"/>
        <v>0</v>
      </c>
      <c r="BJ46" s="21">
        <f t="shared" si="14"/>
        <v>0</v>
      </c>
    </row>
    <row r="47" spans="1:62" x14ac:dyDescent="0.25">
      <c r="A47" s="48">
        <v>41</v>
      </c>
      <c r="B47" s="49" t="s">
        <v>48</v>
      </c>
      <c r="C47" s="38">
        <f t="shared" si="15"/>
        <v>359364</v>
      </c>
      <c r="D47" s="37">
        <f t="shared" si="16"/>
        <v>359364</v>
      </c>
      <c r="E47" s="37">
        <f t="shared" si="17"/>
        <v>359343.9</v>
      </c>
      <c r="F47" s="37">
        <f t="shared" si="18"/>
        <v>-20.100000000000364</v>
      </c>
      <c r="G47" s="54">
        <f t="shared" si="19"/>
        <v>-20.100000000000364</v>
      </c>
      <c r="H47" s="20">
        <v>5238.8</v>
      </c>
      <c r="I47" s="20">
        <v>5238.8</v>
      </c>
      <c r="J47" s="20">
        <v>5238.8</v>
      </c>
      <c r="K47" s="20">
        <f t="shared" si="20"/>
        <v>0</v>
      </c>
      <c r="L47" s="20">
        <f t="shared" si="21"/>
        <v>0</v>
      </c>
      <c r="M47" s="19">
        <v>0</v>
      </c>
      <c r="N47" s="20">
        <v>0</v>
      </c>
      <c r="O47" s="20">
        <v>0</v>
      </c>
      <c r="P47" s="20">
        <f t="shared" si="22"/>
        <v>0</v>
      </c>
      <c r="Q47" s="21">
        <f t="shared" si="23"/>
        <v>0</v>
      </c>
      <c r="R47" s="20">
        <v>0</v>
      </c>
      <c r="S47" s="20">
        <v>0</v>
      </c>
      <c r="T47" s="20">
        <v>0</v>
      </c>
      <c r="U47" s="20">
        <f t="shared" si="24"/>
        <v>0</v>
      </c>
      <c r="V47" s="21">
        <f t="shared" si="25"/>
        <v>0</v>
      </c>
      <c r="W47" s="19">
        <v>0</v>
      </c>
      <c r="X47" s="20">
        <v>0</v>
      </c>
      <c r="Y47" s="20">
        <v>0</v>
      </c>
      <c r="Z47" s="20">
        <f t="shared" si="1"/>
        <v>0</v>
      </c>
      <c r="AA47" s="21">
        <f t="shared" si="2"/>
        <v>0</v>
      </c>
      <c r="AB47" s="19">
        <v>2000</v>
      </c>
      <c r="AC47" s="20">
        <v>2000</v>
      </c>
      <c r="AD47" s="20">
        <v>2000</v>
      </c>
      <c r="AE47" s="20">
        <f t="shared" si="3"/>
        <v>0</v>
      </c>
      <c r="AF47" s="21">
        <f t="shared" si="4"/>
        <v>0</v>
      </c>
      <c r="AG47" s="19">
        <v>0</v>
      </c>
      <c r="AH47" s="20">
        <v>0</v>
      </c>
      <c r="AI47" s="20">
        <v>0</v>
      </c>
      <c r="AJ47" s="20">
        <f t="shared" si="28"/>
        <v>0</v>
      </c>
      <c r="AK47" s="21">
        <f t="shared" si="6"/>
        <v>0</v>
      </c>
      <c r="AL47" s="19">
        <v>108335.2</v>
      </c>
      <c r="AM47" s="20">
        <v>108335.2</v>
      </c>
      <c r="AN47" s="20">
        <v>108335.2</v>
      </c>
      <c r="AO47" s="20">
        <f t="shared" si="26"/>
        <v>0</v>
      </c>
      <c r="AP47" s="20">
        <f t="shared" si="27"/>
        <v>0</v>
      </c>
      <c r="AQ47" s="19">
        <v>239294.2</v>
      </c>
      <c r="AR47" s="20">
        <v>239294.2</v>
      </c>
      <c r="AS47" s="20">
        <v>239294.2</v>
      </c>
      <c r="AT47" s="20">
        <f t="shared" si="7"/>
        <v>0</v>
      </c>
      <c r="AU47" s="20">
        <f t="shared" si="8"/>
        <v>0</v>
      </c>
      <c r="AV47" s="10">
        <v>0</v>
      </c>
      <c r="AW47" s="11">
        <v>0</v>
      </c>
      <c r="AX47" s="11">
        <v>0</v>
      </c>
      <c r="AY47" s="11">
        <f t="shared" si="9"/>
        <v>0</v>
      </c>
      <c r="AZ47" s="13">
        <f t="shared" si="10"/>
        <v>0</v>
      </c>
      <c r="BA47" s="20">
        <v>4495.8</v>
      </c>
      <c r="BB47" s="20">
        <v>4495.8</v>
      </c>
      <c r="BC47" s="20">
        <v>4475.7</v>
      </c>
      <c r="BD47" s="20">
        <f t="shared" si="11"/>
        <v>-20.100000000000364</v>
      </c>
      <c r="BE47" s="20">
        <f t="shared" si="12"/>
        <v>-20.100000000000364</v>
      </c>
      <c r="BF47" s="19">
        <v>0</v>
      </c>
      <c r="BG47" s="20">
        <v>0</v>
      </c>
      <c r="BH47" s="20">
        <v>0</v>
      </c>
      <c r="BI47" s="20">
        <f t="shared" si="13"/>
        <v>0</v>
      </c>
      <c r="BJ47" s="21">
        <f t="shared" si="14"/>
        <v>0</v>
      </c>
    </row>
    <row r="48" spans="1:62" x14ac:dyDescent="0.25">
      <c r="A48" s="48">
        <v>42</v>
      </c>
      <c r="B48" s="49" t="s">
        <v>49</v>
      </c>
      <c r="C48" s="38">
        <f t="shared" si="15"/>
        <v>537159.5</v>
      </c>
      <c r="D48" s="37">
        <f t="shared" si="16"/>
        <v>535723.1</v>
      </c>
      <c r="E48" s="37">
        <f t="shared" si="17"/>
        <v>535723.1</v>
      </c>
      <c r="F48" s="37">
        <f t="shared" si="18"/>
        <v>-1436.4</v>
      </c>
      <c r="G48" s="54">
        <f t="shared" si="19"/>
        <v>0</v>
      </c>
      <c r="H48" s="20">
        <v>23410.1</v>
      </c>
      <c r="I48" s="20">
        <v>23410.1</v>
      </c>
      <c r="J48" s="20">
        <v>23410.1</v>
      </c>
      <c r="K48" s="20">
        <f t="shared" si="20"/>
        <v>0</v>
      </c>
      <c r="L48" s="20">
        <f t="shared" si="21"/>
        <v>0</v>
      </c>
      <c r="M48" s="19">
        <v>1436.4</v>
      </c>
      <c r="N48" s="20">
        <v>0</v>
      </c>
      <c r="O48" s="20">
        <v>0</v>
      </c>
      <c r="P48" s="20">
        <f t="shared" si="22"/>
        <v>-1436.4</v>
      </c>
      <c r="Q48" s="21">
        <f t="shared" si="23"/>
        <v>0</v>
      </c>
      <c r="R48" s="20">
        <v>0</v>
      </c>
      <c r="S48" s="20">
        <v>0</v>
      </c>
      <c r="T48" s="20">
        <v>0</v>
      </c>
      <c r="U48" s="20">
        <f t="shared" si="24"/>
        <v>0</v>
      </c>
      <c r="V48" s="21">
        <f t="shared" si="25"/>
        <v>0</v>
      </c>
      <c r="W48" s="19">
        <v>0</v>
      </c>
      <c r="X48" s="20">
        <v>0</v>
      </c>
      <c r="Y48" s="20">
        <v>0</v>
      </c>
      <c r="Z48" s="20">
        <f t="shared" si="1"/>
        <v>0</v>
      </c>
      <c r="AA48" s="21">
        <f t="shared" si="2"/>
        <v>0</v>
      </c>
      <c r="AB48" s="19">
        <v>2720.1</v>
      </c>
      <c r="AC48" s="20">
        <v>2720.1</v>
      </c>
      <c r="AD48" s="20">
        <v>2720.1</v>
      </c>
      <c r="AE48" s="20">
        <f t="shared" ref="AE48:AE52" si="31">AD48-AB48</f>
        <v>0</v>
      </c>
      <c r="AF48" s="21">
        <f t="shared" ref="AF48:AF52" si="32">AD48-AC48</f>
        <v>0</v>
      </c>
      <c r="AG48" s="19">
        <v>0</v>
      </c>
      <c r="AH48" s="20">
        <v>0</v>
      </c>
      <c r="AI48" s="20">
        <v>0</v>
      </c>
      <c r="AJ48" s="20">
        <f t="shared" si="28"/>
        <v>0</v>
      </c>
      <c r="AK48" s="21">
        <f t="shared" si="6"/>
        <v>0</v>
      </c>
      <c r="AL48" s="19">
        <v>39528.6</v>
      </c>
      <c r="AM48" s="20">
        <v>39528.6</v>
      </c>
      <c r="AN48" s="20">
        <v>39528.6</v>
      </c>
      <c r="AO48" s="20">
        <f t="shared" si="26"/>
        <v>0</v>
      </c>
      <c r="AP48" s="20">
        <f t="shared" si="27"/>
        <v>0</v>
      </c>
      <c r="AQ48" s="19">
        <v>450441.5</v>
      </c>
      <c r="AR48" s="20">
        <v>450441.5</v>
      </c>
      <c r="AS48" s="20">
        <v>450441.5</v>
      </c>
      <c r="AT48" s="20">
        <f t="shared" si="7"/>
        <v>0</v>
      </c>
      <c r="AU48" s="20">
        <f t="shared" si="8"/>
        <v>0</v>
      </c>
      <c r="AV48" s="10">
        <v>0</v>
      </c>
      <c r="AW48" s="11">
        <v>0</v>
      </c>
      <c r="AX48" s="11">
        <v>0</v>
      </c>
      <c r="AY48" s="11">
        <f t="shared" si="9"/>
        <v>0</v>
      </c>
      <c r="AZ48" s="13">
        <f t="shared" si="10"/>
        <v>0</v>
      </c>
      <c r="BA48" s="20">
        <v>19622.8</v>
      </c>
      <c r="BB48" s="20">
        <v>19622.8</v>
      </c>
      <c r="BC48" s="20">
        <v>19622.8</v>
      </c>
      <c r="BD48" s="20">
        <f t="shared" si="11"/>
        <v>0</v>
      </c>
      <c r="BE48" s="20">
        <f t="shared" si="12"/>
        <v>0</v>
      </c>
      <c r="BF48" s="19">
        <v>0</v>
      </c>
      <c r="BG48" s="20">
        <v>0</v>
      </c>
      <c r="BH48" s="20">
        <v>0</v>
      </c>
      <c r="BI48" s="20">
        <f t="shared" si="13"/>
        <v>0</v>
      </c>
      <c r="BJ48" s="21">
        <f t="shared" si="14"/>
        <v>0</v>
      </c>
    </row>
    <row r="49" spans="1:62" x14ac:dyDescent="0.25">
      <c r="A49" s="48">
        <v>43</v>
      </c>
      <c r="B49" s="49" t="s">
        <v>50</v>
      </c>
      <c r="C49" s="38">
        <f t="shared" si="15"/>
        <v>224858</v>
      </c>
      <c r="D49" s="37">
        <f t="shared" si="16"/>
        <v>224597.8</v>
      </c>
      <c r="E49" s="37">
        <f t="shared" si="17"/>
        <v>224597.8</v>
      </c>
      <c r="F49" s="37">
        <f t="shared" si="18"/>
        <v>-260.20000000001164</v>
      </c>
      <c r="G49" s="54">
        <f t="shared" si="19"/>
        <v>0</v>
      </c>
      <c r="H49" s="20">
        <v>6584.9</v>
      </c>
      <c r="I49" s="20">
        <v>6584.9</v>
      </c>
      <c r="J49" s="20">
        <v>6584.9</v>
      </c>
      <c r="K49" s="20">
        <f t="shared" si="20"/>
        <v>0</v>
      </c>
      <c r="L49" s="20">
        <f t="shared" si="21"/>
        <v>0</v>
      </c>
      <c r="M49" s="19">
        <v>0</v>
      </c>
      <c r="N49" s="20">
        <v>0</v>
      </c>
      <c r="O49" s="20">
        <v>0</v>
      </c>
      <c r="P49" s="20">
        <f t="shared" si="22"/>
        <v>0</v>
      </c>
      <c r="Q49" s="21">
        <f t="shared" si="23"/>
        <v>0</v>
      </c>
      <c r="R49" s="20">
        <v>0</v>
      </c>
      <c r="S49" s="20">
        <v>0</v>
      </c>
      <c r="T49" s="20">
        <v>0</v>
      </c>
      <c r="U49" s="20">
        <f t="shared" si="24"/>
        <v>0</v>
      </c>
      <c r="V49" s="21">
        <f t="shared" si="25"/>
        <v>0</v>
      </c>
      <c r="W49" s="19">
        <v>13.1</v>
      </c>
      <c r="X49" s="20">
        <v>13.1</v>
      </c>
      <c r="Y49" s="20">
        <v>13.1</v>
      </c>
      <c r="Z49" s="20">
        <f t="shared" si="1"/>
        <v>0</v>
      </c>
      <c r="AA49" s="21">
        <f t="shared" si="2"/>
        <v>0</v>
      </c>
      <c r="AB49" s="19">
        <v>2000</v>
      </c>
      <c r="AC49" s="20">
        <v>2000</v>
      </c>
      <c r="AD49" s="20">
        <v>2000</v>
      </c>
      <c r="AE49" s="20">
        <f t="shared" si="31"/>
        <v>0</v>
      </c>
      <c r="AF49" s="21">
        <f t="shared" si="32"/>
        <v>0</v>
      </c>
      <c r="AG49" s="19">
        <v>1119.4000000000001</v>
      </c>
      <c r="AH49" s="20">
        <v>1119.4000000000001</v>
      </c>
      <c r="AI49" s="20">
        <v>1119.4000000000001</v>
      </c>
      <c r="AJ49" s="20">
        <f t="shared" si="28"/>
        <v>0</v>
      </c>
      <c r="AK49" s="21">
        <f t="shared" si="6"/>
        <v>0</v>
      </c>
      <c r="AL49" s="19">
        <v>15962.6</v>
      </c>
      <c r="AM49" s="20">
        <v>15962.6</v>
      </c>
      <c r="AN49" s="20">
        <v>15962.6</v>
      </c>
      <c r="AO49" s="20">
        <f t="shared" si="26"/>
        <v>0</v>
      </c>
      <c r="AP49" s="20">
        <f t="shared" si="27"/>
        <v>0</v>
      </c>
      <c r="AQ49" s="19">
        <v>194048.2</v>
      </c>
      <c r="AR49" s="20">
        <v>193788</v>
      </c>
      <c r="AS49" s="20">
        <v>193788</v>
      </c>
      <c r="AT49" s="20">
        <f t="shared" si="7"/>
        <v>-260.20000000001164</v>
      </c>
      <c r="AU49" s="20">
        <f t="shared" si="8"/>
        <v>0</v>
      </c>
      <c r="AV49" s="10">
        <v>0</v>
      </c>
      <c r="AW49" s="11">
        <v>0</v>
      </c>
      <c r="AX49" s="11">
        <v>0</v>
      </c>
      <c r="AY49" s="11">
        <f t="shared" si="9"/>
        <v>0</v>
      </c>
      <c r="AZ49" s="13">
        <f t="shared" si="10"/>
        <v>0</v>
      </c>
      <c r="BA49" s="20">
        <v>5129.8</v>
      </c>
      <c r="BB49" s="20">
        <v>5129.8</v>
      </c>
      <c r="BC49" s="20">
        <v>5129.8</v>
      </c>
      <c r="BD49" s="20">
        <f t="shared" si="11"/>
        <v>0</v>
      </c>
      <c r="BE49" s="20">
        <f t="shared" si="12"/>
        <v>0</v>
      </c>
      <c r="BF49" s="19">
        <v>0</v>
      </c>
      <c r="BG49" s="20">
        <v>0</v>
      </c>
      <c r="BH49" s="20">
        <v>0</v>
      </c>
      <c r="BI49" s="20">
        <f t="shared" si="13"/>
        <v>0</v>
      </c>
      <c r="BJ49" s="21">
        <f t="shared" si="14"/>
        <v>0</v>
      </c>
    </row>
    <row r="50" spans="1:62" x14ac:dyDescent="0.25">
      <c r="A50" s="48">
        <v>44</v>
      </c>
      <c r="B50" s="49" t="s">
        <v>51</v>
      </c>
      <c r="C50" s="38">
        <f t="shared" si="15"/>
        <v>1774844.6</v>
      </c>
      <c r="D50" s="37">
        <f t="shared" si="16"/>
        <v>1778727.7</v>
      </c>
      <c r="E50" s="37">
        <f t="shared" si="17"/>
        <v>1777195.0999999999</v>
      </c>
      <c r="F50" s="37">
        <f t="shared" si="18"/>
        <v>2350.4999999999009</v>
      </c>
      <c r="G50" s="54">
        <f t="shared" si="19"/>
        <v>-1532.6000000000058</v>
      </c>
      <c r="H50" s="20">
        <v>202531.9</v>
      </c>
      <c r="I50" s="20">
        <v>202531.9</v>
      </c>
      <c r="J50" s="20">
        <v>202531.9</v>
      </c>
      <c r="K50" s="20">
        <f t="shared" si="20"/>
        <v>0</v>
      </c>
      <c r="L50" s="20">
        <f t="shared" si="21"/>
        <v>0</v>
      </c>
      <c r="M50" s="19">
        <v>0</v>
      </c>
      <c r="N50" s="20">
        <v>0</v>
      </c>
      <c r="O50" s="20">
        <v>0</v>
      </c>
      <c r="P50" s="20">
        <f t="shared" si="22"/>
        <v>0</v>
      </c>
      <c r="Q50" s="21">
        <f t="shared" si="23"/>
        <v>0</v>
      </c>
      <c r="R50" s="20">
        <v>0</v>
      </c>
      <c r="S50" s="20">
        <v>0</v>
      </c>
      <c r="T50" s="20">
        <v>0</v>
      </c>
      <c r="U50" s="20">
        <f t="shared" si="24"/>
        <v>0</v>
      </c>
      <c r="V50" s="21">
        <f t="shared" si="25"/>
        <v>0</v>
      </c>
      <c r="W50" s="19">
        <v>0</v>
      </c>
      <c r="X50" s="20">
        <v>0</v>
      </c>
      <c r="Y50" s="20">
        <v>0</v>
      </c>
      <c r="Z50" s="20">
        <f t="shared" si="1"/>
        <v>0</v>
      </c>
      <c r="AA50" s="21">
        <f t="shared" si="2"/>
        <v>0</v>
      </c>
      <c r="AB50" s="19">
        <v>0</v>
      </c>
      <c r="AC50" s="20">
        <v>0</v>
      </c>
      <c r="AD50" s="20">
        <v>0</v>
      </c>
      <c r="AE50" s="20">
        <f t="shared" si="31"/>
        <v>0</v>
      </c>
      <c r="AF50" s="21">
        <f t="shared" si="32"/>
        <v>0</v>
      </c>
      <c r="AG50" s="19">
        <v>0</v>
      </c>
      <c r="AH50" s="20">
        <v>0</v>
      </c>
      <c r="AI50" s="20">
        <v>0</v>
      </c>
      <c r="AJ50" s="20">
        <f t="shared" si="28"/>
        <v>0</v>
      </c>
      <c r="AK50" s="21">
        <f t="shared" si="6"/>
        <v>0</v>
      </c>
      <c r="AL50" s="19">
        <v>0</v>
      </c>
      <c r="AM50" s="20">
        <v>0</v>
      </c>
      <c r="AN50" s="20">
        <v>0</v>
      </c>
      <c r="AO50" s="20">
        <f t="shared" si="26"/>
        <v>0</v>
      </c>
      <c r="AP50" s="20">
        <f t="shared" si="27"/>
        <v>0</v>
      </c>
      <c r="AQ50" s="19">
        <v>1453556.1</v>
      </c>
      <c r="AR50" s="20">
        <v>1452888</v>
      </c>
      <c r="AS50" s="20">
        <v>1452888</v>
      </c>
      <c r="AT50" s="20">
        <f t="shared" si="7"/>
        <v>-668.10000000009313</v>
      </c>
      <c r="AU50" s="20">
        <f t="shared" si="8"/>
        <v>0</v>
      </c>
      <c r="AV50" s="10">
        <v>0</v>
      </c>
      <c r="AW50" s="11">
        <v>4551.2</v>
      </c>
      <c r="AX50" s="11">
        <v>4551.2</v>
      </c>
      <c r="AY50" s="11">
        <f t="shared" si="9"/>
        <v>4551.2</v>
      </c>
      <c r="AZ50" s="13">
        <f t="shared" si="10"/>
        <v>0</v>
      </c>
      <c r="BA50" s="20">
        <v>118756.6</v>
      </c>
      <c r="BB50" s="20">
        <v>118756.6</v>
      </c>
      <c r="BC50" s="20">
        <v>117224</v>
      </c>
      <c r="BD50" s="20">
        <f t="shared" si="11"/>
        <v>-1532.6000000000058</v>
      </c>
      <c r="BE50" s="20">
        <f t="shared" si="12"/>
        <v>-1532.6000000000058</v>
      </c>
      <c r="BF50" s="19">
        <v>0</v>
      </c>
      <c r="BG50" s="20">
        <v>0</v>
      </c>
      <c r="BH50" s="20">
        <v>0</v>
      </c>
      <c r="BI50" s="20">
        <f t="shared" si="13"/>
        <v>0</v>
      </c>
      <c r="BJ50" s="21">
        <f t="shared" si="14"/>
        <v>0</v>
      </c>
    </row>
    <row r="51" spans="1:62" x14ac:dyDescent="0.25">
      <c r="A51" s="48">
        <v>45</v>
      </c>
      <c r="B51" s="49" t="s">
        <v>52</v>
      </c>
      <c r="C51" s="38">
        <f t="shared" si="15"/>
        <v>3779295.4</v>
      </c>
      <c r="D51" s="37">
        <f t="shared" si="16"/>
        <v>3794812.6999999997</v>
      </c>
      <c r="E51" s="37">
        <f t="shared" si="17"/>
        <v>3786516.3999999994</v>
      </c>
      <c r="F51" s="37">
        <f t="shared" si="18"/>
        <v>7220.9999999999764</v>
      </c>
      <c r="G51" s="54">
        <f t="shared" si="19"/>
        <v>-8296.3000000000229</v>
      </c>
      <c r="H51" s="20">
        <v>465469.3</v>
      </c>
      <c r="I51" s="20">
        <v>465469.3</v>
      </c>
      <c r="J51" s="20">
        <v>465469.3</v>
      </c>
      <c r="K51" s="20">
        <f t="shared" si="20"/>
        <v>0</v>
      </c>
      <c r="L51" s="20">
        <f t="shared" si="21"/>
        <v>0</v>
      </c>
      <c r="M51" s="19">
        <v>0</v>
      </c>
      <c r="N51" s="20">
        <v>10966</v>
      </c>
      <c r="O51" s="20">
        <v>2802.6</v>
      </c>
      <c r="P51" s="20">
        <f t="shared" si="22"/>
        <v>2802.6</v>
      </c>
      <c r="Q51" s="21">
        <f t="shared" si="23"/>
        <v>-8163.4</v>
      </c>
      <c r="R51" s="20">
        <v>0</v>
      </c>
      <c r="S51" s="20">
        <v>0</v>
      </c>
      <c r="T51" s="20">
        <v>0</v>
      </c>
      <c r="U51" s="20">
        <f t="shared" si="24"/>
        <v>0</v>
      </c>
      <c r="V51" s="21">
        <f t="shared" si="25"/>
        <v>0</v>
      </c>
      <c r="W51" s="19">
        <v>1592.5</v>
      </c>
      <c r="X51" s="20">
        <v>1592.5</v>
      </c>
      <c r="Y51" s="20">
        <v>1592.5</v>
      </c>
      <c r="Z51" s="20">
        <f t="shared" si="1"/>
        <v>0</v>
      </c>
      <c r="AA51" s="21">
        <f t="shared" si="2"/>
        <v>0</v>
      </c>
      <c r="AB51" s="19">
        <v>0</v>
      </c>
      <c r="AC51" s="20">
        <v>0</v>
      </c>
      <c r="AD51" s="20">
        <v>0</v>
      </c>
      <c r="AE51" s="20">
        <f t="shared" si="31"/>
        <v>0</v>
      </c>
      <c r="AF51" s="21">
        <f t="shared" si="32"/>
        <v>0</v>
      </c>
      <c r="AG51" s="19">
        <v>0</v>
      </c>
      <c r="AH51" s="20">
        <v>0</v>
      </c>
      <c r="AI51" s="20">
        <v>0</v>
      </c>
      <c r="AJ51" s="20">
        <f t="shared" si="28"/>
        <v>0</v>
      </c>
      <c r="AK51" s="21">
        <f t="shared" si="6"/>
        <v>0</v>
      </c>
      <c r="AL51" s="19">
        <v>0</v>
      </c>
      <c r="AM51" s="20">
        <v>0</v>
      </c>
      <c r="AN51" s="20">
        <v>0</v>
      </c>
      <c r="AO51" s="20">
        <f t="shared" si="26"/>
        <v>0</v>
      </c>
      <c r="AP51" s="20">
        <f t="shared" si="27"/>
        <v>0</v>
      </c>
      <c r="AQ51" s="19">
        <v>3050517.4</v>
      </c>
      <c r="AR51" s="20">
        <v>3050517.4</v>
      </c>
      <c r="AS51" s="20">
        <v>3050517.4</v>
      </c>
      <c r="AT51" s="20">
        <f t="shared" si="7"/>
        <v>0</v>
      </c>
      <c r="AU51" s="20">
        <f t="shared" si="8"/>
        <v>0</v>
      </c>
      <c r="AV51" s="10">
        <v>0</v>
      </c>
      <c r="AW51" s="11">
        <v>4551.3</v>
      </c>
      <c r="AX51" s="11">
        <v>4551.3</v>
      </c>
      <c r="AY51" s="11">
        <f t="shared" si="9"/>
        <v>4551.3</v>
      </c>
      <c r="AZ51" s="13">
        <f t="shared" si="10"/>
        <v>0</v>
      </c>
      <c r="BA51" s="20">
        <v>261716.2</v>
      </c>
      <c r="BB51" s="20">
        <v>261716.2</v>
      </c>
      <c r="BC51" s="20">
        <v>261583.3</v>
      </c>
      <c r="BD51" s="20">
        <f t="shared" si="11"/>
        <v>-132.90000000002328</v>
      </c>
      <c r="BE51" s="20">
        <f t="shared" si="12"/>
        <v>-132.90000000002328</v>
      </c>
      <c r="BF51" s="19">
        <v>0</v>
      </c>
      <c r="BG51" s="20">
        <v>0</v>
      </c>
      <c r="BH51" s="20">
        <v>0</v>
      </c>
      <c r="BI51" s="20">
        <f t="shared" si="13"/>
        <v>0</v>
      </c>
      <c r="BJ51" s="21">
        <f t="shared" si="14"/>
        <v>0</v>
      </c>
    </row>
    <row r="52" spans="1:62" x14ac:dyDescent="0.25">
      <c r="A52" s="50"/>
      <c r="B52" s="51" t="s">
        <v>77</v>
      </c>
      <c r="C52" s="38">
        <f t="shared" si="15"/>
        <v>0</v>
      </c>
      <c r="D52" s="37">
        <f t="shared" si="16"/>
        <v>0</v>
      </c>
      <c r="E52" s="37">
        <f t="shared" si="17"/>
        <v>0</v>
      </c>
      <c r="F52" s="37">
        <f t="shared" si="18"/>
        <v>0</v>
      </c>
      <c r="G52" s="54">
        <f t="shared" si="19"/>
        <v>0</v>
      </c>
      <c r="H52" s="20">
        <v>0</v>
      </c>
      <c r="I52" s="20">
        <v>0</v>
      </c>
      <c r="J52" s="20">
        <v>0</v>
      </c>
      <c r="K52" s="20">
        <f t="shared" ref="K52" si="33">J52-H52</f>
        <v>0</v>
      </c>
      <c r="L52" s="20">
        <f t="shared" ref="L52" si="34">J52-I52</f>
        <v>0</v>
      </c>
      <c r="M52" s="19">
        <v>0</v>
      </c>
      <c r="N52" s="20">
        <v>0</v>
      </c>
      <c r="O52" s="20">
        <v>0</v>
      </c>
      <c r="P52" s="20">
        <f t="shared" si="22"/>
        <v>0</v>
      </c>
      <c r="Q52" s="20">
        <f t="shared" si="23"/>
        <v>0</v>
      </c>
      <c r="R52" s="19">
        <v>0</v>
      </c>
      <c r="S52" s="20">
        <v>0</v>
      </c>
      <c r="T52" s="20">
        <v>0</v>
      </c>
      <c r="U52" s="20">
        <f t="shared" si="24"/>
        <v>0</v>
      </c>
      <c r="V52" s="20">
        <f t="shared" si="25"/>
        <v>0</v>
      </c>
      <c r="W52" s="19">
        <v>0</v>
      </c>
      <c r="X52" s="20">
        <v>0</v>
      </c>
      <c r="Y52" s="20">
        <v>0</v>
      </c>
      <c r="Z52" s="20">
        <f t="shared" si="1"/>
        <v>0</v>
      </c>
      <c r="AA52" s="20">
        <f t="shared" si="2"/>
        <v>0</v>
      </c>
      <c r="AB52" s="19">
        <v>0</v>
      </c>
      <c r="AC52" s="20">
        <v>0</v>
      </c>
      <c r="AD52" s="20">
        <v>0</v>
      </c>
      <c r="AE52" s="20">
        <f t="shared" si="31"/>
        <v>0</v>
      </c>
      <c r="AF52" s="20">
        <f t="shared" si="32"/>
        <v>0</v>
      </c>
      <c r="AG52" s="19">
        <v>0</v>
      </c>
      <c r="AH52" s="20">
        <v>0</v>
      </c>
      <c r="AI52" s="20">
        <v>0</v>
      </c>
      <c r="AJ52" s="20">
        <f t="shared" si="28"/>
        <v>0</v>
      </c>
      <c r="AK52" s="20">
        <f t="shared" si="6"/>
        <v>0</v>
      </c>
      <c r="AL52" s="19">
        <v>0</v>
      </c>
      <c r="AM52" s="20">
        <v>0</v>
      </c>
      <c r="AN52" s="20">
        <v>0</v>
      </c>
      <c r="AO52" s="20">
        <f t="shared" si="26"/>
        <v>0</v>
      </c>
      <c r="AP52" s="20">
        <f t="shared" si="27"/>
        <v>0</v>
      </c>
      <c r="AQ52" s="19">
        <v>0</v>
      </c>
      <c r="AR52" s="20">
        <v>0</v>
      </c>
      <c r="AS52" s="20">
        <v>0</v>
      </c>
      <c r="AT52" s="20">
        <f t="shared" si="7"/>
        <v>0</v>
      </c>
      <c r="AU52" s="20">
        <f t="shared" si="8"/>
        <v>0</v>
      </c>
      <c r="AV52" s="19">
        <v>0</v>
      </c>
      <c r="AW52" s="11">
        <v>0</v>
      </c>
      <c r="AX52" s="11">
        <v>0</v>
      </c>
      <c r="AY52" s="11">
        <f t="shared" si="9"/>
        <v>0</v>
      </c>
      <c r="AZ52" s="13">
        <f t="shared" si="10"/>
        <v>0</v>
      </c>
      <c r="BA52" s="20">
        <v>0</v>
      </c>
      <c r="BB52" s="20">
        <v>0</v>
      </c>
      <c r="BC52" s="20">
        <v>0</v>
      </c>
      <c r="BD52" s="20">
        <f t="shared" si="11"/>
        <v>0</v>
      </c>
      <c r="BE52" s="20">
        <f t="shared" si="12"/>
        <v>0</v>
      </c>
      <c r="BF52" s="19">
        <v>0</v>
      </c>
      <c r="BG52" s="20">
        <v>0</v>
      </c>
      <c r="BH52" s="20">
        <v>0</v>
      </c>
      <c r="BI52" s="20">
        <f t="shared" si="13"/>
        <v>0</v>
      </c>
      <c r="BJ52" s="21">
        <f t="shared" si="14"/>
        <v>0</v>
      </c>
    </row>
    <row r="53" spans="1:62" s="26" customFormat="1" ht="15.75" x14ac:dyDescent="0.25">
      <c r="A53" s="52"/>
      <c r="B53" s="53" t="s">
        <v>54</v>
      </c>
      <c r="C53" s="36">
        <f t="shared" ref="C53:AL53" si="35">SUM(C7:C52)</f>
        <v>22615985.099999998</v>
      </c>
      <c r="D53" s="24">
        <f t="shared" si="35"/>
        <v>22660133.199999999</v>
      </c>
      <c r="E53" s="24">
        <f t="shared" si="35"/>
        <v>22653402.699999999</v>
      </c>
      <c r="F53" s="24">
        <f t="shared" si="35"/>
        <v>37417.599999999788</v>
      </c>
      <c r="G53" s="25">
        <f t="shared" si="35"/>
        <v>-6730.5000000000318</v>
      </c>
      <c r="H53" s="23">
        <f t="shared" ref="H53:L53" si="36">SUM(H7:H52)</f>
        <v>1357211.5</v>
      </c>
      <c r="I53" s="24">
        <f t="shared" si="36"/>
        <v>1357211.5</v>
      </c>
      <c r="J53" s="24">
        <f t="shared" si="36"/>
        <v>1357173.3</v>
      </c>
      <c r="K53" s="24">
        <f t="shared" si="36"/>
        <v>-38.200000000000728</v>
      </c>
      <c r="L53" s="25">
        <f t="shared" si="36"/>
        <v>-38.200000000000728</v>
      </c>
      <c r="M53" s="23">
        <f t="shared" ref="M53:Q53" si="37">SUM(M7:M52)</f>
        <v>81274.099999999991</v>
      </c>
      <c r="N53" s="24">
        <f t="shared" si="37"/>
        <v>76126.2</v>
      </c>
      <c r="O53" s="24">
        <f t="shared" si="37"/>
        <v>67962.8</v>
      </c>
      <c r="P53" s="24">
        <f t="shared" si="37"/>
        <v>-13311.299999999997</v>
      </c>
      <c r="Q53" s="25">
        <f t="shared" si="37"/>
        <v>-8163.4</v>
      </c>
      <c r="R53" s="23">
        <f>SUM(R7:R52)</f>
        <v>0</v>
      </c>
      <c r="S53" s="24">
        <f>SUM(S7:S52)</f>
        <v>6732.1</v>
      </c>
      <c r="T53" s="24">
        <f>SUM(T7:T52)</f>
        <v>41035.4</v>
      </c>
      <c r="U53" s="24">
        <f>SUM(U7:U52)</f>
        <v>41035.4</v>
      </c>
      <c r="V53" s="25">
        <f>SUM(V7:V52)</f>
        <v>34303.300000000003</v>
      </c>
      <c r="W53" s="23">
        <f t="shared" ref="W53:AA53" si="38">SUM(W7:W52)</f>
        <v>25000</v>
      </c>
      <c r="X53" s="24">
        <f t="shared" si="38"/>
        <v>25000</v>
      </c>
      <c r="Y53" s="24">
        <f t="shared" si="38"/>
        <v>24695.9</v>
      </c>
      <c r="Z53" s="24">
        <f t="shared" si="38"/>
        <v>-304.10000000000002</v>
      </c>
      <c r="AA53" s="25">
        <f t="shared" si="38"/>
        <v>-304.10000000000002</v>
      </c>
      <c r="AB53" s="23">
        <f t="shared" ref="AB53:AK53" si="39">SUM(AB7:AB52)</f>
        <v>84720.1</v>
      </c>
      <c r="AC53" s="24">
        <f t="shared" si="39"/>
        <v>84720.1</v>
      </c>
      <c r="AD53" s="24">
        <f t="shared" si="39"/>
        <v>84720.1</v>
      </c>
      <c r="AE53" s="24">
        <f t="shared" si="39"/>
        <v>0</v>
      </c>
      <c r="AF53" s="25">
        <f t="shared" si="39"/>
        <v>0</v>
      </c>
      <c r="AG53" s="23">
        <f t="shared" si="39"/>
        <v>127346.7</v>
      </c>
      <c r="AH53" s="24">
        <f t="shared" si="39"/>
        <v>126385.9</v>
      </c>
      <c r="AI53" s="24">
        <f t="shared" si="39"/>
        <v>126385.9</v>
      </c>
      <c r="AJ53" s="24">
        <f t="shared" si="39"/>
        <v>-960.80000000000109</v>
      </c>
      <c r="AK53" s="25">
        <f t="shared" si="39"/>
        <v>0</v>
      </c>
      <c r="AL53" s="23">
        <f t="shared" si="35"/>
        <v>1477646.7</v>
      </c>
      <c r="AM53" s="24">
        <f t="shared" ref="AM53:BJ53" si="40">SUM(AM7:AM52)</f>
        <v>1477646.7</v>
      </c>
      <c r="AN53" s="24">
        <f t="shared" si="40"/>
        <v>1477646.7</v>
      </c>
      <c r="AO53" s="24">
        <f t="shared" si="40"/>
        <v>0</v>
      </c>
      <c r="AP53" s="25">
        <f t="shared" si="40"/>
        <v>0</v>
      </c>
      <c r="AQ53" s="23">
        <f t="shared" si="40"/>
        <v>18605161.699999996</v>
      </c>
      <c r="AR53" s="24">
        <f t="shared" si="40"/>
        <v>18586614.299999997</v>
      </c>
      <c r="AS53" s="24">
        <f t="shared" si="40"/>
        <v>18586614.299999997</v>
      </c>
      <c r="AT53" s="24">
        <f t="shared" si="40"/>
        <v>-18547.400000000169</v>
      </c>
      <c r="AU53" s="25">
        <f t="shared" si="40"/>
        <v>0</v>
      </c>
      <c r="AV53" s="23">
        <f t="shared" si="40"/>
        <v>0</v>
      </c>
      <c r="AW53" s="24">
        <f t="shared" si="40"/>
        <v>9102.5</v>
      </c>
      <c r="AX53" s="24">
        <f t="shared" si="40"/>
        <v>9102.5</v>
      </c>
      <c r="AY53" s="24">
        <f t="shared" si="40"/>
        <v>9102.5</v>
      </c>
      <c r="AZ53" s="25">
        <f t="shared" si="40"/>
        <v>0</v>
      </c>
      <c r="BA53" s="24">
        <f t="shared" ref="BA53:BE53" si="41">SUM(BA7:BA52)</f>
        <v>857624.3</v>
      </c>
      <c r="BB53" s="24">
        <f t="shared" si="41"/>
        <v>857624.3</v>
      </c>
      <c r="BC53" s="24">
        <f t="shared" si="41"/>
        <v>825096.2</v>
      </c>
      <c r="BD53" s="24">
        <f t="shared" si="41"/>
        <v>-32528.100000000035</v>
      </c>
      <c r="BE53" s="24">
        <f t="shared" si="41"/>
        <v>-32528.100000000035</v>
      </c>
      <c r="BF53" s="23">
        <f t="shared" ref="BF53" si="42">SUM(BF7:BF52)</f>
        <v>0</v>
      </c>
      <c r="BG53" s="24">
        <f t="shared" si="40"/>
        <v>52969.599999999999</v>
      </c>
      <c r="BH53" s="24">
        <f t="shared" si="40"/>
        <v>52969.599999999999</v>
      </c>
      <c r="BI53" s="24">
        <f t="shared" si="40"/>
        <v>52969.599999999999</v>
      </c>
      <c r="BJ53" s="25">
        <f t="shared" si="40"/>
        <v>0</v>
      </c>
    </row>
    <row r="55" spans="1:62" x14ac:dyDescent="0.25">
      <c r="I55" s="44"/>
    </row>
  </sheetData>
  <mergeCells count="62">
    <mergeCell ref="AV4:AZ4"/>
    <mergeCell ref="AV5:AV6"/>
    <mergeCell ref="AW5:AW6"/>
    <mergeCell ref="AX5:AX6"/>
    <mergeCell ref="AY5:AZ5"/>
    <mergeCell ref="A4:A6"/>
    <mergeCell ref="AM5:AM6"/>
    <mergeCell ref="W4:AA4"/>
    <mergeCell ref="BF5:BF6"/>
    <mergeCell ref="B4:B6"/>
    <mergeCell ref="C4:G4"/>
    <mergeCell ref="AL4:AP4"/>
    <mergeCell ref="AQ4:AU4"/>
    <mergeCell ref="AN5:AN6"/>
    <mergeCell ref="AO5:AP5"/>
    <mergeCell ref="AQ5:AQ6"/>
    <mergeCell ref="AR5:AR6"/>
    <mergeCell ref="BF4:BJ4"/>
    <mergeCell ref="C5:C6"/>
    <mergeCell ref="D5:D6"/>
    <mergeCell ref="H4:L4"/>
    <mergeCell ref="BH5:BH6"/>
    <mergeCell ref="BI5:BJ5"/>
    <mergeCell ref="E5:E6"/>
    <mergeCell ref="F5:G5"/>
    <mergeCell ref="AL5:AL6"/>
    <mergeCell ref="BG5:BG6"/>
    <mergeCell ref="AS5:AS6"/>
    <mergeCell ref="AT5:AU5"/>
    <mergeCell ref="W5:W6"/>
    <mergeCell ref="X5:X6"/>
    <mergeCell ref="Y5:Y6"/>
    <mergeCell ref="Z5:AA5"/>
    <mergeCell ref="H5:H6"/>
    <mergeCell ref="I5:I6"/>
    <mergeCell ref="J5:J6"/>
    <mergeCell ref="K5:L5"/>
    <mergeCell ref="BA4:BE4"/>
    <mergeCell ref="BA5:BA6"/>
    <mergeCell ref="BB5:BB6"/>
    <mergeCell ref="BC5:BC6"/>
    <mergeCell ref="BD5:BE5"/>
    <mergeCell ref="AG4:AK4"/>
    <mergeCell ref="AG5:AG6"/>
    <mergeCell ref="AH5:AH6"/>
    <mergeCell ref="AI5:AI6"/>
    <mergeCell ref="AJ5:AK5"/>
    <mergeCell ref="AB4:AF4"/>
    <mergeCell ref="AB5:AB6"/>
    <mergeCell ref="AC5:AC6"/>
    <mergeCell ref="AD5:AD6"/>
    <mergeCell ref="AE5:AF5"/>
    <mergeCell ref="R4:V4"/>
    <mergeCell ref="R5:R6"/>
    <mergeCell ref="S5:S6"/>
    <mergeCell ref="T5:T6"/>
    <mergeCell ref="U5:V5"/>
    <mergeCell ref="M4:Q4"/>
    <mergeCell ref="M5:M6"/>
    <mergeCell ref="N5:N6"/>
    <mergeCell ref="O5:O6"/>
    <mergeCell ref="P5:Q5"/>
  </mergeCells>
  <printOptions gridLines="1"/>
  <pageMargins left="0.11811023622047245" right="0.11811023622047245" top="0.15748031496062992" bottom="0.15748031496062992" header="0.31496062992125984" footer="0.31496062992125984"/>
  <pageSetup paperSize="9" scale="59" fitToWidth="0" orientation="landscape" r:id="rId1"/>
  <colBreaks count="1" manualBreakCount="1">
    <brk id="62" min="1" max="5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O55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5" style="18" customWidth="1"/>
    <col min="2" max="2" width="21.7109375" style="18" bestFit="1" customWidth="1"/>
    <col min="3" max="3" width="14" style="18" customWidth="1"/>
    <col min="4" max="4" width="15.140625" style="18" customWidth="1"/>
    <col min="5" max="5" width="15.7109375" style="18" customWidth="1"/>
    <col min="6" max="6" width="15.28515625" style="18" customWidth="1"/>
    <col min="7" max="18" width="14" style="18" customWidth="1"/>
    <col min="19" max="19" width="17" style="18" customWidth="1"/>
    <col min="20" max="21" width="14" style="18" customWidth="1"/>
    <col min="22" max="22" width="16.28515625" style="18" customWidth="1"/>
    <col min="23" max="23" width="14" style="18" customWidth="1"/>
    <col min="24" max="24" width="17.140625" style="18" customWidth="1"/>
    <col min="25" max="189" width="14" style="18" customWidth="1"/>
    <col min="190" max="190" width="15.42578125" style="18" customWidth="1"/>
    <col min="191" max="197" width="14" style="18" customWidth="1"/>
    <col min="198" max="16384" width="9.140625" style="18"/>
  </cols>
  <sheetData>
    <row r="2" spans="1:197" ht="31.5" customHeight="1" x14ac:dyDescent="0.25">
      <c r="B2" s="61"/>
      <c r="C2" s="61" t="s">
        <v>140</v>
      </c>
      <c r="D2" s="61"/>
      <c r="E2" s="61"/>
      <c r="F2" s="61"/>
      <c r="G2" s="61"/>
      <c r="H2" s="61"/>
    </row>
    <row r="3" spans="1:197" x14ac:dyDescent="0.25">
      <c r="C3" s="62"/>
      <c r="D3" s="62"/>
      <c r="E3" s="62"/>
      <c r="F3" s="62"/>
      <c r="G3" s="62"/>
      <c r="L3" s="44"/>
      <c r="M3" s="44"/>
      <c r="N3" s="44"/>
      <c r="O3" s="44"/>
      <c r="P3" s="44"/>
      <c r="Q3" s="44" t="s">
        <v>0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 t="s">
        <v>0</v>
      </c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 t="s">
        <v>0</v>
      </c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 t="s">
        <v>0</v>
      </c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 t="s">
        <v>0</v>
      </c>
      <c r="CJ3" s="44"/>
      <c r="CK3" s="44"/>
      <c r="CL3" s="44"/>
      <c r="CM3" s="44"/>
      <c r="CN3" s="44"/>
      <c r="CO3" s="44"/>
      <c r="CP3" s="44"/>
      <c r="CQ3" s="44"/>
      <c r="CR3" s="44"/>
      <c r="CS3" s="44"/>
      <c r="CY3" s="44"/>
      <c r="CZ3" s="44"/>
      <c r="DA3" s="44"/>
      <c r="DB3" s="44"/>
      <c r="DC3" s="44" t="s">
        <v>0</v>
      </c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 t="s">
        <v>0</v>
      </c>
      <c r="EG3" s="44" t="s">
        <v>0</v>
      </c>
      <c r="EH3" s="44"/>
      <c r="EI3" s="44"/>
      <c r="EJ3" s="44"/>
      <c r="EK3" s="44"/>
      <c r="EL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 t="s">
        <v>0</v>
      </c>
      <c r="FF3" s="44"/>
      <c r="FK3" s="44"/>
      <c r="FP3" s="44" t="s">
        <v>0</v>
      </c>
      <c r="GE3" s="44" t="s">
        <v>0</v>
      </c>
      <c r="GO3" s="44" t="s">
        <v>0</v>
      </c>
    </row>
    <row r="4" spans="1:197" ht="146.25" customHeight="1" x14ac:dyDescent="0.25">
      <c r="A4" s="89" t="s">
        <v>98</v>
      </c>
      <c r="B4" s="96" t="s">
        <v>100</v>
      </c>
      <c r="C4" s="99" t="s">
        <v>78</v>
      </c>
      <c r="D4" s="100"/>
      <c r="E4" s="100"/>
      <c r="F4" s="100"/>
      <c r="G4" s="101"/>
      <c r="H4" s="85" t="s">
        <v>105</v>
      </c>
      <c r="I4" s="85"/>
      <c r="J4" s="85"/>
      <c r="K4" s="85"/>
      <c r="L4" s="85"/>
      <c r="M4" s="91" t="s">
        <v>83</v>
      </c>
      <c r="N4" s="95"/>
      <c r="O4" s="95"/>
      <c r="P4" s="95"/>
      <c r="Q4" s="94"/>
      <c r="R4" s="85" t="s">
        <v>111</v>
      </c>
      <c r="S4" s="85"/>
      <c r="T4" s="85"/>
      <c r="U4" s="85"/>
      <c r="V4" s="85"/>
      <c r="W4" s="91" t="s">
        <v>92</v>
      </c>
      <c r="X4" s="95"/>
      <c r="Y4" s="95"/>
      <c r="Z4" s="95"/>
      <c r="AA4" s="94"/>
      <c r="AB4" s="85" t="s">
        <v>96</v>
      </c>
      <c r="AC4" s="85"/>
      <c r="AD4" s="85"/>
      <c r="AE4" s="85"/>
      <c r="AF4" s="85"/>
      <c r="AG4" s="85" t="s">
        <v>102</v>
      </c>
      <c r="AH4" s="85"/>
      <c r="AI4" s="85"/>
      <c r="AJ4" s="85"/>
      <c r="AK4" s="85"/>
      <c r="AL4" s="91" t="s">
        <v>81</v>
      </c>
      <c r="AM4" s="95"/>
      <c r="AN4" s="95"/>
      <c r="AO4" s="95"/>
      <c r="AP4" s="94"/>
      <c r="AQ4" s="91" t="s">
        <v>136</v>
      </c>
      <c r="AR4" s="95"/>
      <c r="AS4" s="95"/>
      <c r="AT4" s="95"/>
      <c r="AU4" s="94"/>
      <c r="AV4" s="91" t="s">
        <v>137</v>
      </c>
      <c r="AW4" s="95"/>
      <c r="AX4" s="95"/>
      <c r="AY4" s="95"/>
      <c r="AZ4" s="94"/>
      <c r="BA4" s="91" t="s">
        <v>103</v>
      </c>
      <c r="BB4" s="95"/>
      <c r="BC4" s="95"/>
      <c r="BD4" s="95"/>
      <c r="BE4" s="94"/>
      <c r="BF4" s="85" t="s">
        <v>84</v>
      </c>
      <c r="BG4" s="85"/>
      <c r="BH4" s="85"/>
      <c r="BI4" s="85"/>
      <c r="BJ4" s="91"/>
      <c r="BK4" s="85" t="s">
        <v>112</v>
      </c>
      <c r="BL4" s="85"/>
      <c r="BM4" s="85"/>
      <c r="BN4" s="85"/>
      <c r="BO4" s="85"/>
      <c r="BP4" s="85" t="s">
        <v>135</v>
      </c>
      <c r="BQ4" s="85"/>
      <c r="BR4" s="85"/>
      <c r="BS4" s="85"/>
      <c r="BT4" s="85"/>
      <c r="BU4" s="85" t="s">
        <v>113</v>
      </c>
      <c r="BV4" s="85"/>
      <c r="BW4" s="85"/>
      <c r="BX4" s="85"/>
      <c r="BY4" s="85"/>
      <c r="BZ4" s="85" t="s">
        <v>114</v>
      </c>
      <c r="CA4" s="85"/>
      <c r="CB4" s="85"/>
      <c r="CC4" s="85"/>
      <c r="CD4" s="85"/>
      <c r="CE4" s="85" t="s">
        <v>95</v>
      </c>
      <c r="CF4" s="85"/>
      <c r="CG4" s="85"/>
      <c r="CH4" s="85"/>
      <c r="CI4" s="85"/>
      <c r="CJ4" s="85" t="s">
        <v>115</v>
      </c>
      <c r="CK4" s="85"/>
      <c r="CL4" s="85"/>
      <c r="CM4" s="85"/>
      <c r="CN4" s="85"/>
      <c r="CO4" s="91" t="s">
        <v>75</v>
      </c>
      <c r="CP4" s="95"/>
      <c r="CQ4" s="95"/>
      <c r="CR4" s="95"/>
      <c r="CS4" s="94"/>
      <c r="CT4" s="91" t="s">
        <v>139</v>
      </c>
      <c r="CU4" s="95"/>
      <c r="CV4" s="95"/>
      <c r="CW4" s="95"/>
      <c r="CX4" s="94"/>
      <c r="CY4" s="85" t="s">
        <v>85</v>
      </c>
      <c r="CZ4" s="85"/>
      <c r="DA4" s="85"/>
      <c r="DB4" s="85"/>
      <c r="DC4" s="85"/>
      <c r="DD4" s="85" t="s">
        <v>116</v>
      </c>
      <c r="DE4" s="85"/>
      <c r="DF4" s="85"/>
      <c r="DG4" s="85"/>
      <c r="DH4" s="85"/>
      <c r="DI4" s="85" t="s">
        <v>108</v>
      </c>
      <c r="DJ4" s="85"/>
      <c r="DK4" s="85"/>
      <c r="DL4" s="85"/>
      <c r="DM4" s="85"/>
      <c r="DN4" s="85" t="s">
        <v>91</v>
      </c>
      <c r="DO4" s="85"/>
      <c r="DP4" s="85"/>
      <c r="DQ4" s="85"/>
      <c r="DR4" s="85"/>
      <c r="DS4" s="85" t="s">
        <v>120</v>
      </c>
      <c r="DT4" s="85"/>
      <c r="DU4" s="85"/>
      <c r="DV4" s="85"/>
      <c r="DW4" s="85"/>
      <c r="DX4" s="85" t="s">
        <v>93</v>
      </c>
      <c r="DY4" s="85"/>
      <c r="DZ4" s="85"/>
      <c r="EA4" s="85"/>
      <c r="EB4" s="85"/>
      <c r="EC4" s="85" t="s">
        <v>94</v>
      </c>
      <c r="ED4" s="85"/>
      <c r="EE4" s="85"/>
      <c r="EF4" s="85"/>
      <c r="EG4" s="85"/>
      <c r="EH4" s="85" t="s">
        <v>141</v>
      </c>
      <c r="EI4" s="85"/>
      <c r="EJ4" s="85"/>
      <c r="EK4" s="85"/>
      <c r="EL4" s="85"/>
      <c r="EM4" s="91" t="s">
        <v>117</v>
      </c>
      <c r="EN4" s="95"/>
      <c r="EO4" s="95"/>
      <c r="EP4" s="95"/>
      <c r="EQ4" s="94"/>
      <c r="ER4" s="91" t="s">
        <v>118</v>
      </c>
      <c r="ES4" s="95"/>
      <c r="ET4" s="95"/>
      <c r="EU4" s="95"/>
      <c r="EV4" s="94"/>
      <c r="EW4" s="91" t="s">
        <v>104</v>
      </c>
      <c r="EX4" s="95"/>
      <c r="EY4" s="95"/>
      <c r="EZ4" s="95"/>
      <c r="FA4" s="94"/>
      <c r="FB4" s="91" t="s">
        <v>107</v>
      </c>
      <c r="FC4" s="95"/>
      <c r="FD4" s="95"/>
      <c r="FE4" s="95"/>
      <c r="FF4" s="94"/>
      <c r="FG4" s="91" t="s">
        <v>97</v>
      </c>
      <c r="FH4" s="95"/>
      <c r="FI4" s="95"/>
      <c r="FJ4" s="95"/>
      <c r="FK4" s="94"/>
      <c r="FL4" s="91" t="s">
        <v>79</v>
      </c>
      <c r="FM4" s="95"/>
      <c r="FN4" s="95"/>
      <c r="FO4" s="95"/>
      <c r="FP4" s="94"/>
      <c r="FQ4" s="91" t="s">
        <v>76</v>
      </c>
      <c r="FR4" s="95"/>
      <c r="FS4" s="95"/>
      <c r="FT4" s="95"/>
      <c r="FU4" s="94"/>
      <c r="FV4" s="91" t="s">
        <v>80</v>
      </c>
      <c r="FW4" s="95"/>
      <c r="FX4" s="95"/>
      <c r="FY4" s="95"/>
      <c r="FZ4" s="94"/>
      <c r="GA4" s="91" t="s">
        <v>106</v>
      </c>
      <c r="GB4" s="95"/>
      <c r="GC4" s="95"/>
      <c r="GD4" s="95"/>
      <c r="GE4" s="94"/>
      <c r="GF4" s="85" t="s">
        <v>119</v>
      </c>
      <c r="GG4" s="85"/>
      <c r="GH4" s="85"/>
      <c r="GI4" s="85"/>
      <c r="GJ4" s="85"/>
      <c r="GK4" s="85" t="s">
        <v>138</v>
      </c>
      <c r="GL4" s="85"/>
      <c r="GM4" s="85"/>
      <c r="GN4" s="85"/>
      <c r="GO4" s="85"/>
    </row>
    <row r="5" spans="1:197" ht="32.25" customHeight="1" x14ac:dyDescent="0.25">
      <c r="A5" s="89"/>
      <c r="B5" s="97"/>
      <c r="C5" s="86" t="s">
        <v>2</v>
      </c>
      <c r="D5" s="86" t="s">
        <v>3</v>
      </c>
      <c r="E5" s="86" t="s">
        <v>4</v>
      </c>
      <c r="F5" s="90" t="s">
        <v>5</v>
      </c>
      <c r="G5" s="90"/>
      <c r="H5" s="84" t="s">
        <v>2</v>
      </c>
      <c r="I5" s="84" t="s">
        <v>3</v>
      </c>
      <c r="J5" s="84" t="s">
        <v>4</v>
      </c>
      <c r="K5" s="85" t="s">
        <v>5</v>
      </c>
      <c r="L5" s="85"/>
      <c r="M5" s="84" t="s">
        <v>2</v>
      </c>
      <c r="N5" s="84" t="s">
        <v>3</v>
      </c>
      <c r="O5" s="84" t="s">
        <v>4</v>
      </c>
      <c r="P5" s="85" t="s">
        <v>5</v>
      </c>
      <c r="Q5" s="85"/>
      <c r="R5" s="84" t="s">
        <v>2</v>
      </c>
      <c r="S5" s="84" t="s">
        <v>3</v>
      </c>
      <c r="T5" s="84" t="s">
        <v>4</v>
      </c>
      <c r="U5" s="85" t="s">
        <v>5</v>
      </c>
      <c r="V5" s="85"/>
      <c r="W5" s="84" t="s">
        <v>2</v>
      </c>
      <c r="X5" s="84" t="s">
        <v>3</v>
      </c>
      <c r="Y5" s="84" t="s">
        <v>4</v>
      </c>
      <c r="Z5" s="85" t="s">
        <v>5</v>
      </c>
      <c r="AA5" s="85"/>
      <c r="AB5" s="84" t="s">
        <v>2</v>
      </c>
      <c r="AC5" s="84" t="s">
        <v>3</v>
      </c>
      <c r="AD5" s="84" t="s">
        <v>4</v>
      </c>
      <c r="AE5" s="85" t="s">
        <v>5</v>
      </c>
      <c r="AF5" s="85"/>
      <c r="AG5" s="84" t="s">
        <v>2</v>
      </c>
      <c r="AH5" s="84" t="s">
        <v>3</v>
      </c>
      <c r="AI5" s="84" t="s">
        <v>4</v>
      </c>
      <c r="AJ5" s="85" t="s">
        <v>5</v>
      </c>
      <c r="AK5" s="85"/>
      <c r="AL5" s="84" t="s">
        <v>2</v>
      </c>
      <c r="AM5" s="84" t="s">
        <v>3</v>
      </c>
      <c r="AN5" s="84" t="s">
        <v>4</v>
      </c>
      <c r="AO5" s="85" t="s">
        <v>5</v>
      </c>
      <c r="AP5" s="85"/>
      <c r="AQ5" s="84" t="s">
        <v>2</v>
      </c>
      <c r="AR5" s="84" t="s">
        <v>3</v>
      </c>
      <c r="AS5" s="84" t="s">
        <v>4</v>
      </c>
      <c r="AT5" s="85" t="s">
        <v>5</v>
      </c>
      <c r="AU5" s="85"/>
      <c r="AV5" s="84" t="s">
        <v>2</v>
      </c>
      <c r="AW5" s="84" t="s">
        <v>3</v>
      </c>
      <c r="AX5" s="84" t="s">
        <v>4</v>
      </c>
      <c r="AY5" s="85" t="s">
        <v>5</v>
      </c>
      <c r="AZ5" s="85"/>
      <c r="BA5" s="84" t="s">
        <v>2</v>
      </c>
      <c r="BB5" s="84" t="s">
        <v>3</v>
      </c>
      <c r="BC5" s="84" t="s">
        <v>4</v>
      </c>
      <c r="BD5" s="85" t="s">
        <v>5</v>
      </c>
      <c r="BE5" s="85"/>
      <c r="BF5" s="84" t="s">
        <v>2</v>
      </c>
      <c r="BG5" s="84" t="s">
        <v>3</v>
      </c>
      <c r="BH5" s="84" t="s">
        <v>4</v>
      </c>
      <c r="BI5" s="85" t="s">
        <v>5</v>
      </c>
      <c r="BJ5" s="91"/>
      <c r="BK5" s="84" t="s">
        <v>2</v>
      </c>
      <c r="BL5" s="84" t="s">
        <v>3</v>
      </c>
      <c r="BM5" s="84" t="s">
        <v>4</v>
      </c>
      <c r="BN5" s="85" t="s">
        <v>5</v>
      </c>
      <c r="BO5" s="85"/>
      <c r="BP5" s="84" t="s">
        <v>2</v>
      </c>
      <c r="BQ5" s="84" t="s">
        <v>3</v>
      </c>
      <c r="BR5" s="84" t="s">
        <v>4</v>
      </c>
      <c r="BS5" s="85" t="s">
        <v>5</v>
      </c>
      <c r="BT5" s="85"/>
      <c r="BU5" s="84" t="s">
        <v>2</v>
      </c>
      <c r="BV5" s="84" t="s">
        <v>3</v>
      </c>
      <c r="BW5" s="84" t="s">
        <v>4</v>
      </c>
      <c r="BX5" s="85" t="s">
        <v>5</v>
      </c>
      <c r="BY5" s="85"/>
      <c r="BZ5" s="84" t="s">
        <v>2</v>
      </c>
      <c r="CA5" s="84" t="s">
        <v>3</v>
      </c>
      <c r="CB5" s="84" t="s">
        <v>4</v>
      </c>
      <c r="CC5" s="85" t="s">
        <v>5</v>
      </c>
      <c r="CD5" s="85"/>
      <c r="CE5" s="84" t="s">
        <v>2</v>
      </c>
      <c r="CF5" s="84" t="s">
        <v>3</v>
      </c>
      <c r="CG5" s="84" t="s">
        <v>4</v>
      </c>
      <c r="CH5" s="85" t="s">
        <v>5</v>
      </c>
      <c r="CI5" s="85"/>
      <c r="CJ5" s="84" t="s">
        <v>2</v>
      </c>
      <c r="CK5" s="84" t="s">
        <v>3</v>
      </c>
      <c r="CL5" s="84" t="s">
        <v>4</v>
      </c>
      <c r="CM5" s="85" t="s">
        <v>5</v>
      </c>
      <c r="CN5" s="85"/>
      <c r="CO5" s="84" t="s">
        <v>2</v>
      </c>
      <c r="CP5" s="84" t="s">
        <v>3</v>
      </c>
      <c r="CQ5" s="84" t="s">
        <v>4</v>
      </c>
      <c r="CR5" s="85" t="s">
        <v>5</v>
      </c>
      <c r="CS5" s="85"/>
      <c r="CT5" s="84" t="s">
        <v>2</v>
      </c>
      <c r="CU5" s="84" t="s">
        <v>3</v>
      </c>
      <c r="CV5" s="84" t="s">
        <v>4</v>
      </c>
      <c r="CW5" s="85" t="s">
        <v>5</v>
      </c>
      <c r="CX5" s="85"/>
      <c r="CY5" s="84" t="s">
        <v>2</v>
      </c>
      <c r="CZ5" s="84" t="s">
        <v>3</v>
      </c>
      <c r="DA5" s="84" t="s">
        <v>4</v>
      </c>
      <c r="DB5" s="85" t="s">
        <v>5</v>
      </c>
      <c r="DC5" s="85"/>
      <c r="DD5" s="84" t="s">
        <v>2</v>
      </c>
      <c r="DE5" s="84" t="s">
        <v>3</v>
      </c>
      <c r="DF5" s="84" t="s">
        <v>4</v>
      </c>
      <c r="DG5" s="85" t="s">
        <v>5</v>
      </c>
      <c r="DH5" s="85"/>
      <c r="DI5" s="84" t="s">
        <v>2</v>
      </c>
      <c r="DJ5" s="84" t="s">
        <v>3</v>
      </c>
      <c r="DK5" s="84" t="s">
        <v>4</v>
      </c>
      <c r="DL5" s="85" t="s">
        <v>5</v>
      </c>
      <c r="DM5" s="85"/>
      <c r="DN5" s="84" t="s">
        <v>2</v>
      </c>
      <c r="DO5" s="84" t="s">
        <v>3</v>
      </c>
      <c r="DP5" s="84" t="s">
        <v>4</v>
      </c>
      <c r="DQ5" s="85" t="s">
        <v>5</v>
      </c>
      <c r="DR5" s="85"/>
      <c r="DS5" s="84" t="s">
        <v>2</v>
      </c>
      <c r="DT5" s="84" t="s">
        <v>3</v>
      </c>
      <c r="DU5" s="84" t="s">
        <v>4</v>
      </c>
      <c r="DV5" s="85" t="s">
        <v>5</v>
      </c>
      <c r="DW5" s="85"/>
      <c r="DX5" s="84" t="s">
        <v>2</v>
      </c>
      <c r="DY5" s="84" t="s">
        <v>3</v>
      </c>
      <c r="DZ5" s="84" t="s">
        <v>4</v>
      </c>
      <c r="EA5" s="85" t="s">
        <v>5</v>
      </c>
      <c r="EB5" s="85"/>
      <c r="EC5" s="84" t="s">
        <v>2</v>
      </c>
      <c r="ED5" s="84" t="s">
        <v>3</v>
      </c>
      <c r="EE5" s="84" t="s">
        <v>4</v>
      </c>
      <c r="EF5" s="85" t="s">
        <v>5</v>
      </c>
      <c r="EG5" s="85"/>
      <c r="EH5" s="84" t="s">
        <v>2</v>
      </c>
      <c r="EI5" s="84" t="s">
        <v>3</v>
      </c>
      <c r="EJ5" s="84" t="s">
        <v>4</v>
      </c>
      <c r="EK5" s="85" t="s">
        <v>5</v>
      </c>
      <c r="EL5" s="85"/>
      <c r="EM5" s="84" t="s">
        <v>2</v>
      </c>
      <c r="EN5" s="84" t="s">
        <v>3</v>
      </c>
      <c r="EO5" s="84" t="s">
        <v>4</v>
      </c>
      <c r="EP5" s="85" t="s">
        <v>5</v>
      </c>
      <c r="EQ5" s="85"/>
      <c r="ER5" s="84" t="s">
        <v>2</v>
      </c>
      <c r="ES5" s="84" t="s">
        <v>3</v>
      </c>
      <c r="ET5" s="84" t="s">
        <v>4</v>
      </c>
      <c r="EU5" s="85" t="s">
        <v>5</v>
      </c>
      <c r="EV5" s="85"/>
      <c r="EW5" s="84" t="s">
        <v>2</v>
      </c>
      <c r="EX5" s="84" t="s">
        <v>3</v>
      </c>
      <c r="EY5" s="84" t="s">
        <v>4</v>
      </c>
      <c r="EZ5" s="85" t="s">
        <v>5</v>
      </c>
      <c r="FA5" s="85"/>
      <c r="FB5" s="84" t="s">
        <v>2</v>
      </c>
      <c r="FC5" s="84" t="s">
        <v>3</v>
      </c>
      <c r="FD5" s="84" t="s">
        <v>4</v>
      </c>
      <c r="FE5" s="85" t="s">
        <v>5</v>
      </c>
      <c r="FF5" s="85"/>
      <c r="FG5" s="84" t="s">
        <v>2</v>
      </c>
      <c r="FH5" s="84" t="s">
        <v>3</v>
      </c>
      <c r="FI5" s="84" t="s">
        <v>4</v>
      </c>
      <c r="FJ5" s="85" t="s">
        <v>5</v>
      </c>
      <c r="FK5" s="85"/>
      <c r="FL5" s="84" t="s">
        <v>2</v>
      </c>
      <c r="FM5" s="84" t="s">
        <v>3</v>
      </c>
      <c r="FN5" s="84" t="s">
        <v>4</v>
      </c>
      <c r="FO5" s="85" t="s">
        <v>5</v>
      </c>
      <c r="FP5" s="85"/>
      <c r="FQ5" s="84" t="s">
        <v>2</v>
      </c>
      <c r="FR5" s="84" t="s">
        <v>3</v>
      </c>
      <c r="FS5" s="84" t="s">
        <v>4</v>
      </c>
      <c r="FT5" s="85" t="s">
        <v>5</v>
      </c>
      <c r="FU5" s="85"/>
      <c r="FV5" s="84" t="s">
        <v>2</v>
      </c>
      <c r="FW5" s="84" t="s">
        <v>3</v>
      </c>
      <c r="FX5" s="84" t="s">
        <v>4</v>
      </c>
      <c r="FY5" s="85" t="s">
        <v>5</v>
      </c>
      <c r="FZ5" s="85"/>
      <c r="GA5" s="84" t="s">
        <v>2</v>
      </c>
      <c r="GB5" s="84" t="s">
        <v>3</v>
      </c>
      <c r="GC5" s="84" t="s">
        <v>4</v>
      </c>
      <c r="GD5" s="85" t="s">
        <v>5</v>
      </c>
      <c r="GE5" s="85"/>
      <c r="GF5" s="84" t="s">
        <v>2</v>
      </c>
      <c r="GG5" s="84" t="s">
        <v>3</v>
      </c>
      <c r="GH5" s="84" t="s">
        <v>4</v>
      </c>
      <c r="GI5" s="85" t="s">
        <v>5</v>
      </c>
      <c r="GJ5" s="85"/>
      <c r="GK5" s="84" t="s">
        <v>2</v>
      </c>
      <c r="GL5" s="84" t="s">
        <v>3</v>
      </c>
      <c r="GM5" s="84" t="s">
        <v>4</v>
      </c>
      <c r="GN5" s="85" t="s">
        <v>5</v>
      </c>
      <c r="GO5" s="85"/>
    </row>
    <row r="6" spans="1:197" ht="37.5" customHeight="1" x14ac:dyDescent="0.25">
      <c r="A6" s="89"/>
      <c r="B6" s="98"/>
      <c r="C6" s="86"/>
      <c r="D6" s="86"/>
      <c r="E6" s="86"/>
      <c r="F6" s="45" t="s">
        <v>6</v>
      </c>
      <c r="G6" s="45" t="s">
        <v>7</v>
      </c>
      <c r="H6" s="84"/>
      <c r="I6" s="84"/>
      <c r="J6" s="84"/>
      <c r="K6" s="46" t="s">
        <v>6</v>
      </c>
      <c r="L6" s="46" t="s">
        <v>7</v>
      </c>
      <c r="M6" s="84"/>
      <c r="N6" s="84"/>
      <c r="O6" s="84"/>
      <c r="P6" s="46" t="s">
        <v>6</v>
      </c>
      <c r="Q6" s="46" t="s">
        <v>7</v>
      </c>
      <c r="R6" s="84"/>
      <c r="S6" s="84"/>
      <c r="T6" s="84"/>
      <c r="U6" s="46" t="s">
        <v>6</v>
      </c>
      <c r="V6" s="46" t="s">
        <v>7</v>
      </c>
      <c r="W6" s="84"/>
      <c r="X6" s="84"/>
      <c r="Y6" s="84"/>
      <c r="Z6" s="46" t="s">
        <v>6</v>
      </c>
      <c r="AA6" s="46" t="s">
        <v>7</v>
      </c>
      <c r="AB6" s="84"/>
      <c r="AC6" s="84"/>
      <c r="AD6" s="84"/>
      <c r="AE6" s="46" t="s">
        <v>6</v>
      </c>
      <c r="AF6" s="46" t="s">
        <v>7</v>
      </c>
      <c r="AG6" s="84"/>
      <c r="AH6" s="84"/>
      <c r="AI6" s="84"/>
      <c r="AJ6" s="46" t="s">
        <v>6</v>
      </c>
      <c r="AK6" s="46" t="s">
        <v>7</v>
      </c>
      <c r="AL6" s="84"/>
      <c r="AM6" s="84"/>
      <c r="AN6" s="84"/>
      <c r="AO6" s="46" t="s">
        <v>6</v>
      </c>
      <c r="AP6" s="46" t="s">
        <v>7</v>
      </c>
      <c r="AQ6" s="84"/>
      <c r="AR6" s="84"/>
      <c r="AS6" s="84"/>
      <c r="AT6" s="46" t="s">
        <v>6</v>
      </c>
      <c r="AU6" s="46" t="s">
        <v>7</v>
      </c>
      <c r="AV6" s="84"/>
      <c r="AW6" s="84"/>
      <c r="AX6" s="84"/>
      <c r="AY6" s="46" t="s">
        <v>6</v>
      </c>
      <c r="AZ6" s="46" t="s">
        <v>7</v>
      </c>
      <c r="BA6" s="84"/>
      <c r="BB6" s="84"/>
      <c r="BC6" s="84"/>
      <c r="BD6" s="46" t="s">
        <v>6</v>
      </c>
      <c r="BE6" s="46" t="s">
        <v>7</v>
      </c>
      <c r="BF6" s="84"/>
      <c r="BG6" s="84"/>
      <c r="BH6" s="84"/>
      <c r="BI6" s="46" t="s">
        <v>6</v>
      </c>
      <c r="BJ6" s="47" t="s">
        <v>7</v>
      </c>
      <c r="BK6" s="84"/>
      <c r="BL6" s="84"/>
      <c r="BM6" s="84"/>
      <c r="BN6" s="46" t="s">
        <v>6</v>
      </c>
      <c r="BO6" s="46" t="s">
        <v>7</v>
      </c>
      <c r="BP6" s="84"/>
      <c r="BQ6" s="84"/>
      <c r="BR6" s="84"/>
      <c r="BS6" s="46" t="s">
        <v>6</v>
      </c>
      <c r="BT6" s="46" t="s">
        <v>7</v>
      </c>
      <c r="BU6" s="84"/>
      <c r="BV6" s="84"/>
      <c r="BW6" s="84"/>
      <c r="BX6" s="46" t="s">
        <v>6</v>
      </c>
      <c r="BY6" s="46" t="s">
        <v>7</v>
      </c>
      <c r="BZ6" s="84"/>
      <c r="CA6" s="84"/>
      <c r="CB6" s="84"/>
      <c r="CC6" s="46" t="s">
        <v>6</v>
      </c>
      <c r="CD6" s="46" t="s">
        <v>7</v>
      </c>
      <c r="CE6" s="84"/>
      <c r="CF6" s="84"/>
      <c r="CG6" s="84"/>
      <c r="CH6" s="46" t="s">
        <v>6</v>
      </c>
      <c r="CI6" s="46" t="s">
        <v>7</v>
      </c>
      <c r="CJ6" s="84"/>
      <c r="CK6" s="84"/>
      <c r="CL6" s="84"/>
      <c r="CM6" s="46" t="s">
        <v>6</v>
      </c>
      <c r="CN6" s="46" t="s">
        <v>7</v>
      </c>
      <c r="CO6" s="84"/>
      <c r="CP6" s="84"/>
      <c r="CQ6" s="84"/>
      <c r="CR6" s="46" t="s">
        <v>6</v>
      </c>
      <c r="CS6" s="46" t="s">
        <v>7</v>
      </c>
      <c r="CT6" s="84"/>
      <c r="CU6" s="84"/>
      <c r="CV6" s="84"/>
      <c r="CW6" s="46" t="s">
        <v>6</v>
      </c>
      <c r="CX6" s="46" t="s">
        <v>7</v>
      </c>
      <c r="CY6" s="84"/>
      <c r="CZ6" s="84"/>
      <c r="DA6" s="84"/>
      <c r="DB6" s="46" t="s">
        <v>6</v>
      </c>
      <c r="DC6" s="46" t="s">
        <v>7</v>
      </c>
      <c r="DD6" s="84"/>
      <c r="DE6" s="84"/>
      <c r="DF6" s="84"/>
      <c r="DG6" s="46" t="s">
        <v>6</v>
      </c>
      <c r="DH6" s="46" t="s">
        <v>7</v>
      </c>
      <c r="DI6" s="84"/>
      <c r="DJ6" s="84"/>
      <c r="DK6" s="84"/>
      <c r="DL6" s="46" t="s">
        <v>6</v>
      </c>
      <c r="DM6" s="46" t="s">
        <v>7</v>
      </c>
      <c r="DN6" s="84"/>
      <c r="DO6" s="84"/>
      <c r="DP6" s="84"/>
      <c r="DQ6" s="46" t="s">
        <v>6</v>
      </c>
      <c r="DR6" s="46" t="s">
        <v>7</v>
      </c>
      <c r="DS6" s="84"/>
      <c r="DT6" s="84"/>
      <c r="DU6" s="84"/>
      <c r="DV6" s="46" t="s">
        <v>6</v>
      </c>
      <c r="DW6" s="46" t="s">
        <v>7</v>
      </c>
      <c r="DX6" s="84"/>
      <c r="DY6" s="84"/>
      <c r="DZ6" s="84"/>
      <c r="EA6" s="46" t="s">
        <v>6</v>
      </c>
      <c r="EB6" s="46" t="s">
        <v>7</v>
      </c>
      <c r="EC6" s="84"/>
      <c r="ED6" s="84"/>
      <c r="EE6" s="84"/>
      <c r="EF6" s="46" t="s">
        <v>6</v>
      </c>
      <c r="EG6" s="46" t="s">
        <v>7</v>
      </c>
      <c r="EH6" s="84"/>
      <c r="EI6" s="84"/>
      <c r="EJ6" s="84"/>
      <c r="EK6" s="46" t="s">
        <v>6</v>
      </c>
      <c r="EL6" s="46" t="s">
        <v>7</v>
      </c>
      <c r="EM6" s="84"/>
      <c r="EN6" s="84"/>
      <c r="EO6" s="84"/>
      <c r="EP6" s="46" t="s">
        <v>6</v>
      </c>
      <c r="EQ6" s="46" t="s">
        <v>7</v>
      </c>
      <c r="ER6" s="84"/>
      <c r="ES6" s="84"/>
      <c r="ET6" s="84"/>
      <c r="EU6" s="46" t="s">
        <v>6</v>
      </c>
      <c r="EV6" s="46" t="s">
        <v>7</v>
      </c>
      <c r="EW6" s="84"/>
      <c r="EX6" s="84"/>
      <c r="EY6" s="84"/>
      <c r="EZ6" s="46" t="s">
        <v>6</v>
      </c>
      <c r="FA6" s="46" t="s">
        <v>7</v>
      </c>
      <c r="FB6" s="84"/>
      <c r="FC6" s="84"/>
      <c r="FD6" s="84"/>
      <c r="FE6" s="46" t="s">
        <v>6</v>
      </c>
      <c r="FF6" s="46" t="s">
        <v>7</v>
      </c>
      <c r="FG6" s="84"/>
      <c r="FH6" s="84"/>
      <c r="FI6" s="84"/>
      <c r="FJ6" s="46" t="s">
        <v>6</v>
      </c>
      <c r="FK6" s="46" t="s">
        <v>7</v>
      </c>
      <c r="FL6" s="84"/>
      <c r="FM6" s="84"/>
      <c r="FN6" s="84"/>
      <c r="FO6" s="46" t="s">
        <v>6</v>
      </c>
      <c r="FP6" s="46" t="s">
        <v>7</v>
      </c>
      <c r="FQ6" s="84"/>
      <c r="FR6" s="84"/>
      <c r="FS6" s="84"/>
      <c r="FT6" s="46" t="s">
        <v>6</v>
      </c>
      <c r="FU6" s="46" t="s">
        <v>7</v>
      </c>
      <c r="FV6" s="84"/>
      <c r="FW6" s="84"/>
      <c r="FX6" s="84"/>
      <c r="FY6" s="46" t="s">
        <v>6</v>
      </c>
      <c r="FZ6" s="46" t="s">
        <v>7</v>
      </c>
      <c r="GA6" s="84"/>
      <c r="GB6" s="84"/>
      <c r="GC6" s="84"/>
      <c r="GD6" s="46" t="s">
        <v>6</v>
      </c>
      <c r="GE6" s="46" t="s">
        <v>7</v>
      </c>
      <c r="GF6" s="84"/>
      <c r="GG6" s="84"/>
      <c r="GH6" s="84"/>
      <c r="GI6" s="46" t="s">
        <v>6</v>
      </c>
      <c r="GJ6" s="46" t="s">
        <v>7</v>
      </c>
      <c r="GK6" s="84"/>
      <c r="GL6" s="84"/>
      <c r="GM6" s="84"/>
      <c r="GN6" s="46" t="s">
        <v>6</v>
      </c>
      <c r="GO6" s="46" t="s">
        <v>7</v>
      </c>
    </row>
    <row r="7" spans="1:197" x14ac:dyDescent="0.25">
      <c r="A7" s="48">
        <v>1</v>
      </c>
      <c r="B7" s="49" t="s">
        <v>8</v>
      </c>
      <c r="C7" s="55">
        <f>H7+M7+R7+W7+AB7+AG7+AL7+AQ7+AV7+BA7+BF7+BK7+BP7+BU7+BZ7+CE7+CJ7+CO7+CT7+CY7+DD7+DI7+DN7+DS7+DX7+EC7+EH7+EM7+ER7+EW7+FB7+FG7+FL7+FQ7+FV7+GA7+GF7+GK7</f>
        <v>0</v>
      </c>
      <c r="D7" s="55">
        <f t="shared" ref="D7:E7" si="0">I7+N7+S7+X7+AC7+AH7+AM7+AR7+AW7+BB7+BG7+BL7+BQ7+BV7+CA7+CF7+CK7+CP7+CU7+CZ7+DE7+DJ7+DO7+DT7+DY7+ED7+EI7+EN7+ES7+EX7+FC7+FH7+FM7+FR7+FW7+GB7+GG7+GL7</f>
        <v>93712.8</v>
      </c>
      <c r="E7" s="55">
        <f t="shared" si="0"/>
        <v>96120.2</v>
      </c>
      <c r="F7" s="56">
        <f t="shared" ref="F7:F51" si="1">E7-C7</f>
        <v>96120.2</v>
      </c>
      <c r="G7" s="57">
        <f t="shared" ref="G7:G51" si="2">E7-D7</f>
        <v>2407.3999999999942</v>
      </c>
      <c r="H7" s="19">
        <v>0</v>
      </c>
      <c r="I7" s="20">
        <v>0</v>
      </c>
      <c r="J7" s="20">
        <v>0</v>
      </c>
      <c r="K7" s="20">
        <f t="shared" ref="K7:K52" si="3">J7-H7</f>
        <v>0</v>
      </c>
      <c r="L7" s="21">
        <f t="shared" ref="L7:L52" si="4">J7-I7</f>
        <v>0</v>
      </c>
      <c r="M7" s="19">
        <v>0</v>
      </c>
      <c r="N7" s="20">
        <v>881.1</v>
      </c>
      <c r="O7" s="20">
        <v>881.1</v>
      </c>
      <c r="P7" s="20">
        <f t="shared" ref="P7:P52" si="5">O7-M7</f>
        <v>881.1</v>
      </c>
      <c r="Q7" s="63">
        <f t="shared" ref="Q7:Q52" si="6">O7-N7</f>
        <v>0</v>
      </c>
      <c r="R7" s="19">
        <v>0</v>
      </c>
      <c r="S7" s="20">
        <v>3188.9</v>
      </c>
      <c r="T7" s="20">
        <v>3188.9</v>
      </c>
      <c r="U7" s="20">
        <f t="shared" ref="U7:U52" si="7">T7-R7</f>
        <v>3188.9</v>
      </c>
      <c r="V7" s="21">
        <f t="shared" ref="V7:V52" si="8">T7-S7</f>
        <v>0</v>
      </c>
      <c r="W7" s="19">
        <v>0</v>
      </c>
      <c r="X7" s="20">
        <v>289.3</v>
      </c>
      <c r="Y7" s="20">
        <v>289.3</v>
      </c>
      <c r="Z7" s="20">
        <f t="shared" ref="Z7:Z48" si="9">Y7-W7</f>
        <v>289.3</v>
      </c>
      <c r="AA7" s="20">
        <f t="shared" ref="AA7:AA52" si="10">Y7-X7</f>
        <v>0</v>
      </c>
      <c r="AB7" s="19">
        <v>0</v>
      </c>
      <c r="AC7" s="20">
        <v>126.5</v>
      </c>
      <c r="AD7" s="20">
        <v>126.5</v>
      </c>
      <c r="AE7" s="20">
        <f t="shared" ref="AE7:AE52" si="11">AD7-AB7</f>
        <v>126.5</v>
      </c>
      <c r="AF7" s="21">
        <f t="shared" ref="AF7:AF52" si="12">AD7-AC7</f>
        <v>0</v>
      </c>
      <c r="AG7" s="19">
        <v>0</v>
      </c>
      <c r="AH7" s="20">
        <v>0</v>
      </c>
      <c r="AI7" s="20">
        <v>0</v>
      </c>
      <c r="AJ7" s="20">
        <f t="shared" ref="AJ7:AJ51" si="13">AI7-AG7</f>
        <v>0</v>
      </c>
      <c r="AK7" s="20">
        <f t="shared" ref="AK7:AK51" si="14">AI7-AH7</f>
        <v>0</v>
      </c>
      <c r="AL7" s="19">
        <v>0</v>
      </c>
      <c r="AM7" s="20">
        <v>239</v>
      </c>
      <c r="AN7" s="20">
        <v>239</v>
      </c>
      <c r="AO7" s="20">
        <f t="shared" ref="AO7:AO51" si="15">AN7-AL7</f>
        <v>239</v>
      </c>
      <c r="AP7" s="20">
        <f t="shared" ref="AP7:AP51" si="16">AN7-AM7</f>
        <v>0</v>
      </c>
      <c r="AQ7" s="19">
        <v>0</v>
      </c>
      <c r="AR7" s="20">
        <v>0</v>
      </c>
      <c r="AS7" s="20">
        <v>0</v>
      </c>
      <c r="AT7" s="20">
        <f t="shared" ref="AT7:AT52" si="17">AS7-AQ7</f>
        <v>0</v>
      </c>
      <c r="AU7" s="21">
        <f t="shared" ref="AU7:AU52" si="18">AS7-AR7</f>
        <v>0</v>
      </c>
      <c r="AV7" s="19">
        <v>0</v>
      </c>
      <c r="AW7" s="20">
        <v>33.6</v>
      </c>
      <c r="AX7" s="20">
        <v>8.4</v>
      </c>
      <c r="AY7" s="20">
        <f t="shared" ref="AY7:AY52" si="19">AX7-AV7</f>
        <v>8.4</v>
      </c>
      <c r="AZ7" s="21">
        <f t="shared" ref="AZ7:AZ52" si="20">AX7-AW7</f>
        <v>-25.200000000000003</v>
      </c>
      <c r="BA7" s="19">
        <v>0</v>
      </c>
      <c r="BB7" s="20">
        <v>0</v>
      </c>
      <c r="BC7" s="20">
        <v>0</v>
      </c>
      <c r="BD7" s="20">
        <f t="shared" ref="BD7:BD51" si="21">BC7-BA7</f>
        <v>0</v>
      </c>
      <c r="BE7" s="20">
        <f t="shared" ref="BE7:BE51" si="22">BC7-BB7</f>
        <v>0</v>
      </c>
      <c r="BF7" s="19">
        <v>0</v>
      </c>
      <c r="BG7" s="20">
        <v>0</v>
      </c>
      <c r="BH7" s="20">
        <v>0</v>
      </c>
      <c r="BI7" s="20">
        <f t="shared" ref="BI7:BI51" si="23">BH7-BF7</f>
        <v>0</v>
      </c>
      <c r="BJ7" s="20">
        <f t="shared" ref="BJ7:BJ51" si="24">BH7-BG7</f>
        <v>0</v>
      </c>
      <c r="BK7" s="19">
        <v>0</v>
      </c>
      <c r="BL7" s="20">
        <v>0</v>
      </c>
      <c r="BM7" s="20">
        <v>0</v>
      </c>
      <c r="BN7" s="20">
        <f t="shared" ref="BN7:BN51" si="25">BM7-BK7</f>
        <v>0</v>
      </c>
      <c r="BO7" s="21">
        <f t="shared" ref="BO7:BO51" si="26">BM7-BL7</f>
        <v>0</v>
      </c>
      <c r="BP7" s="19">
        <v>0</v>
      </c>
      <c r="BQ7" s="20">
        <v>350</v>
      </c>
      <c r="BR7" s="20">
        <v>350</v>
      </c>
      <c r="BS7" s="20">
        <f t="shared" ref="BS7:BS50" si="27">BR7-BP7</f>
        <v>350</v>
      </c>
      <c r="BT7" s="21">
        <f t="shared" ref="BT7:BT50" si="28">BR7-BQ7</f>
        <v>0</v>
      </c>
      <c r="BU7" s="19">
        <v>0</v>
      </c>
      <c r="BV7" s="20">
        <v>50</v>
      </c>
      <c r="BW7" s="20">
        <v>50</v>
      </c>
      <c r="BX7" s="20">
        <f t="shared" ref="BX7:BX51" si="29">BW7-BU7</f>
        <v>50</v>
      </c>
      <c r="BY7" s="21">
        <f t="shared" ref="BY7:BY51" si="30">BW7-BV7</f>
        <v>0</v>
      </c>
      <c r="BZ7" s="19">
        <v>0</v>
      </c>
      <c r="CA7" s="20">
        <v>200</v>
      </c>
      <c r="CB7" s="20">
        <v>200</v>
      </c>
      <c r="CC7" s="20">
        <f t="shared" ref="CC7:CC51" si="31">CB7-BZ7</f>
        <v>200</v>
      </c>
      <c r="CD7" s="21">
        <f t="shared" ref="CD7:CD51" si="32">CB7-CA7</f>
        <v>0</v>
      </c>
      <c r="CE7" s="19">
        <v>0</v>
      </c>
      <c r="CF7" s="20">
        <v>3755.2</v>
      </c>
      <c r="CG7" s="20">
        <v>3755.2</v>
      </c>
      <c r="CH7" s="20">
        <f t="shared" ref="CH7:CH52" si="33">CG7-CE7</f>
        <v>3755.2</v>
      </c>
      <c r="CI7" s="21">
        <f t="shared" ref="CI7:CI52" si="34">CG7-CF7</f>
        <v>0</v>
      </c>
      <c r="CJ7" s="19">
        <v>0</v>
      </c>
      <c r="CK7" s="20">
        <v>0</v>
      </c>
      <c r="CL7" s="20">
        <v>0</v>
      </c>
      <c r="CM7" s="20">
        <f t="shared" ref="CM7:CM52" si="35">CL7-CJ7</f>
        <v>0</v>
      </c>
      <c r="CN7" s="21">
        <f t="shared" ref="CN7:CN52" si="36">CL7-CK7</f>
        <v>0</v>
      </c>
      <c r="CO7" s="19">
        <v>0</v>
      </c>
      <c r="CP7" s="20">
        <v>910</v>
      </c>
      <c r="CQ7" s="20">
        <v>910</v>
      </c>
      <c r="CR7" s="20">
        <f t="shared" ref="CR7:CR52" si="37">CQ7-CO7</f>
        <v>910</v>
      </c>
      <c r="CS7" s="20">
        <f t="shared" ref="CS7:CS52" si="38">CQ7-CP7</f>
        <v>0</v>
      </c>
      <c r="CT7" s="19">
        <v>0</v>
      </c>
      <c r="CU7" s="20">
        <v>0</v>
      </c>
      <c r="CV7" s="20">
        <v>0</v>
      </c>
      <c r="CW7" s="20">
        <f t="shared" ref="CW7:CW52" si="39">CV7-CT7</f>
        <v>0</v>
      </c>
      <c r="CX7" s="20">
        <f t="shared" ref="CX7:CX52" si="40">CV7-CU7</f>
        <v>0</v>
      </c>
      <c r="CY7" s="19">
        <v>0</v>
      </c>
      <c r="CZ7" s="20">
        <v>0</v>
      </c>
      <c r="DA7" s="20">
        <v>0</v>
      </c>
      <c r="DB7" s="20">
        <f t="shared" ref="DB7:DB52" si="41">DA7-CY7</f>
        <v>0</v>
      </c>
      <c r="DC7" s="21">
        <f t="shared" ref="DC7:DC52" si="42">DA7-CZ7</f>
        <v>0</v>
      </c>
      <c r="DD7" s="19">
        <v>0</v>
      </c>
      <c r="DE7" s="20">
        <v>0</v>
      </c>
      <c r="DF7" s="20">
        <v>0</v>
      </c>
      <c r="DG7" s="20">
        <f t="shared" ref="DG7:DG52" si="43">DF7-DD7</f>
        <v>0</v>
      </c>
      <c r="DH7" s="21">
        <f t="shared" ref="DH7:DH52" si="44">DF7-DE7</f>
        <v>0</v>
      </c>
      <c r="DI7" s="19">
        <v>0</v>
      </c>
      <c r="DJ7" s="20">
        <v>0</v>
      </c>
      <c r="DK7" s="20">
        <v>0</v>
      </c>
      <c r="DL7" s="20">
        <f t="shared" ref="DL7:DL52" si="45">DK7-DI7</f>
        <v>0</v>
      </c>
      <c r="DM7" s="21">
        <f t="shared" ref="DM7:DM52" si="46">DK7-DJ7</f>
        <v>0</v>
      </c>
      <c r="DN7" s="19">
        <v>0</v>
      </c>
      <c r="DO7" s="20">
        <v>0</v>
      </c>
      <c r="DP7" s="20">
        <v>0</v>
      </c>
      <c r="DQ7" s="20">
        <f t="shared" ref="DQ7:DQ52" si="47">DP7-DN7</f>
        <v>0</v>
      </c>
      <c r="DR7" s="21">
        <f t="shared" ref="DR7:DR52" si="48">DP7-DO7</f>
        <v>0</v>
      </c>
      <c r="DS7" s="19">
        <v>0</v>
      </c>
      <c r="DT7" s="20">
        <v>375</v>
      </c>
      <c r="DU7" s="20">
        <v>375</v>
      </c>
      <c r="DV7" s="20">
        <f t="shared" ref="DV7:DV52" si="49">DU7-DS7</f>
        <v>375</v>
      </c>
      <c r="DW7" s="21">
        <f t="shared" ref="DW7:DW52" si="50">DU7-DT7</f>
        <v>0</v>
      </c>
      <c r="DX7" s="19">
        <v>0</v>
      </c>
      <c r="DY7" s="20">
        <v>0</v>
      </c>
      <c r="DZ7" s="20">
        <v>0</v>
      </c>
      <c r="EA7" s="20">
        <f t="shared" ref="EA7:EA52" si="51">DZ7-DX7</f>
        <v>0</v>
      </c>
      <c r="EB7" s="21">
        <f t="shared" ref="EB7:EB52" si="52">DZ7-DY7</f>
        <v>0</v>
      </c>
      <c r="EC7" s="19">
        <v>0</v>
      </c>
      <c r="ED7" s="20">
        <v>304.2</v>
      </c>
      <c r="EE7" s="20">
        <v>304.2</v>
      </c>
      <c r="EF7" s="20">
        <f t="shared" ref="EF7:EF52" si="53">EE7-EC7</f>
        <v>304.2</v>
      </c>
      <c r="EG7" s="21">
        <f t="shared" ref="EG7:EG52" si="54">EE7-ED7</f>
        <v>0</v>
      </c>
      <c r="EH7" s="19">
        <v>0</v>
      </c>
      <c r="EI7" s="20">
        <v>0</v>
      </c>
      <c r="EJ7" s="20">
        <v>0</v>
      </c>
      <c r="EK7" s="20">
        <f t="shared" ref="EK7:EK52" si="55">EJ7-EH7</f>
        <v>0</v>
      </c>
      <c r="EL7" s="21">
        <f t="shared" ref="EL7:EL52" si="56">EJ7-EI7</f>
        <v>0</v>
      </c>
      <c r="EM7" s="19">
        <v>0</v>
      </c>
      <c r="EN7" s="20">
        <v>0</v>
      </c>
      <c r="EO7" s="20">
        <v>162.80000000000001</v>
      </c>
      <c r="EP7" s="20">
        <f t="shared" ref="EP7:EP51" si="57">EO7-EM7</f>
        <v>162.80000000000001</v>
      </c>
      <c r="EQ7" s="21">
        <f t="shared" ref="EQ7:EQ51" si="58">EO7-EN7</f>
        <v>162.80000000000001</v>
      </c>
      <c r="ER7" s="19">
        <v>0</v>
      </c>
      <c r="ES7" s="20">
        <v>0</v>
      </c>
      <c r="ET7" s="20">
        <v>0</v>
      </c>
      <c r="EU7" s="20">
        <f t="shared" ref="EU7:EU8" si="59">ET7-ER7</f>
        <v>0</v>
      </c>
      <c r="EV7" s="21">
        <f t="shared" ref="EV7:EV8" si="60">ET7-ES7</f>
        <v>0</v>
      </c>
      <c r="EW7" s="19">
        <v>0</v>
      </c>
      <c r="EX7" s="20">
        <v>1083.3</v>
      </c>
      <c r="EY7" s="20">
        <v>1083.3</v>
      </c>
      <c r="EZ7" s="20">
        <f t="shared" ref="EZ7:EZ52" si="61">EY7-EW7</f>
        <v>1083.3</v>
      </c>
      <c r="FA7" s="20">
        <f t="shared" ref="FA7:FA52" si="62">EY7-EX7</f>
        <v>0</v>
      </c>
      <c r="FB7" s="19">
        <v>0</v>
      </c>
      <c r="FC7" s="20">
        <v>0</v>
      </c>
      <c r="FD7" s="20">
        <v>0</v>
      </c>
      <c r="FE7" s="20">
        <f t="shared" ref="FE7:FE52" si="63">FD7-FB7</f>
        <v>0</v>
      </c>
      <c r="FF7" s="20">
        <f t="shared" ref="FF7:FF52" si="64">FD7-FC7</f>
        <v>0</v>
      </c>
      <c r="FG7" s="19">
        <v>0</v>
      </c>
      <c r="FH7" s="20">
        <v>491.6</v>
      </c>
      <c r="FI7" s="20">
        <v>491.6</v>
      </c>
      <c r="FJ7" s="20">
        <f t="shared" ref="FJ7:FJ52" si="65">FI7-FG7</f>
        <v>491.6</v>
      </c>
      <c r="FK7" s="20">
        <f t="shared" ref="FK7:FK52" si="66">FI7-FH7</f>
        <v>0</v>
      </c>
      <c r="FL7" s="19">
        <v>0</v>
      </c>
      <c r="FM7" s="20">
        <v>15854</v>
      </c>
      <c r="FN7" s="20">
        <v>15854</v>
      </c>
      <c r="FO7" s="20">
        <f t="shared" ref="FO7:FO52" si="67">FN7-FL7</f>
        <v>15854</v>
      </c>
      <c r="FP7" s="20">
        <f t="shared" ref="FP7:FP52" si="68">FN7-FM7</f>
        <v>0</v>
      </c>
      <c r="FQ7" s="19">
        <v>0</v>
      </c>
      <c r="FR7" s="20">
        <v>24576.1</v>
      </c>
      <c r="FS7" s="20">
        <v>26845.9</v>
      </c>
      <c r="FT7" s="20">
        <f t="shared" ref="FT7:FT52" si="69">FS7-FQ7</f>
        <v>26845.9</v>
      </c>
      <c r="FU7" s="20">
        <f t="shared" ref="FU7:FU52" si="70">FS7-FR7</f>
        <v>2269.8000000000029</v>
      </c>
      <c r="FV7" s="19">
        <v>0</v>
      </c>
      <c r="FW7" s="20">
        <v>6000</v>
      </c>
      <c r="FX7" s="20">
        <v>6000</v>
      </c>
      <c r="FY7" s="20">
        <f t="shared" ref="FY7:FY52" si="71">FX7-FV7</f>
        <v>6000</v>
      </c>
      <c r="FZ7" s="20">
        <f t="shared" ref="FZ7:FZ52" si="72">FX7-FW7</f>
        <v>0</v>
      </c>
      <c r="GA7" s="19">
        <v>0</v>
      </c>
      <c r="GB7" s="20">
        <v>35005</v>
      </c>
      <c r="GC7" s="20">
        <v>35005</v>
      </c>
      <c r="GD7" s="20">
        <f t="shared" ref="GD7:GD51" si="73">GC7-GA7</f>
        <v>35005</v>
      </c>
      <c r="GE7" s="21">
        <f t="shared" ref="GE7:GE51" si="74">GC7-GB7</f>
        <v>0</v>
      </c>
      <c r="GF7" s="19">
        <v>0</v>
      </c>
      <c r="GG7" s="20">
        <v>0</v>
      </c>
      <c r="GH7" s="20"/>
      <c r="GI7" s="20">
        <f t="shared" ref="GI7:GI51" si="75">GH7-GF7</f>
        <v>0</v>
      </c>
      <c r="GJ7" s="21">
        <f t="shared" ref="GJ7:GJ51" si="76">GH7-GG7</f>
        <v>0</v>
      </c>
      <c r="GK7" s="19">
        <v>0</v>
      </c>
      <c r="GL7" s="20">
        <v>0</v>
      </c>
      <c r="GM7" s="20">
        <v>0</v>
      </c>
      <c r="GN7" s="20">
        <f t="shared" ref="GN7:GN51" si="77">GM7-GK7</f>
        <v>0</v>
      </c>
      <c r="GO7" s="21">
        <f t="shared" ref="GO7:GO51" si="78">GM7-GL7</f>
        <v>0</v>
      </c>
    </row>
    <row r="8" spans="1:197" x14ac:dyDescent="0.25">
      <c r="A8" s="48">
        <v>2</v>
      </c>
      <c r="B8" s="49" t="s">
        <v>9</v>
      </c>
      <c r="C8" s="55">
        <f t="shared" ref="C8:C52" si="79">H8+M8+R8+W8+AB8+AG8+AL8+AQ8+AV8+BA8+BF8+BK8+BP8+BU8+BZ8+CE8+CJ8+CO8+CT8+CY8+DD8+DI8+DN8+DS8+DX8+EC8+EH8+EM8+ER8+EW8+FB8+FG8+FL8+FQ8+FV8+GA8+GF8+GK8</f>
        <v>0</v>
      </c>
      <c r="D8" s="55">
        <f t="shared" ref="D8:D52" si="80">I8+N8+S8+X8+AC8+AH8+AM8+AR8+AW8+BB8+BG8+BL8+BQ8+BV8+CA8+CF8+CK8+CP8+CU8+CZ8+DE8+DJ8+DO8+DT8+DY8+ED8+EI8+EN8+ES8+EX8+FC8+FH8+FM8+FR8+FW8+GB8+GG8+GL8</f>
        <v>154691.9</v>
      </c>
      <c r="E8" s="55">
        <f t="shared" ref="E8:E52" si="81">J8+O8+T8+Y8+AD8+AI8+AN8+AS8+AX8+BC8+BH8+BM8+BR8+BW8+CB8+CG8+CL8+CQ8+CV8+DA8+DF8+DK8+DP8+DU8+DZ8+EE8+EJ8+EO8+ET8+EY8+FD8+FI8+FN8+FS8+FX8+GC8+GH8+GM8</f>
        <v>157462.70000000001</v>
      </c>
      <c r="F8" s="59">
        <f t="shared" si="1"/>
        <v>157462.70000000001</v>
      </c>
      <c r="G8" s="57">
        <f t="shared" si="2"/>
        <v>2770.8000000000175</v>
      </c>
      <c r="H8" s="19">
        <v>0</v>
      </c>
      <c r="I8" s="20">
        <v>0</v>
      </c>
      <c r="J8" s="20">
        <v>0</v>
      </c>
      <c r="K8" s="20">
        <f t="shared" si="3"/>
        <v>0</v>
      </c>
      <c r="L8" s="21">
        <f t="shared" si="4"/>
        <v>0</v>
      </c>
      <c r="M8" s="19">
        <v>0</v>
      </c>
      <c r="N8" s="20">
        <v>1540.9</v>
      </c>
      <c r="O8" s="20">
        <v>1540.9</v>
      </c>
      <c r="P8" s="20">
        <f t="shared" si="5"/>
        <v>1540.9</v>
      </c>
      <c r="Q8" s="21">
        <f t="shared" si="6"/>
        <v>0</v>
      </c>
      <c r="R8" s="19">
        <v>0</v>
      </c>
      <c r="S8" s="20">
        <v>60</v>
      </c>
      <c r="T8" s="20">
        <v>60</v>
      </c>
      <c r="U8" s="20">
        <f t="shared" si="7"/>
        <v>60</v>
      </c>
      <c r="V8" s="21">
        <f t="shared" si="8"/>
        <v>0</v>
      </c>
      <c r="W8" s="19">
        <v>0</v>
      </c>
      <c r="X8" s="20">
        <v>442.6</v>
      </c>
      <c r="Y8" s="20">
        <v>442.6</v>
      </c>
      <c r="Z8" s="20">
        <f t="shared" si="9"/>
        <v>442.6</v>
      </c>
      <c r="AA8" s="20">
        <f t="shared" si="10"/>
        <v>0</v>
      </c>
      <c r="AB8" s="19">
        <v>0</v>
      </c>
      <c r="AC8" s="20">
        <v>270.5</v>
      </c>
      <c r="AD8" s="20">
        <v>270.5</v>
      </c>
      <c r="AE8" s="20">
        <f t="shared" si="11"/>
        <v>270.5</v>
      </c>
      <c r="AF8" s="21">
        <f t="shared" si="12"/>
        <v>0</v>
      </c>
      <c r="AG8" s="19">
        <v>0</v>
      </c>
      <c r="AH8" s="20">
        <v>1850</v>
      </c>
      <c r="AI8" s="20">
        <v>1850</v>
      </c>
      <c r="AJ8" s="20">
        <f t="shared" si="13"/>
        <v>1850</v>
      </c>
      <c r="AK8" s="20">
        <f t="shared" si="14"/>
        <v>0</v>
      </c>
      <c r="AL8" s="19">
        <v>0</v>
      </c>
      <c r="AM8" s="20">
        <v>874</v>
      </c>
      <c r="AN8" s="20">
        <v>874</v>
      </c>
      <c r="AO8" s="20">
        <f t="shared" si="15"/>
        <v>874</v>
      </c>
      <c r="AP8" s="20">
        <f t="shared" si="16"/>
        <v>0</v>
      </c>
      <c r="AQ8" s="19">
        <v>0</v>
      </c>
      <c r="AR8" s="20">
        <v>0</v>
      </c>
      <c r="AS8" s="20">
        <v>0</v>
      </c>
      <c r="AT8" s="20">
        <f t="shared" si="17"/>
        <v>0</v>
      </c>
      <c r="AU8" s="21">
        <f t="shared" si="18"/>
        <v>0</v>
      </c>
      <c r="AV8" s="19">
        <v>0</v>
      </c>
      <c r="AW8" s="20">
        <v>33.6</v>
      </c>
      <c r="AX8" s="20">
        <v>11.2</v>
      </c>
      <c r="AY8" s="20">
        <f t="shared" si="19"/>
        <v>11.2</v>
      </c>
      <c r="AZ8" s="21">
        <f t="shared" si="20"/>
        <v>-22.400000000000002</v>
      </c>
      <c r="BA8" s="19">
        <v>0</v>
      </c>
      <c r="BB8" s="20">
        <v>0</v>
      </c>
      <c r="BC8" s="20">
        <v>0</v>
      </c>
      <c r="BD8" s="20">
        <f t="shared" si="21"/>
        <v>0</v>
      </c>
      <c r="BE8" s="20">
        <f t="shared" si="22"/>
        <v>0</v>
      </c>
      <c r="BF8" s="19">
        <v>0</v>
      </c>
      <c r="BG8" s="20">
        <v>0</v>
      </c>
      <c r="BH8" s="20">
        <v>0</v>
      </c>
      <c r="BI8" s="20">
        <f t="shared" si="23"/>
        <v>0</v>
      </c>
      <c r="BJ8" s="20">
        <f t="shared" si="24"/>
        <v>0</v>
      </c>
      <c r="BK8" s="19">
        <v>0</v>
      </c>
      <c r="BL8" s="20">
        <v>0</v>
      </c>
      <c r="BM8" s="20">
        <v>0</v>
      </c>
      <c r="BN8" s="20">
        <f t="shared" si="25"/>
        <v>0</v>
      </c>
      <c r="BO8" s="21">
        <f t="shared" si="26"/>
        <v>0</v>
      </c>
      <c r="BP8" s="19">
        <v>0</v>
      </c>
      <c r="BQ8" s="20">
        <v>400</v>
      </c>
      <c r="BR8" s="20">
        <v>400</v>
      </c>
      <c r="BS8" s="20">
        <f t="shared" si="27"/>
        <v>400</v>
      </c>
      <c r="BT8" s="21">
        <f t="shared" si="28"/>
        <v>0</v>
      </c>
      <c r="BU8" s="19">
        <v>0</v>
      </c>
      <c r="BV8" s="20">
        <v>50</v>
      </c>
      <c r="BW8" s="20">
        <v>50</v>
      </c>
      <c r="BX8" s="20">
        <f t="shared" si="29"/>
        <v>50</v>
      </c>
      <c r="BY8" s="21">
        <f t="shared" si="30"/>
        <v>0</v>
      </c>
      <c r="BZ8" s="19">
        <v>0</v>
      </c>
      <c r="CA8" s="20">
        <v>100</v>
      </c>
      <c r="CB8" s="20">
        <v>100</v>
      </c>
      <c r="CC8" s="20">
        <f t="shared" si="31"/>
        <v>100</v>
      </c>
      <c r="CD8" s="21">
        <f t="shared" si="32"/>
        <v>0</v>
      </c>
      <c r="CE8" s="19">
        <v>0</v>
      </c>
      <c r="CF8" s="20">
        <v>207</v>
      </c>
      <c r="CG8" s="20">
        <v>207</v>
      </c>
      <c r="CH8" s="20">
        <f t="shared" si="33"/>
        <v>207</v>
      </c>
      <c r="CI8" s="21">
        <f t="shared" si="34"/>
        <v>0</v>
      </c>
      <c r="CJ8" s="19">
        <v>0</v>
      </c>
      <c r="CK8" s="20">
        <v>0</v>
      </c>
      <c r="CL8" s="20">
        <v>0</v>
      </c>
      <c r="CM8" s="20">
        <f t="shared" si="35"/>
        <v>0</v>
      </c>
      <c r="CN8" s="21">
        <f t="shared" si="36"/>
        <v>0</v>
      </c>
      <c r="CO8" s="19">
        <v>0</v>
      </c>
      <c r="CP8" s="20">
        <v>3348</v>
      </c>
      <c r="CQ8" s="20">
        <v>3348</v>
      </c>
      <c r="CR8" s="20">
        <f t="shared" si="37"/>
        <v>3348</v>
      </c>
      <c r="CS8" s="20">
        <f t="shared" si="38"/>
        <v>0</v>
      </c>
      <c r="CT8" s="19">
        <v>0</v>
      </c>
      <c r="CU8" s="20">
        <v>0</v>
      </c>
      <c r="CV8" s="20">
        <v>0</v>
      </c>
      <c r="CW8" s="20">
        <f t="shared" si="39"/>
        <v>0</v>
      </c>
      <c r="CX8" s="20">
        <f t="shared" si="40"/>
        <v>0</v>
      </c>
      <c r="CY8" s="19">
        <v>0</v>
      </c>
      <c r="CZ8" s="20">
        <v>0</v>
      </c>
      <c r="DA8" s="20">
        <v>0</v>
      </c>
      <c r="DB8" s="20">
        <f t="shared" si="41"/>
        <v>0</v>
      </c>
      <c r="DC8" s="21">
        <f t="shared" si="42"/>
        <v>0</v>
      </c>
      <c r="DD8" s="19">
        <v>0</v>
      </c>
      <c r="DE8" s="20">
        <v>0</v>
      </c>
      <c r="DF8" s="20">
        <v>0</v>
      </c>
      <c r="DG8" s="20">
        <f t="shared" si="43"/>
        <v>0</v>
      </c>
      <c r="DH8" s="21">
        <f t="shared" si="44"/>
        <v>0</v>
      </c>
      <c r="DI8" s="19">
        <v>0</v>
      </c>
      <c r="DJ8" s="20">
        <v>0</v>
      </c>
      <c r="DK8" s="20">
        <v>0</v>
      </c>
      <c r="DL8" s="20">
        <f t="shared" si="45"/>
        <v>0</v>
      </c>
      <c r="DM8" s="21">
        <f t="shared" si="46"/>
        <v>0</v>
      </c>
      <c r="DN8" s="19">
        <v>0</v>
      </c>
      <c r="DO8" s="20">
        <v>0</v>
      </c>
      <c r="DP8" s="20">
        <v>0</v>
      </c>
      <c r="DQ8" s="20">
        <f t="shared" si="47"/>
        <v>0</v>
      </c>
      <c r="DR8" s="21">
        <f t="shared" si="48"/>
        <v>0</v>
      </c>
      <c r="DS8" s="19">
        <v>0</v>
      </c>
      <c r="DT8" s="20">
        <v>0</v>
      </c>
      <c r="DU8" s="20">
        <v>0</v>
      </c>
      <c r="DV8" s="20">
        <f t="shared" si="49"/>
        <v>0</v>
      </c>
      <c r="DW8" s="21">
        <f t="shared" si="50"/>
        <v>0</v>
      </c>
      <c r="DX8" s="19">
        <v>0</v>
      </c>
      <c r="DY8" s="20">
        <v>427.4</v>
      </c>
      <c r="DZ8" s="20">
        <v>427.4</v>
      </c>
      <c r="EA8" s="20">
        <f t="shared" si="51"/>
        <v>427.4</v>
      </c>
      <c r="EB8" s="21">
        <f t="shared" si="52"/>
        <v>0</v>
      </c>
      <c r="EC8" s="19">
        <v>0</v>
      </c>
      <c r="ED8" s="20">
        <v>786.3</v>
      </c>
      <c r="EE8" s="20">
        <v>786.3</v>
      </c>
      <c r="EF8" s="20">
        <f t="shared" si="53"/>
        <v>786.3</v>
      </c>
      <c r="EG8" s="21">
        <f t="shared" si="54"/>
        <v>0</v>
      </c>
      <c r="EH8" s="19">
        <v>0</v>
      </c>
      <c r="EI8" s="20">
        <v>0</v>
      </c>
      <c r="EJ8" s="20">
        <v>0</v>
      </c>
      <c r="EK8" s="20">
        <f t="shared" si="55"/>
        <v>0</v>
      </c>
      <c r="EL8" s="21">
        <f t="shared" si="56"/>
        <v>0</v>
      </c>
      <c r="EM8" s="19">
        <v>0</v>
      </c>
      <c r="EN8" s="20">
        <v>0</v>
      </c>
      <c r="EO8" s="20">
        <v>366.3</v>
      </c>
      <c r="EP8" s="20">
        <f t="shared" si="57"/>
        <v>366.3</v>
      </c>
      <c r="EQ8" s="21">
        <f t="shared" si="58"/>
        <v>366.3</v>
      </c>
      <c r="ER8" s="19">
        <v>0</v>
      </c>
      <c r="ES8" s="20">
        <v>0</v>
      </c>
      <c r="ET8" s="20">
        <v>0</v>
      </c>
      <c r="EU8" s="20">
        <f t="shared" si="59"/>
        <v>0</v>
      </c>
      <c r="EV8" s="21">
        <f t="shared" si="60"/>
        <v>0</v>
      </c>
      <c r="EW8" s="19">
        <v>0</v>
      </c>
      <c r="EX8" s="20">
        <v>0</v>
      </c>
      <c r="EY8" s="20">
        <v>0</v>
      </c>
      <c r="EZ8" s="20">
        <f t="shared" si="61"/>
        <v>0</v>
      </c>
      <c r="FA8" s="20">
        <f t="shared" si="62"/>
        <v>0</v>
      </c>
      <c r="FB8" s="19">
        <v>0</v>
      </c>
      <c r="FC8" s="20">
        <v>0</v>
      </c>
      <c r="FD8" s="20">
        <v>0</v>
      </c>
      <c r="FE8" s="20">
        <f t="shared" si="63"/>
        <v>0</v>
      </c>
      <c r="FF8" s="20">
        <f t="shared" si="64"/>
        <v>0</v>
      </c>
      <c r="FG8" s="19">
        <v>0</v>
      </c>
      <c r="FH8" s="20">
        <v>2023.3</v>
      </c>
      <c r="FI8" s="20">
        <v>2023.3</v>
      </c>
      <c r="FJ8" s="20">
        <f t="shared" si="65"/>
        <v>2023.3</v>
      </c>
      <c r="FK8" s="20">
        <f t="shared" si="66"/>
        <v>0</v>
      </c>
      <c r="FL8" s="19">
        <v>0</v>
      </c>
      <c r="FM8" s="20">
        <v>18524.099999999999</v>
      </c>
      <c r="FN8" s="20">
        <v>18524.099999999999</v>
      </c>
      <c r="FO8" s="20">
        <f t="shared" si="67"/>
        <v>18524.099999999999</v>
      </c>
      <c r="FP8" s="20">
        <f t="shared" si="68"/>
        <v>0</v>
      </c>
      <c r="FQ8" s="19">
        <v>0</v>
      </c>
      <c r="FR8" s="20">
        <v>37400.6</v>
      </c>
      <c r="FS8" s="20">
        <v>39827.5</v>
      </c>
      <c r="FT8" s="20">
        <f t="shared" si="69"/>
        <v>39827.5</v>
      </c>
      <c r="FU8" s="20">
        <f t="shared" si="70"/>
        <v>2426.9000000000015</v>
      </c>
      <c r="FV8" s="19">
        <v>0</v>
      </c>
      <c r="FW8" s="20">
        <v>9500</v>
      </c>
      <c r="FX8" s="20">
        <v>9500</v>
      </c>
      <c r="FY8" s="20">
        <f t="shared" si="71"/>
        <v>9500</v>
      </c>
      <c r="FZ8" s="20">
        <f t="shared" si="72"/>
        <v>0</v>
      </c>
      <c r="GA8" s="19">
        <v>0</v>
      </c>
      <c r="GB8" s="20">
        <v>76853.600000000006</v>
      </c>
      <c r="GC8" s="20">
        <v>76853.600000000006</v>
      </c>
      <c r="GD8" s="20">
        <f t="shared" si="73"/>
        <v>76853.600000000006</v>
      </c>
      <c r="GE8" s="21">
        <f t="shared" si="74"/>
        <v>0</v>
      </c>
      <c r="GF8" s="19">
        <v>0</v>
      </c>
      <c r="GG8" s="20">
        <v>0</v>
      </c>
      <c r="GH8" s="20"/>
      <c r="GI8" s="20">
        <f t="shared" si="75"/>
        <v>0</v>
      </c>
      <c r="GJ8" s="21">
        <f t="shared" si="76"/>
        <v>0</v>
      </c>
      <c r="GK8" s="19">
        <v>0</v>
      </c>
      <c r="GL8" s="20">
        <v>0</v>
      </c>
      <c r="GM8" s="20">
        <v>0</v>
      </c>
      <c r="GN8" s="20">
        <f t="shared" si="77"/>
        <v>0</v>
      </c>
      <c r="GO8" s="21">
        <f t="shared" si="78"/>
        <v>0</v>
      </c>
    </row>
    <row r="9" spans="1:197" x14ac:dyDescent="0.25">
      <c r="A9" s="48">
        <v>3</v>
      </c>
      <c r="B9" s="49" t="s">
        <v>10</v>
      </c>
      <c r="C9" s="55">
        <f t="shared" si="79"/>
        <v>0</v>
      </c>
      <c r="D9" s="55">
        <f t="shared" si="80"/>
        <v>78800.399999999994</v>
      </c>
      <c r="E9" s="55">
        <f t="shared" si="81"/>
        <v>81879.899999999994</v>
      </c>
      <c r="F9" s="59">
        <f t="shared" si="1"/>
        <v>81879.899999999994</v>
      </c>
      <c r="G9" s="57">
        <f t="shared" si="2"/>
        <v>3079.5</v>
      </c>
      <c r="H9" s="19">
        <v>0</v>
      </c>
      <c r="I9" s="20">
        <v>0</v>
      </c>
      <c r="J9" s="20">
        <v>0</v>
      </c>
      <c r="K9" s="20">
        <f t="shared" si="3"/>
        <v>0</v>
      </c>
      <c r="L9" s="21">
        <f t="shared" si="4"/>
        <v>0</v>
      </c>
      <c r="M9" s="19">
        <v>0</v>
      </c>
      <c r="N9" s="20">
        <v>60</v>
      </c>
      <c r="O9" s="20">
        <v>60</v>
      </c>
      <c r="P9" s="20">
        <f t="shared" si="5"/>
        <v>60</v>
      </c>
      <c r="Q9" s="21">
        <f t="shared" si="6"/>
        <v>0</v>
      </c>
      <c r="R9" s="19">
        <v>0</v>
      </c>
      <c r="S9" s="20">
        <v>11.5</v>
      </c>
      <c r="T9" s="20">
        <v>11.5</v>
      </c>
      <c r="U9" s="20">
        <f t="shared" si="7"/>
        <v>11.5</v>
      </c>
      <c r="V9" s="21">
        <f t="shared" si="8"/>
        <v>0</v>
      </c>
      <c r="W9" s="19">
        <v>0</v>
      </c>
      <c r="X9" s="20">
        <v>164.9</v>
      </c>
      <c r="Y9" s="20">
        <v>164.9</v>
      </c>
      <c r="Z9" s="20">
        <f t="shared" si="9"/>
        <v>164.9</v>
      </c>
      <c r="AA9" s="20">
        <f t="shared" si="10"/>
        <v>0</v>
      </c>
      <c r="AB9" s="19">
        <v>0</v>
      </c>
      <c r="AC9" s="20">
        <v>101.2</v>
      </c>
      <c r="AD9" s="20">
        <v>101.2</v>
      </c>
      <c r="AE9" s="20">
        <f t="shared" si="11"/>
        <v>101.2</v>
      </c>
      <c r="AF9" s="21">
        <f t="shared" si="12"/>
        <v>0</v>
      </c>
      <c r="AG9" s="19">
        <v>0</v>
      </c>
      <c r="AH9" s="20">
        <v>0</v>
      </c>
      <c r="AI9" s="20">
        <v>0</v>
      </c>
      <c r="AJ9" s="20">
        <f t="shared" si="13"/>
        <v>0</v>
      </c>
      <c r="AK9" s="20">
        <f t="shared" si="14"/>
        <v>0</v>
      </c>
      <c r="AL9" s="19">
        <v>0</v>
      </c>
      <c r="AM9" s="20">
        <v>0</v>
      </c>
      <c r="AN9" s="20">
        <v>0</v>
      </c>
      <c r="AO9" s="20">
        <f t="shared" si="15"/>
        <v>0</v>
      </c>
      <c r="AP9" s="20">
        <f t="shared" si="16"/>
        <v>0</v>
      </c>
      <c r="AQ9" s="19">
        <v>0</v>
      </c>
      <c r="AR9" s="20">
        <v>0</v>
      </c>
      <c r="AS9" s="20">
        <v>0</v>
      </c>
      <c r="AT9" s="20">
        <f t="shared" si="17"/>
        <v>0</v>
      </c>
      <c r="AU9" s="21">
        <f t="shared" si="18"/>
        <v>0</v>
      </c>
      <c r="AV9" s="19">
        <v>0</v>
      </c>
      <c r="AW9" s="20">
        <v>33.6</v>
      </c>
      <c r="AX9" s="20">
        <v>11.2</v>
      </c>
      <c r="AY9" s="20">
        <f t="shared" si="19"/>
        <v>11.2</v>
      </c>
      <c r="AZ9" s="21">
        <f t="shared" si="20"/>
        <v>-22.400000000000002</v>
      </c>
      <c r="BA9" s="19">
        <v>0</v>
      </c>
      <c r="BB9" s="20">
        <v>0</v>
      </c>
      <c r="BC9" s="20">
        <v>0</v>
      </c>
      <c r="BD9" s="20">
        <f t="shared" si="21"/>
        <v>0</v>
      </c>
      <c r="BE9" s="20">
        <f t="shared" si="22"/>
        <v>0</v>
      </c>
      <c r="BF9" s="19">
        <v>0</v>
      </c>
      <c r="BG9" s="20">
        <v>0</v>
      </c>
      <c r="BH9" s="20">
        <v>0</v>
      </c>
      <c r="BI9" s="20">
        <f t="shared" si="23"/>
        <v>0</v>
      </c>
      <c r="BJ9" s="20">
        <f t="shared" si="24"/>
        <v>0</v>
      </c>
      <c r="BK9" s="19">
        <v>0</v>
      </c>
      <c r="BL9" s="20">
        <v>0</v>
      </c>
      <c r="BM9" s="20">
        <v>0</v>
      </c>
      <c r="BN9" s="20">
        <f t="shared" si="25"/>
        <v>0</v>
      </c>
      <c r="BO9" s="21">
        <f t="shared" si="26"/>
        <v>0</v>
      </c>
      <c r="BP9" s="19">
        <v>0</v>
      </c>
      <c r="BQ9" s="20">
        <v>200</v>
      </c>
      <c r="BR9" s="20">
        <v>200</v>
      </c>
      <c r="BS9" s="20">
        <f t="shared" si="27"/>
        <v>200</v>
      </c>
      <c r="BT9" s="21">
        <f t="shared" si="28"/>
        <v>0</v>
      </c>
      <c r="BU9" s="19">
        <v>0</v>
      </c>
      <c r="BV9" s="20">
        <v>50</v>
      </c>
      <c r="BW9" s="20">
        <v>50</v>
      </c>
      <c r="BX9" s="20">
        <f t="shared" si="29"/>
        <v>50</v>
      </c>
      <c r="BY9" s="21">
        <f t="shared" si="30"/>
        <v>0</v>
      </c>
      <c r="BZ9" s="19">
        <v>0</v>
      </c>
      <c r="CA9" s="20">
        <v>200</v>
      </c>
      <c r="CB9" s="20">
        <v>200</v>
      </c>
      <c r="CC9" s="20">
        <f t="shared" si="31"/>
        <v>200</v>
      </c>
      <c r="CD9" s="21">
        <f t="shared" si="32"/>
        <v>0</v>
      </c>
      <c r="CE9" s="19">
        <v>0</v>
      </c>
      <c r="CF9" s="20">
        <v>150</v>
      </c>
      <c r="CG9" s="20">
        <v>150</v>
      </c>
      <c r="CH9" s="20">
        <f t="shared" si="33"/>
        <v>150</v>
      </c>
      <c r="CI9" s="21">
        <f t="shared" si="34"/>
        <v>0</v>
      </c>
      <c r="CJ9" s="19">
        <v>0</v>
      </c>
      <c r="CK9" s="20">
        <v>0</v>
      </c>
      <c r="CL9" s="20">
        <v>0</v>
      </c>
      <c r="CM9" s="20">
        <f t="shared" si="35"/>
        <v>0</v>
      </c>
      <c r="CN9" s="21">
        <f t="shared" si="36"/>
        <v>0</v>
      </c>
      <c r="CO9" s="19">
        <v>0</v>
      </c>
      <c r="CP9" s="20">
        <v>0</v>
      </c>
      <c r="CQ9" s="20">
        <v>0</v>
      </c>
      <c r="CR9" s="20">
        <f t="shared" si="37"/>
        <v>0</v>
      </c>
      <c r="CS9" s="20">
        <f t="shared" si="38"/>
        <v>0</v>
      </c>
      <c r="CT9" s="19">
        <v>0</v>
      </c>
      <c r="CU9" s="20">
        <v>0</v>
      </c>
      <c r="CV9" s="20">
        <v>0</v>
      </c>
      <c r="CW9" s="20">
        <f t="shared" si="39"/>
        <v>0</v>
      </c>
      <c r="CX9" s="20">
        <f t="shared" si="40"/>
        <v>0</v>
      </c>
      <c r="CY9" s="19">
        <v>0</v>
      </c>
      <c r="CZ9" s="20">
        <v>0</v>
      </c>
      <c r="DA9" s="20">
        <v>0</v>
      </c>
      <c r="DB9" s="20">
        <f t="shared" si="41"/>
        <v>0</v>
      </c>
      <c r="DC9" s="21">
        <f t="shared" si="42"/>
        <v>0</v>
      </c>
      <c r="DD9" s="19">
        <v>0</v>
      </c>
      <c r="DE9" s="20">
        <v>773.3</v>
      </c>
      <c r="DF9" s="20">
        <v>2026.1</v>
      </c>
      <c r="DG9" s="20">
        <f t="shared" si="43"/>
        <v>2026.1</v>
      </c>
      <c r="DH9" s="21">
        <f t="shared" si="44"/>
        <v>1252.8</v>
      </c>
      <c r="DI9" s="19">
        <v>0</v>
      </c>
      <c r="DJ9" s="20">
        <v>0</v>
      </c>
      <c r="DK9" s="20">
        <v>0</v>
      </c>
      <c r="DL9" s="20">
        <f t="shared" si="45"/>
        <v>0</v>
      </c>
      <c r="DM9" s="21">
        <f t="shared" si="46"/>
        <v>0</v>
      </c>
      <c r="DN9" s="19">
        <v>0</v>
      </c>
      <c r="DO9" s="20">
        <v>80</v>
      </c>
      <c r="DP9" s="20">
        <v>80</v>
      </c>
      <c r="DQ9" s="20">
        <f t="shared" si="47"/>
        <v>80</v>
      </c>
      <c r="DR9" s="21">
        <f t="shared" si="48"/>
        <v>0</v>
      </c>
      <c r="DS9" s="19">
        <v>0</v>
      </c>
      <c r="DT9" s="20">
        <v>0</v>
      </c>
      <c r="DU9" s="20">
        <v>0</v>
      </c>
      <c r="DV9" s="20">
        <f t="shared" si="49"/>
        <v>0</v>
      </c>
      <c r="DW9" s="21">
        <f t="shared" si="50"/>
        <v>0</v>
      </c>
      <c r="DX9" s="19">
        <v>0</v>
      </c>
      <c r="DY9" s="20">
        <v>3.9</v>
      </c>
      <c r="DZ9" s="20">
        <v>3.9</v>
      </c>
      <c r="EA9" s="20">
        <f t="shared" si="51"/>
        <v>3.9</v>
      </c>
      <c r="EB9" s="21">
        <f t="shared" si="52"/>
        <v>0</v>
      </c>
      <c r="EC9" s="19">
        <v>0</v>
      </c>
      <c r="ED9" s="20">
        <v>177.9</v>
      </c>
      <c r="EE9" s="20">
        <v>177.9</v>
      </c>
      <c r="EF9" s="20">
        <f t="shared" si="53"/>
        <v>177.9</v>
      </c>
      <c r="EG9" s="21">
        <f t="shared" si="54"/>
        <v>0</v>
      </c>
      <c r="EH9" s="19">
        <v>0</v>
      </c>
      <c r="EI9" s="20">
        <v>0</v>
      </c>
      <c r="EJ9" s="20">
        <v>0</v>
      </c>
      <c r="EK9" s="20">
        <f t="shared" si="55"/>
        <v>0</v>
      </c>
      <c r="EL9" s="21">
        <f t="shared" si="56"/>
        <v>0</v>
      </c>
      <c r="EM9" s="19">
        <v>0</v>
      </c>
      <c r="EN9" s="20">
        <v>0</v>
      </c>
      <c r="EO9" s="20">
        <v>0</v>
      </c>
      <c r="EP9" s="20">
        <f t="shared" si="57"/>
        <v>0</v>
      </c>
      <c r="EQ9" s="21">
        <f t="shared" si="58"/>
        <v>0</v>
      </c>
      <c r="ER9" s="19">
        <v>0</v>
      </c>
      <c r="ES9" s="20">
        <v>0</v>
      </c>
      <c r="ET9" s="20">
        <v>0</v>
      </c>
      <c r="EU9" s="20">
        <f t="shared" ref="EU9:EU51" si="82">ET9-ER9</f>
        <v>0</v>
      </c>
      <c r="EV9" s="21">
        <f t="shared" ref="EV9:EV51" si="83">ET9-ES9</f>
        <v>0</v>
      </c>
      <c r="EW9" s="19">
        <v>0</v>
      </c>
      <c r="EX9" s="20">
        <v>450.8</v>
      </c>
      <c r="EY9" s="20">
        <v>450.8</v>
      </c>
      <c r="EZ9" s="20">
        <f t="shared" si="61"/>
        <v>450.8</v>
      </c>
      <c r="FA9" s="20">
        <f t="shared" si="62"/>
        <v>0</v>
      </c>
      <c r="FB9" s="19">
        <v>0</v>
      </c>
      <c r="FC9" s="20">
        <v>0</v>
      </c>
      <c r="FD9" s="20">
        <v>0</v>
      </c>
      <c r="FE9" s="20">
        <f t="shared" si="63"/>
        <v>0</v>
      </c>
      <c r="FF9" s="20">
        <f t="shared" si="64"/>
        <v>0</v>
      </c>
      <c r="FG9" s="19">
        <v>0</v>
      </c>
      <c r="FH9" s="20">
        <v>888.4</v>
      </c>
      <c r="FI9" s="20">
        <v>888.4</v>
      </c>
      <c r="FJ9" s="20">
        <f t="shared" si="65"/>
        <v>888.4</v>
      </c>
      <c r="FK9" s="20">
        <f t="shared" si="66"/>
        <v>0</v>
      </c>
      <c r="FL9" s="19">
        <v>0</v>
      </c>
      <c r="FM9" s="20">
        <v>23659.9</v>
      </c>
      <c r="FN9" s="20">
        <v>23659.9</v>
      </c>
      <c r="FO9" s="20">
        <f t="shared" si="67"/>
        <v>23659.9</v>
      </c>
      <c r="FP9" s="20">
        <f t="shared" si="68"/>
        <v>0</v>
      </c>
      <c r="FQ9" s="19">
        <v>0</v>
      </c>
      <c r="FR9" s="20">
        <v>12025.5</v>
      </c>
      <c r="FS9" s="20">
        <v>13874.6</v>
      </c>
      <c r="FT9" s="20">
        <f t="shared" si="69"/>
        <v>13874.6</v>
      </c>
      <c r="FU9" s="20">
        <f t="shared" si="70"/>
        <v>1849.1000000000004</v>
      </c>
      <c r="FV9" s="19">
        <v>0</v>
      </c>
      <c r="FW9" s="20">
        <v>6000</v>
      </c>
      <c r="FX9" s="20">
        <v>6000</v>
      </c>
      <c r="FY9" s="20">
        <f t="shared" si="71"/>
        <v>6000</v>
      </c>
      <c r="FZ9" s="20">
        <f t="shared" si="72"/>
        <v>0</v>
      </c>
      <c r="GA9" s="19">
        <v>0</v>
      </c>
      <c r="GB9" s="20">
        <v>33769.5</v>
      </c>
      <c r="GC9" s="20">
        <v>33769.5</v>
      </c>
      <c r="GD9" s="20">
        <f t="shared" si="73"/>
        <v>33769.5</v>
      </c>
      <c r="GE9" s="21">
        <f t="shared" si="74"/>
        <v>0</v>
      </c>
      <c r="GF9" s="19">
        <v>0</v>
      </c>
      <c r="GG9" s="20">
        <v>0</v>
      </c>
      <c r="GH9" s="20"/>
      <c r="GI9" s="20">
        <f t="shared" si="75"/>
        <v>0</v>
      </c>
      <c r="GJ9" s="21">
        <f t="shared" si="76"/>
        <v>0</v>
      </c>
      <c r="GK9" s="19">
        <v>0</v>
      </c>
      <c r="GL9" s="20">
        <v>0</v>
      </c>
      <c r="GM9" s="20">
        <v>0</v>
      </c>
      <c r="GN9" s="20">
        <f t="shared" si="77"/>
        <v>0</v>
      </c>
      <c r="GO9" s="21">
        <f t="shared" si="78"/>
        <v>0</v>
      </c>
    </row>
    <row r="10" spans="1:197" x14ac:dyDescent="0.25">
      <c r="A10" s="48">
        <v>4</v>
      </c>
      <c r="B10" s="49" t="s">
        <v>11</v>
      </c>
      <c r="C10" s="55">
        <f t="shared" si="79"/>
        <v>0</v>
      </c>
      <c r="D10" s="55">
        <f t="shared" si="80"/>
        <v>150207.40000000002</v>
      </c>
      <c r="E10" s="55">
        <f t="shared" si="81"/>
        <v>156315.5</v>
      </c>
      <c r="F10" s="59">
        <f t="shared" si="1"/>
        <v>156315.5</v>
      </c>
      <c r="G10" s="57">
        <f t="shared" si="2"/>
        <v>6108.0999999999767</v>
      </c>
      <c r="H10" s="19">
        <v>0</v>
      </c>
      <c r="I10" s="20">
        <v>0</v>
      </c>
      <c r="J10" s="20">
        <v>0</v>
      </c>
      <c r="K10" s="20">
        <f t="shared" si="3"/>
        <v>0</v>
      </c>
      <c r="L10" s="21">
        <f t="shared" si="4"/>
        <v>0</v>
      </c>
      <c r="M10" s="19">
        <v>0</v>
      </c>
      <c r="N10" s="20">
        <v>1680</v>
      </c>
      <c r="O10" s="20">
        <v>1680</v>
      </c>
      <c r="P10" s="20">
        <f t="shared" si="5"/>
        <v>1680</v>
      </c>
      <c r="Q10" s="21">
        <f t="shared" si="6"/>
        <v>0</v>
      </c>
      <c r="R10" s="19">
        <v>0</v>
      </c>
      <c r="S10" s="20">
        <v>13046.2</v>
      </c>
      <c r="T10" s="20">
        <v>13046.2</v>
      </c>
      <c r="U10" s="20">
        <f t="shared" si="7"/>
        <v>13046.2</v>
      </c>
      <c r="V10" s="21">
        <f t="shared" si="8"/>
        <v>0</v>
      </c>
      <c r="W10" s="19">
        <v>0</v>
      </c>
      <c r="X10" s="20">
        <v>194.8</v>
      </c>
      <c r="Y10" s="20">
        <v>194.8</v>
      </c>
      <c r="Z10" s="20">
        <f t="shared" si="9"/>
        <v>194.8</v>
      </c>
      <c r="AA10" s="20">
        <f t="shared" si="10"/>
        <v>0</v>
      </c>
      <c r="AB10" s="19">
        <v>0</v>
      </c>
      <c r="AC10" s="20">
        <v>106.2</v>
      </c>
      <c r="AD10" s="20">
        <v>106.2</v>
      </c>
      <c r="AE10" s="20">
        <f t="shared" si="11"/>
        <v>106.2</v>
      </c>
      <c r="AF10" s="21">
        <f t="shared" si="12"/>
        <v>0</v>
      </c>
      <c r="AG10" s="19">
        <v>0</v>
      </c>
      <c r="AH10" s="20">
        <v>0</v>
      </c>
      <c r="AI10" s="20">
        <v>0</v>
      </c>
      <c r="AJ10" s="20">
        <f t="shared" si="13"/>
        <v>0</v>
      </c>
      <c r="AK10" s="20">
        <f t="shared" si="14"/>
        <v>0</v>
      </c>
      <c r="AL10" s="19">
        <v>0</v>
      </c>
      <c r="AM10" s="20">
        <v>219</v>
      </c>
      <c r="AN10" s="20">
        <v>219</v>
      </c>
      <c r="AO10" s="20">
        <f t="shared" si="15"/>
        <v>219</v>
      </c>
      <c r="AP10" s="20">
        <f t="shared" si="16"/>
        <v>0</v>
      </c>
      <c r="AQ10" s="19">
        <v>0</v>
      </c>
      <c r="AR10" s="20">
        <v>0</v>
      </c>
      <c r="AS10" s="20">
        <v>0</v>
      </c>
      <c r="AT10" s="20">
        <f t="shared" si="17"/>
        <v>0</v>
      </c>
      <c r="AU10" s="21">
        <f t="shared" si="18"/>
        <v>0</v>
      </c>
      <c r="AV10" s="19">
        <v>0</v>
      </c>
      <c r="AW10" s="20">
        <v>33.6</v>
      </c>
      <c r="AX10" s="20">
        <v>11.2</v>
      </c>
      <c r="AY10" s="20">
        <f t="shared" si="19"/>
        <v>11.2</v>
      </c>
      <c r="AZ10" s="21">
        <f t="shared" si="20"/>
        <v>-22.400000000000002</v>
      </c>
      <c r="BA10" s="19">
        <v>0</v>
      </c>
      <c r="BB10" s="20">
        <v>0</v>
      </c>
      <c r="BC10" s="20">
        <v>0</v>
      </c>
      <c r="BD10" s="20">
        <f t="shared" si="21"/>
        <v>0</v>
      </c>
      <c r="BE10" s="20">
        <f t="shared" si="22"/>
        <v>0</v>
      </c>
      <c r="BF10" s="19">
        <v>0</v>
      </c>
      <c r="BG10" s="20">
        <v>2261.6999999999998</v>
      </c>
      <c r="BH10" s="20">
        <v>2261.6999999999998</v>
      </c>
      <c r="BI10" s="20">
        <f t="shared" si="23"/>
        <v>2261.6999999999998</v>
      </c>
      <c r="BJ10" s="20">
        <f t="shared" si="24"/>
        <v>0</v>
      </c>
      <c r="BK10" s="19">
        <v>0</v>
      </c>
      <c r="BL10" s="20">
        <v>10000</v>
      </c>
      <c r="BM10" s="20">
        <v>10000</v>
      </c>
      <c r="BN10" s="20">
        <f t="shared" si="25"/>
        <v>10000</v>
      </c>
      <c r="BO10" s="21">
        <f t="shared" si="26"/>
        <v>0</v>
      </c>
      <c r="BP10" s="19">
        <v>0</v>
      </c>
      <c r="BQ10" s="20">
        <v>200</v>
      </c>
      <c r="BR10" s="20">
        <v>200</v>
      </c>
      <c r="BS10" s="20">
        <f t="shared" si="27"/>
        <v>200</v>
      </c>
      <c r="BT10" s="21">
        <f t="shared" si="28"/>
        <v>0</v>
      </c>
      <c r="BU10" s="19">
        <v>0</v>
      </c>
      <c r="BV10" s="20">
        <v>50</v>
      </c>
      <c r="BW10" s="20">
        <v>50</v>
      </c>
      <c r="BX10" s="20">
        <f t="shared" si="29"/>
        <v>50</v>
      </c>
      <c r="BY10" s="21">
        <f t="shared" si="30"/>
        <v>0</v>
      </c>
      <c r="BZ10" s="19">
        <v>0</v>
      </c>
      <c r="CA10" s="20">
        <v>200</v>
      </c>
      <c r="CB10" s="20">
        <v>200</v>
      </c>
      <c r="CC10" s="20">
        <f t="shared" si="31"/>
        <v>200</v>
      </c>
      <c r="CD10" s="21">
        <f t="shared" si="32"/>
        <v>0</v>
      </c>
      <c r="CE10" s="19">
        <v>0</v>
      </c>
      <c r="CF10" s="20">
        <v>2139</v>
      </c>
      <c r="CG10" s="20">
        <v>2139</v>
      </c>
      <c r="CH10" s="20">
        <f t="shared" si="33"/>
        <v>2139</v>
      </c>
      <c r="CI10" s="21">
        <f t="shared" si="34"/>
        <v>0</v>
      </c>
      <c r="CJ10" s="19">
        <v>0</v>
      </c>
      <c r="CK10" s="20">
        <v>0</v>
      </c>
      <c r="CL10" s="20">
        <v>0</v>
      </c>
      <c r="CM10" s="20">
        <f t="shared" si="35"/>
        <v>0</v>
      </c>
      <c r="CN10" s="21">
        <f t="shared" si="36"/>
        <v>0</v>
      </c>
      <c r="CO10" s="19">
        <v>0</v>
      </c>
      <c r="CP10" s="20">
        <v>0</v>
      </c>
      <c r="CQ10" s="20">
        <v>0</v>
      </c>
      <c r="CR10" s="20">
        <f t="shared" si="37"/>
        <v>0</v>
      </c>
      <c r="CS10" s="20">
        <f t="shared" si="38"/>
        <v>0</v>
      </c>
      <c r="CT10" s="19">
        <v>0</v>
      </c>
      <c r="CU10" s="20">
        <v>0</v>
      </c>
      <c r="CV10" s="20">
        <v>0</v>
      </c>
      <c r="CW10" s="20">
        <f t="shared" si="39"/>
        <v>0</v>
      </c>
      <c r="CX10" s="20">
        <f t="shared" si="40"/>
        <v>0</v>
      </c>
      <c r="CY10" s="19">
        <v>0</v>
      </c>
      <c r="CZ10" s="20">
        <v>0</v>
      </c>
      <c r="DA10" s="20">
        <v>0</v>
      </c>
      <c r="DB10" s="20">
        <f t="shared" si="41"/>
        <v>0</v>
      </c>
      <c r="DC10" s="21">
        <f t="shared" si="42"/>
        <v>0</v>
      </c>
      <c r="DD10" s="19">
        <v>0</v>
      </c>
      <c r="DE10" s="20">
        <v>1044</v>
      </c>
      <c r="DF10" s="20">
        <v>2505.6</v>
      </c>
      <c r="DG10" s="20">
        <f t="shared" si="43"/>
        <v>2505.6</v>
      </c>
      <c r="DH10" s="21">
        <f t="shared" si="44"/>
        <v>1461.6</v>
      </c>
      <c r="DI10" s="19">
        <v>0</v>
      </c>
      <c r="DJ10" s="20">
        <v>0</v>
      </c>
      <c r="DK10" s="20">
        <v>0</v>
      </c>
      <c r="DL10" s="20">
        <f t="shared" si="45"/>
        <v>0</v>
      </c>
      <c r="DM10" s="21">
        <f t="shared" si="46"/>
        <v>0</v>
      </c>
      <c r="DN10" s="19">
        <v>0</v>
      </c>
      <c r="DO10" s="20">
        <v>0</v>
      </c>
      <c r="DP10" s="20">
        <v>0</v>
      </c>
      <c r="DQ10" s="20">
        <f t="shared" si="47"/>
        <v>0</v>
      </c>
      <c r="DR10" s="21">
        <f t="shared" si="48"/>
        <v>0</v>
      </c>
      <c r="DS10" s="19">
        <v>0</v>
      </c>
      <c r="DT10" s="20">
        <v>0</v>
      </c>
      <c r="DU10" s="20">
        <v>0</v>
      </c>
      <c r="DV10" s="20">
        <f t="shared" si="49"/>
        <v>0</v>
      </c>
      <c r="DW10" s="21">
        <f t="shared" si="50"/>
        <v>0</v>
      </c>
      <c r="DX10" s="19">
        <v>0</v>
      </c>
      <c r="DY10" s="20">
        <v>127.4</v>
      </c>
      <c r="DZ10" s="20">
        <v>127.4</v>
      </c>
      <c r="EA10" s="20">
        <f t="shared" si="51"/>
        <v>127.4</v>
      </c>
      <c r="EB10" s="21">
        <f t="shared" si="52"/>
        <v>0</v>
      </c>
      <c r="EC10" s="19">
        <v>0</v>
      </c>
      <c r="ED10" s="20">
        <v>656.4</v>
      </c>
      <c r="EE10" s="20">
        <v>656.4</v>
      </c>
      <c r="EF10" s="20">
        <f t="shared" si="53"/>
        <v>656.4</v>
      </c>
      <c r="EG10" s="21">
        <f t="shared" si="54"/>
        <v>0</v>
      </c>
      <c r="EH10" s="19">
        <v>0</v>
      </c>
      <c r="EI10" s="20">
        <v>0</v>
      </c>
      <c r="EJ10" s="20">
        <v>0</v>
      </c>
      <c r="EK10" s="20">
        <f t="shared" si="55"/>
        <v>0</v>
      </c>
      <c r="EL10" s="21">
        <f t="shared" si="56"/>
        <v>0</v>
      </c>
      <c r="EM10" s="19">
        <v>0</v>
      </c>
      <c r="EN10" s="20">
        <v>0</v>
      </c>
      <c r="EO10" s="20">
        <v>320.5</v>
      </c>
      <c r="EP10" s="20">
        <f t="shared" si="57"/>
        <v>320.5</v>
      </c>
      <c r="EQ10" s="21">
        <f t="shared" si="58"/>
        <v>320.5</v>
      </c>
      <c r="ER10" s="19">
        <v>0</v>
      </c>
      <c r="ES10" s="20">
        <v>0</v>
      </c>
      <c r="ET10" s="20">
        <v>0</v>
      </c>
      <c r="EU10" s="20">
        <f t="shared" si="82"/>
        <v>0</v>
      </c>
      <c r="EV10" s="21">
        <f t="shared" si="83"/>
        <v>0</v>
      </c>
      <c r="EW10" s="19">
        <v>0</v>
      </c>
      <c r="EX10" s="20">
        <v>655.9</v>
      </c>
      <c r="EY10" s="20">
        <v>655.9</v>
      </c>
      <c r="EZ10" s="20">
        <f t="shared" si="61"/>
        <v>655.9</v>
      </c>
      <c r="FA10" s="20">
        <f t="shared" si="62"/>
        <v>0</v>
      </c>
      <c r="FB10" s="19">
        <v>0</v>
      </c>
      <c r="FC10" s="20">
        <v>0</v>
      </c>
      <c r="FD10" s="20">
        <v>0</v>
      </c>
      <c r="FE10" s="20">
        <f t="shared" si="63"/>
        <v>0</v>
      </c>
      <c r="FF10" s="20">
        <f t="shared" si="64"/>
        <v>0</v>
      </c>
      <c r="FG10" s="19">
        <v>0</v>
      </c>
      <c r="FH10" s="20">
        <v>652.79999999999995</v>
      </c>
      <c r="FI10" s="20">
        <v>652.79999999999995</v>
      </c>
      <c r="FJ10" s="20">
        <f t="shared" si="65"/>
        <v>652.79999999999995</v>
      </c>
      <c r="FK10" s="20">
        <f t="shared" si="66"/>
        <v>0</v>
      </c>
      <c r="FL10" s="19">
        <v>0</v>
      </c>
      <c r="FM10" s="20">
        <v>51118.2</v>
      </c>
      <c r="FN10" s="20">
        <v>51118.2</v>
      </c>
      <c r="FO10" s="20">
        <f t="shared" si="67"/>
        <v>51118.2</v>
      </c>
      <c r="FP10" s="20">
        <f t="shared" si="68"/>
        <v>0</v>
      </c>
      <c r="FQ10" s="19">
        <v>0</v>
      </c>
      <c r="FR10" s="20">
        <v>19748.2</v>
      </c>
      <c r="FS10" s="20">
        <v>24096.6</v>
      </c>
      <c r="FT10" s="20">
        <f t="shared" si="69"/>
        <v>24096.6</v>
      </c>
      <c r="FU10" s="20">
        <f t="shared" si="70"/>
        <v>4348.3999999999978</v>
      </c>
      <c r="FV10" s="19">
        <v>0</v>
      </c>
      <c r="FW10" s="20">
        <v>7500</v>
      </c>
      <c r="FX10" s="20">
        <v>7500</v>
      </c>
      <c r="FY10" s="20">
        <f t="shared" si="71"/>
        <v>7500</v>
      </c>
      <c r="FZ10" s="20">
        <f t="shared" si="72"/>
        <v>0</v>
      </c>
      <c r="GA10" s="19">
        <v>0</v>
      </c>
      <c r="GB10" s="20">
        <v>38574</v>
      </c>
      <c r="GC10" s="20">
        <v>38574</v>
      </c>
      <c r="GD10" s="20">
        <f t="shared" si="73"/>
        <v>38574</v>
      </c>
      <c r="GE10" s="21">
        <f t="shared" si="74"/>
        <v>0</v>
      </c>
      <c r="GF10" s="19">
        <v>0</v>
      </c>
      <c r="GG10" s="20">
        <v>0</v>
      </c>
      <c r="GH10" s="20"/>
      <c r="GI10" s="20">
        <f t="shared" si="75"/>
        <v>0</v>
      </c>
      <c r="GJ10" s="21">
        <f t="shared" si="76"/>
        <v>0</v>
      </c>
      <c r="GK10" s="19">
        <v>0</v>
      </c>
      <c r="GL10" s="20">
        <v>0</v>
      </c>
      <c r="GM10" s="20">
        <v>0</v>
      </c>
      <c r="GN10" s="20">
        <f t="shared" si="77"/>
        <v>0</v>
      </c>
      <c r="GO10" s="21">
        <f t="shared" si="78"/>
        <v>0</v>
      </c>
    </row>
    <row r="11" spans="1:197" x14ac:dyDescent="0.25">
      <c r="A11" s="48">
        <v>5</v>
      </c>
      <c r="B11" s="49" t="s">
        <v>12</v>
      </c>
      <c r="C11" s="55">
        <f t="shared" si="79"/>
        <v>0</v>
      </c>
      <c r="D11" s="55">
        <f t="shared" si="80"/>
        <v>101255</v>
      </c>
      <c r="E11" s="55">
        <f t="shared" si="81"/>
        <v>103166.7</v>
      </c>
      <c r="F11" s="59">
        <f t="shared" si="1"/>
        <v>103166.7</v>
      </c>
      <c r="G11" s="57">
        <f t="shared" si="2"/>
        <v>1911.6999999999971</v>
      </c>
      <c r="H11" s="19">
        <v>0</v>
      </c>
      <c r="I11" s="20">
        <v>0</v>
      </c>
      <c r="J11" s="20">
        <v>0</v>
      </c>
      <c r="K11" s="20">
        <f t="shared" si="3"/>
        <v>0</v>
      </c>
      <c r="L11" s="21">
        <f t="shared" si="4"/>
        <v>0</v>
      </c>
      <c r="M11" s="19">
        <v>0</v>
      </c>
      <c r="N11" s="20">
        <v>622.1</v>
      </c>
      <c r="O11" s="20">
        <v>622.1</v>
      </c>
      <c r="P11" s="20">
        <f t="shared" si="5"/>
        <v>622.1</v>
      </c>
      <c r="Q11" s="21">
        <f t="shared" si="6"/>
        <v>0</v>
      </c>
      <c r="R11" s="19">
        <v>0</v>
      </c>
      <c r="S11" s="20">
        <v>127.2</v>
      </c>
      <c r="T11" s="20">
        <v>127.2</v>
      </c>
      <c r="U11" s="20">
        <f t="shared" si="7"/>
        <v>127.2</v>
      </c>
      <c r="V11" s="21">
        <f t="shared" si="8"/>
        <v>0</v>
      </c>
      <c r="W11" s="19">
        <v>0</v>
      </c>
      <c r="X11" s="20">
        <v>381.9</v>
      </c>
      <c r="Y11" s="20">
        <v>381.9</v>
      </c>
      <c r="Z11" s="20">
        <f t="shared" si="9"/>
        <v>381.9</v>
      </c>
      <c r="AA11" s="20">
        <f t="shared" si="10"/>
        <v>0</v>
      </c>
      <c r="AB11" s="19">
        <v>0</v>
      </c>
      <c r="AC11" s="20">
        <v>92.6</v>
      </c>
      <c r="AD11" s="20">
        <v>92.6</v>
      </c>
      <c r="AE11" s="20">
        <f t="shared" si="11"/>
        <v>92.6</v>
      </c>
      <c r="AF11" s="21">
        <f t="shared" si="12"/>
        <v>0</v>
      </c>
      <c r="AG11" s="19">
        <v>0</v>
      </c>
      <c r="AH11" s="20">
        <v>1417.1</v>
      </c>
      <c r="AI11" s="20">
        <v>1417.1</v>
      </c>
      <c r="AJ11" s="20">
        <f t="shared" si="13"/>
        <v>1417.1</v>
      </c>
      <c r="AK11" s="20">
        <f t="shared" si="14"/>
        <v>0</v>
      </c>
      <c r="AL11" s="19">
        <v>0</v>
      </c>
      <c r="AM11" s="20">
        <v>0</v>
      </c>
      <c r="AN11" s="20">
        <v>0</v>
      </c>
      <c r="AO11" s="20">
        <f t="shared" si="15"/>
        <v>0</v>
      </c>
      <c r="AP11" s="20">
        <f t="shared" si="16"/>
        <v>0</v>
      </c>
      <c r="AQ11" s="19">
        <v>0</v>
      </c>
      <c r="AR11" s="20">
        <v>0</v>
      </c>
      <c r="AS11" s="20">
        <v>0</v>
      </c>
      <c r="AT11" s="20">
        <f t="shared" si="17"/>
        <v>0</v>
      </c>
      <c r="AU11" s="21">
        <f t="shared" si="18"/>
        <v>0</v>
      </c>
      <c r="AV11" s="19">
        <v>0</v>
      </c>
      <c r="AW11" s="20">
        <v>33.6</v>
      </c>
      <c r="AX11" s="20">
        <v>11.2</v>
      </c>
      <c r="AY11" s="20">
        <f t="shared" si="19"/>
        <v>11.2</v>
      </c>
      <c r="AZ11" s="21">
        <f t="shared" si="20"/>
        <v>-22.400000000000002</v>
      </c>
      <c r="BA11" s="19">
        <v>0</v>
      </c>
      <c r="BB11" s="20">
        <v>0</v>
      </c>
      <c r="BC11" s="20">
        <v>0</v>
      </c>
      <c r="BD11" s="20">
        <f t="shared" si="21"/>
        <v>0</v>
      </c>
      <c r="BE11" s="20">
        <f t="shared" si="22"/>
        <v>0</v>
      </c>
      <c r="BF11" s="19">
        <v>0</v>
      </c>
      <c r="BG11" s="20">
        <v>0</v>
      </c>
      <c r="BH11" s="20">
        <v>0</v>
      </c>
      <c r="BI11" s="20">
        <f t="shared" si="23"/>
        <v>0</v>
      </c>
      <c r="BJ11" s="20">
        <f t="shared" si="24"/>
        <v>0</v>
      </c>
      <c r="BK11" s="19">
        <v>0</v>
      </c>
      <c r="BL11" s="20">
        <v>0</v>
      </c>
      <c r="BM11" s="20">
        <v>0</v>
      </c>
      <c r="BN11" s="20">
        <f t="shared" si="25"/>
        <v>0</v>
      </c>
      <c r="BO11" s="21">
        <f t="shared" si="26"/>
        <v>0</v>
      </c>
      <c r="BP11" s="19">
        <v>0</v>
      </c>
      <c r="BQ11" s="20">
        <v>350</v>
      </c>
      <c r="BR11" s="20">
        <v>350</v>
      </c>
      <c r="BS11" s="20">
        <f t="shared" si="27"/>
        <v>350</v>
      </c>
      <c r="BT11" s="21">
        <f t="shared" si="28"/>
        <v>0</v>
      </c>
      <c r="BU11" s="19">
        <v>0</v>
      </c>
      <c r="BV11" s="20">
        <v>100</v>
      </c>
      <c r="BW11" s="20">
        <v>100</v>
      </c>
      <c r="BX11" s="20">
        <f t="shared" si="29"/>
        <v>100</v>
      </c>
      <c r="BY11" s="21">
        <f t="shared" si="30"/>
        <v>0</v>
      </c>
      <c r="BZ11" s="19">
        <v>0</v>
      </c>
      <c r="CA11" s="20">
        <v>200</v>
      </c>
      <c r="CB11" s="20">
        <v>200</v>
      </c>
      <c r="CC11" s="20">
        <f t="shared" si="31"/>
        <v>200</v>
      </c>
      <c r="CD11" s="21">
        <f t="shared" si="32"/>
        <v>0</v>
      </c>
      <c r="CE11" s="19">
        <v>0</v>
      </c>
      <c r="CF11" s="20">
        <v>150</v>
      </c>
      <c r="CG11" s="20">
        <v>0</v>
      </c>
      <c r="CH11" s="20">
        <f t="shared" si="33"/>
        <v>0</v>
      </c>
      <c r="CI11" s="21">
        <f t="shared" si="34"/>
        <v>-150</v>
      </c>
      <c r="CJ11" s="19">
        <v>0</v>
      </c>
      <c r="CK11" s="20">
        <v>0</v>
      </c>
      <c r="CL11" s="20">
        <v>0</v>
      </c>
      <c r="CM11" s="20">
        <f t="shared" ref="CM11:CM51" si="84">CL11-CJ11</f>
        <v>0</v>
      </c>
      <c r="CN11" s="21">
        <f t="shared" si="36"/>
        <v>0</v>
      </c>
      <c r="CO11" s="19">
        <v>0</v>
      </c>
      <c r="CP11" s="20">
        <v>1115</v>
      </c>
      <c r="CQ11" s="20">
        <v>1115</v>
      </c>
      <c r="CR11" s="20">
        <f t="shared" si="37"/>
        <v>1115</v>
      </c>
      <c r="CS11" s="20">
        <f t="shared" si="38"/>
        <v>0</v>
      </c>
      <c r="CT11" s="19">
        <v>0</v>
      </c>
      <c r="CU11" s="20">
        <v>0</v>
      </c>
      <c r="CV11" s="20">
        <v>0</v>
      </c>
      <c r="CW11" s="20">
        <f t="shared" si="39"/>
        <v>0</v>
      </c>
      <c r="CX11" s="20">
        <f t="shared" si="40"/>
        <v>0</v>
      </c>
      <c r="CY11" s="19">
        <v>0</v>
      </c>
      <c r="CZ11" s="20">
        <v>0</v>
      </c>
      <c r="DA11" s="20">
        <v>0</v>
      </c>
      <c r="DB11" s="20">
        <f t="shared" si="41"/>
        <v>0</v>
      </c>
      <c r="DC11" s="21">
        <f t="shared" si="42"/>
        <v>0</v>
      </c>
      <c r="DD11" s="19">
        <v>0</v>
      </c>
      <c r="DE11" s="20">
        <v>522</v>
      </c>
      <c r="DF11" s="20">
        <v>522</v>
      </c>
      <c r="DG11" s="20">
        <f t="shared" si="43"/>
        <v>522</v>
      </c>
      <c r="DH11" s="21">
        <f t="shared" si="44"/>
        <v>0</v>
      </c>
      <c r="DI11" s="19">
        <v>0</v>
      </c>
      <c r="DJ11" s="20">
        <v>0</v>
      </c>
      <c r="DK11" s="20">
        <v>0</v>
      </c>
      <c r="DL11" s="20">
        <f t="shared" si="45"/>
        <v>0</v>
      </c>
      <c r="DM11" s="21">
        <f t="shared" si="46"/>
        <v>0</v>
      </c>
      <c r="DN11" s="19">
        <v>0</v>
      </c>
      <c r="DO11" s="20">
        <v>0</v>
      </c>
      <c r="DP11" s="20">
        <v>0</v>
      </c>
      <c r="DQ11" s="20">
        <f t="shared" si="47"/>
        <v>0</v>
      </c>
      <c r="DR11" s="21">
        <f t="shared" si="48"/>
        <v>0</v>
      </c>
      <c r="DS11" s="19">
        <v>0</v>
      </c>
      <c r="DT11" s="20">
        <v>375</v>
      </c>
      <c r="DU11" s="20">
        <v>375</v>
      </c>
      <c r="DV11" s="20">
        <f t="shared" si="49"/>
        <v>375</v>
      </c>
      <c r="DW11" s="21">
        <f t="shared" si="50"/>
        <v>0</v>
      </c>
      <c r="DX11" s="19">
        <v>0</v>
      </c>
      <c r="DY11" s="20">
        <v>2535.3000000000002</v>
      </c>
      <c r="DZ11" s="20">
        <v>2535.3000000000002</v>
      </c>
      <c r="EA11" s="20">
        <f t="shared" si="51"/>
        <v>2535.3000000000002</v>
      </c>
      <c r="EB11" s="21">
        <f t="shared" si="52"/>
        <v>0</v>
      </c>
      <c r="EC11" s="19">
        <v>0</v>
      </c>
      <c r="ED11" s="20">
        <v>414.5</v>
      </c>
      <c r="EE11" s="20">
        <v>414.5</v>
      </c>
      <c r="EF11" s="20">
        <f t="shared" si="53"/>
        <v>414.5</v>
      </c>
      <c r="EG11" s="21">
        <f t="shared" si="54"/>
        <v>0</v>
      </c>
      <c r="EH11" s="19">
        <v>0</v>
      </c>
      <c r="EI11" s="20">
        <v>0</v>
      </c>
      <c r="EJ11" s="20">
        <v>0</v>
      </c>
      <c r="EK11" s="20">
        <f t="shared" si="55"/>
        <v>0</v>
      </c>
      <c r="EL11" s="21">
        <f t="shared" si="56"/>
        <v>0</v>
      </c>
      <c r="EM11" s="19">
        <v>0</v>
      </c>
      <c r="EN11" s="20">
        <v>0</v>
      </c>
      <c r="EO11" s="20">
        <v>0</v>
      </c>
      <c r="EP11" s="20">
        <f t="shared" si="57"/>
        <v>0</v>
      </c>
      <c r="EQ11" s="21">
        <f t="shared" si="58"/>
        <v>0</v>
      </c>
      <c r="ER11" s="19">
        <v>0</v>
      </c>
      <c r="ES11" s="20">
        <v>0</v>
      </c>
      <c r="ET11" s="20">
        <v>0</v>
      </c>
      <c r="EU11" s="20">
        <f t="shared" si="82"/>
        <v>0</v>
      </c>
      <c r="EV11" s="21">
        <f t="shared" si="83"/>
        <v>0</v>
      </c>
      <c r="EW11" s="19">
        <v>0</v>
      </c>
      <c r="EX11" s="20">
        <v>3667.5</v>
      </c>
      <c r="EY11" s="20">
        <v>3667.5</v>
      </c>
      <c r="EZ11" s="20">
        <f t="shared" si="61"/>
        <v>3667.5</v>
      </c>
      <c r="FA11" s="20">
        <f t="shared" si="62"/>
        <v>0</v>
      </c>
      <c r="FB11" s="19">
        <v>0</v>
      </c>
      <c r="FC11" s="20">
        <v>0</v>
      </c>
      <c r="FD11" s="20">
        <v>0</v>
      </c>
      <c r="FE11" s="20">
        <f t="shared" si="63"/>
        <v>0</v>
      </c>
      <c r="FF11" s="20">
        <f t="shared" si="64"/>
        <v>0</v>
      </c>
      <c r="FG11" s="19">
        <v>0</v>
      </c>
      <c r="FH11" s="20">
        <v>775.1</v>
      </c>
      <c r="FI11" s="20">
        <v>775.1</v>
      </c>
      <c r="FJ11" s="20">
        <f t="shared" si="65"/>
        <v>775.1</v>
      </c>
      <c r="FK11" s="20">
        <f t="shared" si="66"/>
        <v>0</v>
      </c>
      <c r="FL11" s="19">
        <v>0</v>
      </c>
      <c r="FM11" s="20">
        <v>32895.199999999997</v>
      </c>
      <c r="FN11" s="20">
        <v>32895.199999999997</v>
      </c>
      <c r="FO11" s="20">
        <f t="shared" si="67"/>
        <v>32895.199999999997</v>
      </c>
      <c r="FP11" s="20">
        <f t="shared" si="68"/>
        <v>0</v>
      </c>
      <c r="FQ11" s="19">
        <v>0</v>
      </c>
      <c r="FR11" s="20">
        <v>17013.599999999999</v>
      </c>
      <c r="FS11" s="20">
        <v>19097.7</v>
      </c>
      <c r="FT11" s="20">
        <f t="shared" si="69"/>
        <v>19097.7</v>
      </c>
      <c r="FU11" s="20">
        <f t="shared" si="70"/>
        <v>2084.1000000000022</v>
      </c>
      <c r="FV11" s="19">
        <v>0</v>
      </c>
      <c r="FW11" s="20">
        <v>6000</v>
      </c>
      <c r="FX11" s="20">
        <v>6000</v>
      </c>
      <c r="FY11" s="20">
        <f t="shared" si="71"/>
        <v>6000</v>
      </c>
      <c r="FZ11" s="20">
        <f t="shared" si="72"/>
        <v>0</v>
      </c>
      <c r="GA11" s="19">
        <v>0</v>
      </c>
      <c r="GB11" s="20">
        <v>32467.3</v>
      </c>
      <c r="GC11" s="20">
        <v>32467.3</v>
      </c>
      <c r="GD11" s="20">
        <f t="shared" si="73"/>
        <v>32467.3</v>
      </c>
      <c r="GE11" s="21">
        <f t="shared" si="74"/>
        <v>0</v>
      </c>
      <c r="GF11" s="19">
        <v>0</v>
      </c>
      <c r="GG11" s="20">
        <v>0</v>
      </c>
      <c r="GH11" s="20"/>
      <c r="GI11" s="20">
        <f t="shared" si="75"/>
        <v>0</v>
      </c>
      <c r="GJ11" s="21">
        <f t="shared" si="76"/>
        <v>0</v>
      </c>
      <c r="GK11" s="19">
        <v>0</v>
      </c>
      <c r="GL11" s="20">
        <v>0</v>
      </c>
      <c r="GM11" s="20">
        <v>0</v>
      </c>
      <c r="GN11" s="20">
        <f t="shared" si="77"/>
        <v>0</v>
      </c>
      <c r="GO11" s="21">
        <f t="shared" si="78"/>
        <v>0</v>
      </c>
    </row>
    <row r="12" spans="1:197" x14ac:dyDescent="0.25">
      <c r="A12" s="48">
        <v>6</v>
      </c>
      <c r="B12" s="49" t="s">
        <v>13</v>
      </c>
      <c r="C12" s="55">
        <f t="shared" si="79"/>
        <v>0</v>
      </c>
      <c r="D12" s="55">
        <f t="shared" si="80"/>
        <v>97344.349000000002</v>
      </c>
      <c r="E12" s="55">
        <f t="shared" si="81"/>
        <v>99686</v>
      </c>
      <c r="F12" s="59">
        <f t="shared" si="1"/>
        <v>99686</v>
      </c>
      <c r="G12" s="57">
        <f t="shared" si="2"/>
        <v>2341.650999999998</v>
      </c>
      <c r="H12" s="19">
        <v>0</v>
      </c>
      <c r="I12" s="20">
        <v>0</v>
      </c>
      <c r="J12" s="20">
        <v>0</v>
      </c>
      <c r="K12" s="20">
        <f t="shared" si="3"/>
        <v>0</v>
      </c>
      <c r="L12" s="21">
        <f t="shared" si="4"/>
        <v>0</v>
      </c>
      <c r="M12" s="19">
        <v>0</v>
      </c>
      <c r="N12" s="20">
        <v>1140</v>
      </c>
      <c r="O12" s="20">
        <v>1140</v>
      </c>
      <c r="P12" s="20">
        <f t="shared" si="5"/>
        <v>1140</v>
      </c>
      <c r="Q12" s="21">
        <f t="shared" si="6"/>
        <v>0</v>
      </c>
      <c r="R12" s="19">
        <v>0</v>
      </c>
      <c r="S12" s="20">
        <v>207.8</v>
      </c>
      <c r="T12" s="20">
        <v>207.8</v>
      </c>
      <c r="U12" s="20">
        <f t="shared" si="7"/>
        <v>207.8</v>
      </c>
      <c r="V12" s="21">
        <f t="shared" si="8"/>
        <v>0</v>
      </c>
      <c r="W12" s="19">
        <v>0</v>
      </c>
      <c r="X12" s="20">
        <v>17.399999999999999</v>
      </c>
      <c r="Y12" s="20">
        <v>17.399999999999999</v>
      </c>
      <c r="Z12" s="20">
        <f t="shared" si="9"/>
        <v>17.399999999999999</v>
      </c>
      <c r="AA12" s="20">
        <f t="shared" si="10"/>
        <v>0</v>
      </c>
      <c r="AB12" s="19">
        <v>0</v>
      </c>
      <c r="AC12" s="20">
        <v>84.1</v>
      </c>
      <c r="AD12" s="20">
        <v>84.1</v>
      </c>
      <c r="AE12" s="20">
        <f t="shared" si="11"/>
        <v>84.1</v>
      </c>
      <c r="AF12" s="21">
        <f t="shared" si="12"/>
        <v>0</v>
      </c>
      <c r="AG12" s="19">
        <v>0</v>
      </c>
      <c r="AH12" s="20">
        <v>0</v>
      </c>
      <c r="AI12" s="20">
        <v>0</v>
      </c>
      <c r="AJ12" s="20">
        <f t="shared" si="13"/>
        <v>0</v>
      </c>
      <c r="AK12" s="20">
        <f t="shared" si="14"/>
        <v>0</v>
      </c>
      <c r="AL12" s="19">
        <v>0</v>
      </c>
      <c r="AM12" s="20">
        <v>0</v>
      </c>
      <c r="AN12" s="20">
        <v>0</v>
      </c>
      <c r="AO12" s="20">
        <f t="shared" si="15"/>
        <v>0</v>
      </c>
      <c r="AP12" s="20">
        <f t="shared" si="16"/>
        <v>0</v>
      </c>
      <c r="AQ12" s="19">
        <v>0</v>
      </c>
      <c r="AR12" s="20">
        <v>0</v>
      </c>
      <c r="AS12" s="20">
        <v>0</v>
      </c>
      <c r="AT12" s="20">
        <f t="shared" si="17"/>
        <v>0</v>
      </c>
      <c r="AU12" s="21">
        <f t="shared" si="18"/>
        <v>0</v>
      </c>
      <c r="AV12" s="19">
        <v>0</v>
      </c>
      <c r="AW12" s="20">
        <v>33.6</v>
      </c>
      <c r="AX12" s="20">
        <v>11.2</v>
      </c>
      <c r="AY12" s="20">
        <f t="shared" si="19"/>
        <v>11.2</v>
      </c>
      <c r="AZ12" s="21">
        <f t="shared" si="20"/>
        <v>-22.400000000000002</v>
      </c>
      <c r="BA12" s="19">
        <v>0</v>
      </c>
      <c r="BB12" s="20">
        <v>0</v>
      </c>
      <c r="BC12" s="20">
        <v>0</v>
      </c>
      <c r="BD12" s="20">
        <f t="shared" si="21"/>
        <v>0</v>
      </c>
      <c r="BE12" s="20">
        <f t="shared" si="22"/>
        <v>0</v>
      </c>
      <c r="BF12" s="19">
        <v>0</v>
      </c>
      <c r="BG12" s="20">
        <v>0</v>
      </c>
      <c r="BH12" s="20">
        <v>0</v>
      </c>
      <c r="BI12" s="20">
        <f t="shared" si="23"/>
        <v>0</v>
      </c>
      <c r="BJ12" s="20">
        <f t="shared" si="24"/>
        <v>0</v>
      </c>
      <c r="BK12" s="19">
        <v>0</v>
      </c>
      <c r="BL12" s="20">
        <v>0</v>
      </c>
      <c r="BM12" s="20">
        <v>0</v>
      </c>
      <c r="BN12" s="20">
        <f t="shared" si="25"/>
        <v>0</v>
      </c>
      <c r="BO12" s="21">
        <f t="shared" si="26"/>
        <v>0</v>
      </c>
      <c r="BP12" s="19">
        <v>0</v>
      </c>
      <c r="BQ12" s="20">
        <v>400</v>
      </c>
      <c r="BR12" s="20">
        <v>400</v>
      </c>
      <c r="BS12" s="20">
        <f t="shared" si="27"/>
        <v>400</v>
      </c>
      <c r="BT12" s="21">
        <f t="shared" si="28"/>
        <v>0</v>
      </c>
      <c r="BU12" s="19">
        <v>0</v>
      </c>
      <c r="BV12" s="20">
        <v>150</v>
      </c>
      <c r="BW12" s="20">
        <v>150</v>
      </c>
      <c r="BX12" s="20">
        <f t="shared" si="29"/>
        <v>150</v>
      </c>
      <c r="BY12" s="21">
        <f t="shared" si="30"/>
        <v>0</v>
      </c>
      <c r="BZ12" s="19">
        <v>0</v>
      </c>
      <c r="CA12" s="20">
        <v>100</v>
      </c>
      <c r="CB12" s="20">
        <v>100</v>
      </c>
      <c r="CC12" s="20">
        <f t="shared" si="31"/>
        <v>100</v>
      </c>
      <c r="CD12" s="21">
        <f t="shared" si="32"/>
        <v>0</v>
      </c>
      <c r="CE12" s="19">
        <v>0</v>
      </c>
      <c r="CF12" s="20">
        <v>12309.349</v>
      </c>
      <c r="CG12" s="20">
        <v>12309.3</v>
      </c>
      <c r="CH12" s="20">
        <f t="shared" si="33"/>
        <v>12309.3</v>
      </c>
      <c r="CI12" s="21">
        <f t="shared" si="34"/>
        <v>-4.9000000000887667E-2</v>
      </c>
      <c r="CJ12" s="19">
        <v>0</v>
      </c>
      <c r="CK12" s="20">
        <v>0</v>
      </c>
      <c r="CL12" s="20">
        <v>0</v>
      </c>
      <c r="CM12" s="20">
        <f t="shared" si="84"/>
        <v>0</v>
      </c>
      <c r="CN12" s="21">
        <f t="shared" si="36"/>
        <v>0</v>
      </c>
      <c r="CO12" s="19">
        <v>0</v>
      </c>
      <c r="CP12" s="20">
        <v>0</v>
      </c>
      <c r="CQ12" s="20">
        <v>0</v>
      </c>
      <c r="CR12" s="20">
        <f t="shared" si="37"/>
        <v>0</v>
      </c>
      <c r="CS12" s="20">
        <f t="shared" si="38"/>
        <v>0</v>
      </c>
      <c r="CT12" s="19">
        <v>0</v>
      </c>
      <c r="CU12" s="20">
        <v>0</v>
      </c>
      <c r="CV12" s="20">
        <v>0</v>
      </c>
      <c r="CW12" s="20">
        <f t="shared" si="39"/>
        <v>0</v>
      </c>
      <c r="CX12" s="20">
        <f t="shared" si="40"/>
        <v>0</v>
      </c>
      <c r="CY12" s="19">
        <v>0</v>
      </c>
      <c r="CZ12" s="20">
        <v>0</v>
      </c>
      <c r="DA12" s="20">
        <v>0</v>
      </c>
      <c r="DB12" s="20">
        <f t="shared" si="41"/>
        <v>0</v>
      </c>
      <c r="DC12" s="21">
        <f t="shared" si="42"/>
        <v>0</v>
      </c>
      <c r="DD12" s="19">
        <v>0</v>
      </c>
      <c r="DE12" s="20">
        <v>0</v>
      </c>
      <c r="DF12" s="20">
        <v>0</v>
      </c>
      <c r="DG12" s="20">
        <f t="shared" si="43"/>
        <v>0</v>
      </c>
      <c r="DH12" s="21">
        <f t="shared" si="44"/>
        <v>0</v>
      </c>
      <c r="DI12" s="19">
        <v>0</v>
      </c>
      <c r="DJ12" s="20">
        <v>0</v>
      </c>
      <c r="DK12" s="20">
        <v>0</v>
      </c>
      <c r="DL12" s="20">
        <f t="shared" si="45"/>
        <v>0</v>
      </c>
      <c r="DM12" s="21">
        <f t="shared" si="46"/>
        <v>0</v>
      </c>
      <c r="DN12" s="19">
        <v>0</v>
      </c>
      <c r="DO12" s="20">
        <v>0</v>
      </c>
      <c r="DP12" s="20">
        <v>0</v>
      </c>
      <c r="DQ12" s="20">
        <f t="shared" si="47"/>
        <v>0</v>
      </c>
      <c r="DR12" s="21">
        <f t="shared" si="48"/>
        <v>0</v>
      </c>
      <c r="DS12" s="19">
        <v>0</v>
      </c>
      <c r="DT12" s="20">
        <v>0</v>
      </c>
      <c r="DU12" s="20">
        <v>0</v>
      </c>
      <c r="DV12" s="20">
        <f t="shared" si="49"/>
        <v>0</v>
      </c>
      <c r="DW12" s="21">
        <f t="shared" si="50"/>
        <v>0</v>
      </c>
      <c r="DX12" s="19">
        <v>0</v>
      </c>
      <c r="DY12" s="20">
        <v>417.5</v>
      </c>
      <c r="DZ12" s="20">
        <v>417.5</v>
      </c>
      <c r="EA12" s="20">
        <f t="shared" si="51"/>
        <v>417.5</v>
      </c>
      <c r="EB12" s="21">
        <f t="shared" si="52"/>
        <v>0</v>
      </c>
      <c r="EC12" s="19">
        <v>0</v>
      </c>
      <c r="ED12" s="20">
        <v>197.8</v>
      </c>
      <c r="EE12" s="20">
        <v>197.8</v>
      </c>
      <c r="EF12" s="20">
        <f t="shared" si="53"/>
        <v>197.8</v>
      </c>
      <c r="EG12" s="21">
        <f t="shared" si="54"/>
        <v>0</v>
      </c>
      <c r="EH12" s="19">
        <v>0</v>
      </c>
      <c r="EI12" s="20">
        <v>0</v>
      </c>
      <c r="EJ12" s="20">
        <v>0</v>
      </c>
      <c r="EK12" s="20">
        <f t="shared" si="55"/>
        <v>0</v>
      </c>
      <c r="EL12" s="21">
        <f t="shared" si="56"/>
        <v>0</v>
      </c>
      <c r="EM12" s="19">
        <v>0</v>
      </c>
      <c r="EN12" s="20">
        <v>0</v>
      </c>
      <c r="EO12" s="20">
        <v>340.9</v>
      </c>
      <c r="EP12" s="20">
        <f t="shared" si="57"/>
        <v>340.9</v>
      </c>
      <c r="EQ12" s="21">
        <f t="shared" si="58"/>
        <v>340.9</v>
      </c>
      <c r="ER12" s="19">
        <v>0</v>
      </c>
      <c r="ES12" s="20">
        <v>0</v>
      </c>
      <c r="ET12" s="20">
        <v>0</v>
      </c>
      <c r="EU12" s="20">
        <f t="shared" si="82"/>
        <v>0</v>
      </c>
      <c r="EV12" s="21">
        <f t="shared" si="83"/>
        <v>0</v>
      </c>
      <c r="EW12" s="19">
        <v>0</v>
      </c>
      <c r="EX12" s="20">
        <v>0</v>
      </c>
      <c r="EY12" s="20">
        <v>0</v>
      </c>
      <c r="EZ12" s="20">
        <f t="shared" si="61"/>
        <v>0</v>
      </c>
      <c r="FA12" s="20">
        <f t="shared" si="62"/>
        <v>0</v>
      </c>
      <c r="FB12" s="19">
        <v>0</v>
      </c>
      <c r="FC12" s="20">
        <v>17192.2</v>
      </c>
      <c r="FD12" s="20">
        <v>17192.2</v>
      </c>
      <c r="FE12" s="20">
        <f t="shared" si="63"/>
        <v>17192.2</v>
      </c>
      <c r="FF12" s="20">
        <f t="shared" si="64"/>
        <v>0</v>
      </c>
      <c r="FG12" s="19">
        <v>0</v>
      </c>
      <c r="FH12" s="20">
        <v>740</v>
      </c>
      <c r="FI12" s="20">
        <v>740</v>
      </c>
      <c r="FJ12" s="20">
        <f t="shared" si="65"/>
        <v>740</v>
      </c>
      <c r="FK12" s="20">
        <f t="shared" si="66"/>
        <v>0</v>
      </c>
      <c r="FL12" s="19">
        <v>0</v>
      </c>
      <c r="FM12" s="20">
        <v>18405</v>
      </c>
      <c r="FN12" s="20">
        <v>18405</v>
      </c>
      <c r="FO12" s="20">
        <f t="shared" si="67"/>
        <v>18405</v>
      </c>
      <c r="FP12" s="20">
        <f t="shared" si="68"/>
        <v>0</v>
      </c>
      <c r="FQ12" s="19">
        <v>0</v>
      </c>
      <c r="FR12" s="20">
        <v>13624.8</v>
      </c>
      <c r="FS12" s="20">
        <v>15648</v>
      </c>
      <c r="FT12" s="20">
        <f t="shared" si="69"/>
        <v>15648</v>
      </c>
      <c r="FU12" s="20">
        <f t="shared" si="70"/>
        <v>2023.2000000000007</v>
      </c>
      <c r="FV12" s="19">
        <v>0</v>
      </c>
      <c r="FW12" s="20">
        <v>6000</v>
      </c>
      <c r="FX12" s="20">
        <v>6000</v>
      </c>
      <c r="FY12" s="20">
        <f t="shared" si="71"/>
        <v>6000</v>
      </c>
      <c r="FZ12" s="20">
        <f t="shared" si="72"/>
        <v>0</v>
      </c>
      <c r="GA12" s="19">
        <v>0</v>
      </c>
      <c r="GB12" s="20">
        <v>26324.799999999999</v>
      </c>
      <c r="GC12" s="20">
        <v>26324.799999999999</v>
      </c>
      <c r="GD12" s="20">
        <f t="shared" si="73"/>
        <v>26324.799999999999</v>
      </c>
      <c r="GE12" s="21">
        <f t="shared" si="74"/>
        <v>0</v>
      </c>
      <c r="GF12" s="19">
        <v>0</v>
      </c>
      <c r="GG12" s="20">
        <v>0</v>
      </c>
      <c r="GH12" s="20"/>
      <c r="GI12" s="20">
        <f t="shared" si="75"/>
        <v>0</v>
      </c>
      <c r="GJ12" s="21">
        <f t="shared" si="76"/>
        <v>0</v>
      </c>
      <c r="GK12" s="19">
        <v>0</v>
      </c>
      <c r="GL12" s="20">
        <v>0</v>
      </c>
      <c r="GM12" s="20">
        <v>0</v>
      </c>
      <c r="GN12" s="20">
        <f t="shared" si="77"/>
        <v>0</v>
      </c>
      <c r="GO12" s="21">
        <f t="shared" si="78"/>
        <v>0</v>
      </c>
    </row>
    <row r="13" spans="1:197" x14ac:dyDescent="0.25">
      <c r="A13" s="48">
        <v>7</v>
      </c>
      <c r="B13" s="49" t="s">
        <v>14</v>
      </c>
      <c r="C13" s="55">
        <f t="shared" si="79"/>
        <v>0</v>
      </c>
      <c r="D13" s="55">
        <f t="shared" si="80"/>
        <v>562833.80000000005</v>
      </c>
      <c r="E13" s="55">
        <f t="shared" si="81"/>
        <v>553205.89999999991</v>
      </c>
      <c r="F13" s="59">
        <f t="shared" si="1"/>
        <v>553205.89999999991</v>
      </c>
      <c r="G13" s="57">
        <f t="shared" si="2"/>
        <v>-9627.9000000001397</v>
      </c>
      <c r="H13" s="19">
        <v>0</v>
      </c>
      <c r="I13" s="20">
        <v>0</v>
      </c>
      <c r="J13" s="20">
        <v>0</v>
      </c>
      <c r="K13" s="20">
        <f t="shared" si="3"/>
        <v>0</v>
      </c>
      <c r="L13" s="21">
        <f t="shared" si="4"/>
        <v>0</v>
      </c>
      <c r="M13" s="19">
        <v>0</v>
      </c>
      <c r="N13" s="20">
        <v>4751.8999999999996</v>
      </c>
      <c r="O13" s="20">
        <v>4751.8999999999996</v>
      </c>
      <c r="P13" s="20">
        <f t="shared" si="5"/>
        <v>4751.8999999999996</v>
      </c>
      <c r="Q13" s="21">
        <f t="shared" si="6"/>
        <v>0</v>
      </c>
      <c r="R13" s="19">
        <v>0</v>
      </c>
      <c r="S13" s="20">
        <v>122142.39999999999</v>
      </c>
      <c r="T13" s="20">
        <v>122142.2</v>
      </c>
      <c r="U13" s="20">
        <f t="shared" si="7"/>
        <v>122142.2</v>
      </c>
      <c r="V13" s="21">
        <f t="shared" si="8"/>
        <v>-0.19999999999708962</v>
      </c>
      <c r="W13" s="19">
        <v>0</v>
      </c>
      <c r="X13" s="20">
        <v>2122.3000000000002</v>
      </c>
      <c r="Y13" s="20">
        <v>2122.3000000000002</v>
      </c>
      <c r="Z13" s="20">
        <f t="shared" si="9"/>
        <v>2122.3000000000002</v>
      </c>
      <c r="AA13" s="20">
        <f t="shared" si="10"/>
        <v>0</v>
      </c>
      <c r="AB13" s="19">
        <v>0</v>
      </c>
      <c r="AC13" s="20">
        <v>763.7</v>
      </c>
      <c r="AD13" s="20">
        <v>763.7</v>
      </c>
      <c r="AE13" s="20">
        <f t="shared" si="11"/>
        <v>763.7</v>
      </c>
      <c r="AF13" s="21">
        <f t="shared" si="12"/>
        <v>0</v>
      </c>
      <c r="AG13" s="19">
        <v>0</v>
      </c>
      <c r="AH13" s="20">
        <v>0</v>
      </c>
      <c r="AI13" s="20">
        <v>0</v>
      </c>
      <c r="AJ13" s="20">
        <f t="shared" si="13"/>
        <v>0</v>
      </c>
      <c r="AK13" s="20">
        <f t="shared" si="14"/>
        <v>0</v>
      </c>
      <c r="AL13" s="19">
        <v>0</v>
      </c>
      <c r="AM13" s="20">
        <v>932.3</v>
      </c>
      <c r="AN13" s="20">
        <v>932.3</v>
      </c>
      <c r="AO13" s="20">
        <f t="shared" si="15"/>
        <v>932.3</v>
      </c>
      <c r="AP13" s="20">
        <f t="shared" si="16"/>
        <v>0</v>
      </c>
      <c r="AQ13" s="19">
        <v>0</v>
      </c>
      <c r="AR13" s="20">
        <v>0</v>
      </c>
      <c r="AS13" s="20">
        <v>0</v>
      </c>
      <c r="AT13" s="20">
        <f t="shared" si="17"/>
        <v>0</v>
      </c>
      <c r="AU13" s="21">
        <f t="shared" si="18"/>
        <v>0</v>
      </c>
      <c r="AV13" s="19">
        <v>0</v>
      </c>
      <c r="AW13" s="20">
        <v>33.6</v>
      </c>
      <c r="AX13" s="20">
        <v>11.2</v>
      </c>
      <c r="AY13" s="20">
        <f t="shared" si="19"/>
        <v>11.2</v>
      </c>
      <c r="AZ13" s="21">
        <f t="shared" si="20"/>
        <v>-22.400000000000002</v>
      </c>
      <c r="BA13" s="19">
        <v>0</v>
      </c>
      <c r="BB13" s="20">
        <v>0</v>
      </c>
      <c r="BC13" s="20">
        <v>0</v>
      </c>
      <c r="BD13" s="20">
        <f t="shared" si="21"/>
        <v>0</v>
      </c>
      <c r="BE13" s="20">
        <f t="shared" si="22"/>
        <v>0</v>
      </c>
      <c r="BF13" s="19">
        <v>0</v>
      </c>
      <c r="BG13" s="20">
        <v>0</v>
      </c>
      <c r="BH13" s="20">
        <v>0</v>
      </c>
      <c r="BI13" s="20">
        <f t="shared" si="23"/>
        <v>0</v>
      </c>
      <c r="BJ13" s="20">
        <f t="shared" si="24"/>
        <v>0</v>
      </c>
      <c r="BK13" s="19">
        <v>0</v>
      </c>
      <c r="BL13" s="20">
        <v>10000</v>
      </c>
      <c r="BM13" s="20">
        <v>10000</v>
      </c>
      <c r="BN13" s="20">
        <f t="shared" si="25"/>
        <v>10000</v>
      </c>
      <c r="BO13" s="21">
        <f t="shared" si="26"/>
        <v>0</v>
      </c>
      <c r="BP13" s="19">
        <v>0</v>
      </c>
      <c r="BQ13" s="20">
        <v>200</v>
      </c>
      <c r="BR13" s="20">
        <v>200</v>
      </c>
      <c r="BS13" s="20">
        <f t="shared" si="27"/>
        <v>200</v>
      </c>
      <c r="BT13" s="21">
        <f t="shared" si="28"/>
        <v>0</v>
      </c>
      <c r="BU13" s="19">
        <v>0</v>
      </c>
      <c r="BV13" s="20">
        <v>100</v>
      </c>
      <c r="BW13" s="20">
        <v>100</v>
      </c>
      <c r="BX13" s="20">
        <f t="shared" si="29"/>
        <v>100</v>
      </c>
      <c r="BY13" s="21">
        <f t="shared" si="30"/>
        <v>0</v>
      </c>
      <c r="BZ13" s="19">
        <v>0</v>
      </c>
      <c r="CA13" s="20">
        <v>200</v>
      </c>
      <c r="CB13" s="20">
        <v>200</v>
      </c>
      <c r="CC13" s="20">
        <f t="shared" si="31"/>
        <v>200</v>
      </c>
      <c r="CD13" s="21">
        <f t="shared" si="32"/>
        <v>0</v>
      </c>
      <c r="CE13" s="19">
        <v>0</v>
      </c>
      <c r="CF13" s="20">
        <v>1396.8</v>
      </c>
      <c r="CG13" s="20">
        <v>1396.8</v>
      </c>
      <c r="CH13" s="20">
        <f t="shared" si="33"/>
        <v>1396.8</v>
      </c>
      <c r="CI13" s="21">
        <f t="shared" si="34"/>
        <v>0</v>
      </c>
      <c r="CJ13" s="19">
        <v>0</v>
      </c>
      <c r="CK13" s="20">
        <v>0</v>
      </c>
      <c r="CL13" s="20">
        <v>0</v>
      </c>
      <c r="CM13" s="20">
        <f t="shared" si="84"/>
        <v>0</v>
      </c>
      <c r="CN13" s="21">
        <f t="shared" si="36"/>
        <v>0</v>
      </c>
      <c r="CO13" s="19">
        <v>0</v>
      </c>
      <c r="CP13" s="20">
        <v>11241</v>
      </c>
      <c r="CQ13" s="20">
        <v>11241</v>
      </c>
      <c r="CR13" s="20">
        <f t="shared" si="37"/>
        <v>11241</v>
      </c>
      <c r="CS13" s="20">
        <f t="shared" si="38"/>
        <v>0</v>
      </c>
      <c r="CT13" s="19">
        <v>0</v>
      </c>
      <c r="CU13" s="20">
        <v>0</v>
      </c>
      <c r="CV13" s="20">
        <v>0</v>
      </c>
      <c r="CW13" s="20">
        <f t="shared" si="39"/>
        <v>0</v>
      </c>
      <c r="CX13" s="20">
        <f t="shared" si="40"/>
        <v>0</v>
      </c>
      <c r="CY13" s="19">
        <v>0</v>
      </c>
      <c r="CZ13" s="20">
        <v>0</v>
      </c>
      <c r="DA13" s="20">
        <v>0</v>
      </c>
      <c r="DB13" s="20">
        <f t="shared" si="41"/>
        <v>0</v>
      </c>
      <c r="DC13" s="21">
        <f t="shared" si="42"/>
        <v>0</v>
      </c>
      <c r="DD13" s="19">
        <v>0</v>
      </c>
      <c r="DE13" s="20">
        <v>0</v>
      </c>
      <c r="DF13" s="20">
        <v>0</v>
      </c>
      <c r="DG13" s="20">
        <f t="shared" si="43"/>
        <v>0</v>
      </c>
      <c r="DH13" s="21">
        <f t="shared" si="44"/>
        <v>0</v>
      </c>
      <c r="DI13" s="19">
        <v>0</v>
      </c>
      <c r="DJ13" s="20">
        <v>0</v>
      </c>
      <c r="DK13" s="20">
        <v>0</v>
      </c>
      <c r="DL13" s="20">
        <f t="shared" si="45"/>
        <v>0</v>
      </c>
      <c r="DM13" s="21">
        <f t="shared" si="46"/>
        <v>0</v>
      </c>
      <c r="DN13" s="19">
        <v>0</v>
      </c>
      <c r="DO13" s="20">
        <v>0</v>
      </c>
      <c r="DP13" s="20">
        <v>0</v>
      </c>
      <c r="DQ13" s="20">
        <f t="shared" si="47"/>
        <v>0</v>
      </c>
      <c r="DR13" s="21">
        <f t="shared" si="48"/>
        <v>0</v>
      </c>
      <c r="DS13" s="19">
        <v>0</v>
      </c>
      <c r="DT13" s="20">
        <v>0</v>
      </c>
      <c r="DU13" s="20">
        <v>0</v>
      </c>
      <c r="DV13" s="20">
        <f t="shared" si="49"/>
        <v>0</v>
      </c>
      <c r="DW13" s="21">
        <f t="shared" si="50"/>
        <v>0</v>
      </c>
      <c r="DX13" s="19">
        <v>0</v>
      </c>
      <c r="DY13" s="20">
        <v>1681.6</v>
      </c>
      <c r="DZ13" s="20">
        <v>1681.6</v>
      </c>
      <c r="EA13" s="20">
        <f t="shared" si="51"/>
        <v>1681.6</v>
      </c>
      <c r="EB13" s="21">
        <f t="shared" si="52"/>
        <v>0</v>
      </c>
      <c r="EC13" s="19">
        <v>0</v>
      </c>
      <c r="ED13" s="20">
        <v>1473.5</v>
      </c>
      <c r="EE13" s="20">
        <v>1471.6</v>
      </c>
      <c r="EF13" s="20">
        <f t="shared" si="53"/>
        <v>1471.6</v>
      </c>
      <c r="EG13" s="21">
        <f t="shared" si="54"/>
        <v>-1.9000000000000909</v>
      </c>
      <c r="EH13" s="19">
        <v>0</v>
      </c>
      <c r="EI13" s="20">
        <v>0</v>
      </c>
      <c r="EJ13" s="20">
        <v>0</v>
      </c>
      <c r="EK13" s="20">
        <f t="shared" si="55"/>
        <v>0</v>
      </c>
      <c r="EL13" s="21">
        <f t="shared" si="56"/>
        <v>0</v>
      </c>
      <c r="EM13" s="19">
        <v>0</v>
      </c>
      <c r="EN13" s="20">
        <v>0</v>
      </c>
      <c r="EO13" s="20">
        <v>0</v>
      </c>
      <c r="EP13" s="20">
        <f t="shared" si="57"/>
        <v>0</v>
      </c>
      <c r="EQ13" s="21">
        <f t="shared" si="58"/>
        <v>0</v>
      </c>
      <c r="ER13" s="19">
        <v>0</v>
      </c>
      <c r="ES13" s="20">
        <v>0</v>
      </c>
      <c r="ET13" s="20">
        <v>0</v>
      </c>
      <c r="EU13" s="20">
        <f t="shared" si="82"/>
        <v>0</v>
      </c>
      <c r="EV13" s="21">
        <f t="shared" si="83"/>
        <v>0</v>
      </c>
      <c r="EW13" s="19">
        <v>0</v>
      </c>
      <c r="EX13" s="20">
        <v>0</v>
      </c>
      <c r="EY13" s="20">
        <v>0</v>
      </c>
      <c r="EZ13" s="20">
        <f t="shared" si="61"/>
        <v>0</v>
      </c>
      <c r="FA13" s="20">
        <f t="shared" si="62"/>
        <v>0</v>
      </c>
      <c r="FB13" s="19">
        <v>0</v>
      </c>
      <c r="FC13" s="20">
        <v>0</v>
      </c>
      <c r="FD13" s="20">
        <v>0</v>
      </c>
      <c r="FE13" s="20">
        <f t="shared" si="63"/>
        <v>0</v>
      </c>
      <c r="FF13" s="20">
        <f t="shared" si="64"/>
        <v>0</v>
      </c>
      <c r="FG13" s="19">
        <v>0</v>
      </c>
      <c r="FH13" s="20">
        <v>7514.8</v>
      </c>
      <c r="FI13" s="20">
        <v>7514.8</v>
      </c>
      <c r="FJ13" s="20">
        <f t="shared" si="65"/>
        <v>7514.8</v>
      </c>
      <c r="FK13" s="20">
        <f t="shared" si="66"/>
        <v>0</v>
      </c>
      <c r="FL13" s="19">
        <v>0</v>
      </c>
      <c r="FM13" s="20">
        <v>51166.400000000001</v>
      </c>
      <c r="FN13" s="20">
        <v>51166.400000000001</v>
      </c>
      <c r="FO13" s="20">
        <f t="shared" si="67"/>
        <v>51166.400000000001</v>
      </c>
      <c r="FP13" s="20">
        <f t="shared" si="68"/>
        <v>0</v>
      </c>
      <c r="FQ13" s="19">
        <v>0</v>
      </c>
      <c r="FR13" s="20">
        <v>41894.699999999997</v>
      </c>
      <c r="FS13" s="20">
        <v>32291.3</v>
      </c>
      <c r="FT13" s="20">
        <f t="shared" si="69"/>
        <v>32291.3</v>
      </c>
      <c r="FU13" s="20">
        <f t="shared" si="70"/>
        <v>-9603.3999999999978</v>
      </c>
      <c r="FV13" s="19">
        <v>0</v>
      </c>
      <c r="FW13" s="20">
        <v>7500</v>
      </c>
      <c r="FX13" s="20">
        <v>7500</v>
      </c>
      <c r="FY13" s="20">
        <f t="shared" si="71"/>
        <v>7500</v>
      </c>
      <c r="FZ13" s="20">
        <f t="shared" si="72"/>
        <v>0</v>
      </c>
      <c r="GA13" s="19">
        <v>0</v>
      </c>
      <c r="GB13" s="20">
        <v>221718.8</v>
      </c>
      <c r="GC13" s="20">
        <v>221718.8</v>
      </c>
      <c r="GD13" s="20">
        <f t="shared" si="73"/>
        <v>221718.8</v>
      </c>
      <c r="GE13" s="21">
        <f t="shared" si="74"/>
        <v>0</v>
      </c>
      <c r="GF13" s="19">
        <v>0</v>
      </c>
      <c r="GG13" s="20">
        <v>76000</v>
      </c>
      <c r="GH13" s="20">
        <v>76000</v>
      </c>
      <c r="GI13" s="20">
        <f t="shared" si="75"/>
        <v>76000</v>
      </c>
      <c r="GJ13" s="21">
        <f t="shared" si="76"/>
        <v>0</v>
      </c>
      <c r="GK13" s="19">
        <v>0</v>
      </c>
      <c r="GL13" s="20">
        <v>0</v>
      </c>
      <c r="GM13" s="20">
        <v>0</v>
      </c>
      <c r="GN13" s="20">
        <f t="shared" si="77"/>
        <v>0</v>
      </c>
      <c r="GO13" s="21">
        <f t="shared" si="78"/>
        <v>0</v>
      </c>
    </row>
    <row r="14" spans="1:197" x14ac:dyDescent="0.25">
      <c r="A14" s="48">
        <v>8</v>
      </c>
      <c r="B14" s="49" t="s">
        <v>15</v>
      </c>
      <c r="C14" s="55">
        <f t="shared" si="79"/>
        <v>0</v>
      </c>
      <c r="D14" s="55">
        <f t="shared" si="80"/>
        <v>86949.5</v>
      </c>
      <c r="E14" s="55">
        <f t="shared" si="81"/>
        <v>90967.8</v>
      </c>
      <c r="F14" s="59">
        <f t="shared" si="1"/>
        <v>90967.8</v>
      </c>
      <c r="G14" s="57">
        <f t="shared" si="2"/>
        <v>4018.3000000000029</v>
      </c>
      <c r="H14" s="19">
        <v>0</v>
      </c>
      <c r="I14" s="20">
        <v>0</v>
      </c>
      <c r="J14" s="20">
        <v>0</v>
      </c>
      <c r="K14" s="20">
        <f t="shared" si="3"/>
        <v>0</v>
      </c>
      <c r="L14" s="21">
        <f t="shared" si="4"/>
        <v>0</v>
      </c>
      <c r="M14" s="19">
        <v>0</v>
      </c>
      <c r="N14" s="20">
        <v>1650</v>
      </c>
      <c r="O14" s="20">
        <v>1650</v>
      </c>
      <c r="P14" s="20">
        <f t="shared" si="5"/>
        <v>1650</v>
      </c>
      <c r="Q14" s="21">
        <f t="shared" si="6"/>
        <v>0</v>
      </c>
      <c r="R14" s="19">
        <v>0</v>
      </c>
      <c r="S14" s="20">
        <v>2354.4</v>
      </c>
      <c r="T14" s="20">
        <v>2354.4</v>
      </c>
      <c r="U14" s="20">
        <f t="shared" si="7"/>
        <v>2354.4</v>
      </c>
      <c r="V14" s="21">
        <f t="shared" si="8"/>
        <v>0</v>
      </c>
      <c r="W14" s="19">
        <v>0</v>
      </c>
      <c r="X14" s="20">
        <v>98.9</v>
      </c>
      <c r="Y14" s="20">
        <v>98.9</v>
      </c>
      <c r="Z14" s="20">
        <f t="shared" si="9"/>
        <v>98.9</v>
      </c>
      <c r="AA14" s="20">
        <f t="shared" si="10"/>
        <v>0</v>
      </c>
      <c r="AB14" s="19">
        <v>0</v>
      </c>
      <c r="AC14" s="20">
        <v>78.3</v>
      </c>
      <c r="AD14" s="20">
        <v>78.3</v>
      </c>
      <c r="AE14" s="20">
        <f t="shared" si="11"/>
        <v>78.3</v>
      </c>
      <c r="AF14" s="21">
        <f t="shared" si="12"/>
        <v>0</v>
      </c>
      <c r="AG14" s="19">
        <v>0</v>
      </c>
      <c r="AH14" s="20">
        <v>730.8</v>
      </c>
      <c r="AI14" s="20">
        <v>730.8</v>
      </c>
      <c r="AJ14" s="20">
        <f t="shared" si="13"/>
        <v>730.8</v>
      </c>
      <c r="AK14" s="20">
        <f t="shared" si="14"/>
        <v>0</v>
      </c>
      <c r="AL14" s="19">
        <v>0</v>
      </c>
      <c r="AM14" s="20">
        <v>0</v>
      </c>
      <c r="AN14" s="20">
        <v>0</v>
      </c>
      <c r="AO14" s="20">
        <f t="shared" si="15"/>
        <v>0</v>
      </c>
      <c r="AP14" s="20">
        <f t="shared" si="16"/>
        <v>0</v>
      </c>
      <c r="AQ14" s="19">
        <v>0</v>
      </c>
      <c r="AR14" s="20">
        <v>0</v>
      </c>
      <c r="AS14" s="20">
        <v>0</v>
      </c>
      <c r="AT14" s="20">
        <f t="shared" si="17"/>
        <v>0</v>
      </c>
      <c r="AU14" s="21">
        <f t="shared" si="18"/>
        <v>0</v>
      </c>
      <c r="AV14" s="19">
        <v>0</v>
      </c>
      <c r="AW14" s="20">
        <v>201.7</v>
      </c>
      <c r="AX14" s="20">
        <v>67.3</v>
      </c>
      <c r="AY14" s="20">
        <f t="shared" si="19"/>
        <v>67.3</v>
      </c>
      <c r="AZ14" s="21">
        <f t="shared" si="20"/>
        <v>-134.39999999999998</v>
      </c>
      <c r="BA14" s="19">
        <v>0</v>
      </c>
      <c r="BB14" s="20">
        <v>0</v>
      </c>
      <c r="BC14" s="20">
        <v>0</v>
      </c>
      <c r="BD14" s="20">
        <f t="shared" si="21"/>
        <v>0</v>
      </c>
      <c r="BE14" s="20">
        <f t="shared" si="22"/>
        <v>0</v>
      </c>
      <c r="BF14" s="19">
        <v>0</v>
      </c>
      <c r="BG14" s="20">
        <v>0</v>
      </c>
      <c r="BH14" s="20">
        <v>0</v>
      </c>
      <c r="BI14" s="20">
        <f t="shared" si="23"/>
        <v>0</v>
      </c>
      <c r="BJ14" s="20">
        <f t="shared" si="24"/>
        <v>0</v>
      </c>
      <c r="BK14" s="19">
        <v>0</v>
      </c>
      <c r="BL14" s="20">
        <v>10000</v>
      </c>
      <c r="BM14" s="20">
        <v>10000</v>
      </c>
      <c r="BN14" s="20">
        <f t="shared" si="25"/>
        <v>10000</v>
      </c>
      <c r="BO14" s="21">
        <f t="shared" si="26"/>
        <v>0</v>
      </c>
      <c r="BP14" s="19">
        <v>0</v>
      </c>
      <c r="BQ14" s="20">
        <v>200</v>
      </c>
      <c r="BR14" s="20">
        <v>200</v>
      </c>
      <c r="BS14" s="20">
        <f t="shared" si="27"/>
        <v>200</v>
      </c>
      <c r="BT14" s="21">
        <f t="shared" si="28"/>
        <v>0</v>
      </c>
      <c r="BU14" s="19">
        <v>0</v>
      </c>
      <c r="BV14" s="20">
        <v>100</v>
      </c>
      <c r="BW14" s="20">
        <v>100</v>
      </c>
      <c r="BX14" s="20">
        <f t="shared" si="29"/>
        <v>100</v>
      </c>
      <c r="BY14" s="21">
        <f t="shared" si="30"/>
        <v>0</v>
      </c>
      <c r="BZ14" s="19">
        <v>0</v>
      </c>
      <c r="CA14" s="20">
        <v>200</v>
      </c>
      <c r="CB14" s="20">
        <v>200</v>
      </c>
      <c r="CC14" s="20">
        <f t="shared" si="31"/>
        <v>200</v>
      </c>
      <c r="CD14" s="21">
        <f t="shared" si="32"/>
        <v>0</v>
      </c>
      <c r="CE14" s="19">
        <v>0</v>
      </c>
      <c r="CF14" s="20">
        <v>0</v>
      </c>
      <c r="CG14" s="20">
        <v>0</v>
      </c>
      <c r="CH14" s="20">
        <f t="shared" si="33"/>
        <v>0</v>
      </c>
      <c r="CI14" s="21">
        <f t="shared" si="34"/>
        <v>0</v>
      </c>
      <c r="CJ14" s="19">
        <v>0</v>
      </c>
      <c r="CK14" s="20">
        <v>0</v>
      </c>
      <c r="CL14" s="20">
        <v>0</v>
      </c>
      <c r="CM14" s="20">
        <f t="shared" si="84"/>
        <v>0</v>
      </c>
      <c r="CN14" s="21">
        <f t="shared" si="36"/>
        <v>0</v>
      </c>
      <c r="CO14" s="19">
        <v>0</v>
      </c>
      <c r="CP14" s="20">
        <v>0</v>
      </c>
      <c r="CQ14" s="20">
        <v>0</v>
      </c>
      <c r="CR14" s="20">
        <f t="shared" si="37"/>
        <v>0</v>
      </c>
      <c r="CS14" s="20">
        <f t="shared" si="38"/>
        <v>0</v>
      </c>
      <c r="CT14" s="19">
        <v>0</v>
      </c>
      <c r="CU14" s="20">
        <v>0</v>
      </c>
      <c r="CV14" s="20">
        <v>0</v>
      </c>
      <c r="CW14" s="20">
        <f t="shared" si="39"/>
        <v>0</v>
      </c>
      <c r="CX14" s="20">
        <f t="shared" si="40"/>
        <v>0</v>
      </c>
      <c r="CY14" s="19">
        <v>0</v>
      </c>
      <c r="CZ14" s="20">
        <v>0</v>
      </c>
      <c r="DA14" s="20">
        <v>0</v>
      </c>
      <c r="DB14" s="20">
        <f t="shared" si="41"/>
        <v>0</v>
      </c>
      <c r="DC14" s="21">
        <f t="shared" si="42"/>
        <v>0</v>
      </c>
      <c r="DD14" s="19">
        <v>0</v>
      </c>
      <c r="DE14" s="20">
        <v>835.2</v>
      </c>
      <c r="DF14" s="20">
        <v>1302.5</v>
      </c>
      <c r="DG14" s="20">
        <f t="shared" si="43"/>
        <v>1302.5</v>
      </c>
      <c r="DH14" s="21">
        <f t="shared" si="44"/>
        <v>467.29999999999995</v>
      </c>
      <c r="DI14" s="19">
        <v>0</v>
      </c>
      <c r="DJ14" s="20">
        <v>0</v>
      </c>
      <c r="DK14" s="20">
        <v>0</v>
      </c>
      <c r="DL14" s="20">
        <f t="shared" si="45"/>
        <v>0</v>
      </c>
      <c r="DM14" s="21">
        <f t="shared" si="46"/>
        <v>0</v>
      </c>
      <c r="DN14" s="19">
        <v>0</v>
      </c>
      <c r="DO14" s="20">
        <v>0</v>
      </c>
      <c r="DP14" s="20">
        <v>0</v>
      </c>
      <c r="DQ14" s="20">
        <f t="shared" si="47"/>
        <v>0</v>
      </c>
      <c r="DR14" s="21">
        <f t="shared" si="48"/>
        <v>0</v>
      </c>
      <c r="DS14" s="19">
        <v>0</v>
      </c>
      <c r="DT14" s="20">
        <v>0</v>
      </c>
      <c r="DU14" s="20">
        <v>0</v>
      </c>
      <c r="DV14" s="20">
        <f t="shared" si="49"/>
        <v>0</v>
      </c>
      <c r="DW14" s="21">
        <f t="shared" si="50"/>
        <v>0</v>
      </c>
      <c r="DX14" s="19">
        <v>0</v>
      </c>
      <c r="DY14" s="20">
        <v>0</v>
      </c>
      <c r="DZ14" s="20">
        <v>0</v>
      </c>
      <c r="EA14" s="20">
        <f t="shared" si="51"/>
        <v>0</v>
      </c>
      <c r="EB14" s="21">
        <f t="shared" si="52"/>
        <v>0</v>
      </c>
      <c r="EC14" s="19">
        <v>0</v>
      </c>
      <c r="ED14" s="20">
        <v>515.29999999999995</v>
      </c>
      <c r="EE14" s="20">
        <v>515.29999999999995</v>
      </c>
      <c r="EF14" s="20">
        <f t="shared" si="53"/>
        <v>515.29999999999995</v>
      </c>
      <c r="EG14" s="21">
        <f t="shared" si="54"/>
        <v>0</v>
      </c>
      <c r="EH14" s="19">
        <v>0</v>
      </c>
      <c r="EI14" s="20">
        <v>0</v>
      </c>
      <c r="EJ14" s="20">
        <v>0</v>
      </c>
      <c r="EK14" s="20">
        <f t="shared" si="55"/>
        <v>0</v>
      </c>
      <c r="EL14" s="21">
        <f t="shared" si="56"/>
        <v>0</v>
      </c>
      <c r="EM14" s="19">
        <v>0</v>
      </c>
      <c r="EN14" s="20">
        <v>0</v>
      </c>
      <c r="EO14" s="20">
        <v>0</v>
      </c>
      <c r="EP14" s="20">
        <f t="shared" si="57"/>
        <v>0</v>
      </c>
      <c r="EQ14" s="21">
        <f t="shared" si="58"/>
        <v>0</v>
      </c>
      <c r="ER14" s="19">
        <v>0</v>
      </c>
      <c r="ES14" s="20">
        <v>0</v>
      </c>
      <c r="ET14" s="20">
        <v>0</v>
      </c>
      <c r="EU14" s="20">
        <f t="shared" si="82"/>
        <v>0</v>
      </c>
      <c r="EV14" s="21">
        <f t="shared" si="83"/>
        <v>0</v>
      </c>
      <c r="EW14" s="19">
        <v>0</v>
      </c>
      <c r="EX14" s="20">
        <v>192.8</v>
      </c>
      <c r="EY14" s="20">
        <v>192.8</v>
      </c>
      <c r="EZ14" s="20">
        <f t="shared" si="61"/>
        <v>192.8</v>
      </c>
      <c r="FA14" s="20">
        <f t="shared" si="62"/>
        <v>0</v>
      </c>
      <c r="FB14" s="19">
        <v>0</v>
      </c>
      <c r="FC14" s="20">
        <v>5902</v>
      </c>
      <c r="FD14" s="20">
        <v>5902</v>
      </c>
      <c r="FE14" s="20">
        <f t="shared" si="63"/>
        <v>5902</v>
      </c>
      <c r="FF14" s="20">
        <f t="shared" si="64"/>
        <v>0</v>
      </c>
      <c r="FG14" s="19">
        <v>0</v>
      </c>
      <c r="FH14" s="20">
        <v>538.20000000000005</v>
      </c>
      <c r="FI14" s="20">
        <v>538.20000000000005</v>
      </c>
      <c r="FJ14" s="20">
        <f t="shared" si="65"/>
        <v>538.20000000000005</v>
      </c>
      <c r="FK14" s="20">
        <f t="shared" si="66"/>
        <v>0</v>
      </c>
      <c r="FL14" s="19">
        <v>0</v>
      </c>
      <c r="FM14" s="20">
        <v>19412</v>
      </c>
      <c r="FN14" s="20">
        <v>19412</v>
      </c>
      <c r="FO14" s="20">
        <f t="shared" si="67"/>
        <v>19412</v>
      </c>
      <c r="FP14" s="20">
        <f t="shared" si="68"/>
        <v>0</v>
      </c>
      <c r="FQ14" s="19">
        <v>0</v>
      </c>
      <c r="FR14" s="20">
        <v>12523.4</v>
      </c>
      <c r="FS14" s="20">
        <v>16208.8</v>
      </c>
      <c r="FT14" s="20">
        <f t="shared" si="69"/>
        <v>16208.8</v>
      </c>
      <c r="FU14" s="20">
        <f t="shared" si="70"/>
        <v>3685.3999999999996</v>
      </c>
      <c r="FV14" s="19">
        <v>0</v>
      </c>
      <c r="FW14" s="20">
        <v>6000</v>
      </c>
      <c r="FX14" s="20">
        <v>6000</v>
      </c>
      <c r="FY14" s="20">
        <f t="shared" si="71"/>
        <v>6000</v>
      </c>
      <c r="FZ14" s="20">
        <f t="shared" si="72"/>
        <v>0</v>
      </c>
      <c r="GA14" s="19">
        <v>0</v>
      </c>
      <c r="GB14" s="20">
        <v>25416.5</v>
      </c>
      <c r="GC14" s="20">
        <v>25416.5</v>
      </c>
      <c r="GD14" s="20">
        <f t="shared" si="73"/>
        <v>25416.5</v>
      </c>
      <c r="GE14" s="21">
        <f t="shared" si="74"/>
        <v>0</v>
      </c>
      <c r="GF14" s="19">
        <v>0</v>
      </c>
      <c r="GG14" s="20">
        <v>0</v>
      </c>
      <c r="GH14" s="20"/>
      <c r="GI14" s="20">
        <f t="shared" si="75"/>
        <v>0</v>
      </c>
      <c r="GJ14" s="21">
        <f t="shared" si="76"/>
        <v>0</v>
      </c>
      <c r="GK14" s="19">
        <v>0</v>
      </c>
      <c r="GL14" s="20">
        <v>0</v>
      </c>
      <c r="GM14" s="20">
        <v>0</v>
      </c>
      <c r="GN14" s="20">
        <f t="shared" si="77"/>
        <v>0</v>
      </c>
      <c r="GO14" s="21">
        <f t="shared" si="78"/>
        <v>0</v>
      </c>
    </row>
    <row r="15" spans="1:197" x14ac:dyDescent="0.25">
      <c r="A15" s="48">
        <v>9</v>
      </c>
      <c r="B15" s="49" t="s">
        <v>16</v>
      </c>
      <c r="C15" s="55">
        <f t="shared" si="79"/>
        <v>0</v>
      </c>
      <c r="D15" s="55">
        <f t="shared" si="80"/>
        <v>149333.4</v>
      </c>
      <c r="E15" s="55">
        <f t="shared" si="81"/>
        <v>152301</v>
      </c>
      <c r="F15" s="59">
        <f t="shared" si="1"/>
        <v>152301</v>
      </c>
      <c r="G15" s="57">
        <f t="shared" si="2"/>
        <v>2967.6000000000058</v>
      </c>
      <c r="H15" s="19">
        <v>0</v>
      </c>
      <c r="I15" s="20">
        <v>0</v>
      </c>
      <c r="J15" s="20">
        <v>0</v>
      </c>
      <c r="K15" s="20">
        <f t="shared" si="3"/>
        <v>0</v>
      </c>
      <c r="L15" s="21">
        <f t="shared" si="4"/>
        <v>0</v>
      </c>
      <c r="M15" s="19">
        <v>0</v>
      </c>
      <c r="N15" s="20">
        <v>3720.4</v>
      </c>
      <c r="O15" s="20">
        <v>3720.4</v>
      </c>
      <c r="P15" s="20">
        <f t="shared" si="5"/>
        <v>3720.4</v>
      </c>
      <c r="Q15" s="21">
        <f t="shared" si="6"/>
        <v>0</v>
      </c>
      <c r="R15" s="19">
        <v>0</v>
      </c>
      <c r="S15" s="20">
        <v>1773.6</v>
      </c>
      <c r="T15" s="20">
        <v>1686.7</v>
      </c>
      <c r="U15" s="20">
        <f t="shared" si="7"/>
        <v>1686.7</v>
      </c>
      <c r="V15" s="21">
        <f t="shared" si="8"/>
        <v>-86.899999999999864</v>
      </c>
      <c r="W15" s="19">
        <v>0</v>
      </c>
      <c r="X15" s="20">
        <v>695.4</v>
      </c>
      <c r="Y15" s="20">
        <v>695.4</v>
      </c>
      <c r="Z15" s="20">
        <f t="shared" si="9"/>
        <v>695.4</v>
      </c>
      <c r="AA15" s="20">
        <f t="shared" si="10"/>
        <v>0</v>
      </c>
      <c r="AB15" s="19">
        <v>0</v>
      </c>
      <c r="AC15" s="20">
        <v>167.5</v>
      </c>
      <c r="AD15" s="20">
        <v>167.5</v>
      </c>
      <c r="AE15" s="20">
        <f t="shared" si="11"/>
        <v>167.5</v>
      </c>
      <c r="AF15" s="21">
        <f t="shared" si="12"/>
        <v>0</v>
      </c>
      <c r="AG15" s="19">
        <v>0</v>
      </c>
      <c r="AH15" s="20">
        <v>1907.6</v>
      </c>
      <c r="AI15" s="20">
        <v>1907.6</v>
      </c>
      <c r="AJ15" s="20">
        <f t="shared" si="13"/>
        <v>1907.6</v>
      </c>
      <c r="AK15" s="20">
        <f t="shared" si="14"/>
        <v>0</v>
      </c>
      <c r="AL15" s="19">
        <v>0</v>
      </c>
      <c r="AM15" s="20">
        <v>0</v>
      </c>
      <c r="AN15" s="20">
        <v>0</v>
      </c>
      <c r="AO15" s="20">
        <f t="shared" si="15"/>
        <v>0</v>
      </c>
      <c r="AP15" s="20">
        <f t="shared" si="16"/>
        <v>0</v>
      </c>
      <c r="AQ15" s="19">
        <v>0</v>
      </c>
      <c r="AR15" s="20">
        <v>0</v>
      </c>
      <c r="AS15" s="20">
        <v>0</v>
      </c>
      <c r="AT15" s="20">
        <f t="shared" si="17"/>
        <v>0</v>
      </c>
      <c r="AU15" s="21">
        <f t="shared" si="18"/>
        <v>0</v>
      </c>
      <c r="AV15" s="19">
        <v>0</v>
      </c>
      <c r="AW15" s="20">
        <v>67.3</v>
      </c>
      <c r="AX15" s="20">
        <v>22.4</v>
      </c>
      <c r="AY15" s="20">
        <f t="shared" si="19"/>
        <v>22.4</v>
      </c>
      <c r="AZ15" s="21">
        <f t="shared" si="20"/>
        <v>-44.9</v>
      </c>
      <c r="BA15" s="19">
        <v>0</v>
      </c>
      <c r="BB15" s="20">
        <v>0</v>
      </c>
      <c r="BC15" s="20">
        <v>0</v>
      </c>
      <c r="BD15" s="20">
        <f t="shared" si="21"/>
        <v>0</v>
      </c>
      <c r="BE15" s="20">
        <f t="shared" si="22"/>
        <v>0</v>
      </c>
      <c r="BF15" s="19">
        <v>0</v>
      </c>
      <c r="BG15" s="20">
        <v>0</v>
      </c>
      <c r="BH15" s="20">
        <v>0</v>
      </c>
      <c r="BI15" s="20">
        <f t="shared" si="23"/>
        <v>0</v>
      </c>
      <c r="BJ15" s="20">
        <f t="shared" si="24"/>
        <v>0</v>
      </c>
      <c r="BK15" s="19">
        <v>0</v>
      </c>
      <c r="BL15" s="20">
        <v>0</v>
      </c>
      <c r="BM15" s="20">
        <v>0</v>
      </c>
      <c r="BN15" s="20">
        <f t="shared" si="25"/>
        <v>0</v>
      </c>
      <c r="BO15" s="21">
        <f t="shared" si="26"/>
        <v>0</v>
      </c>
      <c r="BP15" s="19">
        <v>0</v>
      </c>
      <c r="BQ15" s="20">
        <v>200</v>
      </c>
      <c r="BR15" s="20">
        <v>200</v>
      </c>
      <c r="BS15" s="20">
        <f t="shared" si="27"/>
        <v>200</v>
      </c>
      <c r="BT15" s="21">
        <f t="shared" si="28"/>
        <v>0</v>
      </c>
      <c r="BU15" s="19">
        <v>0</v>
      </c>
      <c r="BV15" s="20">
        <v>100</v>
      </c>
      <c r="BW15" s="20">
        <v>100</v>
      </c>
      <c r="BX15" s="20">
        <f t="shared" si="29"/>
        <v>100</v>
      </c>
      <c r="BY15" s="21">
        <f t="shared" si="30"/>
        <v>0</v>
      </c>
      <c r="BZ15" s="19">
        <v>0</v>
      </c>
      <c r="CA15" s="20">
        <v>200</v>
      </c>
      <c r="CB15" s="20">
        <v>200</v>
      </c>
      <c r="CC15" s="20">
        <f t="shared" si="31"/>
        <v>200</v>
      </c>
      <c r="CD15" s="21">
        <f t="shared" si="32"/>
        <v>0</v>
      </c>
      <c r="CE15" s="19">
        <v>0</v>
      </c>
      <c r="CF15" s="20">
        <v>200</v>
      </c>
      <c r="CG15" s="20">
        <v>200</v>
      </c>
      <c r="CH15" s="20">
        <f t="shared" si="33"/>
        <v>200</v>
      </c>
      <c r="CI15" s="21">
        <f t="shared" si="34"/>
        <v>0</v>
      </c>
      <c r="CJ15" s="19">
        <v>0</v>
      </c>
      <c r="CK15" s="20">
        <v>0</v>
      </c>
      <c r="CL15" s="20">
        <v>0</v>
      </c>
      <c r="CM15" s="20">
        <f t="shared" si="84"/>
        <v>0</v>
      </c>
      <c r="CN15" s="21">
        <f t="shared" si="36"/>
        <v>0</v>
      </c>
      <c r="CO15" s="19">
        <v>0</v>
      </c>
      <c r="CP15" s="20">
        <v>1406.5</v>
      </c>
      <c r="CQ15" s="20">
        <v>1406.5</v>
      </c>
      <c r="CR15" s="20">
        <f t="shared" si="37"/>
        <v>1406.5</v>
      </c>
      <c r="CS15" s="20">
        <f t="shared" si="38"/>
        <v>0</v>
      </c>
      <c r="CT15" s="19">
        <v>0</v>
      </c>
      <c r="CU15" s="20">
        <v>0</v>
      </c>
      <c r="CV15" s="20">
        <v>0</v>
      </c>
      <c r="CW15" s="20">
        <f t="shared" si="39"/>
        <v>0</v>
      </c>
      <c r="CX15" s="20">
        <f t="shared" si="40"/>
        <v>0</v>
      </c>
      <c r="CY15" s="19">
        <v>0</v>
      </c>
      <c r="CZ15" s="20">
        <v>0</v>
      </c>
      <c r="DA15" s="20">
        <v>0</v>
      </c>
      <c r="DB15" s="20">
        <f t="shared" si="41"/>
        <v>0</v>
      </c>
      <c r="DC15" s="21">
        <f t="shared" si="42"/>
        <v>0</v>
      </c>
      <c r="DD15" s="19">
        <v>0</v>
      </c>
      <c r="DE15" s="20">
        <v>0</v>
      </c>
      <c r="DF15" s="20">
        <v>1252.8</v>
      </c>
      <c r="DG15" s="20">
        <f t="shared" si="43"/>
        <v>1252.8</v>
      </c>
      <c r="DH15" s="21">
        <f t="shared" si="44"/>
        <v>1252.8</v>
      </c>
      <c r="DI15" s="19">
        <v>0</v>
      </c>
      <c r="DJ15" s="20">
        <v>0</v>
      </c>
      <c r="DK15" s="20">
        <v>0</v>
      </c>
      <c r="DL15" s="20">
        <f t="shared" si="45"/>
        <v>0</v>
      </c>
      <c r="DM15" s="21">
        <f t="shared" si="46"/>
        <v>0</v>
      </c>
      <c r="DN15" s="19">
        <v>0</v>
      </c>
      <c r="DO15" s="20">
        <v>0</v>
      </c>
      <c r="DP15" s="20">
        <v>0</v>
      </c>
      <c r="DQ15" s="20">
        <f t="shared" si="47"/>
        <v>0</v>
      </c>
      <c r="DR15" s="21">
        <f t="shared" si="48"/>
        <v>0</v>
      </c>
      <c r="DS15" s="19">
        <v>0</v>
      </c>
      <c r="DT15" s="20">
        <v>0</v>
      </c>
      <c r="DU15" s="20">
        <v>0</v>
      </c>
      <c r="DV15" s="20">
        <f t="shared" si="49"/>
        <v>0</v>
      </c>
      <c r="DW15" s="21">
        <f t="shared" si="50"/>
        <v>0</v>
      </c>
      <c r="DX15" s="19">
        <v>0</v>
      </c>
      <c r="DY15" s="20">
        <v>132.5</v>
      </c>
      <c r="DZ15" s="20">
        <v>132.5</v>
      </c>
      <c r="EA15" s="20">
        <f t="shared" si="51"/>
        <v>132.5</v>
      </c>
      <c r="EB15" s="21">
        <f t="shared" si="52"/>
        <v>0</v>
      </c>
      <c r="EC15" s="19">
        <v>0</v>
      </c>
      <c r="ED15" s="20">
        <v>1329.3</v>
      </c>
      <c r="EE15" s="20">
        <v>1329.3</v>
      </c>
      <c r="EF15" s="20">
        <f t="shared" si="53"/>
        <v>1329.3</v>
      </c>
      <c r="EG15" s="21">
        <f t="shared" si="54"/>
        <v>0</v>
      </c>
      <c r="EH15" s="19">
        <v>0</v>
      </c>
      <c r="EI15" s="20">
        <v>0</v>
      </c>
      <c r="EJ15" s="20">
        <v>0</v>
      </c>
      <c r="EK15" s="20">
        <f t="shared" si="55"/>
        <v>0</v>
      </c>
      <c r="EL15" s="21">
        <f t="shared" si="56"/>
        <v>0</v>
      </c>
      <c r="EM15" s="19">
        <v>0</v>
      </c>
      <c r="EN15" s="20">
        <v>0</v>
      </c>
      <c r="EO15" s="20">
        <v>0</v>
      </c>
      <c r="EP15" s="20">
        <f t="shared" si="57"/>
        <v>0</v>
      </c>
      <c r="EQ15" s="21">
        <f t="shared" si="58"/>
        <v>0</v>
      </c>
      <c r="ER15" s="19">
        <v>0</v>
      </c>
      <c r="ES15" s="20">
        <v>0</v>
      </c>
      <c r="ET15" s="20">
        <v>0</v>
      </c>
      <c r="EU15" s="20">
        <f t="shared" si="82"/>
        <v>0</v>
      </c>
      <c r="EV15" s="21">
        <f t="shared" si="83"/>
        <v>0</v>
      </c>
      <c r="EW15" s="19">
        <v>0</v>
      </c>
      <c r="EX15" s="20">
        <v>737.9</v>
      </c>
      <c r="EY15" s="20">
        <v>737.9</v>
      </c>
      <c r="EZ15" s="20">
        <f t="shared" si="61"/>
        <v>737.9</v>
      </c>
      <c r="FA15" s="20">
        <f t="shared" si="62"/>
        <v>0</v>
      </c>
      <c r="FB15" s="19">
        <v>0</v>
      </c>
      <c r="FC15" s="20">
        <v>0</v>
      </c>
      <c r="FD15" s="20">
        <v>0</v>
      </c>
      <c r="FE15" s="20">
        <f t="shared" si="63"/>
        <v>0</v>
      </c>
      <c r="FF15" s="20">
        <f t="shared" si="64"/>
        <v>0</v>
      </c>
      <c r="FG15" s="19">
        <v>0</v>
      </c>
      <c r="FH15" s="20">
        <v>2035.6</v>
      </c>
      <c r="FI15" s="20">
        <v>2035.6</v>
      </c>
      <c r="FJ15" s="20">
        <f t="shared" si="65"/>
        <v>2035.6</v>
      </c>
      <c r="FK15" s="20">
        <f t="shared" si="66"/>
        <v>0</v>
      </c>
      <c r="FL15" s="19">
        <v>0</v>
      </c>
      <c r="FM15" s="20">
        <v>49048.2</v>
      </c>
      <c r="FN15" s="20">
        <v>49048.2</v>
      </c>
      <c r="FO15" s="20">
        <f t="shared" si="67"/>
        <v>49048.2</v>
      </c>
      <c r="FP15" s="20">
        <f t="shared" si="68"/>
        <v>0</v>
      </c>
      <c r="FQ15" s="19">
        <v>0</v>
      </c>
      <c r="FR15" s="20">
        <v>14551.5</v>
      </c>
      <c r="FS15" s="20">
        <v>16398.099999999999</v>
      </c>
      <c r="FT15" s="20">
        <f t="shared" si="69"/>
        <v>16398.099999999999</v>
      </c>
      <c r="FU15" s="20">
        <f t="shared" si="70"/>
        <v>1846.5999999999985</v>
      </c>
      <c r="FV15" s="19">
        <v>0</v>
      </c>
      <c r="FW15" s="20">
        <v>4500</v>
      </c>
      <c r="FX15" s="20">
        <v>4500</v>
      </c>
      <c r="FY15" s="20">
        <f t="shared" si="71"/>
        <v>4500</v>
      </c>
      <c r="FZ15" s="20">
        <f t="shared" si="72"/>
        <v>0</v>
      </c>
      <c r="GA15" s="19">
        <v>0</v>
      </c>
      <c r="GB15" s="20">
        <v>66560.100000000006</v>
      </c>
      <c r="GC15" s="20">
        <v>66560.100000000006</v>
      </c>
      <c r="GD15" s="20">
        <f t="shared" si="73"/>
        <v>66560.100000000006</v>
      </c>
      <c r="GE15" s="21">
        <f t="shared" si="74"/>
        <v>0</v>
      </c>
      <c r="GF15" s="19">
        <v>0</v>
      </c>
      <c r="GG15" s="20">
        <v>0</v>
      </c>
      <c r="GH15" s="20"/>
      <c r="GI15" s="20">
        <f t="shared" si="75"/>
        <v>0</v>
      </c>
      <c r="GJ15" s="21">
        <f t="shared" si="76"/>
        <v>0</v>
      </c>
      <c r="GK15" s="19">
        <v>0</v>
      </c>
      <c r="GL15" s="20">
        <v>0</v>
      </c>
      <c r="GM15" s="20">
        <v>0</v>
      </c>
      <c r="GN15" s="20">
        <f t="shared" si="77"/>
        <v>0</v>
      </c>
      <c r="GO15" s="21">
        <f t="shared" si="78"/>
        <v>0</v>
      </c>
    </row>
    <row r="16" spans="1:197" x14ac:dyDescent="0.25">
      <c r="A16" s="48">
        <v>10</v>
      </c>
      <c r="B16" s="49" t="s">
        <v>17</v>
      </c>
      <c r="C16" s="55">
        <f t="shared" si="79"/>
        <v>0</v>
      </c>
      <c r="D16" s="55">
        <f t="shared" si="80"/>
        <v>54550.100000000006</v>
      </c>
      <c r="E16" s="55">
        <f t="shared" si="81"/>
        <v>57000.7</v>
      </c>
      <c r="F16" s="59">
        <f t="shared" si="1"/>
        <v>57000.7</v>
      </c>
      <c r="G16" s="57">
        <f t="shared" si="2"/>
        <v>2450.5999999999913</v>
      </c>
      <c r="H16" s="19">
        <v>0</v>
      </c>
      <c r="I16" s="20">
        <v>0</v>
      </c>
      <c r="J16" s="20">
        <v>0</v>
      </c>
      <c r="K16" s="20">
        <f t="shared" si="3"/>
        <v>0</v>
      </c>
      <c r="L16" s="21">
        <f t="shared" si="4"/>
        <v>0</v>
      </c>
      <c r="M16" s="19">
        <v>0</v>
      </c>
      <c r="N16" s="20">
        <v>1480.3</v>
      </c>
      <c r="O16" s="20">
        <v>1480.3</v>
      </c>
      <c r="P16" s="20">
        <f t="shared" si="5"/>
        <v>1480.3</v>
      </c>
      <c r="Q16" s="21">
        <f t="shared" si="6"/>
        <v>0</v>
      </c>
      <c r="R16" s="19">
        <v>0</v>
      </c>
      <c r="S16" s="20">
        <v>808.4</v>
      </c>
      <c r="T16" s="20">
        <v>801.4</v>
      </c>
      <c r="U16" s="20">
        <f t="shared" si="7"/>
        <v>801.4</v>
      </c>
      <c r="V16" s="21">
        <f t="shared" si="8"/>
        <v>-7</v>
      </c>
      <c r="W16" s="19">
        <v>0</v>
      </c>
      <c r="X16" s="20">
        <v>137.4</v>
      </c>
      <c r="Y16" s="20">
        <v>137.4</v>
      </c>
      <c r="Z16" s="20">
        <f t="shared" si="9"/>
        <v>137.4</v>
      </c>
      <c r="AA16" s="20">
        <f t="shared" si="10"/>
        <v>0</v>
      </c>
      <c r="AB16" s="19">
        <v>0</v>
      </c>
      <c r="AC16" s="20">
        <v>46</v>
      </c>
      <c r="AD16" s="20">
        <v>46</v>
      </c>
      <c r="AE16" s="20">
        <f t="shared" si="11"/>
        <v>46</v>
      </c>
      <c r="AF16" s="21">
        <f t="shared" si="12"/>
        <v>0</v>
      </c>
      <c r="AG16" s="19">
        <v>0</v>
      </c>
      <c r="AH16" s="20">
        <v>0</v>
      </c>
      <c r="AI16" s="20">
        <v>0</v>
      </c>
      <c r="AJ16" s="20">
        <f t="shared" si="13"/>
        <v>0</v>
      </c>
      <c r="AK16" s="20">
        <f t="shared" si="14"/>
        <v>0</v>
      </c>
      <c r="AL16" s="19">
        <v>0</v>
      </c>
      <c r="AM16" s="20">
        <v>0</v>
      </c>
      <c r="AN16" s="20">
        <v>0</v>
      </c>
      <c r="AO16" s="20">
        <f t="shared" si="15"/>
        <v>0</v>
      </c>
      <c r="AP16" s="20">
        <f t="shared" si="16"/>
        <v>0</v>
      </c>
      <c r="AQ16" s="19">
        <v>0</v>
      </c>
      <c r="AR16" s="20">
        <v>0</v>
      </c>
      <c r="AS16" s="20">
        <v>0</v>
      </c>
      <c r="AT16" s="20">
        <f t="shared" si="17"/>
        <v>0</v>
      </c>
      <c r="AU16" s="21">
        <f t="shared" si="18"/>
        <v>0</v>
      </c>
      <c r="AV16" s="19">
        <v>0</v>
      </c>
      <c r="AW16" s="20">
        <v>33.6</v>
      </c>
      <c r="AX16" s="20">
        <v>11.2</v>
      </c>
      <c r="AY16" s="20">
        <f t="shared" si="19"/>
        <v>11.2</v>
      </c>
      <c r="AZ16" s="21">
        <f t="shared" si="20"/>
        <v>-22.400000000000002</v>
      </c>
      <c r="BA16" s="19">
        <v>0</v>
      </c>
      <c r="BB16" s="20">
        <v>0</v>
      </c>
      <c r="BC16" s="20">
        <v>0</v>
      </c>
      <c r="BD16" s="20">
        <f t="shared" si="21"/>
        <v>0</v>
      </c>
      <c r="BE16" s="20">
        <f t="shared" si="22"/>
        <v>0</v>
      </c>
      <c r="BF16" s="19">
        <v>0</v>
      </c>
      <c r="BG16" s="20">
        <v>0</v>
      </c>
      <c r="BH16" s="20">
        <v>0</v>
      </c>
      <c r="BI16" s="20">
        <f t="shared" si="23"/>
        <v>0</v>
      </c>
      <c r="BJ16" s="20">
        <f t="shared" si="24"/>
        <v>0</v>
      </c>
      <c r="BK16" s="19">
        <v>0</v>
      </c>
      <c r="BL16" s="20">
        <v>0</v>
      </c>
      <c r="BM16" s="20">
        <v>0</v>
      </c>
      <c r="BN16" s="20">
        <f t="shared" si="25"/>
        <v>0</v>
      </c>
      <c r="BO16" s="21">
        <f t="shared" si="26"/>
        <v>0</v>
      </c>
      <c r="BP16" s="19">
        <v>0</v>
      </c>
      <c r="BQ16" s="20">
        <v>200</v>
      </c>
      <c r="BR16" s="20">
        <v>200</v>
      </c>
      <c r="BS16" s="20">
        <f t="shared" si="27"/>
        <v>200</v>
      </c>
      <c r="BT16" s="21">
        <f t="shared" si="28"/>
        <v>0</v>
      </c>
      <c r="BU16" s="19">
        <v>0</v>
      </c>
      <c r="BV16" s="20">
        <v>100</v>
      </c>
      <c r="BW16" s="20">
        <v>100</v>
      </c>
      <c r="BX16" s="20">
        <f t="shared" si="29"/>
        <v>100</v>
      </c>
      <c r="BY16" s="21">
        <f t="shared" si="30"/>
        <v>0</v>
      </c>
      <c r="BZ16" s="19">
        <v>0</v>
      </c>
      <c r="CA16" s="20">
        <v>300</v>
      </c>
      <c r="CB16" s="20">
        <v>300</v>
      </c>
      <c r="CC16" s="20">
        <f t="shared" si="31"/>
        <v>300</v>
      </c>
      <c r="CD16" s="21">
        <f t="shared" si="32"/>
        <v>0</v>
      </c>
      <c r="CE16" s="19">
        <v>0</v>
      </c>
      <c r="CF16" s="20">
        <v>100</v>
      </c>
      <c r="CG16" s="20">
        <v>100</v>
      </c>
      <c r="CH16" s="20">
        <f t="shared" si="33"/>
        <v>100</v>
      </c>
      <c r="CI16" s="21">
        <f t="shared" si="34"/>
        <v>0</v>
      </c>
      <c r="CJ16" s="19">
        <v>0</v>
      </c>
      <c r="CK16" s="20">
        <v>0</v>
      </c>
      <c r="CL16" s="20">
        <v>0</v>
      </c>
      <c r="CM16" s="20">
        <f t="shared" si="84"/>
        <v>0</v>
      </c>
      <c r="CN16" s="21">
        <f t="shared" si="36"/>
        <v>0</v>
      </c>
      <c r="CO16" s="19">
        <v>0</v>
      </c>
      <c r="CP16" s="20">
        <v>0</v>
      </c>
      <c r="CQ16" s="20">
        <v>0</v>
      </c>
      <c r="CR16" s="20">
        <f t="shared" si="37"/>
        <v>0</v>
      </c>
      <c r="CS16" s="20">
        <f t="shared" si="38"/>
        <v>0</v>
      </c>
      <c r="CT16" s="19">
        <v>0</v>
      </c>
      <c r="CU16" s="20">
        <v>0</v>
      </c>
      <c r="CV16" s="20">
        <v>0</v>
      </c>
      <c r="CW16" s="20">
        <f t="shared" si="39"/>
        <v>0</v>
      </c>
      <c r="CX16" s="20">
        <f t="shared" si="40"/>
        <v>0</v>
      </c>
      <c r="CY16" s="19">
        <v>0</v>
      </c>
      <c r="CZ16" s="20">
        <v>0</v>
      </c>
      <c r="DA16" s="20">
        <v>0</v>
      </c>
      <c r="DB16" s="20">
        <f t="shared" si="41"/>
        <v>0</v>
      </c>
      <c r="DC16" s="21">
        <f t="shared" si="42"/>
        <v>0</v>
      </c>
      <c r="DD16" s="19">
        <v>0</v>
      </c>
      <c r="DE16" s="20">
        <v>745.9</v>
      </c>
      <c r="DF16" s="20">
        <v>1827</v>
      </c>
      <c r="DG16" s="20">
        <f t="shared" si="43"/>
        <v>1827</v>
      </c>
      <c r="DH16" s="21">
        <f t="shared" si="44"/>
        <v>1081.0999999999999</v>
      </c>
      <c r="DI16" s="19">
        <v>0</v>
      </c>
      <c r="DJ16" s="20">
        <v>0</v>
      </c>
      <c r="DK16" s="20">
        <v>0</v>
      </c>
      <c r="DL16" s="20">
        <f t="shared" si="45"/>
        <v>0</v>
      </c>
      <c r="DM16" s="21">
        <f t="shared" si="46"/>
        <v>0</v>
      </c>
      <c r="DN16" s="19">
        <v>0</v>
      </c>
      <c r="DO16" s="20">
        <v>0</v>
      </c>
      <c r="DP16" s="20">
        <v>0</v>
      </c>
      <c r="DQ16" s="20">
        <f t="shared" si="47"/>
        <v>0</v>
      </c>
      <c r="DR16" s="21">
        <f t="shared" si="48"/>
        <v>0</v>
      </c>
      <c r="DS16" s="19">
        <v>0</v>
      </c>
      <c r="DT16" s="20">
        <v>0</v>
      </c>
      <c r="DU16" s="20">
        <v>0</v>
      </c>
      <c r="DV16" s="20">
        <f t="shared" si="49"/>
        <v>0</v>
      </c>
      <c r="DW16" s="21">
        <f t="shared" si="50"/>
        <v>0</v>
      </c>
      <c r="DX16" s="19">
        <v>0</v>
      </c>
      <c r="DY16" s="20">
        <v>53.8</v>
      </c>
      <c r="DZ16" s="20">
        <v>53.8</v>
      </c>
      <c r="EA16" s="20">
        <f t="shared" si="51"/>
        <v>53.8</v>
      </c>
      <c r="EB16" s="21">
        <f t="shared" si="52"/>
        <v>0</v>
      </c>
      <c r="EC16" s="19">
        <v>0</v>
      </c>
      <c r="ED16" s="20">
        <v>130.69999999999999</v>
      </c>
      <c r="EE16" s="20">
        <v>130.69999999999999</v>
      </c>
      <c r="EF16" s="20">
        <f t="shared" si="53"/>
        <v>130.69999999999999</v>
      </c>
      <c r="EG16" s="21">
        <f t="shared" si="54"/>
        <v>0</v>
      </c>
      <c r="EH16" s="19">
        <v>0</v>
      </c>
      <c r="EI16" s="20">
        <v>0</v>
      </c>
      <c r="EJ16" s="20">
        <v>0</v>
      </c>
      <c r="EK16" s="20">
        <f t="shared" si="55"/>
        <v>0</v>
      </c>
      <c r="EL16" s="21">
        <f t="shared" si="56"/>
        <v>0</v>
      </c>
      <c r="EM16" s="19">
        <v>0</v>
      </c>
      <c r="EN16" s="20">
        <v>0</v>
      </c>
      <c r="EO16" s="20">
        <v>0</v>
      </c>
      <c r="EP16" s="20">
        <f t="shared" si="57"/>
        <v>0</v>
      </c>
      <c r="EQ16" s="21">
        <f t="shared" si="58"/>
        <v>0</v>
      </c>
      <c r="ER16" s="19">
        <v>0</v>
      </c>
      <c r="ES16" s="20">
        <v>0</v>
      </c>
      <c r="ET16" s="20">
        <v>0</v>
      </c>
      <c r="EU16" s="20">
        <f t="shared" si="82"/>
        <v>0</v>
      </c>
      <c r="EV16" s="21">
        <f t="shared" si="83"/>
        <v>0</v>
      </c>
      <c r="EW16" s="19">
        <v>0</v>
      </c>
      <c r="EX16" s="20">
        <v>0</v>
      </c>
      <c r="EY16" s="20">
        <v>0</v>
      </c>
      <c r="EZ16" s="20">
        <f t="shared" si="61"/>
        <v>0</v>
      </c>
      <c r="FA16" s="20">
        <f t="shared" si="62"/>
        <v>0</v>
      </c>
      <c r="FB16" s="19">
        <v>0</v>
      </c>
      <c r="FC16" s="20">
        <v>0</v>
      </c>
      <c r="FD16" s="20">
        <v>0</v>
      </c>
      <c r="FE16" s="20">
        <f t="shared" si="63"/>
        <v>0</v>
      </c>
      <c r="FF16" s="20">
        <f t="shared" si="64"/>
        <v>0</v>
      </c>
      <c r="FG16" s="19">
        <v>0</v>
      </c>
      <c r="FH16" s="20">
        <v>606.4</v>
      </c>
      <c r="FI16" s="20">
        <v>606.4</v>
      </c>
      <c r="FJ16" s="20">
        <f t="shared" si="65"/>
        <v>606.4</v>
      </c>
      <c r="FK16" s="20">
        <f t="shared" si="66"/>
        <v>0</v>
      </c>
      <c r="FL16" s="19">
        <v>0</v>
      </c>
      <c r="FM16" s="20">
        <v>20055.599999999999</v>
      </c>
      <c r="FN16" s="20">
        <v>20055.599999999999</v>
      </c>
      <c r="FO16" s="20">
        <f t="shared" si="67"/>
        <v>20055.599999999999</v>
      </c>
      <c r="FP16" s="20">
        <f t="shared" si="68"/>
        <v>0</v>
      </c>
      <c r="FQ16" s="19">
        <v>0</v>
      </c>
      <c r="FR16" s="20">
        <v>8507.2000000000007</v>
      </c>
      <c r="FS16" s="20">
        <v>9906.1</v>
      </c>
      <c r="FT16" s="20">
        <f t="shared" si="69"/>
        <v>9906.1</v>
      </c>
      <c r="FU16" s="20">
        <f t="shared" si="70"/>
        <v>1398.8999999999996</v>
      </c>
      <c r="FV16" s="19">
        <v>0</v>
      </c>
      <c r="FW16" s="20">
        <v>4500</v>
      </c>
      <c r="FX16" s="20">
        <v>4500</v>
      </c>
      <c r="FY16" s="20">
        <f t="shared" si="71"/>
        <v>4500</v>
      </c>
      <c r="FZ16" s="20">
        <f t="shared" si="72"/>
        <v>0</v>
      </c>
      <c r="GA16" s="19">
        <v>0</v>
      </c>
      <c r="GB16" s="20">
        <v>16672.3</v>
      </c>
      <c r="GC16" s="20">
        <v>16672.3</v>
      </c>
      <c r="GD16" s="20">
        <f t="shared" si="73"/>
        <v>16672.3</v>
      </c>
      <c r="GE16" s="21">
        <f t="shared" si="74"/>
        <v>0</v>
      </c>
      <c r="GF16" s="19">
        <v>0</v>
      </c>
      <c r="GG16" s="20">
        <v>72.5</v>
      </c>
      <c r="GH16" s="20">
        <v>72.5</v>
      </c>
      <c r="GI16" s="20">
        <f t="shared" si="75"/>
        <v>72.5</v>
      </c>
      <c r="GJ16" s="21">
        <f t="shared" si="76"/>
        <v>0</v>
      </c>
      <c r="GK16" s="19">
        <v>0</v>
      </c>
      <c r="GL16" s="20">
        <v>0</v>
      </c>
      <c r="GM16" s="20">
        <v>0</v>
      </c>
      <c r="GN16" s="20">
        <f t="shared" si="77"/>
        <v>0</v>
      </c>
      <c r="GO16" s="21">
        <f t="shared" si="78"/>
        <v>0</v>
      </c>
    </row>
    <row r="17" spans="1:197" x14ac:dyDescent="0.25">
      <c r="A17" s="48">
        <v>11</v>
      </c>
      <c r="B17" s="49" t="s">
        <v>18</v>
      </c>
      <c r="C17" s="55">
        <f t="shared" si="79"/>
        <v>0</v>
      </c>
      <c r="D17" s="55">
        <f t="shared" si="80"/>
        <v>76331.5</v>
      </c>
      <c r="E17" s="55">
        <f t="shared" si="81"/>
        <v>78199.199999999997</v>
      </c>
      <c r="F17" s="59">
        <f t="shared" si="1"/>
        <v>78199.199999999997</v>
      </c>
      <c r="G17" s="57">
        <f t="shared" si="2"/>
        <v>1867.6999999999971</v>
      </c>
      <c r="H17" s="19">
        <v>0</v>
      </c>
      <c r="I17" s="20">
        <v>0</v>
      </c>
      <c r="J17" s="20">
        <v>0</v>
      </c>
      <c r="K17" s="20">
        <f t="shared" si="3"/>
        <v>0</v>
      </c>
      <c r="L17" s="21">
        <f t="shared" si="4"/>
        <v>0</v>
      </c>
      <c r="M17" s="19">
        <v>0</v>
      </c>
      <c r="N17" s="20">
        <v>731.1</v>
      </c>
      <c r="O17" s="20">
        <v>731.1</v>
      </c>
      <c r="P17" s="20">
        <f t="shared" si="5"/>
        <v>731.1</v>
      </c>
      <c r="Q17" s="21">
        <f t="shared" si="6"/>
        <v>0</v>
      </c>
      <c r="R17" s="19">
        <v>0</v>
      </c>
      <c r="S17" s="20">
        <v>86.8</v>
      </c>
      <c r="T17" s="20">
        <v>86.8</v>
      </c>
      <c r="U17" s="20">
        <f t="shared" si="7"/>
        <v>86.8</v>
      </c>
      <c r="V17" s="21">
        <f t="shared" si="8"/>
        <v>0</v>
      </c>
      <c r="W17" s="19">
        <v>0</v>
      </c>
      <c r="X17" s="20">
        <v>243</v>
      </c>
      <c r="Y17" s="20">
        <v>243</v>
      </c>
      <c r="Z17" s="20">
        <f t="shared" si="9"/>
        <v>243</v>
      </c>
      <c r="AA17" s="20">
        <f t="shared" si="10"/>
        <v>0</v>
      </c>
      <c r="AB17" s="19">
        <v>0</v>
      </c>
      <c r="AC17" s="20">
        <v>150.19999999999999</v>
      </c>
      <c r="AD17" s="20">
        <v>150.19999999999999</v>
      </c>
      <c r="AE17" s="20">
        <f t="shared" si="11"/>
        <v>150.19999999999999</v>
      </c>
      <c r="AF17" s="21">
        <f t="shared" si="12"/>
        <v>0</v>
      </c>
      <c r="AG17" s="19">
        <v>0</v>
      </c>
      <c r="AH17" s="20">
        <v>1918.4</v>
      </c>
      <c r="AI17" s="20">
        <v>1918.4</v>
      </c>
      <c r="AJ17" s="20">
        <f t="shared" si="13"/>
        <v>1918.4</v>
      </c>
      <c r="AK17" s="20">
        <f t="shared" si="14"/>
        <v>0</v>
      </c>
      <c r="AL17" s="19">
        <v>0</v>
      </c>
      <c r="AM17" s="20">
        <v>712.7</v>
      </c>
      <c r="AN17" s="20">
        <v>712.7</v>
      </c>
      <c r="AO17" s="20">
        <f t="shared" si="15"/>
        <v>712.7</v>
      </c>
      <c r="AP17" s="20">
        <f t="shared" si="16"/>
        <v>0</v>
      </c>
      <c r="AQ17" s="19">
        <v>0</v>
      </c>
      <c r="AR17" s="20">
        <v>0</v>
      </c>
      <c r="AS17" s="20">
        <v>0</v>
      </c>
      <c r="AT17" s="20">
        <f t="shared" si="17"/>
        <v>0</v>
      </c>
      <c r="AU17" s="21">
        <f t="shared" si="18"/>
        <v>0</v>
      </c>
      <c r="AV17" s="19">
        <v>0</v>
      </c>
      <c r="AW17" s="20">
        <v>33.6</v>
      </c>
      <c r="AX17" s="20">
        <v>11.2</v>
      </c>
      <c r="AY17" s="20">
        <f t="shared" si="19"/>
        <v>11.2</v>
      </c>
      <c r="AZ17" s="21">
        <f t="shared" si="20"/>
        <v>-22.400000000000002</v>
      </c>
      <c r="BA17" s="19">
        <v>0</v>
      </c>
      <c r="BB17" s="20">
        <v>0</v>
      </c>
      <c r="BC17" s="20">
        <v>0</v>
      </c>
      <c r="BD17" s="20">
        <f t="shared" si="21"/>
        <v>0</v>
      </c>
      <c r="BE17" s="20">
        <f t="shared" si="22"/>
        <v>0</v>
      </c>
      <c r="BF17" s="19">
        <v>0</v>
      </c>
      <c r="BG17" s="20">
        <v>0</v>
      </c>
      <c r="BH17" s="20">
        <v>0</v>
      </c>
      <c r="BI17" s="20">
        <f t="shared" si="23"/>
        <v>0</v>
      </c>
      <c r="BJ17" s="20">
        <f t="shared" si="24"/>
        <v>0</v>
      </c>
      <c r="BK17" s="19">
        <v>0</v>
      </c>
      <c r="BL17" s="20">
        <v>0</v>
      </c>
      <c r="BM17" s="20">
        <v>0</v>
      </c>
      <c r="BN17" s="20">
        <f t="shared" si="25"/>
        <v>0</v>
      </c>
      <c r="BO17" s="21">
        <f t="shared" si="26"/>
        <v>0</v>
      </c>
      <c r="BP17" s="19">
        <v>0</v>
      </c>
      <c r="BQ17" s="20">
        <v>200</v>
      </c>
      <c r="BR17" s="20">
        <v>200</v>
      </c>
      <c r="BS17" s="20">
        <f t="shared" si="27"/>
        <v>200</v>
      </c>
      <c r="BT17" s="21">
        <f t="shared" si="28"/>
        <v>0</v>
      </c>
      <c r="BU17" s="19">
        <v>0</v>
      </c>
      <c r="BV17" s="20">
        <v>50</v>
      </c>
      <c r="BW17" s="20">
        <v>50</v>
      </c>
      <c r="BX17" s="20">
        <f t="shared" si="29"/>
        <v>50</v>
      </c>
      <c r="BY17" s="21">
        <f t="shared" si="30"/>
        <v>0</v>
      </c>
      <c r="BZ17" s="19">
        <v>0</v>
      </c>
      <c r="CA17" s="20">
        <v>200</v>
      </c>
      <c r="CB17" s="20">
        <v>200</v>
      </c>
      <c r="CC17" s="20">
        <f t="shared" si="31"/>
        <v>200</v>
      </c>
      <c r="CD17" s="21">
        <f t="shared" si="32"/>
        <v>0</v>
      </c>
      <c r="CE17" s="19">
        <v>0</v>
      </c>
      <c r="CF17" s="20">
        <v>3253</v>
      </c>
      <c r="CG17" s="20">
        <v>3253</v>
      </c>
      <c r="CH17" s="20">
        <f t="shared" si="33"/>
        <v>3253</v>
      </c>
      <c r="CI17" s="21">
        <f t="shared" si="34"/>
        <v>0</v>
      </c>
      <c r="CJ17" s="19">
        <v>0</v>
      </c>
      <c r="CK17" s="20">
        <v>0</v>
      </c>
      <c r="CL17" s="20">
        <v>0</v>
      </c>
      <c r="CM17" s="20">
        <f t="shared" si="84"/>
        <v>0</v>
      </c>
      <c r="CN17" s="21">
        <f t="shared" si="36"/>
        <v>0</v>
      </c>
      <c r="CO17" s="19">
        <v>0</v>
      </c>
      <c r="CP17" s="20">
        <v>2893</v>
      </c>
      <c r="CQ17" s="20">
        <v>2893</v>
      </c>
      <c r="CR17" s="20">
        <f t="shared" si="37"/>
        <v>2893</v>
      </c>
      <c r="CS17" s="20">
        <f t="shared" si="38"/>
        <v>0</v>
      </c>
      <c r="CT17" s="19">
        <v>0</v>
      </c>
      <c r="CU17" s="20">
        <v>0</v>
      </c>
      <c r="CV17" s="20">
        <v>0</v>
      </c>
      <c r="CW17" s="20">
        <f t="shared" si="39"/>
        <v>0</v>
      </c>
      <c r="CX17" s="20">
        <f t="shared" si="40"/>
        <v>0</v>
      </c>
      <c r="CY17" s="19">
        <v>0</v>
      </c>
      <c r="CZ17" s="20">
        <v>0</v>
      </c>
      <c r="DA17" s="20">
        <v>0</v>
      </c>
      <c r="DB17" s="20">
        <f t="shared" si="41"/>
        <v>0</v>
      </c>
      <c r="DC17" s="21">
        <f t="shared" si="42"/>
        <v>0</v>
      </c>
      <c r="DD17" s="19">
        <v>0</v>
      </c>
      <c r="DE17" s="20">
        <v>0</v>
      </c>
      <c r="DF17" s="20">
        <v>0</v>
      </c>
      <c r="DG17" s="20">
        <f t="shared" si="43"/>
        <v>0</v>
      </c>
      <c r="DH17" s="21">
        <f t="shared" si="44"/>
        <v>0</v>
      </c>
      <c r="DI17" s="19">
        <v>0</v>
      </c>
      <c r="DJ17" s="20">
        <v>0</v>
      </c>
      <c r="DK17" s="20">
        <v>0</v>
      </c>
      <c r="DL17" s="20">
        <f t="shared" si="45"/>
        <v>0</v>
      </c>
      <c r="DM17" s="21">
        <f t="shared" si="46"/>
        <v>0</v>
      </c>
      <c r="DN17" s="19">
        <v>0</v>
      </c>
      <c r="DO17" s="20">
        <v>0</v>
      </c>
      <c r="DP17" s="20">
        <v>0</v>
      </c>
      <c r="DQ17" s="20">
        <f t="shared" si="47"/>
        <v>0</v>
      </c>
      <c r="DR17" s="21">
        <f t="shared" si="48"/>
        <v>0</v>
      </c>
      <c r="DS17" s="19">
        <v>0</v>
      </c>
      <c r="DT17" s="20">
        <v>0</v>
      </c>
      <c r="DU17" s="20">
        <v>0</v>
      </c>
      <c r="DV17" s="20">
        <f t="shared" si="49"/>
        <v>0</v>
      </c>
      <c r="DW17" s="21">
        <f t="shared" si="50"/>
        <v>0</v>
      </c>
      <c r="DX17" s="19">
        <v>0</v>
      </c>
      <c r="DY17" s="20">
        <v>99.9</v>
      </c>
      <c r="DZ17" s="20">
        <v>99.9</v>
      </c>
      <c r="EA17" s="20">
        <f t="shared" si="51"/>
        <v>99.9</v>
      </c>
      <c r="EB17" s="21">
        <f t="shared" si="52"/>
        <v>0</v>
      </c>
      <c r="EC17" s="19">
        <v>0</v>
      </c>
      <c r="ED17" s="20">
        <v>600.70000000000005</v>
      </c>
      <c r="EE17" s="20">
        <v>600.70000000000005</v>
      </c>
      <c r="EF17" s="20">
        <f t="shared" si="53"/>
        <v>600.70000000000005</v>
      </c>
      <c r="EG17" s="21">
        <f t="shared" si="54"/>
        <v>0</v>
      </c>
      <c r="EH17" s="19">
        <v>0</v>
      </c>
      <c r="EI17" s="20">
        <v>0</v>
      </c>
      <c r="EJ17" s="20">
        <v>0</v>
      </c>
      <c r="EK17" s="20">
        <f t="shared" si="55"/>
        <v>0</v>
      </c>
      <c r="EL17" s="21">
        <f t="shared" si="56"/>
        <v>0</v>
      </c>
      <c r="EM17" s="19">
        <v>0</v>
      </c>
      <c r="EN17" s="20">
        <v>0</v>
      </c>
      <c r="EO17" s="20">
        <v>0</v>
      </c>
      <c r="EP17" s="20">
        <f t="shared" si="57"/>
        <v>0</v>
      </c>
      <c r="EQ17" s="21">
        <f t="shared" si="58"/>
        <v>0</v>
      </c>
      <c r="ER17" s="19">
        <v>0</v>
      </c>
      <c r="ES17" s="20">
        <v>0</v>
      </c>
      <c r="ET17" s="20">
        <v>0</v>
      </c>
      <c r="EU17" s="20">
        <f t="shared" si="82"/>
        <v>0</v>
      </c>
      <c r="EV17" s="21">
        <f t="shared" si="83"/>
        <v>0</v>
      </c>
      <c r="EW17" s="19">
        <v>0</v>
      </c>
      <c r="EX17" s="20">
        <v>0</v>
      </c>
      <c r="EY17" s="20">
        <v>0</v>
      </c>
      <c r="EZ17" s="20">
        <f t="shared" si="61"/>
        <v>0</v>
      </c>
      <c r="FA17" s="20">
        <f t="shared" si="62"/>
        <v>0</v>
      </c>
      <c r="FB17" s="19">
        <v>0</v>
      </c>
      <c r="FC17" s="20">
        <v>0</v>
      </c>
      <c r="FD17" s="20">
        <v>0</v>
      </c>
      <c r="FE17" s="20">
        <f t="shared" si="63"/>
        <v>0</v>
      </c>
      <c r="FF17" s="20">
        <f t="shared" si="64"/>
        <v>0</v>
      </c>
      <c r="FG17" s="19">
        <v>0</v>
      </c>
      <c r="FH17" s="20">
        <v>607.29999999999995</v>
      </c>
      <c r="FI17" s="20">
        <v>607.29999999999995</v>
      </c>
      <c r="FJ17" s="20">
        <f t="shared" si="65"/>
        <v>607.29999999999995</v>
      </c>
      <c r="FK17" s="20">
        <f t="shared" si="66"/>
        <v>0</v>
      </c>
      <c r="FL17" s="19">
        <v>0</v>
      </c>
      <c r="FM17" s="20">
        <v>7220.2</v>
      </c>
      <c r="FN17" s="20">
        <v>7220.2</v>
      </c>
      <c r="FO17" s="20">
        <f t="shared" si="67"/>
        <v>7220.2</v>
      </c>
      <c r="FP17" s="20">
        <f t="shared" si="68"/>
        <v>0</v>
      </c>
      <c r="FQ17" s="19">
        <v>0</v>
      </c>
      <c r="FR17" s="20">
        <v>13250.4</v>
      </c>
      <c r="FS17" s="20">
        <v>15140.5</v>
      </c>
      <c r="FT17" s="20">
        <f t="shared" si="69"/>
        <v>15140.5</v>
      </c>
      <c r="FU17" s="20">
        <f t="shared" si="70"/>
        <v>1890.1000000000004</v>
      </c>
      <c r="FV17" s="19">
        <v>0</v>
      </c>
      <c r="FW17" s="20">
        <v>4500</v>
      </c>
      <c r="FX17" s="20">
        <v>4500</v>
      </c>
      <c r="FY17" s="20">
        <f t="shared" si="71"/>
        <v>4500</v>
      </c>
      <c r="FZ17" s="20">
        <f t="shared" si="72"/>
        <v>0</v>
      </c>
      <c r="GA17" s="19">
        <v>0</v>
      </c>
      <c r="GB17" s="20">
        <v>39581.199999999997</v>
      </c>
      <c r="GC17" s="20">
        <v>39581.199999999997</v>
      </c>
      <c r="GD17" s="20">
        <f t="shared" si="73"/>
        <v>39581.199999999997</v>
      </c>
      <c r="GE17" s="21">
        <f t="shared" si="74"/>
        <v>0</v>
      </c>
      <c r="GF17" s="19">
        <v>0</v>
      </c>
      <c r="GG17" s="20">
        <v>0</v>
      </c>
      <c r="GH17" s="20"/>
      <c r="GI17" s="20">
        <f t="shared" si="75"/>
        <v>0</v>
      </c>
      <c r="GJ17" s="21">
        <f t="shared" si="76"/>
        <v>0</v>
      </c>
      <c r="GK17" s="19">
        <v>0</v>
      </c>
      <c r="GL17" s="20">
        <v>0</v>
      </c>
      <c r="GM17" s="20">
        <v>0</v>
      </c>
      <c r="GN17" s="20">
        <f t="shared" si="77"/>
        <v>0</v>
      </c>
      <c r="GO17" s="21">
        <f t="shared" si="78"/>
        <v>0</v>
      </c>
    </row>
    <row r="18" spans="1:197" x14ac:dyDescent="0.25">
      <c r="A18" s="48">
        <v>12</v>
      </c>
      <c r="B18" s="49" t="s">
        <v>19</v>
      </c>
      <c r="C18" s="55">
        <f t="shared" si="79"/>
        <v>0</v>
      </c>
      <c r="D18" s="55">
        <f t="shared" si="80"/>
        <v>134853.70000000001</v>
      </c>
      <c r="E18" s="55">
        <f t="shared" si="81"/>
        <v>142535.9</v>
      </c>
      <c r="F18" s="59">
        <f t="shared" si="1"/>
        <v>142535.9</v>
      </c>
      <c r="G18" s="57">
        <f t="shared" si="2"/>
        <v>7682.1999999999825</v>
      </c>
      <c r="H18" s="19">
        <v>0</v>
      </c>
      <c r="I18" s="20">
        <v>0</v>
      </c>
      <c r="J18" s="20">
        <v>0</v>
      </c>
      <c r="K18" s="20">
        <f t="shared" si="3"/>
        <v>0</v>
      </c>
      <c r="L18" s="21">
        <f t="shared" si="4"/>
        <v>0</v>
      </c>
      <c r="M18" s="19">
        <v>0</v>
      </c>
      <c r="N18" s="20">
        <v>2930</v>
      </c>
      <c r="O18" s="20">
        <v>2930</v>
      </c>
      <c r="P18" s="20">
        <f t="shared" si="5"/>
        <v>2930</v>
      </c>
      <c r="Q18" s="21">
        <f t="shared" si="6"/>
        <v>0</v>
      </c>
      <c r="R18" s="19">
        <v>0</v>
      </c>
      <c r="S18" s="20">
        <v>7197.3</v>
      </c>
      <c r="T18" s="20">
        <v>7197.3</v>
      </c>
      <c r="U18" s="20">
        <f t="shared" si="7"/>
        <v>7197.3</v>
      </c>
      <c r="V18" s="21">
        <f t="shared" si="8"/>
        <v>0</v>
      </c>
      <c r="W18" s="19">
        <v>0</v>
      </c>
      <c r="X18" s="20">
        <v>338.5</v>
      </c>
      <c r="Y18" s="20">
        <v>338.5</v>
      </c>
      <c r="Z18" s="20">
        <f t="shared" si="9"/>
        <v>338.5</v>
      </c>
      <c r="AA18" s="20">
        <f t="shared" si="10"/>
        <v>0</v>
      </c>
      <c r="AB18" s="19">
        <v>0</v>
      </c>
      <c r="AC18" s="20">
        <v>126.5</v>
      </c>
      <c r="AD18" s="20">
        <v>126.5</v>
      </c>
      <c r="AE18" s="20">
        <f t="shared" si="11"/>
        <v>126.5</v>
      </c>
      <c r="AF18" s="21">
        <f t="shared" si="12"/>
        <v>0</v>
      </c>
      <c r="AG18" s="19">
        <v>0</v>
      </c>
      <c r="AH18" s="20">
        <v>1369.6</v>
      </c>
      <c r="AI18" s="20">
        <v>1369.6</v>
      </c>
      <c r="AJ18" s="20">
        <f t="shared" si="13"/>
        <v>1369.6</v>
      </c>
      <c r="AK18" s="20">
        <f t="shared" si="14"/>
        <v>0</v>
      </c>
      <c r="AL18" s="19">
        <v>0</v>
      </c>
      <c r="AM18" s="20">
        <v>0</v>
      </c>
      <c r="AN18" s="20">
        <v>0</v>
      </c>
      <c r="AO18" s="20">
        <f t="shared" si="15"/>
        <v>0</v>
      </c>
      <c r="AP18" s="20">
        <f t="shared" si="16"/>
        <v>0</v>
      </c>
      <c r="AQ18" s="19">
        <v>0</v>
      </c>
      <c r="AR18" s="20">
        <v>0</v>
      </c>
      <c r="AS18" s="20">
        <v>0</v>
      </c>
      <c r="AT18" s="20">
        <f t="shared" si="17"/>
        <v>0</v>
      </c>
      <c r="AU18" s="21">
        <f t="shared" si="18"/>
        <v>0</v>
      </c>
      <c r="AV18" s="19">
        <v>0</v>
      </c>
      <c r="AW18" s="20">
        <v>33.6</v>
      </c>
      <c r="AX18" s="20">
        <v>11.2</v>
      </c>
      <c r="AY18" s="20">
        <f t="shared" si="19"/>
        <v>11.2</v>
      </c>
      <c r="AZ18" s="21">
        <f t="shared" si="20"/>
        <v>-22.400000000000002</v>
      </c>
      <c r="BA18" s="19">
        <v>0</v>
      </c>
      <c r="BB18" s="20">
        <v>0</v>
      </c>
      <c r="BC18" s="20">
        <v>0</v>
      </c>
      <c r="BD18" s="20">
        <f t="shared" si="21"/>
        <v>0</v>
      </c>
      <c r="BE18" s="20">
        <f t="shared" si="22"/>
        <v>0</v>
      </c>
      <c r="BF18" s="19">
        <v>0</v>
      </c>
      <c r="BG18" s="20">
        <v>0</v>
      </c>
      <c r="BH18" s="20">
        <v>0</v>
      </c>
      <c r="BI18" s="20">
        <f t="shared" si="23"/>
        <v>0</v>
      </c>
      <c r="BJ18" s="20">
        <f t="shared" si="24"/>
        <v>0</v>
      </c>
      <c r="BK18" s="19">
        <v>0</v>
      </c>
      <c r="BL18" s="20">
        <v>0</v>
      </c>
      <c r="BM18" s="20">
        <v>0</v>
      </c>
      <c r="BN18" s="20">
        <f t="shared" si="25"/>
        <v>0</v>
      </c>
      <c r="BO18" s="21">
        <f t="shared" si="26"/>
        <v>0</v>
      </c>
      <c r="BP18" s="19">
        <v>0</v>
      </c>
      <c r="BQ18" s="20">
        <v>200</v>
      </c>
      <c r="BR18" s="20">
        <v>200</v>
      </c>
      <c r="BS18" s="20">
        <f t="shared" si="27"/>
        <v>200</v>
      </c>
      <c r="BT18" s="21">
        <f t="shared" si="28"/>
        <v>0</v>
      </c>
      <c r="BU18" s="19">
        <v>0</v>
      </c>
      <c r="BV18" s="20">
        <v>0</v>
      </c>
      <c r="BW18" s="20">
        <v>0</v>
      </c>
      <c r="BX18" s="20">
        <f t="shared" si="29"/>
        <v>0</v>
      </c>
      <c r="BY18" s="21">
        <f t="shared" si="30"/>
        <v>0</v>
      </c>
      <c r="BZ18" s="19">
        <v>0</v>
      </c>
      <c r="CA18" s="20">
        <v>0</v>
      </c>
      <c r="CB18" s="20">
        <v>0</v>
      </c>
      <c r="CC18" s="20">
        <f t="shared" si="31"/>
        <v>0</v>
      </c>
      <c r="CD18" s="21">
        <f t="shared" si="32"/>
        <v>0</v>
      </c>
      <c r="CE18" s="19">
        <v>0</v>
      </c>
      <c r="CF18" s="20">
        <v>365.8</v>
      </c>
      <c r="CG18" s="20">
        <v>365.8</v>
      </c>
      <c r="CH18" s="20">
        <f t="shared" si="33"/>
        <v>365.8</v>
      </c>
      <c r="CI18" s="21">
        <f t="shared" si="34"/>
        <v>0</v>
      </c>
      <c r="CJ18" s="19">
        <v>0</v>
      </c>
      <c r="CK18" s="20">
        <v>0</v>
      </c>
      <c r="CL18" s="20">
        <v>0</v>
      </c>
      <c r="CM18" s="20">
        <f t="shared" si="84"/>
        <v>0</v>
      </c>
      <c r="CN18" s="21">
        <f t="shared" si="36"/>
        <v>0</v>
      </c>
      <c r="CO18" s="19">
        <v>0</v>
      </c>
      <c r="CP18" s="20">
        <v>0</v>
      </c>
      <c r="CQ18" s="20">
        <v>0</v>
      </c>
      <c r="CR18" s="20">
        <f t="shared" si="37"/>
        <v>0</v>
      </c>
      <c r="CS18" s="20">
        <f t="shared" si="38"/>
        <v>0</v>
      </c>
      <c r="CT18" s="19">
        <v>0</v>
      </c>
      <c r="CU18" s="20">
        <v>0</v>
      </c>
      <c r="CV18" s="20">
        <v>0</v>
      </c>
      <c r="CW18" s="20">
        <f t="shared" si="39"/>
        <v>0</v>
      </c>
      <c r="CX18" s="20">
        <f t="shared" si="40"/>
        <v>0</v>
      </c>
      <c r="CY18" s="19">
        <v>0</v>
      </c>
      <c r="CZ18" s="20">
        <v>0</v>
      </c>
      <c r="DA18" s="20">
        <v>0</v>
      </c>
      <c r="DB18" s="20">
        <f t="shared" si="41"/>
        <v>0</v>
      </c>
      <c r="DC18" s="21">
        <f t="shared" si="42"/>
        <v>0</v>
      </c>
      <c r="DD18" s="19">
        <v>0</v>
      </c>
      <c r="DE18" s="20">
        <v>1827</v>
      </c>
      <c r="DF18" s="20">
        <v>3654</v>
      </c>
      <c r="DG18" s="20">
        <f t="shared" si="43"/>
        <v>3654</v>
      </c>
      <c r="DH18" s="21">
        <f t="shared" si="44"/>
        <v>1827</v>
      </c>
      <c r="DI18" s="19">
        <v>0</v>
      </c>
      <c r="DJ18" s="20">
        <v>0</v>
      </c>
      <c r="DK18" s="20">
        <v>0</v>
      </c>
      <c r="DL18" s="20">
        <f t="shared" si="45"/>
        <v>0</v>
      </c>
      <c r="DM18" s="21">
        <f t="shared" si="46"/>
        <v>0</v>
      </c>
      <c r="DN18" s="19">
        <v>0</v>
      </c>
      <c r="DO18" s="20">
        <v>0</v>
      </c>
      <c r="DP18" s="20">
        <v>0</v>
      </c>
      <c r="DQ18" s="20">
        <f t="shared" si="47"/>
        <v>0</v>
      </c>
      <c r="DR18" s="21">
        <f t="shared" si="48"/>
        <v>0</v>
      </c>
      <c r="DS18" s="19">
        <v>0</v>
      </c>
      <c r="DT18" s="20">
        <v>375</v>
      </c>
      <c r="DU18" s="20">
        <v>375</v>
      </c>
      <c r="DV18" s="20">
        <f t="shared" si="49"/>
        <v>375</v>
      </c>
      <c r="DW18" s="21">
        <f t="shared" si="50"/>
        <v>0</v>
      </c>
      <c r="DX18" s="19">
        <v>0</v>
      </c>
      <c r="DY18" s="20">
        <v>647.4</v>
      </c>
      <c r="DZ18" s="20">
        <v>647.4</v>
      </c>
      <c r="EA18" s="20">
        <f t="shared" si="51"/>
        <v>647.4</v>
      </c>
      <c r="EB18" s="21">
        <f t="shared" si="52"/>
        <v>0</v>
      </c>
      <c r="EC18" s="19">
        <v>0</v>
      </c>
      <c r="ED18" s="20">
        <v>372.7</v>
      </c>
      <c r="EE18" s="20">
        <v>372.7</v>
      </c>
      <c r="EF18" s="20">
        <f t="shared" si="53"/>
        <v>372.7</v>
      </c>
      <c r="EG18" s="21">
        <f t="shared" si="54"/>
        <v>0</v>
      </c>
      <c r="EH18" s="19">
        <v>0</v>
      </c>
      <c r="EI18" s="20">
        <v>0</v>
      </c>
      <c r="EJ18" s="20">
        <v>0</v>
      </c>
      <c r="EK18" s="20">
        <f t="shared" si="55"/>
        <v>0</v>
      </c>
      <c r="EL18" s="21">
        <f t="shared" si="56"/>
        <v>0</v>
      </c>
      <c r="EM18" s="19">
        <v>0</v>
      </c>
      <c r="EN18" s="20">
        <v>0</v>
      </c>
      <c r="EO18" s="20">
        <v>183.1</v>
      </c>
      <c r="EP18" s="20">
        <f t="shared" si="57"/>
        <v>183.1</v>
      </c>
      <c r="EQ18" s="21">
        <f t="shared" si="58"/>
        <v>183.1</v>
      </c>
      <c r="ER18" s="19">
        <v>0</v>
      </c>
      <c r="ES18" s="20">
        <v>0</v>
      </c>
      <c r="ET18" s="20">
        <v>0</v>
      </c>
      <c r="EU18" s="20">
        <f t="shared" si="82"/>
        <v>0</v>
      </c>
      <c r="EV18" s="21">
        <f t="shared" si="83"/>
        <v>0</v>
      </c>
      <c r="EW18" s="19">
        <v>0</v>
      </c>
      <c r="EX18" s="20">
        <v>1595.1</v>
      </c>
      <c r="EY18" s="20">
        <v>1595.1</v>
      </c>
      <c r="EZ18" s="20">
        <f t="shared" si="61"/>
        <v>1595.1</v>
      </c>
      <c r="FA18" s="20">
        <f t="shared" si="62"/>
        <v>0</v>
      </c>
      <c r="FB18" s="19">
        <v>0</v>
      </c>
      <c r="FC18" s="20">
        <v>0</v>
      </c>
      <c r="FD18" s="20">
        <v>0</v>
      </c>
      <c r="FE18" s="20">
        <f t="shared" si="63"/>
        <v>0</v>
      </c>
      <c r="FF18" s="20">
        <f t="shared" si="64"/>
        <v>0</v>
      </c>
      <c r="FG18" s="19">
        <v>0</v>
      </c>
      <c r="FH18" s="20">
        <v>1812.9</v>
      </c>
      <c r="FI18" s="20">
        <v>1812.9</v>
      </c>
      <c r="FJ18" s="20">
        <f t="shared" si="65"/>
        <v>1812.9</v>
      </c>
      <c r="FK18" s="20">
        <f t="shared" si="66"/>
        <v>0</v>
      </c>
      <c r="FL18" s="19">
        <v>0</v>
      </c>
      <c r="FM18" s="20">
        <v>51395.9</v>
      </c>
      <c r="FN18" s="20">
        <v>51395.9</v>
      </c>
      <c r="FO18" s="20">
        <f t="shared" si="67"/>
        <v>51395.9</v>
      </c>
      <c r="FP18" s="20">
        <f t="shared" si="68"/>
        <v>0</v>
      </c>
      <c r="FQ18" s="19">
        <v>0</v>
      </c>
      <c r="FR18" s="20">
        <v>14043.2</v>
      </c>
      <c r="FS18" s="20">
        <v>19737.7</v>
      </c>
      <c r="FT18" s="20">
        <f t="shared" si="69"/>
        <v>19737.7</v>
      </c>
      <c r="FU18" s="20">
        <f t="shared" si="70"/>
        <v>5694.5</v>
      </c>
      <c r="FV18" s="19">
        <v>0</v>
      </c>
      <c r="FW18" s="20">
        <v>6000</v>
      </c>
      <c r="FX18" s="20">
        <v>6000</v>
      </c>
      <c r="FY18" s="20">
        <f t="shared" si="71"/>
        <v>6000</v>
      </c>
      <c r="FZ18" s="20">
        <f t="shared" si="72"/>
        <v>0</v>
      </c>
      <c r="GA18" s="19">
        <v>0</v>
      </c>
      <c r="GB18" s="20">
        <v>44223.199999999997</v>
      </c>
      <c r="GC18" s="20">
        <v>44223.199999999997</v>
      </c>
      <c r="GD18" s="20">
        <f t="shared" si="73"/>
        <v>44223.199999999997</v>
      </c>
      <c r="GE18" s="21">
        <f t="shared" si="74"/>
        <v>0</v>
      </c>
      <c r="GF18" s="19">
        <v>0</v>
      </c>
      <c r="GG18" s="20">
        <v>0</v>
      </c>
      <c r="GH18" s="20"/>
      <c r="GI18" s="20">
        <f t="shared" si="75"/>
        <v>0</v>
      </c>
      <c r="GJ18" s="21">
        <f t="shared" si="76"/>
        <v>0</v>
      </c>
      <c r="GK18" s="19">
        <v>0</v>
      </c>
      <c r="GL18" s="20">
        <v>0</v>
      </c>
      <c r="GM18" s="20">
        <v>0</v>
      </c>
      <c r="GN18" s="20">
        <f t="shared" si="77"/>
        <v>0</v>
      </c>
      <c r="GO18" s="21">
        <f t="shared" si="78"/>
        <v>0</v>
      </c>
    </row>
    <row r="19" spans="1:197" x14ac:dyDescent="0.25">
      <c r="A19" s="48">
        <v>13</v>
      </c>
      <c r="B19" s="49" t="s">
        <v>20</v>
      </c>
      <c r="C19" s="55">
        <f t="shared" si="79"/>
        <v>0</v>
      </c>
      <c r="D19" s="55">
        <f t="shared" si="80"/>
        <v>202243.50000000003</v>
      </c>
      <c r="E19" s="55">
        <f t="shared" si="81"/>
        <v>204080.2</v>
      </c>
      <c r="F19" s="59">
        <f t="shared" si="1"/>
        <v>204080.2</v>
      </c>
      <c r="G19" s="57">
        <f t="shared" si="2"/>
        <v>1836.6999999999825</v>
      </c>
      <c r="H19" s="19">
        <v>0</v>
      </c>
      <c r="I19" s="20">
        <v>0</v>
      </c>
      <c r="J19" s="20">
        <v>0</v>
      </c>
      <c r="K19" s="20">
        <f t="shared" si="3"/>
        <v>0</v>
      </c>
      <c r="L19" s="21">
        <f t="shared" si="4"/>
        <v>0</v>
      </c>
      <c r="M19" s="19">
        <v>0</v>
      </c>
      <c r="N19" s="20">
        <v>860</v>
      </c>
      <c r="O19" s="20">
        <v>860</v>
      </c>
      <c r="P19" s="20">
        <f t="shared" si="5"/>
        <v>860</v>
      </c>
      <c r="Q19" s="21">
        <f t="shared" si="6"/>
        <v>0</v>
      </c>
      <c r="R19" s="19">
        <v>0</v>
      </c>
      <c r="S19" s="20">
        <v>8725.7000000000007</v>
      </c>
      <c r="T19" s="20">
        <v>8600.4</v>
      </c>
      <c r="U19" s="20">
        <f t="shared" si="7"/>
        <v>8600.4</v>
      </c>
      <c r="V19" s="21">
        <f t="shared" si="8"/>
        <v>-125.30000000000109</v>
      </c>
      <c r="W19" s="19">
        <v>0</v>
      </c>
      <c r="X19" s="20">
        <v>451.3</v>
      </c>
      <c r="Y19" s="20">
        <v>451.3</v>
      </c>
      <c r="Z19" s="20">
        <f t="shared" si="9"/>
        <v>451.3</v>
      </c>
      <c r="AA19" s="20">
        <f t="shared" si="10"/>
        <v>0</v>
      </c>
      <c r="AB19" s="19">
        <v>0</v>
      </c>
      <c r="AC19" s="20">
        <v>386.6</v>
      </c>
      <c r="AD19" s="20">
        <v>386.6</v>
      </c>
      <c r="AE19" s="20">
        <f t="shared" si="11"/>
        <v>386.6</v>
      </c>
      <c r="AF19" s="21">
        <f t="shared" si="12"/>
        <v>0</v>
      </c>
      <c r="AG19" s="19">
        <v>0</v>
      </c>
      <c r="AH19" s="20">
        <v>567</v>
      </c>
      <c r="AI19" s="20">
        <v>567</v>
      </c>
      <c r="AJ19" s="20">
        <f t="shared" si="13"/>
        <v>567</v>
      </c>
      <c r="AK19" s="20">
        <f t="shared" si="14"/>
        <v>0</v>
      </c>
      <c r="AL19" s="19">
        <v>0</v>
      </c>
      <c r="AM19" s="20">
        <v>675.4</v>
      </c>
      <c r="AN19" s="20">
        <v>675.4</v>
      </c>
      <c r="AO19" s="20">
        <f t="shared" si="15"/>
        <v>675.4</v>
      </c>
      <c r="AP19" s="20">
        <f t="shared" si="16"/>
        <v>0</v>
      </c>
      <c r="AQ19" s="19">
        <v>0</v>
      </c>
      <c r="AR19" s="20">
        <v>0</v>
      </c>
      <c r="AS19" s="20">
        <v>0</v>
      </c>
      <c r="AT19" s="20">
        <f t="shared" si="17"/>
        <v>0</v>
      </c>
      <c r="AU19" s="21">
        <f t="shared" si="18"/>
        <v>0</v>
      </c>
      <c r="AV19" s="19">
        <v>0</v>
      </c>
      <c r="AW19" s="20">
        <v>33.700000000000003</v>
      </c>
      <c r="AX19" s="20">
        <v>11.2</v>
      </c>
      <c r="AY19" s="20">
        <f t="shared" si="19"/>
        <v>11.2</v>
      </c>
      <c r="AZ19" s="21">
        <f t="shared" si="20"/>
        <v>-22.500000000000004</v>
      </c>
      <c r="BA19" s="19">
        <v>0</v>
      </c>
      <c r="BB19" s="20">
        <v>0</v>
      </c>
      <c r="BC19" s="20">
        <v>0</v>
      </c>
      <c r="BD19" s="20">
        <f t="shared" si="21"/>
        <v>0</v>
      </c>
      <c r="BE19" s="20">
        <f t="shared" si="22"/>
        <v>0</v>
      </c>
      <c r="BF19" s="19">
        <v>0</v>
      </c>
      <c r="BG19" s="20">
        <v>0</v>
      </c>
      <c r="BH19" s="20">
        <v>0</v>
      </c>
      <c r="BI19" s="20">
        <f t="shared" si="23"/>
        <v>0</v>
      </c>
      <c r="BJ19" s="20">
        <f t="shared" si="24"/>
        <v>0</v>
      </c>
      <c r="BK19" s="19">
        <v>0</v>
      </c>
      <c r="BL19" s="20">
        <v>0</v>
      </c>
      <c r="BM19" s="20">
        <v>0</v>
      </c>
      <c r="BN19" s="20">
        <f t="shared" si="25"/>
        <v>0</v>
      </c>
      <c r="BO19" s="21">
        <f t="shared" si="26"/>
        <v>0</v>
      </c>
      <c r="BP19" s="19">
        <v>0</v>
      </c>
      <c r="BQ19" s="20">
        <v>400</v>
      </c>
      <c r="BR19" s="20">
        <v>400</v>
      </c>
      <c r="BS19" s="20">
        <f t="shared" si="27"/>
        <v>400</v>
      </c>
      <c r="BT19" s="21">
        <f t="shared" si="28"/>
        <v>0</v>
      </c>
      <c r="BU19" s="19">
        <v>0</v>
      </c>
      <c r="BV19" s="20">
        <v>100</v>
      </c>
      <c r="BW19" s="20">
        <v>100</v>
      </c>
      <c r="BX19" s="20">
        <f t="shared" si="29"/>
        <v>100</v>
      </c>
      <c r="BY19" s="21">
        <f t="shared" si="30"/>
        <v>0</v>
      </c>
      <c r="BZ19" s="19">
        <v>0</v>
      </c>
      <c r="CA19" s="20">
        <v>100</v>
      </c>
      <c r="CB19" s="20">
        <v>100</v>
      </c>
      <c r="CC19" s="20">
        <f t="shared" si="31"/>
        <v>100</v>
      </c>
      <c r="CD19" s="21">
        <f t="shared" si="32"/>
        <v>0</v>
      </c>
      <c r="CE19" s="19">
        <v>0</v>
      </c>
      <c r="CF19" s="20">
        <v>648</v>
      </c>
      <c r="CG19" s="20">
        <v>648</v>
      </c>
      <c r="CH19" s="20">
        <f t="shared" si="33"/>
        <v>648</v>
      </c>
      <c r="CI19" s="21">
        <f t="shared" si="34"/>
        <v>0</v>
      </c>
      <c r="CJ19" s="19">
        <v>0</v>
      </c>
      <c r="CK19" s="20">
        <v>0</v>
      </c>
      <c r="CL19" s="20">
        <v>0</v>
      </c>
      <c r="CM19" s="20">
        <f t="shared" si="84"/>
        <v>0</v>
      </c>
      <c r="CN19" s="21">
        <f t="shared" si="36"/>
        <v>0</v>
      </c>
      <c r="CO19" s="19">
        <v>0</v>
      </c>
      <c r="CP19" s="20">
        <v>610</v>
      </c>
      <c r="CQ19" s="20">
        <v>610</v>
      </c>
      <c r="CR19" s="20">
        <f t="shared" si="37"/>
        <v>610</v>
      </c>
      <c r="CS19" s="20">
        <f t="shared" si="38"/>
        <v>0</v>
      </c>
      <c r="CT19" s="19">
        <v>0</v>
      </c>
      <c r="CU19" s="20">
        <v>0</v>
      </c>
      <c r="CV19" s="20">
        <v>0</v>
      </c>
      <c r="CW19" s="20">
        <f t="shared" si="39"/>
        <v>0</v>
      </c>
      <c r="CX19" s="20">
        <f t="shared" si="40"/>
        <v>0</v>
      </c>
      <c r="CY19" s="19">
        <v>0</v>
      </c>
      <c r="CZ19" s="20">
        <v>0</v>
      </c>
      <c r="DA19" s="20">
        <v>0</v>
      </c>
      <c r="DB19" s="20">
        <f t="shared" si="41"/>
        <v>0</v>
      </c>
      <c r="DC19" s="21">
        <f t="shared" si="42"/>
        <v>0</v>
      </c>
      <c r="DD19" s="19">
        <v>0</v>
      </c>
      <c r="DE19" s="20">
        <v>0</v>
      </c>
      <c r="DF19" s="20">
        <v>0</v>
      </c>
      <c r="DG19" s="20">
        <f t="shared" si="43"/>
        <v>0</v>
      </c>
      <c r="DH19" s="21">
        <f t="shared" si="44"/>
        <v>0</v>
      </c>
      <c r="DI19" s="19">
        <v>0</v>
      </c>
      <c r="DJ19" s="20">
        <v>0</v>
      </c>
      <c r="DK19" s="20">
        <v>0</v>
      </c>
      <c r="DL19" s="20">
        <f t="shared" si="45"/>
        <v>0</v>
      </c>
      <c r="DM19" s="21">
        <f t="shared" si="46"/>
        <v>0</v>
      </c>
      <c r="DN19" s="19">
        <v>0</v>
      </c>
      <c r="DO19" s="20">
        <v>80</v>
      </c>
      <c r="DP19" s="20">
        <v>80</v>
      </c>
      <c r="DQ19" s="20">
        <f t="shared" si="47"/>
        <v>80</v>
      </c>
      <c r="DR19" s="21">
        <f t="shared" si="48"/>
        <v>0</v>
      </c>
      <c r="DS19" s="19">
        <v>0</v>
      </c>
      <c r="DT19" s="20">
        <v>0</v>
      </c>
      <c r="DU19" s="20">
        <v>0</v>
      </c>
      <c r="DV19" s="20">
        <f t="shared" si="49"/>
        <v>0</v>
      </c>
      <c r="DW19" s="21">
        <f t="shared" si="50"/>
        <v>0</v>
      </c>
      <c r="DX19" s="19">
        <v>0</v>
      </c>
      <c r="DY19" s="20">
        <v>3300.3</v>
      </c>
      <c r="DZ19" s="20">
        <v>3300.3</v>
      </c>
      <c r="EA19" s="20">
        <f t="shared" si="51"/>
        <v>3300.3</v>
      </c>
      <c r="EB19" s="21">
        <f t="shared" si="52"/>
        <v>0</v>
      </c>
      <c r="EC19" s="19">
        <v>0</v>
      </c>
      <c r="ED19" s="20">
        <v>1464.8</v>
      </c>
      <c r="EE19" s="20">
        <v>1464.8</v>
      </c>
      <c r="EF19" s="20">
        <f t="shared" si="53"/>
        <v>1464.8</v>
      </c>
      <c r="EG19" s="21">
        <f t="shared" si="54"/>
        <v>0</v>
      </c>
      <c r="EH19" s="19">
        <v>0</v>
      </c>
      <c r="EI19" s="20">
        <v>0</v>
      </c>
      <c r="EJ19" s="20">
        <v>0</v>
      </c>
      <c r="EK19" s="20">
        <f t="shared" si="55"/>
        <v>0</v>
      </c>
      <c r="EL19" s="21">
        <f t="shared" si="56"/>
        <v>0</v>
      </c>
      <c r="EM19" s="19">
        <v>0</v>
      </c>
      <c r="EN19" s="20">
        <v>0</v>
      </c>
      <c r="EO19" s="20">
        <v>730.8</v>
      </c>
      <c r="EP19" s="20">
        <f t="shared" si="57"/>
        <v>730.8</v>
      </c>
      <c r="EQ19" s="21">
        <f t="shared" si="58"/>
        <v>730.8</v>
      </c>
      <c r="ER19" s="19">
        <v>0</v>
      </c>
      <c r="ES19" s="20">
        <v>50588.800000000003</v>
      </c>
      <c r="ET19" s="20">
        <v>49773.9</v>
      </c>
      <c r="EU19" s="20">
        <f t="shared" si="82"/>
        <v>49773.9</v>
      </c>
      <c r="EV19" s="21">
        <f t="shared" si="83"/>
        <v>-814.90000000000146</v>
      </c>
      <c r="EW19" s="19">
        <v>0</v>
      </c>
      <c r="EX19" s="20">
        <v>0</v>
      </c>
      <c r="EY19" s="20">
        <v>0</v>
      </c>
      <c r="EZ19" s="20">
        <f t="shared" si="61"/>
        <v>0</v>
      </c>
      <c r="FA19" s="20">
        <f t="shared" si="62"/>
        <v>0</v>
      </c>
      <c r="FB19" s="19">
        <v>0</v>
      </c>
      <c r="FC19" s="20">
        <v>0</v>
      </c>
      <c r="FD19" s="20">
        <v>0</v>
      </c>
      <c r="FE19" s="20">
        <f t="shared" si="63"/>
        <v>0</v>
      </c>
      <c r="FF19" s="20">
        <f t="shared" si="64"/>
        <v>0</v>
      </c>
      <c r="FG19" s="19">
        <v>0</v>
      </c>
      <c r="FH19" s="20">
        <v>2442.6</v>
      </c>
      <c r="FI19" s="20">
        <v>2442.6</v>
      </c>
      <c r="FJ19" s="20">
        <f t="shared" si="65"/>
        <v>2442.6</v>
      </c>
      <c r="FK19" s="20">
        <f t="shared" si="66"/>
        <v>0</v>
      </c>
      <c r="FL19" s="19">
        <v>0</v>
      </c>
      <c r="FM19" s="20">
        <v>4477.6000000000004</v>
      </c>
      <c r="FN19" s="20">
        <v>4477.6000000000004</v>
      </c>
      <c r="FO19" s="20">
        <f t="shared" si="67"/>
        <v>4477.6000000000004</v>
      </c>
      <c r="FP19" s="20">
        <f t="shared" si="68"/>
        <v>0</v>
      </c>
      <c r="FQ19" s="19">
        <v>0</v>
      </c>
      <c r="FR19" s="20">
        <v>16109.1</v>
      </c>
      <c r="FS19" s="20">
        <v>18177.7</v>
      </c>
      <c r="FT19" s="20">
        <f t="shared" si="69"/>
        <v>18177.7</v>
      </c>
      <c r="FU19" s="20">
        <f t="shared" si="70"/>
        <v>2068.6000000000004</v>
      </c>
      <c r="FV19" s="19">
        <v>0</v>
      </c>
      <c r="FW19" s="20">
        <v>6000</v>
      </c>
      <c r="FX19" s="20">
        <v>6000</v>
      </c>
      <c r="FY19" s="20">
        <f t="shared" si="71"/>
        <v>6000</v>
      </c>
      <c r="FZ19" s="20">
        <f t="shared" si="72"/>
        <v>0</v>
      </c>
      <c r="GA19" s="19">
        <v>0</v>
      </c>
      <c r="GB19" s="20">
        <v>104222.6</v>
      </c>
      <c r="GC19" s="20">
        <v>104222.6</v>
      </c>
      <c r="GD19" s="20">
        <f t="shared" si="73"/>
        <v>104222.6</v>
      </c>
      <c r="GE19" s="21">
        <f t="shared" si="74"/>
        <v>0</v>
      </c>
      <c r="GF19" s="19">
        <v>0</v>
      </c>
      <c r="GG19" s="20">
        <v>0</v>
      </c>
      <c r="GH19" s="20"/>
      <c r="GI19" s="20">
        <f t="shared" si="75"/>
        <v>0</v>
      </c>
      <c r="GJ19" s="21">
        <f t="shared" si="76"/>
        <v>0</v>
      </c>
      <c r="GK19" s="19">
        <v>0</v>
      </c>
      <c r="GL19" s="20">
        <v>0</v>
      </c>
      <c r="GM19" s="20">
        <v>0</v>
      </c>
      <c r="GN19" s="20">
        <f t="shared" si="77"/>
        <v>0</v>
      </c>
      <c r="GO19" s="21">
        <f t="shared" si="78"/>
        <v>0</v>
      </c>
    </row>
    <row r="20" spans="1:197" x14ac:dyDescent="0.25">
      <c r="A20" s="48">
        <v>14</v>
      </c>
      <c r="B20" s="49" t="s">
        <v>21</v>
      </c>
      <c r="C20" s="55">
        <f t="shared" si="79"/>
        <v>0</v>
      </c>
      <c r="D20" s="55">
        <f t="shared" si="80"/>
        <v>122812</v>
      </c>
      <c r="E20" s="55">
        <f t="shared" si="81"/>
        <v>127946.79999999999</v>
      </c>
      <c r="F20" s="59">
        <f t="shared" si="1"/>
        <v>127946.79999999999</v>
      </c>
      <c r="G20" s="57">
        <f t="shared" si="2"/>
        <v>5134.7999999999884</v>
      </c>
      <c r="H20" s="19">
        <v>0</v>
      </c>
      <c r="I20" s="20">
        <v>0</v>
      </c>
      <c r="J20" s="20">
        <v>0</v>
      </c>
      <c r="K20" s="20">
        <f t="shared" si="3"/>
        <v>0</v>
      </c>
      <c r="L20" s="21">
        <f t="shared" si="4"/>
        <v>0</v>
      </c>
      <c r="M20" s="19">
        <v>0</v>
      </c>
      <c r="N20" s="20">
        <v>3071.2</v>
      </c>
      <c r="O20" s="20">
        <v>3071.2</v>
      </c>
      <c r="P20" s="20">
        <f t="shared" si="5"/>
        <v>3071.2</v>
      </c>
      <c r="Q20" s="21">
        <f t="shared" si="6"/>
        <v>0</v>
      </c>
      <c r="R20" s="19">
        <v>0</v>
      </c>
      <c r="S20" s="20">
        <v>762.2</v>
      </c>
      <c r="T20" s="20">
        <v>762.2</v>
      </c>
      <c r="U20" s="20">
        <f t="shared" si="7"/>
        <v>762.2</v>
      </c>
      <c r="V20" s="21">
        <f t="shared" si="8"/>
        <v>0</v>
      </c>
      <c r="W20" s="19">
        <v>0</v>
      </c>
      <c r="X20" s="20">
        <v>451.3</v>
      </c>
      <c r="Y20" s="20">
        <v>451.3</v>
      </c>
      <c r="Z20" s="20">
        <f t="shared" si="9"/>
        <v>451.3</v>
      </c>
      <c r="AA20" s="20">
        <f t="shared" si="10"/>
        <v>0</v>
      </c>
      <c r="AB20" s="19">
        <v>0</v>
      </c>
      <c r="AC20" s="20">
        <v>180.9</v>
      </c>
      <c r="AD20" s="20">
        <v>180.9</v>
      </c>
      <c r="AE20" s="20">
        <f t="shared" si="11"/>
        <v>180.9</v>
      </c>
      <c r="AF20" s="21">
        <f t="shared" si="12"/>
        <v>0</v>
      </c>
      <c r="AG20" s="19">
        <v>0</v>
      </c>
      <c r="AH20" s="20">
        <v>1021.6</v>
      </c>
      <c r="AI20" s="20">
        <v>1021.6</v>
      </c>
      <c r="AJ20" s="20">
        <f t="shared" si="13"/>
        <v>1021.6</v>
      </c>
      <c r="AK20" s="20">
        <f t="shared" si="14"/>
        <v>0</v>
      </c>
      <c r="AL20" s="19">
        <v>0</v>
      </c>
      <c r="AM20" s="20">
        <v>210</v>
      </c>
      <c r="AN20" s="20">
        <v>210</v>
      </c>
      <c r="AO20" s="20">
        <f t="shared" si="15"/>
        <v>210</v>
      </c>
      <c r="AP20" s="20">
        <f t="shared" si="16"/>
        <v>0</v>
      </c>
      <c r="AQ20" s="19">
        <v>0</v>
      </c>
      <c r="AR20" s="20">
        <v>0</v>
      </c>
      <c r="AS20" s="20">
        <v>0</v>
      </c>
      <c r="AT20" s="20">
        <f t="shared" si="17"/>
        <v>0</v>
      </c>
      <c r="AU20" s="21">
        <f t="shared" si="18"/>
        <v>0</v>
      </c>
      <c r="AV20" s="19">
        <v>0</v>
      </c>
      <c r="AW20" s="20">
        <v>33.6</v>
      </c>
      <c r="AX20" s="20">
        <v>11.2</v>
      </c>
      <c r="AY20" s="20">
        <f t="shared" si="19"/>
        <v>11.2</v>
      </c>
      <c r="AZ20" s="21">
        <f t="shared" si="20"/>
        <v>-22.400000000000002</v>
      </c>
      <c r="BA20" s="19">
        <v>0</v>
      </c>
      <c r="BB20" s="20">
        <v>0</v>
      </c>
      <c r="BC20" s="20">
        <v>0</v>
      </c>
      <c r="BD20" s="20">
        <f t="shared" si="21"/>
        <v>0</v>
      </c>
      <c r="BE20" s="20">
        <f t="shared" si="22"/>
        <v>0</v>
      </c>
      <c r="BF20" s="19">
        <v>0</v>
      </c>
      <c r="BG20" s="20">
        <v>0</v>
      </c>
      <c r="BH20" s="20">
        <v>0</v>
      </c>
      <c r="BI20" s="20">
        <f t="shared" si="23"/>
        <v>0</v>
      </c>
      <c r="BJ20" s="20">
        <f t="shared" si="24"/>
        <v>0</v>
      </c>
      <c r="BK20" s="19">
        <v>0</v>
      </c>
      <c r="BL20" s="20">
        <v>0</v>
      </c>
      <c r="BM20" s="20">
        <v>0</v>
      </c>
      <c r="BN20" s="20">
        <f t="shared" si="25"/>
        <v>0</v>
      </c>
      <c r="BO20" s="21">
        <f t="shared" si="26"/>
        <v>0</v>
      </c>
      <c r="BP20" s="19">
        <v>0</v>
      </c>
      <c r="BQ20" s="20">
        <v>150</v>
      </c>
      <c r="BR20" s="20">
        <v>150</v>
      </c>
      <c r="BS20" s="20">
        <f t="shared" si="27"/>
        <v>150</v>
      </c>
      <c r="BT20" s="21">
        <f t="shared" si="28"/>
        <v>0</v>
      </c>
      <c r="BU20" s="19">
        <v>0</v>
      </c>
      <c r="BV20" s="20">
        <v>50</v>
      </c>
      <c r="BW20" s="20">
        <v>50</v>
      </c>
      <c r="BX20" s="20">
        <f t="shared" si="29"/>
        <v>50</v>
      </c>
      <c r="BY20" s="21">
        <f t="shared" si="30"/>
        <v>0</v>
      </c>
      <c r="BZ20" s="19">
        <v>0</v>
      </c>
      <c r="CA20" s="20">
        <v>200</v>
      </c>
      <c r="CB20" s="20">
        <v>200</v>
      </c>
      <c r="CC20" s="20">
        <f t="shared" si="31"/>
        <v>200</v>
      </c>
      <c r="CD20" s="21">
        <f t="shared" si="32"/>
        <v>0</v>
      </c>
      <c r="CE20" s="19">
        <v>0</v>
      </c>
      <c r="CF20" s="20">
        <v>2320</v>
      </c>
      <c r="CG20" s="20">
        <v>2320</v>
      </c>
      <c r="CH20" s="20">
        <f t="shared" si="33"/>
        <v>2320</v>
      </c>
      <c r="CI20" s="21">
        <f t="shared" si="34"/>
        <v>0</v>
      </c>
      <c r="CJ20" s="19">
        <v>0</v>
      </c>
      <c r="CK20" s="20">
        <v>0</v>
      </c>
      <c r="CL20" s="20">
        <v>0</v>
      </c>
      <c r="CM20" s="20">
        <f t="shared" si="84"/>
        <v>0</v>
      </c>
      <c r="CN20" s="21">
        <f t="shared" si="36"/>
        <v>0</v>
      </c>
      <c r="CO20" s="19">
        <v>0</v>
      </c>
      <c r="CP20" s="20">
        <v>1496</v>
      </c>
      <c r="CQ20" s="20">
        <v>1496</v>
      </c>
      <c r="CR20" s="20">
        <f t="shared" si="37"/>
        <v>1496</v>
      </c>
      <c r="CS20" s="20">
        <f t="shared" si="38"/>
        <v>0</v>
      </c>
      <c r="CT20" s="19">
        <v>0</v>
      </c>
      <c r="CU20" s="20">
        <v>0</v>
      </c>
      <c r="CV20" s="20">
        <v>0</v>
      </c>
      <c r="CW20" s="20">
        <f t="shared" si="39"/>
        <v>0</v>
      </c>
      <c r="CX20" s="20">
        <f t="shared" si="40"/>
        <v>0</v>
      </c>
      <c r="CY20" s="19">
        <v>0</v>
      </c>
      <c r="CZ20" s="20">
        <v>0</v>
      </c>
      <c r="DA20" s="20">
        <v>0</v>
      </c>
      <c r="DB20" s="20">
        <f t="shared" si="41"/>
        <v>0</v>
      </c>
      <c r="DC20" s="21">
        <f t="shared" si="42"/>
        <v>0</v>
      </c>
      <c r="DD20" s="19">
        <v>0</v>
      </c>
      <c r="DE20" s="20">
        <v>0</v>
      </c>
      <c r="DF20" s="20">
        <v>0</v>
      </c>
      <c r="DG20" s="20">
        <f t="shared" si="43"/>
        <v>0</v>
      </c>
      <c r="DH20" s="21">
        <f t="shared" si="44"/>
        <v>0</v>
      </c>
      <c r="DI20" s="19">
        <v>0</v>
      </c>
      <c r="DJ20" s="20">
        <v>0</v>
      </c>
      <c r="DK20" s="20">
        <v>0</v>
      </c>
      <c r="DL20" s="20">
        <f t="shared" si="45"/>
        <v>0</v>
      </c>
      <c r="DM20" s="21">
        <f t="shared" si="46"/>
        <v>0</v>
      </c>
      <c r="DN20" s="19">
        <v>0</v>
      </c>
      <c r="DO20" s="20">
        <v>0</v>
      </c>
      <c r="DP20" s="20">
        <v>0</v>
      </c>
      <c r="DQ20" s="20">
        <f t="shared" si="47"/>
        <v>0</v>
      </c>
      <c r="DR20" s="21">
        <f t="shared" si="48"/>
        <v>0</v>
      </c>
      <c r="DS20" s="19">
        <v>0</v>
      </c>
      <c r="DT20" s="20">
        <v>0</v>
      </c>
      <c r="DU20" s="20">
        <v>0</v>
      </c>
      <c r="DV20" s="20">
        <f t="shared" si="49"/>
        <v>0</v>
      </c>
      <c r="DW20" s="21">
        <f t="shared" si="50"/>
        <v>0</v>
      </c>
      <c r="DX20" s="19">
        <v>0</v>
      </c>
      <c r="DY20" s="20">
        <v>47</v>
      </c>
      <c r="DZ20" s="20">
        <v>47</v>
      </c>
      <c r="EA20" s="20">
        <f t="shared" si="51"/>
        <v>47</v>
      </c>
      <c r="EB20" s="21">
        <f t="shared" si="52"/>
        <v>0</v>
      </c>
      <c r="EC20" s="19">
        <v>0</v>
      </c>
      <c r="ED20" s="20">
        <v>667.2</v>
      </c>
      <c r="EE20" s="20">
        <v>667.2</v>
      </c>
      <c r="EF20" s="20">
        <f t="shared" si="53"/>
        <v>667.2</v>
      </c>
      <c r="EG20" s="21">
        <f t="shared" si="54"/>
        <v>0</v>
      </c>
      <c r="EH20" s="19">
        <v>0</v>
      </c>
      <c r="EI20" s="20">
        <v>0</v>
      </c>
      <c r="EJ20" s="20">
        <v>0</v>
      </c>
      <c r="EK20" s="20">
        <f t="shared" si="55"/>
        <v>0</v>
      </c>
      <c r="EL20" s="21">
        <f t="shared" si="56"/>
        <v>0</v>
      </c>
      <c r="EM20" s="19">
        <v>0</v>
      </c>
      <c r="EN20" s="20">
        <v>0</v>
      </c>
      <c r="EO20" s="20">
        <v>549.6</v>
      </c>
      <c r="EP20" s="20">
        <f t="shared" si="57"/>
        <v>549.6</v>
      </c>
      <c r="EQ20" s="21">
        <f t="shared" si="58"/>
        <v>549.6</v>
      </c>
      <c r="ER20" s="19">
        <v>0</v>
      </c>
      <c r="ES20" s="20">
        <v>0</v>
      </c>
      <c r="ET20" s="20">
        <v>0</v>
      </c>
      <c r="EU20" s="20">
        <f t="shared" si="82"/>
        <v>0</v>
      </c>
      <c r="EV20" s="21">
        <f t="shared" si="83"/>
        <v>0</v>
      </c>
      <c r="EW20" s="19">
        <v>0</v>
      </c>
      <c r="EX20" s="20">
        <v>0</v>
      </c>
      <c r="EY20" s="20">
        <v>0</v>
      </c>
      <c r="EZ20" s="20">
        <f t="shared" si="61"/>
        <v>0</v>
      </c>
      <c r="FA20" s="20">
        <f t="shared" si="62"/>
        <v>0</v>
      </c>
      <c r="FB20" s="19">
        <v>0</v>
      </c>
      <c r="FC20" s="20">
        <v>0</v>
      </c>
      <c r="FD20" s="20">
        <v>0</v>
      </c>
      <c r="FE20" s="20">
        <f t="shared" si="63"/>
        <v>0</v>
      </c>
      <c r="FF20" s="20">
        <f t="shared" si="64"/>
        <v>0</v>
      </c>
      <c r="FG20" s="19">
        <v>0</v>
      </c>
      <c r="FH20" s="20">
        <v>1613</v>
      </c>
      <c r="FI20" s="20">
        <v>1613</v>
      </c>
      <c r="FJ20" s="20">
        <f t="shared" si="65"/>
        <v>1613</v>
      </c>
      <c r="FK20" s="20">
        <f t="shared" si="66"/>
        <v>0</v>
      </c>
      <c r="FL20" s="19">
        <v>0</v>
      </c>
      <c r="FM20" s="20">
        <v>37675.5</v>
      </c>
      <c r="FN20" s="20">
        <v>37675.5</v>
      </c>
      <c r="FO20" s="20">
        <f t="shared" si="67"/>
        <v>37675.5</v>
      </c>
      <c r="FP20" s="20">
        <f t="shared" si="68"/>
        <v>0</v>
      </c>
      <c r="FQ20" s="19">
        <v>0</v>
      </c>
      <c r="FR20" s="20">
        <v>16437.400000000001</v>
      </c>
      <c r="FS20" s="20">
        <v>21045</v>
      </c>
      <c r="FT20" s="20">
        <f t="shared" si="69"/>
        <v>21045</v>
      </c>
      <c r="FU20" s="20">
        <f t="shared" si="70"/>
        <v>4607.5999999999985</v>
      </c>
      <c r="FV20" s="19">
        <v>0</v>
      </c>
      <c r="FW20" s="20">
        <v>7500</v>
      </c>
      <c r="FX20" s="20">
        <v>7500</v>
      </c>
      <c r="FY20" s="20">
        <f t="shared" si="71"/>
        <v>7500</v>
      </c>
      <c r="FZ20" s="20">
        <f t="shared" si="72"/>
        <v>0</v>
      </c>
      <c r="GA20" s="19">
        <v>0</v>
      </c>
      <c r="GB20" s="20">
        <v>48925.1</v>
      </c>
      <c r="GC20" s="20">
        <v>48925.1</v>
      </c>
      <c r="GD20" s="20">
        <f t="shared" si="73"/>
        <v>48925.1</v>
      </c>
      <c r="GE20" s="21">
        <f t="shared" si="74"/>
        <v>0</v>
      </c>
      <c r="GF20" s="19">
        <v>0</v>
      </c>
      <c r="GG20" s="20">
        <v>0</v>
      </c>
      <c r="GH20" s="20"/>
      <c r="GI20" s="20">
        <f t="shared" si="75"/>
        <v>0</v>
      </c>
      <c r="GJ20" s="21">
        <f t="shared" si="76"/>
        <v>0</v>
      </c>
      <c r="GK20" s="19">
        <v>0</v>
      </c>
      <c r="GL20" s="20">
        <v>0</v>
      </c>
      <c r="GM20" s="20">
        <v>0</v>
      </c>
      <c r="GN20" s="20">
        <f t="shared" si="77"/>
        <v>0</v>
      </c>
      <c r="GO20" s="21">
        <f t="shared" si="78"/>
        <v>0</v>
      </c>
    </row>
    <row r="21" spans="1:197" x14ac:dyDescent="0.25">
      <c r="A21" s="48">
        <v>15</v>
      </c>
      <c r="B21" s="49" t="s">
        <v>22</v>
      </c>
      <c r="C21" s="55">
        <f t="shared" si="79"/>
        <v>0</v>
      </c>
      <c r="D21" s="55">
        <f t="shared" si="80"/>
        <v>64310.200000000004</v>
      </c>
      <c r="E21" s="55">
        <f t="shared" si="81"/>
        <v>69494.7</v>
      </c>
      <c r="F21" s="59">
        <f t="shared" si="1"/>
        <v>69494.7</v>
      </c>
      <c r="G21" s="57">
        <f t="shared" si="2"/>
        <v>5184.4999999999927</v>
      </c>
      <c r="H21" s="19">
        <v>0</v>
      </c>
      <c r="I21" s="20">
        <v>0</v>
      </c>
      <c r="J21" s="20">
        <v>0</v>
      </c>
      <c r="K21" s="20">
        <f t="shared" si="3"/>
        <v>0</v>
      </c>
      <c r="L21" s="21">
        <f t="shared" si="4"/>
        <v>0</v>
      </c>
      <c r="M21" s="19">
        <v>0</v>
      </c>
      <c r="N21" s="20">
        <v>104.2</v>
      </c>
      <c r="O21" s="20">
        <v>104.2</v>
      </c>
      <c r="P21" s="20">
        <f t="shared" si="5"/>
        <v>104.2</v>
      </c>
      <c r="Q21" s="21">
        <f t="shared" si="6"/>
        <v>0</v>
      </c>
      <c r="R21" s="19">
        <v>0</v>
      </c>
      <c r="S21" s="20">
        <v>6836.2</v>
      </c>
      <c r="T21" s="20">
        <v>6836.2</v>
      </c>
      <c r="U21" s="20">
        <f t="shared" si="7"/>
        <v>6836.2</v>
      </c>
      <c r="V21" s="21">
        <f t="shared" si="8"/>
        <v>0</v>
      </c>
      <c r="W21" s="19">
        <v>0</v>
      </c>
      <c r="X21" s="20">
        <v>125.4</v>
      </c>
      <c r="Y21" s="20">
        <v>125.4</v>
      </c>
      <c r="Z21" s="20">
        <f t="shared" si="9"/>
        <v>125.4</v>
      </c>
      <c r="AA21" s="20">
        <f t="shared" si="10"/>
        <v>0</v>
      </c>
      <c r="AB21" s="19">
        <v>0</v>
      </c>
      <c r="AC21" s="20">
        <v>96.4</v>
      </c>
      <c r="AD21" s="20">
        <v>96.4</v>
      </c>
      <c r="AE21" s="20">
        <f t="shared" si="11"/>
        <v>96.4</v>
      </c>
      <c r="AF21" s="21">
        <f t="shared" si="12"/>
        <v>0</v>
      </c>
      <c r="AG21" s="19">
        <v>0</v>
      </c>
      <c r="AH21" s="20">
        <v>0</v>
      </c>
      <c r="AI21" s="20">
        <v>0</v>
      </c>
      <c r="AJ21" s="20">
        <f t="shared" si="13"/>
        <v>0</v>
      </c>
      <c r="AK21" s="20">
        <f t="shared" si="14"/>
        <v>0</v>
      </c>
      <c r="AL21" s="19">
        <v>0</v>
      </c>
      <c r="AM21" s="20">
        <v>345</v>
      </c>
      <c r="AN21" s="20">
        <v>345</v>
      </c>
      <c r="AO21" s="20">
        <f t="shared" si="15"/>
        <v>345</v>
      </c>
      <c r="AP21" s="20">
        <f t="shared" si="16"/>
        <v>0</v>
      </c>
      <c r="AQ21" s="19">
        <v>0</v>
      </c>
      <c r="AR21" s="20">
        <v>0</v>
      </c>
      <c r="AS21" s="20">
        <v>0</v>
      </c>
      <c r="AT21" s="20">
        <f t="shared" si="17"/>
        <v>0</v>
      </c>
      <c r="AU21" s="21">
        <f t="shared" si="18"/>
        <v>0</v>
      </c>
      <c r="AV21" s="19">
        <v>0</v>
      </c>
      <c r="AW21" s="20">
        <v>33.6</v>
      </c>
      <c r="AX21" s="20">
        <v>11.2</v>
      </c>
      <c r="AY21" s="20">
        <f t="shared" si="19"/>
        <v>11.2</v>
      </c>
      <c r="AZ21" s="21">
        <f t="shared" si="20"/>
        <v>-22.400000000000002</v>
      </c>
      <c r="BA21" s="19">
        <v>0</v>
      </c>
      <c r="BB21" s="20">
        <v>0</v>
      </c>
      <c r="BC21" s="20">
        <v>0</v>
      </c>
      <c r="BD21" s="20">
        <f t="shared" si="21"/>
        <v>0</v>
      </c>
      <c r="BE21" s="20">
        <f t="shared" si="22"/>
        <v>0</v>
      </c>
      <c r="BF21" s="19">
        <v>0</v>
      </c>
      <c r="BG21" s="20">
        <v>0</v>
      </c>
      <c r="BH21" s="20">
        <v>0</v>
      </c>
      <c r="BI21" s="20">
        <f t="shared" si="23"/>
        <v>0</v>
      </c>
      <c r="BJ21" s="20">
        <f t="shared" si="24"/>
        <v>0</v>
      </c>
      <c r="BK21" s="19">
        <v>0</v>
      </c>
      <c r="BL21" s="20">
        <v>0</v>
      </c>
      <c r="BM21" s="20">
        <v>0</v>
      </c>
      <c r="BN21" s="20">
        <f t="shared" si="25"/>
        <v>0</v>
      </c>
      <c r="BO21" s="21">
        <f t="shared" si="26"/>
        <v>0</v>
      </c>
      <c r="BP21" s="19">
        <v>0</v>
      </c>
      <c r="BQ21" s="20">
        <v>300</v>
      </c>
      <c r="BR21" s="20">
        <v>300</v>
      </c>
      <c r="BS21" s="20">
        <f t="shared" si="27"/>
        <v>300</v>
      </c>
      <c r="BT21" s="21">
        <f t="shared" si="28"/>
        <v>0</v>
      </c>
      <c r="BU21" s="19">
        <v>0</v>
      </c>
      <c r="BV21" s="20">
        <v>100</v>
      </c>
      <c r="BW21" s="20">
        <v>100</v>
      </c>
      <c r="BX21" s="20">
        <f t="shared" si="29"/>
        <v>100</v>
      </c>
      <c r="BY21" s="21">
        <f t="shared" si="30"/>
        <v>0</v>
      </c>
      <c r="BZ21" s="19">
        <v>0</v>
      </c>
      <c r="CA21" s="20">
        <v>200</v>
      </c>
      <c r="CB21" s="20">
        <v>200</v>
      </c>
      <c r="CC21" s="20">
        <f t="shared" si="31"/>
        <v>200</v>
      </c>
      <c r="CD21" s="21">
        <f t="shared" si="32"/>
        <v>0</v>
      </c>
      <c r="CE21" s="19">
        <v>0</v>
      </c>
      <c r="CF21" s="20">
        <v>334.6</v>
      </c>
      <c r="CG21" s="20">
        <v>334.6</v>
      </c>
      <c r="CH21" s="20">
        <f t="shared" si="33"/>
        <v>334.6</v>
      </c>
      <c r="CI21" s="21">
        <f t="shared" si="34"/>
        <v>0</v>
      </c>
      <c r="CJ21" s="19">
        <v>0</v>
      </c>
      <c r="CK21" s="20">
        <v>2500</v>
      </c>
      <c r="CL21" s="20">
        <v>2500</v>
      </c>
      <c r="CM21" s="20">
        <f t="shared" si="84"/>
        <v>2500</v>
      </c>
      <c r="CN21" s="21">
        <f t="shared" si="36"/>
        <v>0</v>
      </c>
      <c r="CO21" s="19">
        <v>0</v>
      </c>
      <c r="CP21" s="20">
        <v>0</v>
      </c>
      <c r="CQ21" s="20">
        <v>0</v>
      </c>
      <c r="CR21" s="20">
        <f t="shared" si="37"/>
        <v>0</v>
      </c>
      <c r="CS21" s="20">
        <f t="shared" si="38"/>
        <v>0</v>
      </c>
      <c r="CT21" s="19">
        <v>0</v>
      </c>
      <c r="CU21" s="20">
        <v>0</v>
      </c>
      <c r="CV21" s="20">
        <v>0</v>
      </c>
      <c r="CW21" s="20">
        <f t="shared" si="39"/>
        <v>0</v>
      </c>
      <c r="CX21" s="20">
        <f t="shared" si="40"/>
        <v>0</v>
      </c>
      <c r="CY21" s="19">
        <v>0</v>
      </c>
      <c r="CZ21" s="20">
        <v>0</v>
      </c>
      <c r="DA21" s="20">
        <v>0</v>
      </c>
      <c r="DB21" s="20">
        <f t="shared" si="41"/>
        <v>0</v>
      </c>
      <c r="DC21" s="21">
        <f t="shared" si="42"/>
        <v>0</v>
      </c>
      <c r="DD21" s="19">
        <v>0</v>
      </c>
      <c r="DE21" s="20">
        <v>1461.6</v>
      </c>
      <c r="DF21" s="20">
        <v>2923.2</v>
      </c>
      <c r="DG21" s="20">
        <f t="shared" si="43"/>
        <v>2923.2</v>
      </c>
      <c r="DH21" s="21">
        <f t="shared" si="44"/>
        <v>1461.6</v>
      </c>
      <c r="DI21" s="19">
        <v>0</v>
      </c>
      <c r="DJ21" s="20">
        <v>0</v>
      </c>
      <c r="DK21" s="20">
        <v>0</v>
      </c>
      <c r="DL21" s="20">
        <f t="shared" si="45"/>
        <v>0</v>
      </c>
      <c r="DM21" s="21">
        <f t="shared" si="46"/>
        <v>0</v>
      </c>
      <c r="DN21" s="19">
        <v>0</v>
      </c>
      <c r="DO21" s="20">
        <v>0</v>
      </c>
      <c r="DP21" s="20">
        <v>0</v>
      </c>
      <c r="DQ21" s="20">
        <f t="shared" si="47"/>
        <v>0</v>
      </c>
      <c r="DR21" s="21">
        <f t="shared" si="48"/>
        <v>0</v>
      </c>
      <c r="DS21" s="19">
        <v>0</v>
      </c>
      <c r="DT21" s="20">
        <v>0</v>
      </c>
      <c r="DU21" s="20">
        <v>0</v>
      </c>
      <c r="DV21" s="20">
        <f t="shared" si="49"/>
        <v>0</v>
      </c>
      <c r="DW21" s="21">
        <f t="shared" si="50"/>
        <v>0</v>
      </c>
      <c r="DX21" s="19">
        <v>0</v>
      </c>
      <c r="DY21" s="20">
        <v>305.8</v>
      </c>
      <c r="DZ21" s="20">
        <v>305.8</v>
      </c>
      <c r="EA21" s="20">
        <f t="shared" si="51"/>
        <v>305.8</v>
      </c>
      <c r="EB21" s="21">
        <f t="shared" si="52"/>
        <v>0</v>
      </c>
      <c r="EC21" s="19">
        <v>0</v>
      </c>
      <c r="ED21" s="20">
        <v>75.599999999999994</v>
      </c>
      <c r="EE21" s="20">
        <v>75.599999999999994</v>
      </c>
      <c r="EF21" s="20">
        <f t="shared" si="53"/>
        <v>75.599999999999994</v>
      </c>
      <c r="EG21" s="21">
        <f t="shared" si="54"/>
        <v>0</v>
      </c>
      <c r="EH21" s="19">
        <v>0</v>
      </c>
      <c r="EI21" s="20">
        <v>0</v>
      </c>
      <c r="EJ21" s="20">
        <v>0</v>
      </c>
      <c r="EK21" s="20">
        <f t="shared" si="55"/>
        <v>0</v>
      </c>
      <c r="EL21" s="21">
        <f t="shared" si="56"/>
        <v>0</v>
      </c>
      <c r="EM21" s="19">
        <v>0</v>
      </c>
      <c r="EN21" s="20">
        <v>0</v>
      </c>
      <c r="EO21" s="20">
        <v>0</v>
      </c>
      <c r="EP21" s="20">
        <f t="shared" si="57"/>
        <v>0</v>
      </c>
      <c r="EQ21" s="21">
        <f t="shared" si="58"/>
        <v>0</v>
      </c>
      <c r="ER21" s="19">
        <v>0</v>
      </c>
      <c r="ES21" s="20">
        <v>0</v>
      </c>
      <c r="ET21" s="20">
        <v>0</v>
      </c>
      <c r="EU21" s="20">
        <f t="shared" si="82"/>
        <v>0</v>
      </c>
      <c r="EV21" s="21">
        <f t="shared" si="83"/>
        <v>0</v>
      </c>
      <c r="EW21" s="19">
        <v>0</v>
      </c>
      <c r="EX21" s="20">
        <v>0</v>
      </c>
      <c r="EY21" s="20">
        <v>0</v>
      </c>
      <c r="EZ21" s="20">
        <f t="shared" si="61"/>
        <v>0</v>
      </c>
      <c r="FA21" s="20">
        <f t="shared" si="62"/>
        <v>0</v>
      </c>
      <c r="FB21" s="19">
        <v>0</v>
      </c>
      <c r="FC21" s="20">
        <v>0</v>
      </c>
      <c r="FD21" s="20">
        <v>0</v>
      </c>
      <c r="FE21" s="20">
        <f t="shared" si="63"/>
        <v>0</v>
      </c>
      <c r="FF21" s="20">
        <f t="shared" si="64"/>
        <v>0</v>
      </c>
      <c r="FG21" s="19">
        <v>0</v>
      </c>
      <c r="FH21" s="20">
        <v>1194.3</v>
      </c>
      <c r="FI21" s="20">
        <v>1194.3</v>
      </c>
      <c r="FJ21" s="20">
        <f t="shared" si="65"/>
        <v>1194.3</v>
      </c>
      <c r="FK21" s="20">
        <f t="shared" si="66"/>
        <v>0</v>
      </c>
      <c r="FL21" s="19">
        <v>0</v>
      </c>
      <c r="FM21" s="20">
        <v>10326.200000000001</v>
      </c>
      <c r="FN21" s="20">
        <v>10326.200000000001</v>
      </c>
      <c r="FO21" s="20">
        <f t="shared" si="67"/>
        <v>10326.200000000001</v>
      </c>
      <c r="FP21" s="20">
        <f t="shared" si="68"/>
        <v>0</v>
      </c>
      <c r="FQ21" s="19">
        <v>0</v>
      </c>
      <c r="FR21" s="20">
        <v>12732.4</v>
      </c>
      <c r="FS21" s="20">
        <v>16477.7</v>
      </c>
      <c r="FT21" s="20">
        <f t="shared" si="69"/>
        <v>16477.7</v>
      </c>
      <c r="FU21" s="20">
        <f t="shared" si="70"/>
        <v>3745.3000000000011</v>
      </c>
      <c r="FV21" s="19">
        <v>0</v>
      </c>
      <c r="FW21" s="20">
        <v>6000</v>
      </c>
      <c r="FX21" s="20">
        <v>6000</v>
      </c>
      <c r="FY21" s="20">
        <f t="shared" si="71"/>
        <v>6000</v>
      </c>
      <c r="FZ21" s="20">
        <f t="shared" si="72"/>
        <v>0</v>
      </c>
      <c r="GA21" s="19">
        <v>0</v>
      </c>
      <c r="GB21" s="20">
        <v>21184.6</v>
      </c>
      <c r="GC21" s="20">
        <v>21184.6</v>
      </c>
      <c r="GD21" s="20">
        <f t="shared" si="73"/>
        <v>21184.6</v>
      </c>
      <c r="GE21" s="21">
        <f t="shared" si="74"/>
        <v>0</v>
      </c>
      <c r="GF21" s="19">
        <v>0</v>
      </c>
      <c r="GG21" s="20">
        <v>54.3</v>
      </c>
      <c r="GH21" s="20">
        <v>54.3</v>
      </c>
      <c r="GI21" s="20">
        <f t="shared" si="75"/>
        <v>54.3</v>
      </c>
      <c r="GJ21" s="21">
        <f t="shared" si="76"/>
        <v>0</v>
      </c>
      <c r="GK21" s="19">
        <v>0</v>
      </c>
      <c r="GL21" s="20">
        <v>0</v>
      </c>
      <c r="GM21" s="20">
        <v>0</v>
      </c>
      <c r="GN21" s="20">
        <f t="shared" si="77"/>
        <v>0</v>
      </c>
      <c r="GO21" s="21">
        <f t="shared" si="78"/>
        <v>0</v>
      </c>
    </row>
    <row r="22" spans="1:197" x14ac:dyDescent="0.25">
      <c r="A22" s="48">
        <v>16</v>
      </c>
      <c r="B22" s="49" t="s">
        <v>23</v>
      </c>
      <c r="C22" s="55">
        <f t="shared" si="79"/>
        <v>0</v>
      </c>
      <c r="D22" s="55">
        <f t="shared" si="80"/>
        <v>251300.80000000002</v>
      </c>
      <c r="E22" s="55">
        <f t="shared" si="81"/>
        <v>254262.5</v>
      </c>
      <c r="F22" s="59">
        <f t="shared" si="1"/>
        <v>254262.5</v>
      </c>
      <c r="G22" s="57">
        <f t="shared" si="2"/>
        <v>2961.6999999999825</v>
      </c>
      <c r="H22" s="19">
        <v>0</v>
      </c>
      <c r="I22" s="20">
        <v>0</v>
      </c>
      <c r="J22" s="20">
        <v>0</v>
      </c>
      <c r="K22" s="20">
        <f t="shared" si="3"/>
        <v>0</v>
      </c>
      <c r="L22" s="21">
        <f t="shared" si="4"/>
        <v>0</v>
      </c>
      <c r="M22" s="19">
        <v>0</v>
      </c>
      <c r="N22" s="20">
        <v>2662.7</v>
      </c>
      <c r="O22" s="20">
        <v>2662.7</v>
      </c>
      <c r="P22" s="20">
        <f t="shared" si="5"/>
        <v>2662.7</v>
      </c>
      <c r="Q22" s="21">
        <f t="shared" si="6"/>
        <v>0</v>
      </c>
      <c r="R22" s="19">
        <v>0</v>
      </c>
      <c r="S22" s="20">
        <v>76969.8</v>
      </c>
      <c r="T22" s="20">
        <v>76969.8</v>
      </c>
      <c r="U22" s="20">
        <f t="shared" si="7"/>
        <v>76969.8</v>
      </c>
      <c r="V22" s="21">
        <f t="shared" si="8"/>
        <v>0</v>
      </c>
      <c r="W22" s="19">
        <v>0</v>
      </c>
      <c r="X22" s="20">
        <v>618.70000000000005</v>
      </c>
      <c r="Y22" s="20">
        <v>618.70000000000005</v>
      </c>
      <c r="Z22" s="20">
        <f t="shared" si="9"/>
        <v>618.70000000000005</v>
      </c>
      <c r="AA22" s="20">
        <f t="shared" si="10"/>
        <v>0</v>
      </c>
      <c r="AB22" s="19">
        <v>0</v>
      </c>
      <c r="AC22" s="20">
        <v>166.3</v>
      </c>
      <c r="AD22" s="20">
        <v>166.3</v>
      </c>
      <c r="AE22" s="20">
        <f t="shared" si="11"/>
        <v>166.3</v>
      </c>
      <c r="AF22" s="21">
        <f t="shared" si="12"/>
        <v>0</v>
      </c>
      <c r="AG22" s="19">
        <v>0</v>
      </c>
      <c r="AH22" s="20">
        <v>1374.7</v>
      </c>
      <c r="AI22" s="20">
        <v>1374.7</v>
      </c>
      <c r="AJ22" s="20">
        <f t="shared" si="13"/>
        <v>1374.7</v>
      </c>
      <c r="AK22" s="20">
        <f t="shared" si="14"/>
        <v>0</v>
      </c>
      <c r="AL22" s="19">
        <v>0</v>
      </c>
      <c r="AM22" s="20">
        <v>0</v>
      </c>
      <c r="AN22" s="20">
        <v>0</v>
      </c>
      <c r="AO22" s="20">
        <f t="shared" si="15"/>
        <v>0</v>
      </c>
      <c r="AP22" s="20">
        <f t="shared" si="16"/>
        <v>0</v>
      </c>
      <c r="AQ22" s="19">
        <v>0</v>
      </c>
      <c r="AR22" s="20">
        <v>0</v>
      </c>
      <c r="AS22" s="20">
        <v>0</v>
      </c>
      <c r="AT22" s="20">
        <f t="shared" si="17"/>
        <v>0</v>
      </c>
      <c r="AU22" s="21">
        <f t="shared" si="18"/>
        <v>0</v>
      </c>
      <c r="AV22" s="19">
        <v>0</v>
      </c>
      <c r="AW22" s="20">
        <v>33.6</v>
      </c>
      <c r="AX22" s="20">
        <v>11.2</v>
      </c>
      <c r="AY22" s="20">
        <f t="shared" si="19"/>
        <v>11.2</v>
      </c>
      <c r="AZ22" s="21">
        <f t="shared" si="20"/>
        <v>-22.400000000000002</v>
      </c>
      <c r="BA22" s="19">
        <v>0</v>
      </c>
      <c r="BB22" s="20">
        <v>0</v>
      </c>
      <c r="BC22" s="20">
        <v>0</v>
      </c>
      <c r="BD22" s="20">
        <f t="shared" si="21"/>
        <v>0</v>
      </c>
      <c r="BE22" s="20">
        <f t="shared" si="22"/>
        <v>0</v>
      </c>
      <c r="BF22" s="19">
        <v>0</v>
      </c>
      <c r="BG22" s="20">
        <v>0</v>
      </c>
      <c r="BH22" s="20">
        <v>0</v>
      </c>
      <c r="BI22" s="20">
        <f t="shared" si="23"/>
        <v>0</v>
      </c>
      <c r="BJ22" s="20">
        <f t="shared" si="24"/>
        <v>0</v>
      </c>
      <c r="BK22" s="19">
        <v>0</v>
      </c>
      <c r="BL22" s="20">
        <v>0</v>
      </c>
      <c r="BM22" s="20">
        <v>0</v>
      </c>
      <c r="BN22" s="20">
        <f t="shared" si="25"/>
        <v>0</v>
      </c>
      <c r="BO22" s="21">
        <f t="shared" si="26"/>
        <v>0</v>
      </c>
      <c r="BP22" s="19">
        <v>0</v>
      </c>
      <c r="BQ22" s="20">
        <v>150</v>
      </c>
      <c r="BR22" s="20">
        <v>150</v>
      </c>
      <c r="BS22" s="20">
        <f t="shared" si="27"/>
        <v>150</v>
      </c>
      <c r="BT22" s="21">
        <f t="shared" si="28"/>
        <v>0</v>
      </c>
      <c r="BU22" s="19">
        <v>0</v>
      </c>
      <c r="BV22" s="20">
        <v>150</v>
      </c>
      <c r="BW22" s="20">
        <v>150</v>
      </c>
      <c r="BX22" s="20">
        <f t="shared" si="29"/>
        <v>150</v>
      </c>
      <c r="BY22" s="21">
        <f t="shared" si="30"/>
        <v>0</v>
      </c>
      <c r="BZ22" s="19">
        <v>0</v>
      </c>
      <c r="CA22" s="20">
        <v>300</v>
      </c>
      <c r="CB22" s="20">
        <v>300</v>
      </c>
      <c r="CC22" s="20">
        <f t="shared" si="31"/>
        <v>300</v>
      </c>
      <c r="CD22" s="21">
        <f t="shared" si="32"/>
        <v>0</v>
      </c>
      <c r="CE22" s="19">
        <v>0</v>
      </c>
      <c r="CF22" s="20">
        <v>4122.1000000000004</v>
      </c>
      <c r="CG22" s="20">
        <v>4122.1000000000004</v>
      </c>
      <c r="CH22" s="20">
        <f t="shared" si="33"/>
        <v>4122.1000000000004</v>
      </c>
      <c r="CI22" s="21">
        <f t="shared" si="34"/>
        <v>0</v>
      </c>
      <c r="CJ22" s="19">
        <v>0</v>
      </c>
      <c r="CK22" s="20">
        <v>0</v>
      </c>
      <c r="CL22" s="20">
        <v>0</v>
      </c>
      <c r="CM22" s="20">
        <f t="shared" si="84"/>
        <v>0</v>
      </c>
      <c r="CN22" s="21">
        <f t="shared" si="36"/>
        <v>0</v>
      </c>
      <c r="CO22" s="19">
        <v>0</v>
      </c>
      <c r="CP22" s="20">
        <v>0</v>
      </c>
      <c r="CQ22" s="20">
        <v>0</v>
      </c>
      <c r="CR22" s="20">
        <f t="shared" si="37"/>
        <v>0</v>
      </c>
      <c r="CS22" s="20">
        <f t="shared" si="38"/>
        <v>0</v>
      </c>
      <c r="CT22" s="19">
        <v>0</v>
      </c>
      <c r="CU22" s="20">
        <v>0</v>
      </c>
      <c r="CV22" s="20">
        <v>0</v>
      </c>
      <c r="CW22" s="20">
        <f t="shared" si="39"/>
        <v>0</v>
      </c>
      <c r="CX22" s="20">
        <f t="shared" si="40"/>
        <v>0</v>
      </c>
      <c r="CY22" s="19">
        <v>0</v>
      </c>
      <c r="CZ22" s="20">
        <v>0</v>
      </c>
      <c r="DA22" s="20">
        <v>0</v>
      </c>
      <c r="DB22" s="20">
        <f t="shared" si="41"/>
        <v>0</v>
      </c>
      <c r="DC22" s="21">
        <f t="shared" si="42"/>
        <v>0</v>
      </c>
      <c r="DD22" s="19">
        <v>0</v>
      </c>
      <c r="DE22" s="20">
        <v>0</v>
      </c>
      <c r="DF22" s="20">
        <v>1827</v>
      </c>
      <c r="DG22" s="20">
        <f t="shared" si="43"/>
        <v>1827</v>
      </c>
      <c r="DH22" s="21">
        <f t="shared" si="44"/>
        <v>1827</v>
      </c>
      <c r="DI22" s="19">
        <v>0</v>
      </c>
      <c r="DJ22" s="20">
        <v>0</v>
      </c>
      <c r="DK22" s="20">
        <v>0</v>
      </c>
      <c r="DL22" s="20">
        <f t="shared" si="45"/>
        <v>0</v>
      </c>
      <c r="DM22" s="21">
        <f t="shared" si="46"/>
        <v>0</v>
      </c>
      <c r="DN22" s="19">
        <v>0</v>
      </c>
      <c r="DO22" s="20">
        <v>0</v>
      </c>
      <c r="DP22" s="20">
        <v>0</v>
      </c>
      <c r="DQ22" s="20">
        <f t="shared" si="47"/>
        <v>0</v>
      </c>
      <c r="DR22" s="21">
        <f t="shared" si="48"/>
        <v>0</v>
      </c>
      <c r="DS22" s="19">
        <v>0</v>
      </c>
      <c r="DT22" s="20">
        <v>0</v>
      </c>
      <c r="DU22" s="20">
        <v>0</v>
      </c>
      <c r="DV22" s="20">
        <f t="shared" si="49"/>
        <v>0</v>
      </c>
      <c r="DW22" s="21">
        <f t="shared" si="50"/>
        <v>0</v>
      </c>
      <c r="DX22" s="19">
        <v>0</v>
      </c>
      <c r="DY22" s="20">
        <v>0.5</v>
      </c>
      <c r="DZ22" s="20">
        <v>0.5</v>
      </c>
      <c r="EA22" s="20">
        <f t="shared" si="51"/>
        <v>0.5</v>
      </c>
      <c r="EB22" s="21">
        <f t="shared" si="52"/>
        <v>0</v>
      </c>
      <c r="EC22" s="19">
        <v>0</v>
      </c>
      <c r="ED22" s="20">
        <v>1420.8</v>
      </c>
      <c r="EE22" s="20">
        <v>1208.4000000000001</v>
      </c>
      <c r="EF22" s="20">
        <f t="shared" si="53"/>
        <v>1208.4000000000001</v>
      </c>
      <c r="EG22" s="21">
        <f t="shared" si="54"/>
        <v>-212.39999999999986</v>
      </c>
      <c r="EH22" s="19">
        <v>0</v>
      </c>
      <c r="EI22" s="20">
        <v>0</v>
      </c>
      <c r="EJ22" s="20">
        <v>0</v>
      </c>
      <c r="EK22" s="20">
        <f t="shared" si="55"/>
        <v>0</v>
      </c>
      <c r="EL22" s="21">
        <f t="shared" si="56"/>
        <v>0</v>
      </c>
      <c r="EM22" s="19">
        <v>0</v>
      </c>
      <c r="EN22" s="20">
        <v>0</v>
      </c>
      <c r="EO22" s="20">
        <v>473.1</v>
      </c>
      <c r="EP22" s="20">
        <f t="shared" si="57"/>
        <v>473.1</v>
      </c>
      <c r="EQ22" s="21">
        <f t="shared" si="58"/>
        <v>473.1</v>
      </c>
      <c r="ER22" s="19">
        <v>0</v>
      </c>
      <c r="ES22" s="20">
        <v>0</v>
      </c>
      <c r="ET22" s="20">
        <v>0</v>
      </c>
      <c r="EU22" s="20">
        <f t="shared" si="82"/>
        <v>0</v>
      </c>
      <c r="EV22" s="21">
        <f t="shared" si="83"/>
        <v>0</v>
      </c>
      <c r="EW22" s="19">
        <v>0</v>
      </c>
      <c r="EX22" s="20">
        <v>14473</v>
      </c>
      <c r="EY22" s="20">
        <v>14473</v>
      </c>
      <c r="EZ22" s="20">
        <f t="shared" si="61"/>
        <v>14473</v>
      </c>
      <c r="FA22" s="20">
        <f t="shared" si="62"/>
        <v>0</v>
      </c>
      <c r="FB22" s="19">
        <v>0</v>
      </c>
      <c r="FC22" s="20">
        <v>0</v>
      </c>
      <c r="FD22" s="20">
        <v>0</v>
      </c>
      <c r="FE22" s="20">
        <f t="shared" si="63"/>
        <v>0</v>
      </c>
      <c r="FF22" s="20">
        <f t="shared" si="64"/>
        <v>0</v>
      </c>
      <c r="FG22" s="19">
        <v>0</v>
      </c>
      <c r="FH22" s="20">
        <v>3193.9</v>
      </c>
      <c r="FI22" s="20">
        <v>3193.9</v>
      </c>
      <c r="FJ22" s="20">
        <f t="shared" si="65"/>
        <v>3193.9</v>
      </c>
      <c r="FK22" s="20">
        <f t="shared" si="66"/>
        <v>0</v>
      </c>
      <c r="FL22" s="19">
        <v>0</v>
      </c>
      <c r="FM22" s="20">
        <v>40887.599999999999</v>
      </c>
      <c r="FN22" s="20">
        <v>40887.599999999999</v>
      </c>
      <c r="FO22" s="20">
        <f t="shared" si="67"/>
        <v>40887.599999999999</v>
      </c>
      <c r="FP22" s="20">
        <f t="shared" si="68"/>
        <v>0</v>
      </c>
      <c r="FQ22" s="19">
        <v>0</v>
      </c>
      <c r="FR22" s="20">
        <v>23073.5</v>
      </c>
      <c r="FS22" s="20">
        <v>23969.9</v>
      </c>
      <c r="FT22" s="20">
        <f t="shared" si="69"/>
        <v>23969.9</v>
      </c>
      <c r="FU22" s="20">
        <f t="shared" si="70"/>
        <v>896.40000000000146</v>
      </c>
      <c r="FV22" s="19">
        <v>0</v>
      </c>
      <c r="FW22" s="20">
        <v>6000</v>
      </c>
      <c r="FX22" s="20">
        <v>6000</v>
      </c>
      <c r="FY22" s="20">
        <f t="shared" si="71"/>
        <v>6000</v>
      </c>
      <c r="FZ22" s="20">
        <f t="shared" si="72"/>
        <v>0</v>
      </c>
      <c r="GA22" s="19">
        <v>0</v>
      </c>
      <c r="GB22" s="20">
        <v>73983</v>
      </c>
      <c r="GC22" s="20">
        <v>73983</v>
      </c>
      <c r="GD22" s="20">
        <f t="shared" si="73"/>
        <v>73983</v>
      </c>
      <c r="GE22" s="21">
        <f t="shared" si="74"/>
        <v>0</v>
      </c>
      <c r="GF22" s="19">
        <v>0</v>
      </c>
      <c r="GG22" s="20">
        <v>1720.6</v>
      </c>
      <c r="GH22" s="20">
        <v>1720.6</v>
      </c>
      <c r="GI22" s="20">
        <f t="shared" si="75"/>
        <v>1720.6</v>
      </c>
      <c r="GJ22" s="21">
        <f t="shared" si="76"/>
        <v>0</v>
      </c>
      <c r="GK22" s="19">
        <v>0</v>
      </c>
      <c r="GL22" s="20">
        <v>0</v>
      </c>
      <c r="GM22" s="20">
        <v>0</v>
      </c>
      <c r="GN22" s="20">
        <f t="shared" si="77"/>
        <v>0</v>
      </c>
      <c r="GO22" s="21">
        <f t="shared" si="78"/>
        <v>0</v>
      </c>
    </row>
    <row r="23" spans="1:197" x14ac:dyDescent="0.25">
      <c r="A23" s="48">
        <v>17</v>
      </c>
      <c r="B23" s="49" t="s">
        <v>24</v>
      </c>
      <c r="C23" s="55">
        <f t="shared" si="79"/>
        <v>0</v>
      </c>
      <c r="D23" s="55">
        <f t="shared" si="80"/>
        <v>95725.400000000009</v>
      </c>
      <c r="E23" s="55">
        <f t="shared" si="81"/>
        <v>100091.2</v>
      </c>
      <c r="F23" s="59">
        <f t="shared" si="1"/>
        <v>100091.2</v>
      </c>
      <c r="G23" s="57">
        <f t="shared" si="2"/>
        <v>4365.7999999999884</v>
      </c>
      <c r="H23" s="19">
        <v>0</v>
      </c>
      <c r="I23" s="20">
        <v>0</v>
      </c>
      <c r="J23" s="20">
        <v>0</v>
      </c>
      <c r="K23" s="20">
        <f t="shared" si="3"/>
        <v>0</v>
      </c>
      <c r="L23" s="21">
        <f t="shared" si="4"/>
        <v>0</v>
      </c>
      <c r="M23" s="19">
        <v>0</v>
      </c>
      <c r="N23" s="20">
        <v>1453.5</v>
      </c>
      <c r="O23" s="20">
        <v>1453.5</v>
      </c>
      <c r="P23" s="20">
        <f t="shared" si="5"/>
        <v>1453.5</v>
      </c>
      <c r="Q23" s="21">
        <f t="shared" si="6"/>
        <v>0</v>
      </c>
      <c r="R23" s="19">
        <v>0</v>
      </c>
      <c r="S23" s="20">
        <v>1588.8</v>
      </c>
      <c r="T23" s="20">
        <v>1552.7</v>
      </c>
      <c r="U23" s="20">
        <f t="shared" si="7"/>
        <v>1552.7</v>
      </c>
      <c r="V23" s="21">
        <f t="shared" si="8"/>
        <v>-36.099999999999909</v>
      </c>
      <c r="W23" s="19">
        <v>0</v>
      </c>
      <c r="X23" s="20">
        <v>224</v>
      </c>
      <c r="Y23" s="20">
        <v>224</v>
      </c>
      <c r="Z23" s="20">
        <f t="shared" si="9"/>
        <v>224</v>
      </c>
      <c r="AA23" s="20">
        <f t="shared" si="10"/>
        <v>0</v>
      </c>
      <c r="AB23" s="19">
        <v>0</v>
      </c>
      <c r="AC23" s="20">
        <v>90</v>
      </c>
      <c r="AD23" s="20">
        <v>90</v>
      </c>
      <c r="AE23" s="20">
        <f t="shared" si="11"/>
        <v>90</v>
      </c>
      <c r="AF23" s="21">
        <f t="shared" si="12"/>
        <v>0</v>
      </c>
      <c r="AG23" s="19">
        <v>0</v>
      </c>
      <c r="AH23" s="20">
        <v>548.1</v>
      </c>
      <c r="AI23" s="20">
        <v>548.1</v>
      </c>
      <c r="AJ23" s="20">
        <f t="shared" si="13"/>
        <v>548.1</v>
      </c>
      <c r="AK23" s="20">
        <f t="shared" si="14"/>
        <v>0</v>
      </c>
      <c r="AL23" s="19">
        <v>0</v>
      </c>
      <c r="AM23" s="20">
        <v>308.39999999999998</v>
      </c>
      <c r="AN23" s="20">
        <v>308.39999999999998</v>
      </c>
      <c r="AO23" s="20">
        <f t="shared" si="15"/>
        <v>308.39999999999998</v>
      </c>
      <c r="AP23" s="20">
        <f t="shared" si="16"/>
        <v>0</v>
      </c>
      <c r="AQ23" s="19">
        <v>0</v>
      </c>
      <c r="AR23" s="20">
        <v>0</v>
      </c>
      <c r="AS23" s="20">
        <v>0</v>
      </c>
      <c r="AT23" s="20">
        <f t="shared" si="17"/>
        <v>0</v>
      </c>
      <c r="AU23" s="21">
        <f t="shared" si="18"/>
        <v>0</v>
      </c>
      <c r="AV23" s="19">
        <v>0</v>
      </c>
      <c r="AW23" s="20">
        <v>33.6</v>
      </c>
      <c r="AX23" s="20">
        <v>0</v>
      </c>
      <c r="AY23" s="20">
        <f t="shared" si="19"/>
        <v>0</v>
      </c>
      <c r="AZ23" s="21">
        <f t="shared" si="20"/>
        <v>-33.6</v>
      </c>
      <c r="BA23" s="19">
        <v>0</v>
      </c>
      <c r="BB23" s="20">
        <v>0</v>
      </c>
      <c r="BC23" s="20">
        <v>0</v>
      </c>
      <c r="BD23" s="20">
        <f t="shared" si="21"/>
        <v>0</v>
      </c>
      <c r="BE23" s="20">
        <f t="shared" si="22"/>
        <v>0</v>
      </c>
      <c r="BF23" s="19">
        <v>0</v>
      </c>
      <c r="BG23" s="20">
        <v>0</v>
      </c>
      <c r="BH23" s="20">
        <v>0</v>
      </c>
      <c r="BI23" s="20">
        <f t="shared" si="23"/>
        <v>0</v>
      </c>
      <c r="BJ23" s="20">
        <f t="shared" si="24"/>
        <v>0</v>
      </c>
      <c r="BK23" s="19">
        <v>0</v>
      </c>
      <c r="BL23" s="20">
        <v>0</v>
      </c>
      <c r="BM23" s="20">
        <v>0</v>
      </c>
      <c r="BN23" s="20">
        <f t="shared" si="25"/>
        <v>0</v>
      </c>
      <c r="BO23" s="21">
        <f t="shared" si="26"/>
        <v>0</v>
      </c>
      <c r="BP23" s="19">
        <v>0</v>
      </c>
      <c r="BQ23" s="20">
        <v>450</v>
      </c>
      <c r="BR23" s="20">
        <v>450</v>
      </c>
      <c r="BS23" s="20">
        <f t="shared" si="27"/>
        <v>450</v>
      </c>
      <c r="BT23" s="21">
        <f t="shared" si="28"/>
        <v>0</v>
      </c>
      <c r="BU23" s="19">
        <v>0</v>
      </c>
      <c r="BV23" s="20">
        <v>0</v>
      </c>
      <c r="BW23" s="20">
        <v>0</v>
      </c>
      <c r="BX23" s="20">
        <f t="shared" si="29"/>
        <v>0</v>
      </c>
      <c r="BY23" s="21">
        <f t="shared" si="30"/>
        <v>0</v>
      </c>
      <c r="BZ23" s="19">
        <v>0</v>
      </c>
      <c r="CA23" s="20">
        <v>0</v>
      </c>
      <c r="CB23" s="20">
        <v>0</v>
      </c>
      <c r="CC23" s="20">
        <f t="shared" si="31"/>
        <v>0</v>
      </c>
      <c r="CD23" s="21">
        <f t="shared" si="32"/>
        <v>0</v>
      </c>
      <c r="CE23" s="19">
        <v>0</v>
      </c>
      <c r="CF23" s="20">
        <v>150</v>
      </c>
      <c r="CG23" s="20">
        <v>150</v>
      </c>
      <c r="CH23" s="20">
        <f t="shared" si="33"/>
        <v>150</v>
      </c>
      <c r="CI23" s="21">
        <f t="shared" si="34"/>
        <v>0</v>
      </c>
      <c r="CJ23" s="19">
        <v>0</v>
      </c>
      <c r="CK23" s="20">
        <v>0</v>
      </c>
      <c r="CL23" s="20">
        <v>0</v>
      </c>
      <c r="CM23" s="20">
        <f t="shared" si="84"/>
        <v>0</v>
      </c>
      <c r="CN23" s="21">
        <f t="shared" si="36"/>
        <v>0</v>
      </c>
      <c r="CO23" s="19">
        <v>0</v>
      </c>
      <c r="CP23" s="20">
        <v>160</v>
      </c>
      <c r="CQ23" s="20">
        <v>160</v>
      </c>
      <c r="CR23" s="20">
        <f t="shared" si="37"/>
        <v>160</v>
      </c>
      <c r="CS23" s="20">
        <f t="shared" si="38"/>
        <v>0</v>
      </c>
      <c r="CT23" s="19">
        <v>0</v>
      </c>
      <c r="CU23" s="20">
        <v>0</v>
      </c>
      <c r="CV23" s="20">
        <v>0</v>
      </c>
      <c r="CW23" s="20">
        <f t="shared" si="39"/>
        <v>0</v>
      </c>
      <c r="CX23" s="20">
        <f t="shared" si="40"/>
        <v>0</v>
      </c>
      <c r="CY23" s="19">
        <v>0</v>
      </c>
      <c r="CZ23" s="20">
        <v>0</v>
      </c>
      <c r="DA23" s="20">
        <v>0</v>
      </c>
      <c r="DB23" s="20">
        <f t="shared" si="41"/>
        <v>0</v>
      </c>
      <c r="DC23" s="21">
        <f t="shared" si="42"/>
        <v>0</v>
      </c>
      <c r="DD23" s="19">
        <v>0</v>
      </c>
      <c r="DE23" s="20">
        <v>1827</v>
      </c>
      <c r="DF23" s="20">
        <v>3654</v>
      </c>
      <c r="DG23" s="20">
        <f t="shared" si="43"/>
        <v>3654</v>
      </c>
      <c r="DH23" s="21">
        <f t="shared" si="44"/>
        <v>1827</v>
      </c>
      <c r="DI23" s="19">
        <v>0</v>
      </c>
      <c r="DJ23" s="20">
        <v>483</v>
      </c>
      <c r="DK23" s="20">
        <v>483</v>
      </c>
      <c r="DL23" s="20">
        <f t="shared" si="45"/>
        <v>483</v>
      </c>
      <c r="DM23" s="21">
        <f t="shared" si="46"/>
        <v>0</v>
      </c>
      <c r="DN23" s="19">
        <v>0</v>
      </c>
      <c r="DO23" s="20">
        <v>0</v>
      </c>
      <c r="DP23" s="20">
        <v>0</v>
      </c>
      <c r="DQ23" s="20">
        <f t="shared" si="47"/>
        <v>0</v>
      </c>
      <c r="DR23" s="21">
        <f t="shared" si="48"/>
        <v>0</v>
      </c>
      <c r="DS23" s="19">
        <v>0</v>
      </c>
      <c r="DT23" s="20">
        <v>0</v>
      </c>
      <c r="DU23" s="20">
        <v>0</v>
      </c>
      <c r="DV23" s="20">
        <f t="shared" si="49"/>
        <v>0</v>
      </c>
      <c r="DW23" s="21">
        <f t="shared" si="50"/>
        <v>0</v>
      </c>
      <c r="DX23" s="19">
        <v>0</v>
      </c>
      <c r="DY23" s="20">
        <v>0</v>
      </c>
      <c r="DZ23" s="20">
        <v>0</v>
      </c>
      <c r="EA23" s="20">
        <f t="shared" si="51"/>
        <v>0</v>
      </c>
      <c r="EB23" s="21">
        <f t="shared" si="52"/>
        <v>0</v>
      </c>
      <c r="EC23" s="19">
        <v>0</v>
      </c>
      <c r="ED23" s="20">
        <v>145.6</v>
      </c>
      <c r="EE23" s="20">
        <v>143.9</v>
      </c>
      <c r="EF23" s="20">
        <f t="shared" si="53"/>
        <v>143.9</v>
      </c>
      <c r="EG23" s="21">
        <f t="shared" si="54"/>
        <v>-1.6999999999999886</v>
      </c>
      <c r="EH23" s="19">
        <v>0</v>
      </c>
      <c r="EI23" s="20">
        <v>0</v>
      </c>
      <c r="EJ23" s="20">
        <v>0</v>
      </c>
      <c r="EK23" s="20">
        <f t="shared" si="55"/>
        <v>0</v>
      </c>
      <c r="EL23" s="21">
        <f t="shared" si="56"/>
        <v>0</v>
      </c>
      <c r="EM23" s="19">
        <v>0</v>
      </c>
      <c r="EN23" s="20">
        <v>0</v>
      </c>
      <c r="EO23" s="20">
        <v>605.5</v>
      </c>
      <c r="EP23" s="20">
        <f t="shared" si="57"/>
        <v>605.5</v>
      </c>
      <c r="EQ23" s="21">
        <f t="shared" si="58"/>
        <v>605.5</v>
      </c>
      <c r="ER23" s="19">
        <v>0</v>
      </c>
      <c r="ES23" s="20">
        <v>0</v>
      </c>
      <c r="ET23" s="20">
        <v>0</v>
      </c>
      <c r="EU23" s="20">
        <f t="shared" si="82"/>
        <v>0</v>
      </c>
      <c r="EV23" s="21">
        <f t="shared" si="83"/>
        <v>0</v>
      </c>
      <c r="EW23" s="19">
        <v>0</v>
      </c>
      <c r="EX23" s="20">
        <v>0</v>
      </c>
      <c r="EY23" s="20">
        <v>0</v>
      </c>
      <c r="EZ23" s="20">
        <f t="shared" si="61"/>
        <v>0</v>
      </c>
      <c r="FA23" s="20">
        <f t="shared" si="62"/>
        <v>0</v>
      </c>
      <c r="FB23" s="19">
        <v>0</v>
      </c>
      <c r="FC23" s="20">
        <v>2845.8</v>
      </c>
      <c r="FD23" s="20">
        <v>2845.8</v>
      </c>
      <c r="FE23" s="20">
        <f t="shared" si="63"/>
        <v>2845.8</v>
      </c>
      <c r="FF23" s="20">
        <f t="shared" si="64"/>
        <v>0</v>
      </c>
      <c r="FG23" s="19">
        <v>0</v>
      </c>
      <c r="FH23" s="20">
        <v>605.5</v>
      </c>
      <c r="FI23" s="20">
        <v>605.5</v>
      </c>
      <c r="FJ23" s="20">
        <f t="shared" si="65"/>
        <v>605.5</v>
      </c>
      <c r="FK23" s="20">
        <f t="shared" si="66"/>
        <v>0</v>
      </c>
      <c r="FL23" s="19">
        <v>0</v>
      </c>
      <c r="FM23" s="20">
        <v>39468</v>
      </c>
      <c r="FN23" s="20">
        <v>39468</v>
      </c>
      <c r="FO23" s="20">
        <f t="shared" si="67"/>
        <v>39468</v>
      </c>
      <c r="FP23" s="20">
        <f t="shared" si="68"/>
        <v>0</v>
      </c>
      <c r="FQ23" s="19">
        <v>0</v>
      </c>
      <c r="FR23" s="20">
        <v>11866.9</v>
      </c>
      <c r="FS23" s="20">
        <v>13871.6</v>
      </c>
      <c r="FT23" s="20">
        <f t="shared" si="69"/>
        <v>13871.6</v>
      </c>
      <c r="FU23" s="20">
        <f t="shared" si="70"/>
        <v>2004.7000000000007</v>
      </c>
      <c r="FV23" s="19">
        <v>0</v>
      </c>
      <c r="FW23" s="20">
        <v>6000</v>
      </c>
      <c r="FX23" s="20">
        <v>6000</v>
      </c>
      <c r="FY23" s="20">
        <f t="shared" si="71"/>
        <v>6000</v>
      </c>
      <c r="FZ23" s="20">
        <f t="shared" si="72"/>
        <v>0</v>
      </c>
      <c r="GA23" s="19">
        <v>0</v>
      </c>
      <c r="GB23" s="20">
        <v>27477.200000000001</v>
      </c>
      <c r="GC23" s="20">
        <v>27477.200000000001</v>
      </c>
      <c r="GD23" s="20">
        <f t="shared" si="73"/>
        <v>27477.200000000001</v>
      </c>
      <c r="GE23" s="21">
        <f t="shared" si="74"/>
        <v>0</v>
      </c>
      <c r="GF23" s="19">
        <v>0</v>
      </c>
      <c r="GG23" s="20">
        <v>0</v>
      </c>
      <c r="GH23" s="20"/>
      <c r="GI23" s="20">
        <f t="shared" si="75"/>
        <v>0</v>
      </c>
      <c r="GJ23" s="21">
        <f t="shared" si="76"/>
        <v>0</v>
      </c>
      <c r="GK23" s="19">
        <v>0</v>
      </c>
      <c r="GL23" s="20">
        <v>0</v>
      </c>
      <c r="GM23" s="20">
        <v>0</v>
      </c>
      <c r="GN23" s="20">
        <f t="shared" si="77"/>
        <v>0</v>
      </c>
      <c r="GO23" s="21">
        <f t="shared" si="78"/>
        <v>0</v>
      </c>
    </row>
    <row r="24" spans="1:197" x14ac:dyDescent="0.25">
      <c r="A24" s="48">
        <v>18</v>
      </c>
      <c r="B24" s="49" t="s">
        <v>25</v>
      </c>
      <c r="C24" s="55">
        <f t="shared" si="79"/>
        <v>0</v>
      </c>
      <c r="D24" s="55">
        <f t="shared" si="80"/>
        <v>430056</v>
      </c>
      <c r="E24" s="55">
        <f t="shared" si="81"/>
        <v>461936.30000000005</v>
      </c>
      <c r="F24" s="59">
        <f t="shared" si="1"/>
        <v>461936.30000000005</v>
      </c>
      <c r="G24" s="57">
        <f t="shared" si="2"/>
        <v>31880.300000000047</v>
      </c>
      <c r="H24" s="19">
        <v>0</v>
      </c>
      <c r="I24" s="20">
        <v>0</v>
      </c>
      <c r="J24" s="20">
        <v>0</v>
      </c>
      <c r="K24" s="20">
        <f t="shared" si="3"/>
        <v>0</v>
      </c>
      <c r="L24" s="21">
        <f t="shared" si="4"/>
        <v>0</v>
      </c>
      <c r="M24" s="19">
        <v>0</v>
      </c>
      <c r="N24" s="20">
        <v>1132.2</v>
      </c>
      <c r="O24" s="20">
        <v>1132.2</v>
      </c>
      <c r="P24" s="20">
        <f t="shared" si="5"/>
        <v>1132.2</v>
      </c>
      <c r="Q24" s="21">
        <f t="shared" si="6"/>
        <v>0</v>
      </c>
      <c r="R24" s="19">
        <v>0</v>
      </c>
      <c r="S24" s="20">
        <v>2140.6999999999998</v>
      </c>
      <c r="T24" s="20">
        <v>3017.9</v>
      </c>
      <c r="U24" s="20">
        <f t="shared" si="7"/>
        <v>3017.9</v>
      </c>
      <c r="V24" s="21">
        <f t="shared" si="8"/>
        <v>877.20000000000027</v>
      </c>
      <c r="W24" s="19">
        <v>0</v>
      </c>
      <c r="X24" s="20">
        <v>814.5</v>
      </c>
      <c r="Y24" s="20">
        <v>814.5</v>
      </c>
      <c r="Z24" s="20">
        <f t="shared" si="9"/>
        <v>814.5</v>
      </c>
      <c r="AA24" s="20">
        <f t="shared" si="10"/>
        <v>0</v>
      </c>
      <c r="AB24" s="19">
        <v>0</v>
      </c>
      <c r="AC24" s="20">
        <v>333.2</v>
      </c>
      <c r="AD24" s="20">
        <v>333.2</v>
      </c>
      <c r="AE24" s="20">
        <f t="shared" si="11"/>
        <v>333.2</v>
      </c>
      <c r="AF24" s="21">
        <f t="shared" si="12"/>
        <v>0</v>
      </c>
      <c r="AG24" s="19">
        <v>0</v>
      </c>
      <c r="AH24" s="20">
        <v>881</v>
      </c>
      <c r="AI24" s="20">
        <v>881</v>
      </c>
      <c r="AJ24" s="20">
        <f t="shared" si="13"/>
        <v>881</v>
      </c>
      <c r="AK24" s="20">
        <f t="shared" si="14"/>
        <v>0</v>
      </c>
      <c r="AL24" s="19">
        <v>0</v>
      </c>
      <c r="AM24" s="20">
        <v>0</v>
      </c>
      <c r="AN24" s="20">
        <v>0</v>
      </c>
      <c r="AO24" s="20">
        <f t="shared" si="15"/>
        <v>0</v>
      </c>
      <c r="AP24" s="20">
        <f t="shared" si="16"/>
        <v>0</v>
      </c>
      <c r="AQ24" s="19">
        <v>0</v>
      </c>
      <c r="AR24" s="20">
        <v>0</v>
      </c>
      <c r="AS24" s="20">
        <v>0</v>
      </c>
      <c r="AT24" s="20">
        <f t="shared" si="17"/>
        <v>0</v>
      </c>
      <c r="AU24" s="21">
        <f t="shared" si="18"/>
        <v>0</v>
      </c>
      <c r="AV24" s="19">
        <v>0</v>
      </c>
      <c r="AW24" s="20">
        <v>134.5</v>
      </c>
      <c r="AX24" s="20">
        <v>44.9</v>
      </c>
      <c r="AY24" s="20">
        <f t="shared" si="19"/>
        <v>44.9</v>
      </c>
      <c r="AZ24" s="21">
        <f t="shared" si="20"/>
        <v>-89.6</v>
      </c>
      <c r="BA24" s="19">
        <v>0</v>
      </c>
      <c r="BB24" s="20">
        <v>0</v>
      </c>
      <c r="BC24" s="20">
        <v>0</v>
      </c>
      <c r="BD24" s="20">
        <f t="shared" si="21"/>
        <v>0</v>
      </c>
      <c r="BE24" s="20">
        <f t="shared" si="22"/>
        <v>0</v>
      </c>
      <c r="BF24" s="19">
        <v>0</v>
      </c>
      <c r="BG24" s="20">
        <v>0</v>
      </c>
      <c r="BH24" s="20">
        <v>0</v>
      </c>
      <c r="BI24" s="20">
        <f t="shared" si="23"/>
        <v>0</v>
      </c>
      <c r="BJ24" s="20">
        <f t="shared" si="24"/>
        <v>0</v>
      </c>
      <c r="BK24" s="19">
        <v>0</v>
      </c>
      <c r="BL24" s="20">
        <v>0</v>
      </c>
      <c r="BM24" s="20">
        <v>0</v>
      </c>
      <c r="BN24" s="20">
        <f t="shared" si="25"/>
        <v>0</v>
      </c>
      <c r="BO24" s="21">
        <f t="shared" si="26"/>
        <v>0</v>
      </c>
      <c r="BP24" s="19">
        <v>0</v>
      </c>
      <c r="BQ24" s="20">
        <v>350</v>
      </c>
      <c r="BR24" s="20">
        <v>350</v>
      </c>
      <c r="BS24" s="20">
        <f t="shared" si="27"/>
        <v>350</v>
      </c>
      <c r="BT24" s="21">
        <f t="shared" si="28"/>
        <v>0</v>
      </c>
      <c r="BU24" s="19">
        <v>0</v>
      </c>
      <c r="BV24" s="20">
        <v>0</v>
      </c>
      <c r="BW24" s="20">
        <v>0</v>
      </c>
      <c r="BX24" s="20">
        <f t="shared" si="29"/>
        <v>0</v>
      </c>
      <c r="BY24" s="21">
        <f t="shared" si="30"/>
        <v>0</v>
      </c>
      <c r="BZ24" s="19">
        <v>0</v>
      </c>
      <c r="CA24" s="20">
        <v>0</v>
      </c>
      <c r="CB24" s="20">
        <v>0</v>
      </c>
      <c r="CC24" s="20">
        <f t="shared" si="31"/>
        <v>0</v>
      </c>
      <c r="CD24" s="21">
        <f t="shared" si="32"/>
        <v>0</v>
      </c>
      <c r="CE24" s="19">
        <v>0</v>
      </c>
      <c r="CF24" s="20">
        <v>2783</v>
      </c>
      <c r="CG24" s="20">
        <v>31744.2</v>
      </c>
      <c r="CH24" s="20">
        <f t="shared" si="33"/>
        <v>31744.2</v>
      </c>
      <c r="CI24" s="21">
        <f t="shared" si="34"/>
        <v>28961.200000000001</v>
      </c>
      <c r="CJ24" s="19">
        <v>0</v>
      </c>
      <c r="CK24" s="20">
        <v>0</v>
      </c>
      <c r="CL24" s="20">
        <v>0</v>
      </c>
      <c r="CM24" s="20">
        <f t="shared" si="84"/>
        <v>0</v>
      </c>
      <c r="CN24" s="21">
        <f t="shared" si="36"/>
        <v>0</v>
      </c>
      <c r="CO24" s="19">
        <v>0</v>
      </c>
      <c r="CP24" s="20">
        <v>5714</v>
      </c>
      <c r="CQ24" s="20">
        <v>5714</v>
      </c>
      <c r="CR24" s="20">
        <f t="shared" si="37"/>
        <v>5714</v>
      </c>
      <c r="CS24" s="20">
        <f t="shared" si="38"/>
        <v>0</v>
      </c>
      <c r="CT24" s="19">
        <v>0</v>
      </c>
      <c r="CU24" s="20">
        <v>0</v>
      </c>
      <c r="CV24" s="20">
        <v>0</v>
      </c>
      <c r="CW24" s="20">
        <f t="shared" si="39"/>
        <v>0</v>
      </c>
      <c r="CX24" s="20">
        <f t="shared" si="40"/>
        <v>0</v>
      </c>
      <c r="CY24" s="19">
        <v>0</v>
      </c>
      <c r="CZ24" s="20">
        <v>0</v>
      </c>
      <c r="DA24" s="20">
        <v>0</v>
      </c>
      <c r="DB24" s="20">
        <f t="shared" si="41"/>
        <v>0</v>
      </c>
      <c r="DC24" s="21">
        <f t="shared" si="42"/>
        <v>0</v>
      </c>
      <c r="DD24" s="19">
        <v>0</v>
      </c>
      <c r="DE24" s="20">
        <v>0</v>
      </c>
      <c r="DF24" s="20">
        <v>0</v>
      </c>
      <c r="DG24" s="20">
        <f t="shared" si="43"/>
        <v>0</v>
      </c>
      <c r="DH24" s="21">
        <f t="shared" si="44"/>
        <v>0</v>
      </c>
      <c r="DI24" s="19">
        <v>0</v>
      </c>
      <c r="DJ24" s="20">
        <v>0</v>
      </c>
      <c r="DK24" s="20">
        <v>0</v>
      </c>
      <c r="DL24" s="20">
        <f t="shared" si="45"/>
        <v>0</v>
      </c>
      <c r="DM24" s="21">
        <f t="shared" si="46"/>
        <v>0</v>
      </c>
      <c r="DN24" s="19">
        <v>0</v>
      </c>
      <c r="DO24" s="20">
        <v>0</v>
      </c>
      <c r="DP24" s="20">
        <v>0</v>
      </c>
      <c r="DQ24" s="20">
        <f t="shared" si="47"/>
        <v>0</v>
      </c>
      <c r="DR24" s="21">
        <f t="shared" si="48"/>
        <v>0</v>
      </c>
      <c r="DS24" s="19">
        <v>0</v>
      </c>
      <c r="DT24" s="20">
        <v>0</v>
      </c>
      <c r="DU24" s="20">
        <v>0</v>
      </c>
      <c r="DV24" s="20">
        <f t="shared" si="49"/>
        <v>0</v>
      </c>
      <c r="DW24" s="21">
        <f t="shared" si="50"/>
        <v>0</v>
      </c>
      <c r="DX24" s="19">
        <v>0</v>
      </c>
      <c r="DY24" s="20">
        <v>964.7</v>
      </c>
      <c r="DZ24" s="20">
        <v>964.7</v>
      </c>
      <c r="EA24" s="20">
        <f t="shared" si="51"/>
        <v>964.7</v>
      </c>
      <c r="EB24" s="21">
        <f t="shared" si="52"/>
        <v>0</v>
      </c>
      <c r="EC24" s="19">
        <v>0</v>
      </c>
      <c r="ED24" s="20">
        <v>1145.5</v>
      </c>
      <c r="EE24" s="20">
        <v>1145.5</v>
      </c>
      <c r="EF24" s="20">
        <f t="shared" si="53"/>
        <v>1145.5</v>
      </c>
      <c r="EG24" s="21">
        <f t="shared" si="54"/>
        <v>0</v>
      </c>
      <c r="EH24" s="19">
        <v>0</v>
      </c>
      <c r="EI24" s="20">
        <v>0</v>
      </c>
      <c r="EJ24" s="20">
        <v>0</v>
      </c>
      <c r="EK24" s="20">
        <f t="shared" si="55"/>
        <v>0</v>
      </c>
      <c r="EL24" s="21">
        <f t="shared" si="56"/>
        <v>0</v>
      </c>
      <c r="EM24" s="19">
        <v>0</v>
      </c>
      <c r="EN24" s="20">
        <v>0</v>
      </c>
      <c r="EO24" s="20">
        <v>737.8</v>
      </c>
      <c r="EP24" s="20">
        <f t="shared" si="57"/>
        <v>737.8</v>
      </c>
      <c r="EQ24" s="21">
        <f t="shared" si="58"/>
        <v>737.8</v>
      </c>
      <c r="ER24" s="19">
        <v>0</v>
      </c>
      <c r="ES24" s="20">
        <v>275887.59999999998</v>
      </c>
      <c r="ET24" s="20">
        <v>275887.59999999998</v>
      </c>
      <c r="EU24" s="20">
        <f t="shared" si="82"/>
        <v>275887.59999999998</v>
      </c>
      <c r="EV24" s="21">
        <f t="shared" si="83"/>
        <v>0</v>
      </c>
      <c r="EW24" s="19">
        <v>0</v>
      </c>
      <c r="EX24" s="20">
        <v>0</v>
      </c>
      <c r="EY24" s="20">
        <v>0</v>
      </c>
      <c r="EZ24" s="20">
        <f t="shared" si="61"/>
        <v>0</v>
      </c>
      <c r="FA24" s="20">
        <f t="shared" si="62"/>
        <v>0</v>
      </c>
      <c r="FB24" s="19">
        <v>0</v>
      </c>
      <c r="FC24" s="20">
        <v>0</v>
      </c>
      <c r="FD24" s="20">
        <v>0</v>
      </c>
      <c r="FE24" s="20">
        <f t="shared" si="63"/>
        <v>0</v>
      </c>
      <c r="FF24" s="20">
        <f t="shared" si="64"/>
        <v>0</v>
      </c>
      <c r="FG24" s="19">
        <v>0</v>
      </c>
      <c r="FH24" s="20">
        <v>3869.8</v>
      </c>
      <c r="FI24" s="20">
        <v>3869.8</v>
      </c>
      <c r="FJ24" s="20">
        <f t="shared" si="65"/>
        <v>3869.8</v>
      </c>
      <c r="FK24" s="20">
        <f t="shared" si="66"/>
        <v>0</v>
      </c>
      <c r="FL24" s="19">
        <v>0</v>
      </c>
      <c r="FM24" s="20">
        <v>20516</v>
      </c>
      <c r="FN24" s="20">
        <v>20516</v>
      </c>
      <c r="FO24" s="20">
        <f t="shared" si="67"/>
        <v>20516</v>
      </c>
      <c r="FP24" s="20">
        <f t="shared" si="68"/>
        <v>0</v>
      </c>
      <c r="FQ24" s="19">
        <v>0</v>
      </c>
      <c r="FR24" s="20">
        <v>14384.2</v>
      </c>
      <c r="FS24" s="20">
        <v>15777.9</v>
      </c>
      <c r="FT24" s="20">
        <f t="shared" si="69"/>
        <v>15777.9</v>
      </c>
      <c r="FU24" s="20">
        <f t="shared" si="70"/>
        <v>1393.6999999999989</v>
      </c>
      <c r="FV24" s="19">
        <v>0</v>
      </c>
      <c r="FW24" s="20">
        <v>4500</v>
      </c>
      <c r="FX24" s="20">
        <v>4500</v>
      </c>
      <c r="FY24" s="20">
        <f t="shared" si="71"/>
        <v>4500</v>
      </c>
      <c r="FZ24" s="20">
        <f t="shared" si="72"/>
        <v>0</v>
      </c>
      <c r="GA24" s="19">
        <v>0</v>
      </c>
      <c r="GB24" s="20">
        <v>94505.1</v>
      </c>
      <c r="GC24" s="20">
        <v>94505.1</v>
      </c>
      <c r="GD24" s="20">
        <f t="shared" si="73"/>
        <v>94505.1</v>
      </c>
      <c r="GE24" s="21">
        <f t="shared" si="74"/>
        <v>0</v>
      </c>
      <c r="GF24" s="19">
        <v>0</v>
      </c>
      <c r="GG24" s="20">
        <v>0</v>
      </c>
      <c r="GH24" s="20"/>
      <c r="GI24" s="20">
        <f t="shared" si="75"/>
        <v>0</v>
      </c>
      <c r="GJ24" s="21">
        <f t="shared" si="76"/>
        <v>0</v>
      </c>
      <c r="GK24" s="19">
        <v>0</v>
      </c>
      <c r="GL24" s="20">
        <v>0</v>
      </c>
      <c r="GM24" s="20">
        <v>0</v>
      </c>
      <c r="GN24" s="20">
        <f t="shared" si="77"/>
        <v>0</v>
      </c>
      <c r="GO24" s="21">
        <f t="shared" si="78"/>
        <v>0</v>
      </c>
    </row>
    <row r="25" spans="1:197" x14ac:dyDescent="0.25">
      <c r="A25" s="48">
        <v>19</v>
      </c>
      <c r="B25" s="49" t="s">
        <v>26</v>
      </c>
      <c r="C25" s="55">
        <f t="shared" si="79"/>
        <v>0</v>
      </c>
      <c r="D25" s="55">
        <f t="shared" si="80"/>
        <v>102127.29999999999</v>
      </c>
      <c r="E25" s="55">
        <f t="shared" si="81"/>
        <v>106174.79999999999</v>
      </c>
      <c r="F25" s="59">
        <f t="shared" si="1"/>
        <v>106174.79999999999</v>
      </c>
      <c r="G25" s="57">
        <f t="shared" si="2"/>
        <v>4047.5</v>
      </c>
      <c r="H25" s="19">
        <v>0</v>
      </c>
      <c r="I25" s="20">
        <v>0</v>
      </c>
      <c r="J25" s="20">
        <v>0</v>
      </c>
      <c r="K25" s="20">
        <f t="shared" si="3"/>
        <v>0</v>
      </c>
      <c r="L25" s="21">
        <f t="shared" si="4"/>
        <v>0</v>
      </c>
      <c r="M25" s="19">
        <v>0</v>
      </c>
      <c r="N25" s="20">
        <v>1020.2</v>
      </c>
      <c r="O25" s="20">
        <v>1020.2</v>
      </c>
      <c r="P25" s="20">
        <f t="shared" si="5"/>
        <v>1020.2</v>
      </c>
      <c r="Q25" s="21">
        <f t="shared" si="6"/>
        <v>0</v>
      </c>
      <c r="R25" s="19">
        <v>0</v>
      </c>
      <c r="S25" s="20">
        <v>3075.9</v>
      </c>
      <c r="T25" s="20">
        <v>3075.9</v>
      </c>
      <c r="U25" s="20">
        <f t="shared" si="7"/>
        <v>3075.9</v>
      </c>
      <c r="V25" s="21">
        <f t="shared" si="8"/>
        <v>0</v>
      </c>
      <c r="W25" s="19">
        <v>0</v>
      </c>
      <c r="X25" s="20">
        <v>301.60000000000002</v>
      </c>
      <c r="Y25" s="20">
        <v>301.60000000000002</v>
      </c>
      <c r="Z25" s="20">
        <f t="shared" si="9"/>
        <v>301.60000000000002</v>
      </c>
      <c r="AA25" s="20">
        <f t="shared" si="10"/>
        <v>0</v>
      </c>
      <c r="AB25" s="19">
        <v>0</v>
      </c>
      <c r="AC25" s="20">
        <v>176.7</v>
      </c>
      <c r="AD25" s="20">
        <v>176.7</v>
      </c>
      <c r="AE25" s="20">
        <f t="shared" si="11"/>
        <v>176.7</v>
      </c>
      <c r="AF25" s="21">
        <f t="shared" si="12"/>
        <v>0</v>
      </c>
      <c r="AG25" s="19">
        <v>0</v>
      </c>
      <c r="AH25" s="20">
        <v>0</v>
      </c>
      <c r="AI25" s="20">
        <v>0</v>
      </c>
      <c r="AJ25" s="20">
        <f t="shared" si="13"/>
        <v>0</v>
      </c>
      <c r="AK25" s="20">
        <f t="shared" si="14"/>
        <v>0</v>
      </c>
      <c r="AL25" s="19">
        <v>0</v>
      </c>
      <c r="AM25" s="20">
        <v>0</v>
      </c>
      <c r="AN25" s="20">
        <v>0</v>
      </c>
      <c r="AO25" s="20">
        <f t="shared" si="15"/>
        <v>0</v>
      </c>
      <c r="AP25" s="20">
        <f t="shared" si="16"/>
        <v>0</v>
      </c>
      <c r="AQ25" s="19">
        <v>0</v>
      </c>
      <c r="AR25" s="20">
        <v>0</v>
      </c>
      <c r="AS25" s="20">
        <v>0</v>
      </c>
      <c r="AT25" s="20">
        <f t="shared" si="17"/>
        <v>0</v>
      </c>
      <c r="AU25" s="21">
        <f t="shared" si="18"/>
        <v>0</v>
      </c>
      <c r="AV25" s="19">
        <v>0</v>
      </c>
      <c r="AW25" s="20">
        <v>33.6</v>
      </c>
      <c r="AX25" s="20">
        <v>11.2</v>
      </c>
      <c r="AY25" s="20">
        <f t="shared" si="19"/>
        <v>11.2</v>
      </c>
      <c r="AZ25" s="21">
        <f t="shared" si="20"/>
        <v>-22.400000000000002</v>
      </c>
      <c r="BA25" s="19">
        <v>0</v>
      </c>
      <c r="BB25" s="20">
        <v>0</v>
      </c>
      <c r="BC25" s="20">
        <v>0</v>
      </c>
      <c r="BD25" s="20">
        <f t="shared" si="21"/>
        <v>0</v>
      </c>
      <c r="BE25" s="20">
        <f t="shared" si="22"/>
        <v>0</v>
      </c>
      <c r="BF25" s="19">
        <v>0</v>
      </c>
      <c r="BG25" s="20">
        <v>0</v>
      </c>
      <c r="BH25" s="20">
        <v>0</v>
      </c>
      <c r="BI25" s="20">
        <f t="shared" si="23"/>
        <v>0</v>
      </c>
      <c r="BJ25" s="20">
        <f t="shared" si="24"/>
        <v>0</v>
      </c>
      <c r="BK25" s="19">
        <v>0</v>
      </c>
      <c r="BL25" s="20">
        <v>0</v>
      </c>
      <c r="BM25" s="20">
        <v>0</v>
      </c>
      <c r="BN25" s="20">
        <f t="shared" si="25"/>
        <v>0</v>
      </c>
      <c r="BO25" s="21">
        <f t="shared" si="26"/>
        <v>0</v>
      </c>
      <c r="BP25" s="19">
        <v>0</v>
      </c>
      <c r="BQ25" s="20">
        <v>400</v>
      </c>
      <c r="BR25" s="20">
        <v>400</v>
      </c>
      <c r="BS25" s="20">
        <f t="shared" si="27"/>
        <v>400</v>
      </c>
      <c r="BT25" s="21">
        <f t="shared" si="28"/>
        <v>0</v>
      </c>
      <c r="BU25" s="19">
        <v>0</v>
      </c>
      <c r="BV25" s="20">
        <v>0</v>
      </c>
      <c r="BW25" s="20">
        <v>0</v>
      </c>
      <c r="BX25" s="20">
        <f t="shared" si="29"/>
        <v>0</v>
      </c>
      <c r="BY25" s="21">
        <f t="shared" si="30"/>
        <v>0</v>
      </c>
      <c r="BZ25" s="19">
        <v>0</v>
      </c>
      <c r="CA25" s="20">
        <v>0</v>
      </c>
      <c r="CB25" s="20">
        <v>0</v>
      </c>
      <c r="CC25" s="20">
        <f t="shared" si="31"/>
        <v>0</v>
      </c>
      <c r="CD25" s="21">
        <f t="shared" si="32"/>
        <v>0</v>
      </c>
      <c r="CE25" s="19">
        <v>0</v>
      </c>
      <c r="CF25" s="20">
        <v>0</v>
      </c>
      <c r="CG25" s="20">
        <v>0</v>
      </c>
      <c r="CH25" s="20">
        <f t="shared" si="33"/>
        <v>0</v>
      </c>
      <c r="CI25" s="21">
        <f t="shared" si="34"/>
        <v>0</v>
      </c>
      <c r="CJ25" s="19">
        <v>0</v>
      </c>
      <c r="CK25" s="20">
        <v>0</v>
      </c>
      <c r="CL25" s="20">
        <v>0</v>
      </c>
      <c r="CM25" s="20">
        <f t="shared" si="84"/>
        <v>0</v>
      </c>
      <c r="CN25" s="21">
        <f t="shared" si="36"/>
        <v>0</v>
      </c>
      <c r="CO25" s="19">
        <v>0</v>
      </c>
      <c r="CP25" s="20">
        <v>1948</v>
      </c>
      <c r="CQ25" s="20">
        <v>1948</v>
      </c>
      <c r="CR25" s="20">
        <f t="shared" si="37"/>
        <v>1948</v>
      </c>
      <c r="CS25" s="20">
        <f t="shared" si="38"/>
        <v>0</v>
      </c>
      <c r="CT25" s="19">
        <v>0</v>
      </c>
      <c r="CU25" s="20">
        <v>0</v>
      </c>
      <c r="CV25" s="20">
        <v>0</v>
      </c>
      <c r="CW25" s="20">
        <f t="shared" si="39"/>
        <v>0</v>
      </c>
      <c r="CX25" s="20">
        <f t="shared" si="40"/>
        <v>0</v>
      </c>
      <c r="CY25" s="19">
        <v>0</v>
      </c>
      <c r="CZ25" s="20">
        <v>0</v>
      </c>
      <c r="DA25" s="20">
        <v>0</v>
      </c>
      <c r="DB25" s="20">
        <f t="shared" si="41"/>
        <v>0</v>
      </c>
      <c r="DC25" s="21">
        <f t="shared" si="42"/>
        <v>0</v>
      </c>
      <c r="DD25" s="19">
        <v>0</v>
      </c>
      <c r="DE25" s="20">
        <v>0</v>
      </c>
      <c r="DF25" s="20">
        <v>1305</v>
      </c>
      <c r="DG25" s="20">
        <f t="shared" si="43"/>
        <v>1305</v>
      </c>
      <c r="DH25" s="21">
        <f t="shared" si="44"/>
        <v>1305</v>
      </c>
      <c r="DI25" s="19">
        <v>0</v>
      </c>
      <c r="DJ25" s="20">
        <v>0</v>
      </c>
      <c r="DK25" s="20">
        <v>0</v>
      </c>
      <c r="DL25" s="20">
        <f t="shared" si="45"/>
        <v>0</v>
      </c>
      <c r="DM25" s="21">
        <f t="shared" si="46"/>
        <v>0</v>
      </c>
      <c r="DN25" s="19">
        <v>0</v>
      </c>
      <c r="DO25" s="20">
        <v>0</v>
      </c>
      <c r="DP25" s="20">
        <v>0</v>
      </c>
      <c r="DQ25" s="20">
        <f t="shared" si="47"/>
        <v>0</v>
      </c>
      <c r="DR25" s="21">
        <f t="shared" si="48"/>
        <v>0</v>
      </c>
      <c r="DS25" s="19">
        <v>0</v>
      </c>
      <c r="DT25" s="20">
        <v>0</v>
      </c>
      <c r="DU25" s="20">
        <v>0</v>
      </c>
      <c r="DV25" s="20">
        <f t="shared" si="49"/>
        <v>0</v>
      </c>
      <c r="DW25" s="21">
        <f t="shared" si="50"/>
        <v>0</v>
      </c>
      <c r="DX25" s="19">
        <v>0</v>
      </c>
      <c r="DY25" s="20">
        <v>1254.2</v>
      </c>
      <c r="DZ25" s="20">
        <v>1254.2</v>
      </c>
      <c r="EA25" s="20">
        <f t="shared" si="51"/>
        <v>1254.2</v>
      </c>
      <c r="EB25" s="21">
        <f t="shared" si="52"/>
        <v>0</v>
      </c>
      <c r="EC25" s="19">
        <v>0</v>
      </c>
      <c r="ED25" s="20">
        <v>1036.4000000000001</v>
      </c>
      <c r="EE25" s="20">
        <v>1036.4000000000001</v>
      </c>
      <c r="EF25" s="20">
        <f t="shared" si="53"/>
        <v>1036.4000000000001</v>
      </c>
      <c r="EG25" s="21">
        <f t="shared" si="54"/>
        <v>0</v>
      </c>
      <c r="EH25" s="19">
        <v>0</v>
      </c>
      <c r="EI25" s="20">
        <v>0</v>
      </c>
      <c r="EJ25" s="20">
        <v>0</v>
      </c>
      <c r="EK25" s="20">
        <f t="shared" si="55"/>
        <v>0</v>
      </c>
      <c r="EL25" s="21">
        <f t="shared" si="56"/>
        <v>0</v>
      </c>
      <c r="EM25" s="19">
        <v>0</v>
      </c>
      <c r="EN25" s="20">
        <v>0</v>
      </c>
      <c r="EO25" s="20">
        <v>447.7</v>
      </c>
      <c r="EP25" s="20">
        <f t="shared" si="57"/>
        <v>447.7</v>
      </c>
      <c r="EQ25" s="21">
        <f t="shared" si="58"/>
        <v>447.7</v>
      </c>
      <c r="ER25" s="19">
        <v>0</v>
      </c>
      <c r="ES25" s="20">
        <v>0</v>
      </c>
      <c r="ET25" s="20">
        <v>0</v>
      </c>
      <c r="EU25" s="20">
        <f t="shared" si="82"/>
        <v>0</v>
      </c>
      <c r="EV25" s="21">
        <f t="shared" si="83"/>
        <v>0</v>
      </c>
      <c r="EW25" s="19">
        <v>0</v>
      </c>
      <c r="EX25" s="20">
        <v>61.9</v>
      </c>
      <c r="EY25" s="20">
        <v>61.9</v>
      </c>
      <c r="EZ25" s="20">
        <f t="shared" si="61"/>
        <v>61.9</v>
      </c>
      <c r="FA25" s="20">
        <f t="shared" si="62"/>
        <v>0</v>
      </c>
      <c r="FB25" s="19">
        <v>0</v>
      </c>
      <c r="FC25" s="20">
        <v>0</v>
      </c>
      <c r="FD25" s="20">
        <v>0</v>
      </c>
      <c r="FE25" s="20">
        <f t="shared" si="63"/>
        <v>0</v>
      </c>
      <c r="FF25" s="20">
        <f t="shared" si="64"/>
        <v>0</v>
      </c>
      <c r="FG25" s="19">
        <v>0</v>
      </c>
      <c r="FH25" s="20">
        <v>1637.1</v>
      </c>
      <c r="FI25" s="20">
        <v>1637.1</v>
      </c>
      <c r="FJ25" s="20">
        <f t="shared" si="65"/>
        <v>1637.1</v>
      </c>
      <c r="FK25" s="20">
        <f t="shared" si="66"/>
        <v>0</v>
      </c>
      <c r="FL25" s="19">
        <v>0</v>
      </c>
      <c r="FM25" s="20">
        <v>16414</v>
      </c>
      <c r="FN25" s="20">
        <v>16414</v>
      </c>
      <c r="FO25" s="20">
        <f t="shared" si="67"/>
        <v>16414</v>
      </c>
      <c r="FP25" s="20">
        <f t="shared" si="68"/>
        <v>0</v>
      </c>
      <c r="FQ25" s="19">
        <v>0</v>
      </c>
      <c r="FR25" s="20">
        <v>17413.599999999999</v>
      </c>
      <c r="FS25" s="20">
        <v>19730.8</v>
      </c>
      <c r="FT25" s="20">
        <f t="shared" si="69"/>
        <v>19730.8</v>
      </c>
      <c r="FU25" s="20">
        <f t="shared" si="70"/>
        <v>2317.2000000000007</v>
      </c>
      <c r="FV25" s="19">
        <v>0</v>
      </c>
      <c r="FW25" s="20">
        <v>6000</v>
      </c>
      <c r="FX25" s="20">
        <v>6000</v>
      </c>
      <c r="FY25" s="20">
        <f t="shared" si="71"/>
        <v>6000</v>
      </c>
      <c r="FZ25" s="20">
        <f t="shared" si="72"/>
        <v>0</v>
      </c>
      <c r="GA25" s="19">
        <v>0</v>
      </c>
      <c r="GB25" s="20">
        <v>51354.1</v>
      </c>
      <c r="GC25" s="20">
        <v>51354.1</v>
      </c>
      <c r="GD25" s="20">
        <f t="shared" si="73"/>
        <v>51354.1</v>
      </c>
      <c r="GE25" s="21">
        <f t="shared" si="74"/>
        <v>0</v>
      </c>
      <c r="GF25" s="19">
        <v>0</v>
      </c>
      <c r="GG25" s="20">
        <v>0</v>
      </c>
      <c r="GH25" s="20"/>
      <c r="GI25" s="20">
        <f t="shared" si="75"/>
        <v>0</v>
      </c>
      <c r="GJ25" s="21">
        <f t="shared" si="76"/>
        <v>0</v>
      </c>
      <c r="GK25" s="19">
        <v>0</v>
      </c>
      <c r="GL25" s="20">
        <v>0</v>
      </c>
      <c r="GM25" s="20">
        <v>0</v>
      </c>
      <c r="GN25" s="20">
        <f t="shared" si="77"/>
        <v>0</v>
      </c>
      <c r="GO25" s="21">
        <f t="shared" si="78"/>
        <v>0</v>
      </c>
    </row>
    <row r="26" spans="1:197" x14ac:dyDescent="0.25">
      <c r="A26" s="48">
        <v>20</v>
      </c>
      <c r="B26" s="49" t="s">
        <v>27</v>
      </c>
      <c r="C26" s="55">
        <f t="shared" si="79"/>
        <v>0</v>
      </c>
      <c r="D26" s="55">
        <f t="shared" si="80"/>
        <v>365983.4</v>
      </c>
      <c r="E26" s="55">
        <f t="shared" si="81"/>
        <v>370560.4</v>
      </c>
      <c r="F26" s="59">
        <f t="shared" si="1"/>
        <v>370560.4</v>
      </c>
      <c r="G26" s="57">
        <f t="shared" si="2"/>
        <v>4577</v>
      </c>
      <c r="H26" s="19">
        <v>0</v>
      </c>
      <c r="I26" s="20">
        <v>0</v>
      </c>
      <c r="J26" s="20">
        <v>0</v>
      </c>
      <c r="K26" s="20">
        <f t="shared" si="3"/>
        <v>0</v>
      </c>
      <c r="L26" s="21">
        <f t="shared" si="4"/>
        <v>0</v>
      </c>
      <c r="M26" s="19">
        <v>0</v>
      </c>
      <c r="N26" s="20">
        <v>1901.1</v>
      </c>
      <c r="O26" s="20">
        <v>1901.1</v>
      </c>
      <c r="P26" s="20">
        <f t="shared" si="5"/>
        <v>1901.1</v>
      </c>
      <c r="Q26" s="21">
        <f t="shared" si="6"/>
        <v>0</v>
      </c>
      <c r="R26" s="19">
        <v>0</v>
      </c>
      <c r="S26" s="20">
        <v>106994.2</v>
      </c>
      <c r="T26" s="20">
        <v>106994.1</v>
      </c>
      <c r="U26" s="20">
        <f t="shared" si="7"/>
        <v>106994.1</v>
      </c>
      <c r="V26" s="21">
        <f t="shared" si="8"/>
        <v>-9.9999999991268851E-2</v>
      </c>
      <c r="W26" s="19">
        <v>0</v>
      </c>
      <c r="X26" s="20">
        <v>1048.4000000000001</v>
      </c>
      <c r="Y26" s="20">
        <v>1048.4000000000001</v>
      </c>
      <c r="Z26" s="20">
        <f t="shared" si="9"/>
        <v>1048.4000000000001</v>
      </c>
      <c r="AA26" s="20">
        <f t="shared" si="10"/>
        <v>0</v>
      </c>
      <c r="AB26" s="19">
        <v>0</v>
      </c>
      <c r="AC26" s="20">
        <v>462.5</v>
      </c>
      <c r="AD26" s="20">
        <v>462.5</v>
      </c>
      <c r="AE26" s="20">
        <f t="shared" si="11"/>
        <v>462.5</v>
      </c>
      <c r="AF26" s="21">
        <f t="shared" si="12"/>
        <v>0</v>
      </c>
      <c r="AG26" s="19">
        <v>0</v>
      </c>
      <c r="AH26" s="20">
        <v>5286.2</v>
      </c>
      <c r="AI26" s="20">
        <v>5286.2</v>
      </c>
      <c r="AJ26" s="20">
        <f t="shared" si="13"/>
        <v>5286.2</v>
      </c>
      <c r="AK26" s="20">
        <f t="shared" si="14"/>
        <v>0</v>
      </c>
      <c r="AL26" s="19">
        <v>0</v>
      </c>
      <c r="AM26" s="20">
        <v>0</v>
      </c>
      <c r="AN26" s="20">
        <v>0</v>
      </c>
      <c r="AO26" s="20">
        <f t="shared" si="15"/>
        <v>0</v>
      </c>
      <c r="AP26" s="20">
        <f t="shared" si="16"/>
        <v>0</v>
      </c>
      <c r="AQ26" s="19">
        <v>0</v>
      </c>
      <c r="AR26" s="20">
        <v>0</v>
      </c>
      <c r="AS26" s="20">
        <v>0</v>
      </c>
      <c r="AT26" s="20">
        <f t="shared" si="17"/>
        <v>0</v>
      </c>
      <c r="AU26" s="21">
        <f t="shared" si="18"/>
        <v>0</v>
      </c>
      <c r="AV26" s="19">
        <v>0</v>
      </c>
      <c r="AW26" s="20">
        <v>33.6</v>
      </c>
      <c r="AX26" s="20">
        <v>9.9</v>
      </c>
      <c r="AY26" s="20">
        <f t="shared" si="19"/>
        <v>9.9</v>
      </c>
      <c r="AZ26" s="21">
        <f t="shared" si="20"/>
        <v>-23.700000000000003</v>
      </c>
      <c r="BA26" s="19">
        <v>0</v>
      </c>
      <c r="BB26" s="20">
        <v>0</v>
      </c>
      <c r="BC26" s="20">
        <v>0</v>
      </c>
      <c r="BD26" s="20">
        <f t="shared" si="21"/>
        <v>0</v>
      </c>
      <c r="BE26" s="20">
        <f t="shared" si="22"/>
        <v>0</v>
      </c>
      <c r="BF26" s="19">
        <v>0</v>
      </c>
      <c r="BG26" s="20">
        <v>2261.6</v>
      </c>
      <c r="BH26" s="20">
        <v>2261.6</v>
      </c>
      <c r="BI26" s="20">
        <f t="shared" si="23"/>
        <v>2261.6</v>
      </c>
      <c r="BJ26" s="20">
        <f t="shared" si="24"/>
        <v>0</v>
      </c>
      <c r="BK26" s="19">
        <v>0</v>
      </c>
      <c r="BL26" s="20">
        <v>0</v>
      </c>
      <c r="BM26" s="20">
        <v>0</v>
      </c>
      <c r="BN26" s="20">
        <f t="shared" si="25"/>
        <v>0</v>
      </c>
      <c r="BO26" s="21">
        <f t="shared" si="26"/>
        <v>0</v>
      </c>
      <c r="BP26" s="19">
        <v>0</v>
      </c>
      <c r="BQ26" s="20">
        <v>1250</v>
      </c>
      <c r="BR26" s="20">
        <v>1250</v>
      </c>
      <c r="BS26" s="20">
        <f t="shared" si="27"/>
        <v>1250</v>
      </c>
      <c r="BT26" s="21">
        <f t="shared" si="28"/>
        <v>0</v>
      </c>
      <c r="BU26" s="19">
        <v>0</v>
      </c>
      <c r="BV26" s="20">
        <v>0</v>
      </c>
      <c r="BW26" s="20">
        <v>0</v>
      </c>
      <c r="BX26" s="20">
        <f t="shared" si="29"/>
        <v>0</v>
      </c>
      <c r="BY26" s="21">
        <f t="shared" si="30"/>
        <v>0</v>
      </c>
      <c r="BZ26" s="19">
        <v>0</v>
      </c>
      <c r="CA26" s="20">
        <v>0</v>
      </c>
      <c r="CB26" s="20">
        <v>0</v>
      </c>
      <c r="CC26" s="20">
        <f t="shared" si="31"/>
        <v>0</v>
      </c>
      <c r="CD26" s="21">
        <f t="shared" si="32"/>
        <v>0</v>
      </c>
      <c r="CE26" s="19">
        <v>0</v>
      </c>
      <c r="CF26" s="20">
        <v>9598.4</v>
      </c>
      <c r="CG26" s="20">
        <v>9598.4</v>
      </c>
      <c r="CH26" s="20">
        <f t="shared" si="33"/>
        <v>9598.4</v>
      </c>
      <c r="CI26" s="21">
        <f t="shared" si="34"/>
        <v>0</v>
      </c>
      <c r="CJ26" s="19">
        <v>0</v>
      </c>
      <c r="CK26" s="20">
        <v>0</v>
      </c>
      <c r="CL26" s="20">
        <v>0</v>
      </c>
      <c r="CM26" s="20">
        <f t="shared" si="84"/>
        <v>0</v>
      </c>
      <c r="CN26" s="21">
        <f t="shared" si="36"/>
        <v>0</v>
      </c>
      <c r="CO26" s="19">
        <v>0</v>
      </c>
      <c r="CP26" s="20">
        <v>2312.4</v>
      </c>
      <c r="CQ26" s="20">
        <v>2312.4</v>
      </c>
      <c r="CR26" s="20">
        <f t="shared" si="37"/>
        <v>2312.4</v>
      </c>
      <c r="CS26" s="20">
        <f t="shared" si="38"/>
        <v>0</v>
      </c>
      <c r="CT26" s="19">
        <v>0</v>
      </c>
      <c r="CU26" s="20">
        <v>0</v>
      </c>
      <c r="CV26" s="20">
        <v>0</v>
      </c>
      <c r="CW26" s="20">
        <f t="shared" si="39"/>
        <v>0</v>
      </c>
      <c r="CX26" s="20">
        <f t="shared" si="40"/>
        <v>0</v>
      </c>
      <c r="CY26" s="19">
        <v>0</v>
      </c>
      <c r="CZ26" s="20">
        <v>0</v>
      </c>
      <c r="DA26" s="20">
        <v>0</v>
      </c>
      <c r="DB26" s="20">
        <f t="shared" si="41"/>
        <v>0</v>
      </c>
      <c r="DC26" s="21">
        <f t="shared" si="42"/>
        <v>0</v>
      </c>
      <c r="DD26" s="19">
        <v>0</v>
      </c>
      <c r="DE26" s="20">
        <v>852.6</v>
      </c>
      <c r="DF26" s="20">
        <v>2679.6</v>
      </c>
      <c r="DG26" s="20">
        <f t="shared" si="43"/>
        <v>2679.6</v>
      </c>
      <c r="DH26" s="21">
        <f t="shared" si="44"/>
        <v>1827</v>
      </c>
      <c r="DI26" s="19">
        <v>0</v>
      </c>
      <c r="DJ26" s="20">
        <v>0</v>
      </c>
      <c r="DK26" s="20">
        <v>0</v>
      </c>
      <c r="DL26" s="20">
        <f t="shared" si="45"/>
        <v>0</v>
      </c>
      <c r="DM26" s="21">
        <f t="shared" si="46"/>
        <v>0</v>
      </c>
      <c r="DN26" s="19">
        <v>0</v>
      </c>
      <c r="DO26" s="20">
        <v>0</v>
      </c>
      <c r="DP26" s="20">
        <v>0</v>
      </c>
      <c r="DQ26" s="20">
        <f t="shared" si="47"/>
        <v>0</v>
      </c>
      <c r="DR26" s="21">
        <f t="shared" si="48"/>
        <v>0</v>
      </c>
      <c r="DS26" s="19">
        <v>0</v>
      </c>
      <c r="DT26" s="20">
        <v>0</v>
      </c>
      <c r="DU26" s="20">
        <v>0</v>
      </c>
      <c r="DV26" s="20">
        <f t="shared" si="49"/>
        <v>0</v>
      </c>
      <c r="DW26" s="21">
        <f t="shared" si="50"/>
        <v>0</v>
      </c>
      <c r="DX26" s="19">
        <v>0</v>
      </c>
      <c r="DY26" s="20">
        <v>2345.8000000000002</v>
      </c>
      <c r="DZ26" s="20">
        <v>2345.8000000000002</v>
      </c>
      <c r="EA26" s="20">
        <f t="shared" si="51"/>
        <v>2345.8000000000002</v>
      </c>
      <c r="EB26" s="21">
        <f t="shared" si="52"/>
        <v>0</v>
      </c>
      <c r="EC26" s="19">
        <v>0</v>
      </c>
      <c r="ED26" s="20">
        <v>1688.6</v>
      </c>
      <c r="EE26" s="20">
        <v>1688.6</v>
      </c>
      <c r="EF26" s="20">
        <f t="shared" si="53"/>
        <v>1688.6</v>
      </c>
      <c r="EG26" s="21">
        <f t="shared" si="54"/>
        <v>0</v>
      </c>
      <c r="EH26" s="19">
        <v>0</v>
      </c>
      <c r="EI26" s="20">
        <v>0</v>
      </c>
      <c r="EJ26" s="20">
        <v>0</v>
      </c>
      <c r="EK26" s="20">
        <f t="shared" si="55"/>
        <v>0</v>
      </c>
      <c r="EL26" s="21">
        <f t="shared" si="56"/>
        <v>0</v>
      </c>
      <c r="EM26" s="19">
        <v>0</v>
      </c>
      <c r="EN26" s="20">
        <v>0</v>
      </c>
      <c r="EO26" s="20">
        <v>394.2</v>
      </c>
      <c r="EP26" s="20">
        <f t="shared" si="57"/>
        <v>394.2</v>
      </c>
      <c r="EQ26" s="21">
        <f t="shared" si="58"/>
        <v>394.2</v>
      </c>
      <c r="ER26" s="19">
        <v>0</v>
      </c>
      <c r="ES26" s="20">
        <v>0</v>
      </c>
      <c r="ET26" s="20">
        <v>0</v>
      </c>
      <c r="EU26" s="20">
        <f t="shared" si="82"/>
        <v>0</v>
      </c>
      <c r="EV26" s="21">
        <f t="shared" si="83"/>
        <v>0</v>
      </c>
      <c r="EW26" s="19">
        <v>0</v>
      </c>
      <c r="EX26" s="20">
        <v>5329.7</v>
      </c>
      <c r="EY26" s="20">
        <v>5329.7</v>
      </c>
      <c r="EZ26" s="20">
        <f t="shared" si="61"/>
        <v>5329.7</v>
      </c>
      <c r="FA26" s="20">
        <f t="shared" si="62"/>
        <v>0</v>
      </c>
      <c r="FB26" s="19">
        <v>0</v>
      </c>
      <c r="FC26" s="20">
        <v>0</v>
      </c>
      <c r="FD26" s="20">
        <v>0</v>
      </c>
      <c r="FE26" s="20">
        <f t="shared" si="63"/>
        <v>0</v>
      </c>
      <c r="FF26" s="20">
        <f t="shared" si="64"/>
        <v>0</v>
      </c>
      <c r="FG26" s="19">
        <v>0</v>
      </c>
      <c r="FH26" s="20">
        <v>7304.9</v>
      </c>
      <c r="FI26" s="20">
        <v>7304.9</v>
      </c>
      <c r="FJ26" s="20">
        <f t="shared" si="65"/>
        <v>7304.9</v>
      </c>
      <c r="FK26" s="20">
        <f t="shared" si="66"/>
        <v>0</v>
      </c>
      <c r="FL26" s="19">
        <v>0</v>
      </c>
      <c r="FM26" s="20">
        <v>44788.1</v>
      </c>
      <c r="FN26" s="20">
        <v>44788.1</v>
      </c>
      <c r="FO26" s="20">
        <f t="shared" si="67"/>
        <v>44788.1</v>
      </c>
      <c r="FP26" s="20">
        <f t="shared" si="68"/>
        <v>0</v>
      </c>
      <c r="FQ26" s="19">
        <v>0</v>
      </c>
      <c r="FR26" s="20">
        <v>36472.199999999997</v>
      </c>
      <c r="FS26" s="20">
        <v>38851.800000000003</v>
      </c>
      <c r="FT26" s="20">
        <f t="shared" si="69"/>
        <v>38851.800000000003</v>
      </c>
      <c r="FU26" s="20">
        <f t="shared" si="70"/>
        <v>2379.6000000000058</v>
      </c>
      <c r="FV26" s="19">
        <v>0</v>
      </c>
      <c r="FW26" s="20">
        <v>8000</v>
      </c>
      <c r="FX26" s="20">
        <v>8000</v>
      </c>
      <c r="FY26" s="20">
        <f t="shared" si="71"/>
        <v>8000</v>
      </c>
      <c r="FZ26" s="20">
        <f t="shared" si="72"/>
        <v>0</v>
      </c>
      <c r="GA26" s="19">
        <v>0</v>
      </c>
      <c r="GB26" s="20">
        <v>128053.1</v>
      </c>
      <c r="GC26" s="20">
        <v>128053.1</v>
      </c>
      <c r="GD26" s="20">
        <f t="shared" si="73"/>
        <v>128053.1</v>
      </c>
      <c r="GE26" s="21">
        <f t="shared" si="74"/>
        <v>0</v>
      </c>
      <c r="GF26" s="19">
        <v>0</v>
      </c>
      <c r="GG26" s="20">
        <v>0</v>
      </c>
      <c r="GH26" s="20"/>
      <c r="GI26" s="20">
        <f t="shared" si="75"/>
        <v>0</v>
      </c>
      <c r="GJ26" s="21">
        <f t="shared" si="76"/>
        <v>0</v>
      </c>
      <c r="GK26" s="19">
        <v>0</v>
      </c>
      <c r="GL26" s="20">
        <v>0</v>
      </c>
      <c r="GM26" s="20">
        <v>0</v>
      </c>
      <c r="GN26" s="20">
        <f t="shared" si="77"/>
        <v>0</v>
      </c>
      <c r="GO26" s="21">
        <f t="shared" si="78"/>
        <v>0</v>
      </c>
    </row>
    <row r="27" spans="1:197" x14ac:dyDescent="0.25">
      <c r="A27" s="48">
        <v>21</v>
      </c>
      <c r="B27" s="49" t="s">
        <v>28</v>
      </c>
      <c r="C27" s="55">
        <f t="shared" si="79"/>
        <v>0</v>
      </c>
      <c r="D27" s="55">
        <f t="shared" si="80"/>
        <v>81816.100000000006</v>
      </c>
      <c r="E27" s="55">
        <f t="shared" si="81"/>
        <v>86449.7</v>
      </c>
      <c r="F27" s="59">
        <f t="shared" si="1"/>
        <v>86449.7</v>
      </c>
      <c r="G27" s="57">
        <f t="shared" si="2"/>
        <v>4633.5999999999913</v>
      </c>
      <c r="H27" s="19">
        <v>0</v>
      </c>
      <c r="I27" s="20">
        <v>0</v>
      </c>
      <c r="J27" s="20">
        <v>0</v>
      </c>
      <c r="K27" s="20">
        <f t="shared" si="3"/>
        <v>0</v>
      </c>
      <c r="L27" s="21">
        <f t="shared" si="4"/>
        <v>0</v>
      </c>
      <c r="M27" s="19">
        <v>0</v>
      </c>
      <c r="N27" s="20">
        <v>1587.2</v>
      </c>
      <c r="O27" s="20">
        <v>1587.2</v>
      </c>
      <c r="P27" s="20">
        <f t="shared" si="5"/>
        <v>1587.2</v>
      </c>
      <c r="Q27" s="21">
        <f t="shared" si="6"/>
        <v>0</v>
      </c>
      <c r="R27" s="19">
        <v>0</v>
      </c>
      <c r="S27" s="20">
        <v>295.2</v>
      </c>
      <c r="T27" s="20">
        <v>295.2</v>
      </c>
      <c r="U27" s="20">
        <f t="shared" si="7"/>
        <v>295.2</v>
      </c>
      <c r="V27" s="21">
        <f t="shared" si="8"/>
        <v>0</v>
      </c>
      <c r="W27" s="19">
        <v>0</v>
      </c>
      <c r="X27" s="20">
        <v>178</v>
      </c>
      <c r="Y27" s="20">
        <v>178</v>
      </c>
      <c r="Z27" s="20">
        <f t="shared" si="9"/>
        <v>178</v>
      </c>
      <c r="AA27" s="20">
        <f t="shared" si="10"/>
        <v>0</v>
      </c>
      <c r="AB27" s="19">
        <v>0</v>
      </c>
      <c r="AC27" s="20">
        <v>56.2</v>
      </c>
      <c r="AD27" s="20">
        <v>56.2</v>
      </c>
      <c r="AE27" s="20">
        <f t="shared" si="11"/>
        <v>56.2</v>
      </c>
      <c r="AF27" s="21">
        <f t="shared" si="12"/>
        <v>0</v>
      </c>
      <c r="AG27" s="19">
        <v>0</v>
      </c>
      <c r="AH27" s="20">
        <v>0</v>
      </c>
      <c r="AI27" s="20">
        <v>0</v>
      </c>
      <c r="AJ27" s="20">
        <f t="shared" si="13"/>
        <v>0</v>
      </c>
      <c r="AK27" s="20">
        <f t="shared" si="14"/>
        <v>0</v>
      </c>
      <c r="AL27" s="19">
        <v>0</v>
      </c>
      <c r="AM27" s="20">
        <v>0</v>
      </c>
      <c r="AN27" s="20">
        <v>0</v>
      </c>
      <c r="AO27" s="20">
        <f t="shared" si="15"/>
        <v>0</v>
      </c>
      <c r="AP27" s="20">
        <f t="shared" si="16"/>
        <v>0</v>
      </c>
      <c r="AQ27" s="19">
        <v>0</v>
      </c>
      <c r="AR27" s="20">
        <v>0</v>
      </c>
      <c r="AS27" s="20">
        <v>0</v>
      </c>
      <c r="AT27" s="20">
        <f t="shared" si="17"/>
        <v>0</v>
      </c>
      <c r="AU27" s="21">
        <f t="shared" si="18"/>
        <v>0</v>
      </c>
      <c r="AV27" s="19">
        <v>0</v>
      </c>
      <c r="AW27" s="20">
        <v>33.6</v>
      </c>
      <c r="AX27" s="20">
        <v>11.2</v>
      </c>
      <c r="AY27" s="20">
        <f t="shared" si="19"/>
        <v>11.2</v>
      </c>
      <c r="AZ27" s="21">
        <f t="shared" si="20"/>
        <v>-22.400000000000002</v>
      </c>
      <c r="BA27" s="19">
        <v>0</v>
      </c>
      <c r="BB27" s="20">
        <v>0</v>
      </c>
      <c r="BC27" s="20">
        <v>0</v>
      </c>
      <c r="BD27" s="20">
        <f t="shared" si="21"/>
        <v>0</v>
      </c>
      <c r="BE27" s="20">
        <f t="shared" si="22"/>
        <v>0</v>
      </c>
      <c r="BF27" s="19">
        <v>0</v>
      </c>
      <c r="BG27" s="20">
        <v>0</v>
      </c>
      <c r="BH27" s="20">
        <v>0</v>
      </c>
      <c r="BI27" s="20">
        <f t="shared" si="23"/>
        <v>0</v>
      </c>
      <c r="BJ27" s="20">
        <f t="shared" si="24"/>
        <v>0</v>
      </c>
      <c r="BK27" s="19">
        <v>0</v>
      </c>
      <c r="BL27" s="20">
        <v>0</v>
      </c>
      <c r="BM27" s="20">
        <v>0</v>
      </c>
      <c r="BN27" s="20">
        <f t="shared" si="25"/>
        <v>0</v>
      </c>
      <c r="BO27" s="21">
        <f t="shared" si="26"/>
        <v>0</v>
      </c>
      <c r="BP27" s="19">
        <v>0</v>
      </c>
      <c r="BQ27" s="20">
        <v>200</v>
      </c>
      <c r="BR27" s="20">
        <v>200</v>
      </c>
      <c r="BS27" s="20">
        <f t="shared" si="27"/>
        <v>200</v>
      </c>
      <c r="BT27" s="21">
        <f t="shared" si="28"/>
        <v>0</v>
      </c>
      <c r="BU27" s="19">
        <v>0</v>
      </c>
      <c r="BV27" s="20">
        <v>100</v>
      </c>
      <c r="BW27" s="20">
        <v>100</v>
      </c>
      <c r="BX27" s="20">
        <f t="shared" si="29"/>
        <v>100</v>
      </c>
      <c r="BY27" s="21">
        <f t="shared" si="30"/>
        <v>0</v>
      </c>
      <c r="BZ27" s="19">
        <v>0</v>
      </c>
      <c r="CA27" s="20">
        <v>200</v>
      </c>
      <c r="CB27" s="20">
        <v>200</v>
      </c>
      <c r="CC27" s="20">
        <f t="shared" si="31"/>
        <v>200</v>
      </c>
      <c r="CD27" s="21">
        <f t="shared" si="32"/>
        <v>0</v>
      </c>
      <c r="CE27" s="19">
        <v>0</v>
      </c>
      <c r="CF27" s="20">
        <v>150</v>
      </c>
      <c r="CG27" s="20">
        <v>150</v>
      </c>
      <c r="CH27" s="20">
        <f t="shared" si="33"/>
        <v>150</v>
      </c>
      <c r="CI27" s="21">
        <f t="shared" si="34"/>
        <v>0</v>
      </c>
      <c r="CJ27" s="19">
        <v>0</v>
      </c>
      <c r="CK27" s="20">
        <v>0</v>
      </c>
      <c r="CL27" s="20">
        <v>0</v>
      </c>
      <c r="CM27" s="20">
        <f t="shared" si="84"/>
        <v>0</v>
      </c>
      <c r="CN27" s="21">
        <f t="shared" si="36"/>
        <v>0</v>
      </c>
      <c r="CO27" s="19">
        <v>0</v>
      </c>
      <c r="CP27" s="20">
        <v>0</v>
      </c>
      <c r="CQ27" s="20">
        <v>0</v>
      </c>
      <c r="CR27" s="20">
        <f t="shared" si="37"/>
        <v>0</v>
      </c>
      <c r="CS27" s="20">
        <f t="shared" si="38"/>
        <v>0</v>
      </c>
      <c r="CT27" s="19">
        <v>0</v>
      </c>
      <c r="CU27" s="20">
        <v>0</v>
      </c>
      <c r="CV27" s="20">
        <v>0</v>
      </c>
      <c r="CW27" s="20">
        <f t="shared" si="39"/>
        <v>0</v>
      </c>
      <c r="CX27" s="20">
        <f t="shared" si="40"/>
        <v>0</v>
      </c>
      <c r="CY27" s="19">
        <v>0</v>
      </c>
      <c r="CZ27" s="20">
        <v>0</v>
      </c>
      <c r="DA27" s="20">
        <v>0</v>
      </c>
      <c r="DB27" s="20">
        <f t="shared" si="41"/>
        <v>0</v>
      </c>
      <c r="DC27" s="21">
        <f t="shared" si="42"/>
        <v>0</v>
      </c>
      <c r="DD27" s="19">
        <v>0</v>
      </c>
      <c r="DE27" s="20">
        <v>1096.2</v>
      </c>
      <c r="DF27" s="20">
        <v>2349</v>
      </c>
      <c r="DG27" s="20">
        <f t="shared" si="43"/>
        <v>2349</v>
      </c>
      <c r="DH27" s="21">
        <f t="shared" si="44"/>
        <v>1252.8</v>
      </c>
      <c r="DI27" s="19">
        <v>0</v>
      </c>
      <c r="DJ27" s="20">
        <v>0</v>
      </c>
      <c r="DK27" s="20">
        <v>0</v>
      </c>
      <c r="DL27" s="20">
        <f t="shared" si="45"/>
        <v>0</v>
      </c>
      <c r="DM27" s="21">
        <f t="shared" si="46"/>
        <v>0</v>
      </c>
      <c r="DN27" s="19">
        <v>0</v>
      </c>
      <c r="DO27" s="20">
        <v>0</v>
      </c>
      <c r="DP27" s="20">
        <v>0</v>
      </c>
      <c r="DQ27" s="20">
        <f t="shared" si="47"/>
        <v>0</v>
      </c>
      <c r="DR27" s="21">
        <f t="shared" si="48"/>
        <v>0</v>
      </c>
      <c r="DS27" s="19">
        <v>0</v>
      </c>
      <c r="DT27" s="20">
        <v>0</v>
      </c>
      <c r="DU27" s="20">
        <v>0</v>
      </c>
      <c r="DV27" s="20">
        <f t="shared" si="49"/>
        <v>0</v>
      </c>
      <c r="DW27" s="21">
        <f t="shared" si="50"/>
        <v>0</v>
      </c>
      <c r="DX27" s="19">
        <v>0</v>
      </c>
      <c r="DY27" s="20">
        <v>0</v>
      </c>
      <c r="DZ27" s="20">
        <v>0</v>
      </c>
      <c r="EA27" s="20">
        <f t="shared" si="51"/>
        <v>0</v>
      </c>
      <c r="EB27" s="21">
        <f t="shared" si="52"/>
        <v>0</v>
      </c>
      <c r="EC27" s="19">
        <v>0</v>
      </c>
      <c r="ED27" s="20">
        <v>147.19999999999999</v>
      </c>
      <c r="EE27" s="20">
        <v>147.19999999999999</v>
      </c>
      <c r="EF27" s="20">
        <f t="shared" si="53"/>
        <v>147.19999999999999</v>
      </c>
      <c r="EG27" s="21">
        <f t="shared" si="54"/>
        <v>0</v>
      </c>
      <c r="EH27" s="19">
        <v>0</v>
      </c>
      <c r="EI27" s="20">
        <v>0</v>
      </c>
      <c r="EJ27" s="20">
        <v>0</v>
      </c>
      <c r="EK27" s="20">
        <f t="shared" si="55"/>
        <v>0</v>
      </c>
      <c r="EL27" s="21">
        <f t="shared" si="56"/>
        <v>0</v>
      </c>
      <c r="EM27" s="19">
        <v>0</v>
      </c>
      <c r="EN27" s="20">
        <v>0</v>
      </c>
      <c r="EO27" s="20">
        <v>0</v>
      </c>
      <c r="EP27" s="20">
        <f t="shared" si="57"/>
        <v>0</v>
      </c>
      <c r="EQ27" s="21">
        <f t="shared" si="58"/>
        <v>0</v>
      </c>
      <c r="ER27" s="19">
        <v>0</v>
      </c>
      <c r="ES27" s="20">
        <v>0</v>
      </c>
      <c r="ET27" s="20">
        <v>0</v>
      </c>
      <c r="EU27" s="20">
        <f t="shared" si="82"/>
        <v>0</v>
      </c>
      <c r="EV27" s="21">
        <f t="shared" si="83"/>
        <v>0</v>
      </c>
      <c r="EW27" s="19">
        <v>0</v>
      </c>
      <c r="EX27" s="20">
        <v>0</v>
      </c>
      <c r="EY27" s="20">
        <v>0</v>
      </c>
      <c r="EZ27" s="20">
        <f t="shared" si="61"/>
        <v>0</v>
      </c>
      <c r="FA27" s="20">
        <f t="shared" si="62"/>
        <v>0</v>
      </c>
      <c r="FB27" s="19">
        <v>0</v>
      </c>
      <c r="FC27" s="20">
        <v>22616.6</v>
      </c>
      <c r="FD27" s="20">
        <v>22616.6</v>
      </c>
      <c r="FE27" s="20">
        <f t="shared" si="63"/>
        <v>22616.6</v>
      </c>
      <c r="FF27" s="20">
        <f t="shared" si="64"/>
        <v>0</v>
      </c>
      <c r="FG27" s="19">
        <v>0</v>
      </c>
      <c r="FH27" s="20">
        <v>351.5</v>
      </c>
      <c r="FI27" s="20">
        <v>351.5</v>
      </c>
      <c r="FJ27" s="20">
        <f t="shared" si="65"/>
        <v>351.5</v>
      </c>
      <c r="FK27" s="20">
        <f t="shared" si="66"/>
        <v>0</v>
      </c>
      <c r="FL27" s="19">
        <v>0</v>
      </c>
      <c r="FM27" s="20">
        <v>19502.8</v>
      </c>
      <c r="FN27" s="20">
        <v>19502.8</v>
      </c>
      <c r="FO27" s="20">
        <f t="shared" si="67"/>
        <v>19502.8</v>
      </c>
      <c r="FP27" s="20">
        <f t="shared" si="68"/>
        <v>0</v>
      </c>
      <c r="FQ27" s="19">
        <v>0</v>
      </c>
      <c r="FR27" s="20">
        <v>11277.4</v>
      </c>
      <c r="FS27" s="20">
        <v>14680.6</v>
      </c>
      <c r="FT27" s="20">
        <f t="shared" si="69"/>
        <v>14680.6</v>
      </c>
      <c r="FU27" s="20">
        <f t="shared" si="70"/>
        <v>3403.2000000000007</v>
      </c>
      <c r="FV27" s="19">
        <v>0</v>
      </c>
      <c r="FW27" s="20">
        <v>6000</v>
      </c>
      <c r="FX27" s="20">
        <v>6000</v>
      </c>
      <c r="FY27" s="20">
        <f t="shared" si="71"/>
        <v>6000</v>
      </c>
      <c r="FZ27" s="20">
        <f t="shared" si="72"/>
        <v>0</v>
      </c>
      <c r="GA27" s="19">
        <v>0</v>
      </c>
      <c r="GB27" s="20">
        <v>18024.2</v>
      </c>
      <c r="GC27" s="20">
        <v>18024.2</v>
      </c>
      <c r="GD27" s="20">
        <f t="shared" si="73"/>
        <v>18024.2</v>
      </c>
      <c r="GE27" s="21">
        <f t="shared" si="74"/>
        <v>0</v>
      </c>
      <c r="GF27" s="19">
        <v>0</v>
      </c>
      <c r="GG27" s="20">
        <v>0</v>
      </c>
      <c r="GH27" s="20"/>
      <c r="GI27" s="20">
        <f t="shared" si="75"/>
        <v>0</v>
      </c>
      <c r="GJ27" s="21">
        <f t="shared" si="76"/>
        <v>0</v>
      </c>
      <c r="GK27" s="19">
        <v>0</v>
      </c>
      <c r="GL27" s="20">
        <v>0</v>
      </c>
      <c r="GM27" s="20">
        <v>0</v>
      </c>
      <c r="GN27" s="20">
        <f t="shared" si="77"/>
        <v>0</v>
      </c>
      <c r="GO27" s="21">
        <f t="shared" si="78"/>
        <v>0</v>
      </c>
    </row>
    <row r="28" spans="1:197" x14ac:dyDescent="0.25">
      <c r="A28" s="48">
        <v>22</v>
      </c>
      <c r="B28" s="49" t="s">
        <v>29</v>
      </c>
      <c r="C28" s="55">
        <f t="shared" si="79"/>
        <v>0</v>
      </c>
      <c r="D28" s="55">
        <f t="shared" si="80"/>
        <v>90011.3</v>
      </c>
      <c r="E28" s="55">
        <f t="shared" si="81"/>
        <v>94772.7</v>
      </c>
      <c r="F28" s="59">
        <f t="shared" si="1"/>
        <v>94772.7</v>
      </c>
      <c r="G28" s="57">
        <f t="shared" si="2"/>
        <v>4761.3999999999942</v>
      </c>
      <c r="H28" s="19">
        <v>0</v>
      </c>
      <c r="I28" s="20">
        <v>0</v>
      </c>
      <c r="J28" s="20">
        <v>0</v>
      </c>
      <c r="K28" s="20">
        <f t="shared" si="3"/>
        <v>0</v>
      </c>
      <c r="L28" s="21">
        <f t="shared" si="4"/>
        <v>0</v>
      </c>
      <c r="M28" s="19">
        <v>0</v>
      </c>
      <c r="N28" s="20">
        <v>674.7</v>
      </c>
      <c r="O28" s="20">
        <v>674.7</v>
      </c>
      <c r="P28" s="20">
        <f t="shared" si="5"/>
        <v>674.7</v>
      </c>
      <c r="Q28" s="21">
        <f t="shared" si="6"/>
        <v>0</v>
      </c>
      <c r="R28" s="19">
        <v>0</v>
      </c>
      <c r="S28" s="20">
        <v>292</v>
      </c>
      <c r="T28" s="20">
        <v>292</v>
      </c>
      <c r="U28" s="20">
        <f t="shared" si="7"/>
        <v>292</v>
      </c>
      <c r="V28" s="21">
        <f t="shared" si="8"/>
        <v>0</v>
      </c>
      <c r="W28" s="19">
        <v>0</v>
      </c>
      <c r="X28" s="20">
        <v>66.8</v>
      </c>
      <c r="Y28" s="20">
        <v>66.8</v>
      </c>
      <c r="Z28" s="20">
        <f t="shared" si="9"/>
        <v>66.8</v>
      </c>
      <c r="AA28" s="20">
        <f t="shared" si="10"/>
        <v>0</v>
      </c>
      <c r="AB28" s="19">
        <v>0</v>
      </c>
      <c r="AC28" s="20">
        <v>62.9</v>
      </c>
      <c r="AD28" s="20">
        <v>62.9</v>
      </c>
      <c r="AE28" s="20">
        <f t="shared" si="11"/>
        <v>62.9</v>
      </c>
      <c r="AF28" s="21">
        <f t="shared" si="12"/>
        <v>0</v>
      </c>
      <c r="AG28" s="19">
        <v>0</v>
      </c>
      <c r="AH28" s="20">
        <v>0</v>
      </c>
      <c r="AI28" s="20">
        <v>0</v>
      </c>
      <c r="AJ28" s="20">
        <f t="shared" si="13"/>
        <v>0</v>
      </c>
      <c r="AK28" s="20">
        <f t="shared" si="14"/>
        <v>0</v>
      </c>
      <c r="AL28" s="19">
        <v>0</v>
      </c>
      <c r="AM28" s="20">
        <v>0</v>
      </c>
      <c r="AN28" s="20">
        <v>0</v>
      </c>
      <c r="AO28" s="20">
        <f t="shared" si="15"/>
        <v>0</v>
      </c>
      <c r="AP28" s="20">
        <f t="shared" si="16"/>
        <v>0</v>
      </c>
      <c r="AQ28" s="19">
        <v>0</v>
      </c>
      <c r="AR28" s="20">
        <v>0</v>
      </c>
      <c r="AS28" s="20">
        <v>0</v>
      </c>
      <c r="AT28" s="20">
        <f t="shared" si="17"/>
        <v>0</v>
      </c>
      <c r="AU28" s="21">
        <f t="shared" si="18"/>
        <v>0</v>
      </c>
      <c r="AV28" s="19">
        <v>0</v>
      </c>
      <c r="AW28" s="20">
        <v>33.700000000000003</v>
      </c>
      <c r="AX28" s="20">
        <v>11.2</v>
      </c>
      <c r="AY28" s="20">
        <f t="shared" si="19"/>
        <v>11.2</v>
      </c>
      <c r="AZ28" s="21">
        <f t="shared" si="20"/>
        <v>-22.500000000000004</v>
      </c>
      <c r="BA28" s="19">
        <v>0</v>
      </c>
      <c r="BB28" s="20">
        <v>0</v>
      </c>
      <c r="BC28" s="20">
        <v>0</v>
      </c>
      <c r="BD28" s="20">
        <f t="shared" si="21"/>
        <v>0</v>
      </c>
      <c r="BE28" s="20">
        <f t="shared" si="22"/>
        <v>0</v>
      </c>
      <c r="BF28" s="19">
        <v>0</v>
      </c>
      <c r="BG28" s="20">
        <v>0</v>
      </c>
      <c r="BH28" s="20">
        <v>0</v>
      </c>
      <c r="BI28" s="20">
        <f t="shared" si="23"/>
        <v>0</v>
      </c>
      <c r="BJ28" s="20">
        <f t="shared" si="24"/>
        <v>0</v>
      </c>
      <c r="BK28" s="19">
        <v>0</v>
      </c>
      <c r="BL28" s="20">
        <v>0</v>
      </c>
      <c r="BM28" s="20">
        <v>0</v>
      </c>
      <c r="BN28" s="20">
        <f t="shared" si="25"/>
        <v>0</v>
      </c>
      <c r="BO28" s="21">
        <f t="shared" si="26"/>
        <v>0</v>
      </c>
      <c r="BP28" s="19">
        <v>0</v>
      </c>
      <c r="BQ28" s="20">
        <v>150</v>
      </c>
      <c r="BR28" s="20">
        <v>150</v>
      </c>
      <c r="BS28" s="20">
        <f t="shared" si="27"/>
        <v>150</v>
      </c>
      <c r="BT28" s="21">
        <f t="shared" si="28"/>
        <v>0</v>
      </c>
      <c r="BU28" s="19">
        <v>0</v>
      </c>
      <c r="BV28" s="20">
        <v>100</v>
      </c>
      <c r="BW28" s="20">
        <v>100</v>
      </c>
      <c r="BX28" s="20">
        <f t="shared" si="29"/>
        <v>100</v>
      </c>
      <c r="BY28" s="21">
        <f t="shared" si="30"/>
        <v>0</v>
      </c>
      <c r="BZ28" s="19">
        <v>0</v>
      </c>
      <c r="CA28" s="20">
        <v>200</v>
      </c>
      <c r="CB28" s="20">
        <v>200</v>
      </c>
      <c r="CC28" s="20">
        <f t="shared" si="31"/>
        <v>200</v>
      </c>
      <c r="CD28" s="21">
        <f t="shared" si="32"/>
        <v>0</v>
      </c>
      <c r="CE28" s="19">
        <v>0</v>
      </c>
      <c r="CF28" s="20">
        <v>90.5</v>
      </c>
      <c r="CG28" s="20">
        <v>90.5</v>
      </c>
      <c r="CH28" s="20">
        <f t="shared" si="33"/>
        <v>90.5</v>
      </c>
      <c r="CI28" s="21">
        <f t="shared" si="34"/>
        <v>0</v>
      </c>
      <c r="CJ28" s="19">
        <v>0</v>
      </c>
      <c r="CK28" s="20">
        <v>0</v>
      </c>
      <c r="CL28" s="20">
        <v>0</v>
      </c>
      <c r="CM28" s="20">
        <f t="shared" si="84"/>
        <v>0</v>
      </c>
      <c r="CN28" s="21">
        <f t="shared" si="36"/>
        <v>0</v>
      </c>
      <c r="CO28" s="19">
        <v>0</v>
      </c>
      <c r="CP28" s="20">
        <v>1190</v>
      </c>
      <c r="CQ28" s="20">
        <v>1190</v>
      </c>
      <c r="CR28" s="20">
        <f t="shared" si="37"/>
        <v>1190</v>
      </c>
      <c r="CS28" s="20">
        <f t="shared" si="38"/>
        <v>0</v>
      </c>
      <c r="CT28" s="19">
        <v>0</v>
      </c>
      <c r="CU28" s="20">
        <v>0</v>
      </c>
      <c r="CV28" s="20">
        <v>0</v>
      </c>
      <c r="CW28" s="20">
        <f t="shared" si="39"/>
        <v>0</v>
      </c>
      <c r="CX28" s="20">
        <f t="shared" si="40"/>
        <v>0</v>
      </c>
      <c r="CY28" s="19">
        <v>0</v>
      </c>
      <c r="CZ28" s="20">
        <v>0</v>
      </c>
      <c r="DA28" s="20">
        <v>0</v>
      </c>
      <c r="DB28" s="20">
        <f t="shared" si="41"/>
        <v>0</v>
      </c>
      <c r="DC28" s="21">
        <f t="shared" si="42"/>
        <v>0</v>
      </c>
      <c r="DD28" s="19">
        <v>0</v>
      </c>
      <c r="DE28" s="20">
        <v>0</v>
      </c>
      <c r="DF28" s="20">
        <v>1096.2</v>
      </c>
      <c r="DG28" s="20">
        <f t="shared" si="43"/>
        <v>1096.2</v>
      </c>
      <c r="DH28" s="21">
        <f t="shared" si="44"/>
        <v>1096.2</v>
      </c>
      <c r="DI28" s="19">
        <v>0</v>
      </c>
      <c r="DJ28" s="20">
        <v>463</v>
      </c>
      <c r="DK28" s="20">
        <v>463</v>
      </c>
      <c r="DL28" s="20">
        <f t="shared" si="45"/>
        <v>463</v>
      </c>
      <c r="DM28" s="21">
        <f t="shared" si="46"/>
        <v>0</v>
      </c>
      <c r="DN28" s="19">
        <v>0</v>
      </c>
      <c r="DO28" s="20">
        <v>0</v>
      </c>
      <c r="DP28" s="20">
        <v>0</v>
      </c>
      <c r="DQ28" s="20">
        <f t="shared" si="47"/>
        <v>0</v>
      </c>
      <c r="DR28" s="21">
        <f t="shared" si="48"/>
        <v>0</v>
      </c>
      <c r="DS28" s="19">
        <v>0</v>
      </c>
      <c r="DT28" s="20">
        <v>0</v>
      </c>
      <c r="DU28" s="20">
        <v>0</v>
      </c>
      <c r="DV28" s="20">
        <f t="shared" si="49"/>
        <v>0</v>
      </c>
      <c r="DW28" s="21">
        <f t="shared" si="50"/>
        <v>0</v>
      </c>
      <c r="DX28" s="19">
        <v>0</v>
      </c>
      <c r="DY28" s="20">
        <v>87.3</v>
      </c>
      <c r="DZ28" s="20">
        <v>87.3</v>
      </c>
      <c r="EA28" s="20">
        <f t="shared" si="51"/>
        <v>87.3</v>
      </c>
      <c r="EB28" s="21">
        <f t="shared" si="52"/>
        <v>0</v>
      </c>
      <c r="EC28" s="19">
        <v>0</v>
      </c>
      <c r="ED28" s="20">
        <v>170</v>
      </c>
      <c r="EE28" s="20">
        <v>170</v>
      </c>
      <c r="EF28" s="20">
        <f t="shared" si="53"/>
        <v>170</v>
      </c>
      <c r="EG28" s="21">
        <f t="shared" si="54"/>
        <v>0</v>
      </c>
      <c r="EH28" s="19">
        <v>0</v>
      </c>
      <c r="EI28" s="20">
        <v>0</v>
      </c>
      <c r="EJ28" s="20">
        <v>0</v>
      </c>
      <c r="EK28" s="20">
        <f t="shared" si="55"/>
        <v>0</v>
      </c>
      <c r="EL28" s="21">
        <f t="shared" si="56"/>
        <v>0</v>
      </c>
      <c r="EM28" s="19">
        <v>0</v>
      </c>
      <c r="EN28" s="20">
        <v>0</v>
      </c>
      <c r="EO28" s="20">
        <v>0</v>
      </c>
      <c r="EP28" s="20">
        <f t="shared" si="57"/>
        <v>0</v>
      </c>
      <c r="EQ28" s="21">
        <f t="shared" si="58"/>
        <v>0</v>
      </c>
      <c r="ER28" s="19">
        <v>0</v>
      </c>
      <c r="ES28" s="20">
        <v>0</v>
      </c>
      <c r="ET28" s="20">
        <v>0</v>
      </c>
      <c r="EU28" s="20">
        <f t="shared" si="82"/>
        <v>0</v>
      </c>
      <c r="EV28" s="21">
        <f t="shared" si="83"/>
        <v>0</v>
      </c>
      <c r="EW28" s="19">
        <v>0</v>
      </c>
      <c r="EX28" s="20">
        <v>0</v>
      </c>
      <c r="EY28" s="20">
        <v>0</v>
      </c>
      <c r="EZ28" s="20">
        <f t="shared" si="61"/>
        <v>0</v>
      </c>
      <c r="FA28" s="20">
        <f t="shared" si="62"/>
        <v>0</v>
      </c>
      <c r="FB28" s="19">
        <v>0</v>
      </c>
      <c r="FC28" s="20">
        <v>33148.5</v>
      </c>
      <c r="FD28" s="20">
        <v>33148.5</v>
      </c>
      <c r="FE28" s="20">
        <f t="shared" si="63"/>
        <v>33148.5</v>
      </c>
      <c r="FF28" s="20">
        <f t="shared" si="64"/>
        <v>0</v>
      </c>
      <c r="FG28" s="19">
        <v>0</v>
      </c>
      <c r="FH28" s="20">
        <v>696.8</v>
      </c>
      <c r="FI28" s="20">
        <v>696.8</v>
      </c>
      <c r="FJ28" s="20">
        <f t="shared" si="65"/>
        <v>696.8</v>
      </c>
      <c r="FK28" s="20">
        <f t="shared" si="66"/>
        <v>0</v>
      </c>
      <c r="FL28" s="19">
        <v>0</v>
      </c>
      <c r="FM28" s="20">
        <v>14922.2</v>
      </c>
      <c r="FN28" s="20">
        <v>14922.2</v>
      </c>
      <c r="FO28" s="20">
        <f t="shared" si="67"/>
        <v>14922.2</v>
      </c>
      <c r="FP28" s="20">
        <f t="shared" si="68"/>
        <v>0</v>
      </c>
      <c r="FQ28" s="19">
        <v>0</v>
      </c>
      <c r="FR28" s="20">
        <v>14047</v>
      </c>
      <c r="FS28" s="20">
        <v>17734.7</v>
      </c>
      <c r="FT28" s="20">
        <f t="shared" si="69"/>
        <v>17734.7</v>
      </c>
      <c r="FU28" s="20">
        <f t="shared" si="70"/>
        <v>3687.7000000000007</v>
      </c>
      <c r="FV28" s="19">
        <v>0</v>
      </c>
      <c r="FW28" s="20">
        <v>8000</v>
      </c>
      <c r="FX28" s="20">
        <v>8000</v>
      </c>
      <c r="FY28" s="20">
        <f t="shared" si="71"/>
        <v>8000</v>
      </c>
      <c r="FZ28" s="20">
        <f t="shared" si="72"/>
        <v>0</v>
      </c>
      <c r="GA28" s="19">
        <v>0</v>
      </c>
      <c r="GB28" s="20">
        <v>15615.9</v>
      </c>
      <c r="GC28" s="20">
        <v>15615.9</v>
      </c>
      <c r="GD28" s="20">
        <f t="shared" si="73"/>
        <v>15615.9</v>
      </c>
      <c r="GE28" s="21">
        <f t="shared" si="74"/>
        <v>0</v>
      </c>
      <c r="GF28" s="19">
        <v>0</v>
      </c>
      <c r="GG28" s="20">
        <v>0</v>
      </c>
      <c r="GH28" s="20"/>
      <c r="GI28" s="20">
        <f t="shared" si="75"/>
        <v>0</v>
      </c>
      <c r="GJ28" s="21">
        <f t="shared" si="76"/>
        <v>0</v>
      </c>
      <c r="GK28" s="19">
        <v>0</v>
      </c>
      <c r="GL28" s="20">
        <v>0</v>
      </c>
      <c r="GM28" s="20">
        <v>0</v>
      </c>
      <c r="GN28" s="20">
        <f t="shared" si="77"/>
        <v>0</v>
      </c>
      <c r="GO28" s="21">
        <f t="shared" si="78"/>
        <v>0</v>
      </c>
    </row>
    <row r="29" spans="1:197" x14ac:dyDescent="0.25">
      <c r="A29" s="48">
        <v>23</v>
      </c>
      <c r="B29" s="49" t="s">
        <v>30</v>
      </c>
      <c r="C29" s="55">
        <f t="shared" si="79"/>
        <v>0</v>
      </c>
      <c r="D29" s="55">
        <f t="shared" si="80"/>
        <v>282550.3</v>
      </c>
      <c r="E29" s="55">
        <f t="shared" si="81"/>
        <v>290048</v>
      </c>
      <c r="F29" s="59">
        <f t="shared" si="1"/>
        <v>290048</v>
      </c>
      <c r="G29" s="57">
        <f t="shared" si="2"/>
        <v>7497.7000000000116</v>
      </c>
      <c r="H29" s="19">
        <v>0</v>
      </c>
      <c r="I29" s="20">
        <v>0</v>
      </c>
      <c r="J29" s="20">
        <v>0</v>
      </c>
      <c r="K29" s="20">
        <f t="shared" si="3"/>
        <v>0</v>
      </c>
      <c r="L29" s="21">
        <f t="shared" si="4"/>
        <v>0</v>
      </c>
      <c r="M29" s="19">
        <v>0</v>
      </c>
      <c r="N29" s="20">
        <v>3788.8</v>
      </c>
      <c r="O29" s="20">
        <v>3788.8</v>
      </c>
      <c r="P29" s="20">
        <f t="shared" si="5"/>
        <v>3788.8</v>
      </c>
      <c r="Q29" s="21">
        <f t="shared" si="6"/>
        <v>0</v>
      </c>
      <c r="R29" s="19">
        <v>0</v>
      </c>
      <c r="S29" s="20">
        <v>11925.2</v>
      </c>
      <c r="T29" s="20">
        <v>11925.2</v>
      </c>
      <c r="U29" s="20">
        <f t="shared" si="7"/>
        <v>11925.2</v>
      </c>
      <c r="V29" s="21">
        <f t="shared" si="8"/>
        <v>0</v>
      </c>
      <c r="W29" s="19">
        <v>0</v>
      </c>
      <c r="X29" s="20">
        <v>718.2</v>
      </c>
      <c r="Y29" s="20">
        <v>718.2</v>
      </c>
      <c r="Z29" s="20">
        <f t="shared" si="9"/>
        <v>718.2</v>
      </c>
      <c r="AA29" s="20">
        <f t="shared" si="10"/>
        <v>0</v>
      </c>
      <c r="AB29" s="19">
        <v>0</v>
      </c>
      <c r="AC29" s="20">
        <v>195</v>
      </c>
      <c r="AD29" s="20">
        <v>195</v>
      </c>
      <c r="AE29" s="20">
        <f t="shared" si="11"/>
        <v>195</v>
      </c>
      <c r="AF29" s="21">
        <f t="shared" si="12"/>
        <v>0</v>
      </c>
      <c r="AG29" s="19">
        <v>0</v>
      </c>
      <c r="AH29" s="20">
        <v>0</v>
      </c>
      <c r="AI29" s="20">
        <v>0</v>
      </c>
      <c r="AJ29" s="20">
        <f t="shared" si="13"/>
        <v>0</v>
      </c>
      <c r="AK29" s="20">
        <f t="shared" si="14"/>
        <v>0</v>
      </c>
      <c r="AL29" s="19">
        <v>0</v>
      </c>
      <c r="AM29" s="20">
        <v>0</v>
      </c>
      <c r="AN29" s="20">
        <v>0</v>
      </c>
      <c r="AO29" s="20">
        <f t="shared" si="15"/>
        <v>0</v>
      </c>
      <c r="AP29" s="20">
        <f t="shared" si="16"/>
        <v>0</v>
      </c>
      <c r="AQ29" s="19">
        <v>0</v>
      </c>
      <c r="AR29" s="20">
        <v>0</v>
      </c>
      <c r="AS29" s="20">
        <v>0</v>
      </c>
      <c r="AT29" s="20">
        <f t="shared" si="17"/>
        <v>0</v>
      </c>
      <c r="AU29" s="21">
        <f t="shared" si="18"/>
        <v>0</v>
      </c>
      <c r="AV29" s="19">
        <v>0</v>
      </c>
      <c r="AW29" s="20">
        <v>33.6</v>
      </c>
      <c r="AX29" s="20">
        <v>16.8</v>
      </c>
      <c r="AY29" s="20">
        <f t="shared" si="19"/>
        <v>16.8</v>
      </c>
      <c r="AZ29" s="21">
        <f t="shared" si="20"/>
        <v>-16.8</v>
      </c>
      <c r="BA29" s="19">
        <v>0</v>
      </c>
      <c r="BB29" s="20">
        <v>0</v>
      </c>
      <c r="BC29" s="20">
        <v>0</v>
      </c>
      <c r="BD29" s="20">
        <f t="shared" si="21"/>
        <v>0</v>
      </c>
      <c r="BE29" s="20">
        <f t="shared" si="22"/>
        <v>0</v>
      </c>
      <c r="BF29" s="19">
        <v>0</v>
      </c>
      <c r="BG29" s="20">
        <v>0</v>
      </c>
      <c r="BH29" s="20">
        <v>0</v>
      </c>
      <c r="BI29" s="20">
        <f t="shared" si="23"/>
        <v>0</v>
      </c>
      <c r="BJ29" s="20">
        <f t="shared" si="24"/>
        <v>0</v>
      </c>
      <c r="BK29" s="19">
        <v>0</v>
      </c>
      <c r="BL29" s="20">
        <v>0</v>
      </c>
      <c r="BM29" s="20">
        <v>0</v>
      </c>
      <c r="BN29" s="20">
        <f t="shared" si="25"/>
        <v>0</v>
      </c>
      <c r="BO29" s="21">
        <f t="shared" si="26"/>
        <v>0</v>
      </c>
      <c r="BP29" s="19">
        <v>0</v>
      </c>
      <c r="BQ29" s="20">
        <v>350</v>
      </c>
      <c r="BR29" s="20">
        <v>350</v>
      </c>
      <c r="BS29" s="20">
        <f t="shared" si="27"/>
        <v>350</v>
      </c>
      <c r="BT29" s="21">
        <f t="shared" si="28"/>
        <v>0</v>
      </c>
      <c r="BU29" s="19">
        <v>0</v>
      </c>
      <c r="BV29" s="20">
        <v>100</v>
      </c>
      <c r="BW29" s="20">
        <v>100</v>
      </c>
      <c r="BX29" s="20">
        <f t="shared" si="29"/>
        <v>100</v>
      </c>
      <c r="BY29" s="21">
        <f t="shared" si="30"/>
        <v>0</v>
      </c>
      <c r="BZ29" s="19">
        <v>0</v>
      </c>
      <c r="CA29" s="20">
        <v>200</v>
      </c>
      <c r="CB29" s="20">
        <v>200</v>
      </c>
      <c r="CC29" s="20">
        <f t="shared" si="31"/>
        <v>200</v>
      </c>
      <c r="CD29" s="21">
        <f t="shared" si="32"/>
        <v>0</v>
      </c>
      <c r="CE29" s="19">
        <v>0</v>
      </c>
      <c r="CF29" s="20">
        <v>12515.6</v>
      </c>
      <c r="CG29" s="20">
        <v>12515.6</v>
      </c>
      <c r="CH29" s="20">
        <f t="shared" si="33"/>
        <v>12515.6</v>
      </c>
      <c r="CI29" s="21">
        <f t="shared" si="34"/>
        <v>0</v>
      </c>
      <c r="CJ29" s="19">
        <v>0</v>
      </c>
      <c r="CK29" s="20">
        <v>0</v>
      </c>
      <c r="CL29" s="20">
        <v>0</v>
      </c>
      <c r="CM29" s="20">
        <f t="shared" si="84"/>
        <v>0</v>
      </c>
      <c r="CN29" s="21">
        <f t="shared" si="36"/>
        <v>0</v>
      </c>
      <c r="CO29" s="19">
        <v>0</v>
      </c>
      <c r="CP29" s="20">
        <v>1328</v>
      </c>
      <c r="CQ29" s="20">
        <v>1328</v>
      </c>
      <c r="CR29" s="20">
        <f t="shared" si="37"/>
        <v>1328</v>
      </c>
      <c r="CS29" s="20">
        <f t="shared" si="38"/>
        <v>0</v>
      </c>
      <c r="CT29" s="19">
        <v>0</v>
      </c>
      <c r="CU29" s="20">
        <v>0</v>
      </c>
      <c r="CV29" s="20">
        <v>0</v>
      </c>
      <c r="CW29" s="20">
        <f t="shared" si="39"/>
        <v>0</v>
      </c>
      <c r="CX29" s="20">
        <f t="shared" si="40"/>
        <v>0</v>
      </c>
      <c r="CY29" s="19">
        <v>0</v>
      </c>
      <c r="CZ29" s="20">
        <v>0</v>
      </c>
      <c r="DA29" s="20">
        <v>0</v>
      </c>
      <c r="DB29" s="20">
        <f t="shared" si="41"/>
        <v>0</v>
      </c>
      <c r="DC29" s="21">
        <f t="shared" si="42"/>
        <v>0</v>
      </c>
      <c r="DD29" s="19">
        <v>0</v>
      </c>
      <c r="DE29" s="20">
        <v>1827</v>
      </c>
      <c r="DF29" s="20">
        <v>3654</v>
      </c>
      <c r="DG29" s="20">
        <f t="shared" si="43"/>
        <v>3654</v>
      </c>
      <c r="DH29" s="21">
        <f t="shared" si="44"/>
        <v>1827</v>
      </c>
      <c r="DI29" s="19">
        <v>0</v>
      </c>
      <c r="DJ29" s="20">
        <v>0</v>
      </c>
      <c r="DK29" s="20">
        <v>0</v>
      </c>
      <c r="DL29" s="20">
        <f t="shared" si="45"/>
        <v>0</v>
      </c>
      <c r="DM29" s="21">
        <f t="shared" si="46"/>
        <v>0</v>
      </c>
      <c r="DN29" s="19">
        <v>0</v>
      </c>
      <c r="DO29" s="20">
        <v>0</v>
      </c>
      <c r="DP29" s="20">
        <v>0</v>
      </c>
      <c r="DQ29" s="20">
        <f t="shared" si="47"/>
        <v>0</v>
      </c>
      <c r="DR29" s="21">
        <f t="shared" si="48"/>
        <v>0</v>
      </c>
      <c r="DS29" s="19">
        <v>0</v>
      </c>
      <c r="DT29" s="20">
        <v>375</v>
      </c>
      <c r="DU29" s="20">
        <v>375</v>
      </c>
      <c r="DV29" s="20">
        <f t="shared" si="49"/>
        <v>375</v>
      </c>
      <c r="DW29" s="21">
        <f t="shared" si="50"/>
        <v>0</v>
      </c>
      <c r="DX29" s="19">
        <v>0</v>
      </c>
      <c r="DY29" s="20">
        <v>102.3</v>
      </c>
      <c r="DZ29" s="20">
        <v>102.3</v>
      </c>
      <c r="EA29" s="20">
        <f t="shared" si="51"/>
        <v>102.3</v>
      </c>
      <c r="EB29" s="21">
        <f t="shared" si="52"/>
        <v>0</v>
      </c>
      <c r="EC29" s="19">
        <v>0</v>
      </c>
      <c r="ED29" s="20">
        <v>602.79999999999995</v>
      </c>
      <c r="EE29" s="20">
        <v>602.79999999999995</v>
      </c>
      <c r="EF29" s="20">
        <f t="shared" si="53"/>
        <v>602.79999999999995</v>
      </c>
      <c r="EG29" s="21">
        <f t="shared" si="54"/>
        <v>0</v>
      </c>
      <c r="EH29" s="19">
        <v>0</v>
      </c>
      <c r="EI29" s="20">
        <v>0</v>
      </c>
      <c r="EJ29" s="20">
        <v>0</v>
      </c>
      <c r="EK29" s="20">
        <f t="shared" si="55"/>
        <v>0</v>
      </c>
      <c r="EL29" s="21">
        <f t="shared" si="56"/>
        <v>0</v>
      </c>
      <c r="EM29" s="19">
        <v>0</v>
      </c>
      <c r="EN29" s="20">
        <v>0</v>
      </c>
      <c r="EO29" s="20">
        <v>290</v>
      </c>
      <c r="EP29" s="20">
        <f t="shared" si="57"/>
        <v>290</v>
      </c>
      <c r="EQ29" s="21">
        <f t="shared" si="58"/>
        <v>290</v>
      </c>
      <c r="ER29" s="19">
        <v>0</v>
      </c>
      <c r="ES29" s="20">
        <v>0</v>
      </c>
      <c r="ET29" s="20">
        <v>0</v>
      </c>
      <c r="EU29" s="20">
        <f t="shared" si="82"/>
        <v>0</v>
      </c>
      <c r="EV29" s="21">
        <f t="shared" si="83"/>
        <v>0</v>
      </c>
      <c r="EW29" s="19">
        <v>0</v>
      </c>
      <c r="EX29" s="20">
        <v>7987.8</v>
      </c>
      <c r="EY29" s="20">
        <v>7987.8</v>
      </c>
      <c r="EZ29" s="20">
        <f t="shared" si="61"/>
        <v>7987.8</v>
      </c>
      <c r="FA29" s="20">
        <f t="shared" si="62"/>
        <v>0</v>
      </c>
      <c r="FB29" s="19">
        <v>0</v>
      </c>
      <c r="FC29" s="20">
        <v>0</v>
      </c>
      <c r="FD29" s="20">
        <v>0</v>
      </c>
      <c r="FE29" s="20">
        <f t="shared" si="63"/>
        <v>0</v>
      </c>
      <c r="FF29" s="20">
        <f t="shared" si="64"/>
        <v>0</v>
      </c>
      <c r="FG29" s="19">
        <v>0</v>
      </c>
      <c r="FH29" s="20">
        <v>1854.9</v>
      </c>
      <c r="FI29" s="20">
        <v>1854.9</v>
      </c>
      <c r="FJ29" s="20">
        <f t="shared" si="65"/>
        <v>1854.9</v>
      </c>
      <c r="FK29" s="20">
        <f t="shared" si="66"/>
        <v>0</v>
      </c>
      <c r="FL29" s="19">
        <v>0</v>
      </c>
      <c r="FM29" s="20">
        <v>96063.3</v>
      </c>
      <c r="FN29" s="20">
        <v>96063.3</v>
      </c>
      <c r="FO29" s="20">
        <f t="shared" si="67"/>
        <v>96063.3</v>
      </c>
      <c r="FP29" s="20">
        <f t="shared" si="68"/>
        <v>0</v>
      </c>
      <c r="FQ29" s="19">
        <v>0</v>
      </c>
      <c r="FR29" s="20">
        <v>19602.8</v>
      </c>
      <c r="FS29" s="20">
        <v>25000.3</v>
      </c>
      <c r="FT29" s="20">
        <f t="shared" si="69"/>
        <v>25000.3</v>
      </c>
      <c r="FU29" s="20">
        <f t="shared" si="70"/>
        <v>5397.5</v>
      </c>
      <c r="FV29" s="19">
        <v>0</v>
      </c>
      <c r="FW29" s="20">
        <v>7500</v>
      </c>
      <c r="FX29" s="20">
        <v>7500</v>
      </c>
      <c r="FY29" s="20">
        <f t="shared" si="71"/>
        <v>7500</v>
      </c>
      <c r="FZ29" s="20">
        <f t="shared" si="72"/>
        <v>0</v>
      </c>
      <c r="GA29" s="19">
        <v>0</v>
      </c>
      <c r="GB29" s="20">
        <v>72480</v>
      </c>
      <c r="GC29" s="20">
        <v>72480</v>
      </c>
      <c r="GD29" s="20">
        <f t="shared" si="73"/>
        <v>72480</v>
      </c>
      <c r="GE29" s="21">
        <f t="shared" si="74"/>
        <v>0</v>
      </c>
      <c r="GF29" s="19">
        <v>0</v>
      </c>
      <c r="GG29" s="20">
        <v>43000</v>
      </c>
      <c r="GH29" s="20">
        <v>43000</v>
      </c>
      <c r="GI29" s="20">
        <f t="shared" si="75"/>
        <v>43000</v>
      </c>
      <c r="GJ29" s="21">
        <f t="shared" si="76"/>
        <v>0</v>
      </c>
      <c r="GK29" s="19">
        <v>0</v>
      </c>
      <c r="GL29" s="20">
        <v>0</v>
      </c>
      <c r="GM29" s="20">
        <v>0</v>
      </c>
      <c r="GN29" s="20">
        <f t="shared" si="77"/>
        <v>0</v>
      </c>
      <c r="GO29" s="21">
        <f t="shared" si="78"/>
        <v>0</v>
      </c>
    </row>
    <row r="30" spans="1:197" x14ac:dyDescent="0.25">
      <c r="A30" s="48">
        <v>24</v>
      </c>
      <c r="B30" s="49" t="s">
        <v>31</v>
      </c>
      <c r="C30" s="55">
        <f t="shared" si="79"/>
        <v>0</v>
      </c>
      <c r="D30" s="55">
        <f t="shared" si="80"/>
        <v>283176.90000000002</v>
      </c>
      <c r="E30" s="55">
        <f t="shared" si="81"/>
        <v>289050.80000000005</v>
      </c>
      <c r="F30" s="59">
        <f t="shared" si="1"/>
        <v>289050.80000000005</v>
      </c>
      <c r="G30" s="57">
        <f t="shared" si="2"/>
        <v>5873.9000000000233</v>
      </c>
      <c r="H30" s="19">
        <v>0</v>
      </c>
      <c r="I30" s="20">
        <v>0</v>
      </c>
      <c r="J30" s="20">
        <v>0</v>
      </c>
      <c r="K30" s="20">
        <f t="shared" si="3"/>
        <v>0</v>
      </c>
      <c r="L30" s="21">
        <f t="shared" si="4"/>
        <v>0</v>
      </c>
      <c r="M30" s="19">
        <v>0</v>
      </c>
      <c r="N30" s="20">
        <v>1211.7</v>
      </c>
      <c r="O30" s="20">
        <v>1211.7</v>
      </c>
      <c r="P30" s="20">
        <f t="shared" si="5"/>
        <v>1211.7</v>
      </c>
      <c r="Q30" s="21">
        <f t="shared" si="6"/>
        <v>0</v>
      </c>
      <c r="R30" s="19">
        <v>0</v>
      </c>
      <c r="S30" s="20">
        <v>28937</v>
      </c>
      <c r="T30" s="20">
        <v>28937</v>
      </c>
      <c r="U30" s="20">
        <f t="shared" si="7"/>
        <v>28937</v>
      </c>
      <c r="V30" s="21">
        <f t="shared" si="8"/>
        <v>0</v>
      </c>
      <c r="W30" s="19">
        <v>0</v>
      </c>
      <c r="X30" s="20">
        <v>365.4</v>
      </c>
      <c r="Y30" s="20">
        <v>365.4</v>
      </c>
      <c r="Z30" s="20">
        <f t="shared" si="9"/>
        <v>365.4</v>
      </c>
      <c r="AA30" s="20">
        <f t="shared" si="10"/>
        <v>0</v>
      </c>
      <c r="AB30" s="19">
        <v>0</v>
      </c>
      <c r="AC30" s="20">
        <v>129.9</v>
      </c>
      <c r="AD30" s="20">
        <v>129.9</v>
      </c>
      <c r="AE30" s="20">
        <f t="shared" si="11"/>
        <v>129.9</v>
      </c>
      <c r="AF30" s="21">
        <f t="shared" si="12"/>
        <v>0</v>
      </c>
      <c r="AG30" s="19">
        <v>0</v>
      </c>
      <c r="AH30" s="20">
        <v>0</v>
      </c>
      <c r="AI30" s="20">
        <v>0</v>
      </c>
      <c r="AJ30" s="20">
        <f t="shared" si="13"/>
        <v>0</v>
      </c>
      <c r="AK30" s="20">
        <f t="shared" si="14"/>
        <v>0</v>
      </c>
      <c r="AL30" s="19">
        <v>0</v>
      </c>
      <c r="AM30" s="20">
        <v>0</v>
      </c>
      <c r="AN30" s="20">
        <v>0</v>
      </c>
      <c r="AO30" s="20">
        <f t="shared" si="15"/>
        <v>0</v>
      </c>
      <c r="AP30" s="20">
        <f t="shared" si="16"/>
        <v>0</v>
      </c>
      <c r="AQ30" s="19">
        <v>0</v>
      </c>
      <c r="AR30" s="20">
        <v>0</v>
      </c>
      <c r="AS30" s="20">
        <v>0</v>
      </c>
      <c r="AT30" s="20">
        <f t="shared" si="17"/>
        <v>0</v>
      </c>
      <c r="AU30" s="21">
        <f t="shared" si="18"/>
        <v>0</v>
      </c>
      <c r="AV30" s="19">
        <v>0</v>
      </c>
      <c r="AW30" s="20">
        <v>33.6</v>
      </c>
      <c r="AX30" s="20">
        <v>0</v>
      </c>
      <c r="AY30" s="20">
        <f t="shared" si="19"/>
        <v>0</v>
      </c>
      <c r="AZ30" s="21">
        <f t="shared" si="20"/>
        <v>-33.6</v>
      </c>
      <c r="BA30" s="19">
        <v>0</v>
      </c>
      <c r="BB30" s="20">
        <v>0</v>
      </c>
      <c r="BC30" s="20">
        <v>0</v>
      </c>
      <c r="BD30" s="20">
        <f t="shared" si="21"/>
        <v>0</v>
      </c>
      <c r="BE30" s="20">
        <f t="shared" si="22"/>
        <v>0</v>
      </c>
      <c r="BF30" s="19">
        <v>0</v>
      </c>
      <c r="BG30" s="20">
        <v>0</v>
      </c>
      <c r="BH30" s="20">
        <v>0</v>
      </c>
      <c r="BI30" s="20">
        <f t="shared" si="23"/>
        <v>0</v>
      </c>
      <c r="BJ30" s="20">
        <f t="shared" si="24"/>
        <v>0</v>
      </c>
      <c r="BK30" s="19">
        <v>0</v>
      </c>
      <c r="BL30" s="20">
        <v>0</v>
      </c>
      <c r="BM30" s="20">
        <v>0</v>
      </c>
      <c r="BN30" s="20">
        <f t="shared" si="25"/>
        <v>0</v>
      </c>
      <c r="BO30" s="21">
        <f t="shared" si="26"/>
        <v>0</v>
      </c>
      <c r="BP30" s="19">
        <v>0</v>
      </c>
      <c r="BQ30" s="20">
        <v>200</v>
      </c>
      <c r="BR30" s="20">
        <v>200</v>
      </c>
      <c r="BS30" s="20">
        <f t="shared" si="27"/>
        <v>200</v>
      </c>
      <c r="BT30" s="21">
        <f t="shared" si="28"/>
        <v>0</v>
      </c>
      <c r="BU30" s="19">
        <v>0</v>
      </c>
      <c r="BV30" s="20">
        <v>50</v>
      </c>
      <c r="BW30" s="20">
        <v>50</v>
      </c>
      <c r="BX30" s="20">
        <f t="shared" si="29"/>
        <v>50</v>
      </c>
      <c r="BY30" s="21">
        <f t="shared" si="30"/>
        <v>0</v>
      </c>
      <c r="BZ30" s="19">
        <v>0</v>
      </c>
      <c r="CA30" s="20">
        <v>200</v>
      </c>
      <c r="CB30" s="20">
        <v>200</v>
      </c>
      <c r="CC30" s="20">
        <f t="shared" si="31"/>
        <v>200</v>
      </c>
      <c r="CD30" s="21">
        <f t="shared" si="32"/>
        <v>0</v>
      </c>
      <c r="CE30" s="19">
        <v>0</v>
      </c>
      <c r="CF30" s="20">
        <v>13492.4</v>
      </c>
      <c r="CG30" s="20">
        <v>13178.2</v>
      </c>
      <c r="CH30" s="20">
        <f t="shared" si="33"/>
        <v>13178.2</v>
      </c>
      <c r="CI30" s="21">
        <f t="shared" si="34"/>
        <v>-314.19999999999891</v>
      </c>
      <c r="CJ30" s="19">
        <v>0</v>
      </c>
      <c r="CK30" s="20">
        <v>0</v>
      </c>
      <c r="CL30" s="20">
        <v>0</v>
      </c>
      <c r="CM30" s="20">
        <f t="shared" si="84"/>
        <v>0</v>
      </c>
      <c r="CN30" s="21">
        <f t="shared" si="36"/>
        <v>0</v>
      </c>
      <c r="CO30" s="19">
        <v>0</v>
      </c>
      <c r="CP30" s="20">
        <v>4395</v>
      </c>
      <c r="CQ30" s="20">
        <v>4395</v>
      </c>
      <c r="CR30" s="20">
        <f t="shared" si="37"/>
        <v>4395</v>
      </c>
      <c r="CS30" s="20">
        <f t="shared" si="38"/>
        <v>0</v>
      </c>
      <c r="CT30" s="19">
        <v>0</v>
      </c>
      <c r="CU30" s="20">
        <v>1183.8</v>
      </c>
      <c r="CV30" s="20">
        <v>1183.8</v>
      </c>
      <c r="CW30" s="20">
        <f t="shared" si="39"/>
        <v>1183.8</v>
      </c>
      <c r="CX30" s="20">
        <f t="shared" si="40"/>
        <v>0</v>
      </c>
      <c r="CY30" s="19">
        <v>0</v>
      </c>
      <c r="CZ30" s="20">
        <v>0</v>
      </c>
      <c r="DA30" s="20">
        <v>0</v>
      </c>
      <c r="DB30" s="20">
        <f t="shared" si="41"/>
        <v>0</v>
      </c>
      <c r="DC30" s="21">
        <f t="shared" si="42"/>
        <v>0</v>
      </c>
      <c r="DD30" s="19">
        <v>0</v>
      </c>
      <c r="DE30" s="20">
        <v>0</v>
      </c>
      <c r="DF30" s="20">
        <v>1461.6</v>
      </c>
      <c r="DG30" s="20">
        <f t="shared" si="43"/>
        <v>1461.6</v>
      </c>
      <c r="DH30" s="21">
        <f t="shared" si="44"/>
        <v>1461.6</v>
      </c>
      <c r="DI30" s="19">
        <v>0</v>
      </c>
      <c r="DJ30" s="20">
        <v>0</v>
      </c>
      <c r="DK30" s="20">
        <v>0</v>
      </c>
      <c r="DL30" s="20">
        <f t="shared" si="45"/>
        <v>0</v>
      </c>
      <c r="DM30" s="21">
        <f t="shared" si="46"/>
        <v>0</v>
      </c>
      <c r="DN30" s="19">
        <v>0</v>
      </c>
      <c r="DO30" s="20">
        <v>0</v>
      </c>
      <c r="DP30" s="20">
        <v>0</v>
      </c>
      <c r="DQ30" s="20">
        <f t="shared" si="47"/>
        <v>0</v>
      </c>
      <c r="DR30" s="21">
        <f t="shared" si="48"/>
        <v>0</v>
      </c>
      <c r="DS30" s="19">
        <v>0</v>
      </c>
      <c r="DT30" s="20">
        <v>0</v>
      </c>
      <c r="DU30" s="20">
        <v>0</v>
      </c>
      <c r="DV30" s="20">
        <f t="shared" si="49"/>
        <v>0</v>
      </c>
      <c r="DW30" s="21">
        <f t="shared" si="50"/>
        <v>0</v>
      </c>
      <c r="DX30" s="19">
        <v>0</v>
      </c>
      <c r="DY30" s="20">
        <v>88.7</v>
      </c>
      <c r="DZ30" s="20">
        <v>88.7</v>
      </c>
      <c r="EA30" s="20">
        <f t="shared" si="51"/>
        <v>88.7</v>
      </c>
      <c r="EB30" s="21">
        <f t="shared" si="52"/>
        <v>0</v>
      </c>
      <c r="EC30" s="19">
        <v>0</v>
      </c>
      <c r="ED30" s="20">
        <v>363.1</v>
      </c>
      <c r="EE30" s="20">
        <v>363.1</v>
      </c>
      <c r="EF30" s="20">
        <f t="shared" si="53"/>
        <v>363.1</v>
      </c>
      <c r="EG30" s="21">
        <f t="shared" si="54"/>
        <v>0</v>
      </c>
      <c r="EH30" s="19">
        <v>0</v>
      </c>
      <c r="EI30" s="20">
        <v>0</v>
      </c>
      <c r="EJ30" s="20">
        <v>0</v>
      </c>
      <c r="EK30" s="20">
        <f t="shared" si="55"/>
        <v>0</v>
      </c>
      <c r="EL30" s="21">
        <f t="shared" si="56"/>
        <v>0</v>
      </c>
      <c r="EM30" s="19">
        <v>0</v>
      </c>
      <c r="EN30" s="20">
        <v>0</v>
      </c>
      <c r="EO30" s="20">
        <v>310.39999999999998</v>
      </c>
      <c r="EP30" s="20">
        <f t="shared" si="57"/>
        <v>310.39999999999998</v>
      </c>
      <c r="EQ30" s="21">
        <f t="shared" si="58"/>
        <v>310.39999999999998</v>
      </c>
      <c r="ER30" s="19">
        <v>0</v>
      </c>
      <c r="ES30" s="20">
        <v>0</v>
      </c>
      <c r="ET30" s="20">
        <v>0</v>
      </c>
      <c r="EU30" s="20">
        <f t="shared" si="82"/>
        <v>0</v>
      </c>
      <c r="EV30" s="21">
        <f t="shared" si="83"/>
        <v>0</v>
      </c>
      <c r="EW30" s="19">
        <v>0</v>
      </c>
      <c r="EX30" s="20">
        <v>16109</v>
      </c>
      <c r="EY30" s="20">
        <v>16109</v>
      </c>
      <c r="EZ30" s="20">
        <f t="shared" si="61"/>
        <v>16109</v>
      </c>
      <c r="FA30" s="20">
        <f t="shared" si="62"/>
        <v>0</v>
      </c>
      <c r="FB30" s="19">
        <v>0</v>
      </c>
      <c r="FC30" s="20">
        <v>0</v>
      </c>
      <c r="FD30" s="20">
        <v>0</v>
      </c>
      <c r="FE30" s="20">
        <f t="shared" si="63"/>
        <v>0</v>
      </c>
      <c r="FF30" s="20">
        <f t="shared" si="64"/>
        <v>0</v>
      </c>
      <c r="FG30" s="19">
        <v>0</v>
      </c>
      <c r="FH30" s="20">
        <v>3983.1</v>
      </c>
      <c r="FI30" s="20">
        <v>3983.1</v>
      </c>
      <c r="FJ30" s="20">
        <f t="shared" si="65"/>
        <v>3983.1</v>
      </c>
      <c r="FK30" s="20">
        <f t="shared" si="66"/>
        <v>0</v>
      </c>
      <c r="FL30" s="19">
        <v>0</v>
      </c>
      <c r="FM30" s="20">
        <v>71851</v>
      </c>
      <c r="FN30" s="20">
        <v>71851</v>
      </c>
      <c r="FO30" s="20">
        <f t="shared" si="67"/>
        <v>71851</v>
      </c>
      <c r="FP30" s="20">
        <f t="shared" si="68"/>
        <v>0</v>
      </c>
      <c r="FQ30" s="19">
        <v>0</v>
      </c>
      <c r="FR30" s="20">
        <v>81318.5</v>
      </c>
      <c r="FS30" s="20">
        <v>85768.2</v>
      </c>
      <c r="FT30" s="20">
        <f t="shared" si="69"/>
        <v>85768.2</v>
      </c>
      <c r="FU30" s="20">
        <f t="shared" si="70"/>
        <v>4449.6999999999971</v>
      </c>
      <c r="FV30" s="19">
        <v>0</v>
      </c>
      <c r="FW30" s="20">
        <v>6000</v>
      </c>
      <c r="FX30" s="20">
        <v>6000</v>
      </c>
      <c r="FY30" s="20">
        <f t="shared" si="71"/>
        <v>6000</v>
      </c>
      <c r="FZ30" s="20">
        <f t="shared" si="72"/>
        <v>0</v>
      </c>
      <c r="GA30" s="19">
        <v>0</v>
      </c>
      <c r="GB30" s="20">
        <v>51507.8</v>
      </c>
      <c r="GC30" s="20">
        <v>51507.8</v>
      </c>
      <c r="GD30" s="20">
        <f t="shared" si="73"/>
        <v>51507.8</v>
      </c>
      <c r="GE30" s="21">
        <f t="shared" si="74"/>
        <v>0</v>
      </c>
      <c r="GF30" s="19">
        <v>0</v>
      </c>
      <c r="GG30" s="20">
        <v>1756.9</v>
      </c>
      <c r="GH30" s="20">
        <v>1756.9</v>
      </c>
      <c r="GI30" s="20">
        <f t="shared" si="75"/>
        <v>1756.9</v>
      </c>
      <c r="GJ30" s="21">
        <f t="shared" si="76"/>
        <v>0</v>
      </c>
      <c r="GK30" s="19">
        <v>0</v>
      </c>
      <c r="GL30" s="20">
        <v>0</v>
      </c>
      <c r="GM30" s="20">
        <v>0</v>
      </c>
      <c r="GN30" s="20">
        <f t="shared" si="77"/>
        <v>0</v>
      </c>
      <c r="GO30" s="21">
        <f t="shared" si="78"/>
        <v>0</v>
      </c>
    </row>
    <row r="31" spans="1:197" x14ac:dyDescent="0.25">
      <c r="A31" s="48">
        <v>25</v>
      </c>
      <c r="B31" s="49" t="s">
        <v>32</v>
      </c>
      <c r="C31" s="55">
        <f t="shared" si="79"/>
        <v>0</v>
      </c>
      <c r="D31" s="55">
        <f t="shared" si="80"/>
        <v>133300.6</v>
      </c>
      <c r="E31" s="55">
        <f t="shared" si="81"/>
        <v>136613.6</v>
      </c>
      <c r="F31" s="59">
        <f t="shared" si="1"/>
        <v>136613.6</v>
      </c>
      <c r="G31" s="57">
        <f t="shared" si="2"/>
        <v>3313</v>
      </c>
      <c r="H31" s="19">
        <v>0</v>
      </c>
      <c r="I31" s="20">
        <v>0</v>
      </c>
      <c r="J31" s="20">
        <v>0</v>
      </c>
      <c r="K31" s="20">
        <f t="shared" si="3"/>
        <v>0</v>
      </c>
      <c r="L31" s="21">
        <f t="shared" si="4"/>
        <v>0</v>
      </c>
      <c r="M31" s="19">
        <v>0</v>
      </c>
      <c r="N31" s="20">
        <v>1286</v>
      </c>
      <c r="O31" s="20">
        <v>1286</v>
      </c>
      <c r="P31" s="20">
        <f t="shared" si="5"/>
        <v>1286</v>
      </c>
      <c r="Q31" s="21">
        <f t="shared" si="6"/>
        <v>0</v>
      </c>
      <c r="R31" s="19">
        <v>0</v>
      </c>
      <c r="S31" s="20">
        <v>3205.6</v>
      </c>
      <c r="T31" s="20">
        <v>2601.1</v>
      </c>
      <c r="U31" s="20">
        <f t="shared" si="7"/>
        <v>2601.1</v>
      </c>
      <c r="V31" s="21">
        <f t="shared" si="8"/>
        <v>-604.5</v>
      </c>
      <c r="W31" s="19">
        <v>0</v>
      </c>
      <c r="X31" s="20">
        <v>968.9</v>
      </c>
      <c r="Y31" s="20">
        <v>968.9</v>
      </c>
      <c r="Z31" s="20">
        <f t="shared" si="9"/>
        <v>968.9</v>
      </c>
      <c r="AA31" s="20">
        <f t="shared" si="10"/>
        <v>0</v>
      </c>
      <c r="AB31" s="19">
        <v>0</v>
      </c>
      <c r="AC31" s="20">
        <v>255.5</v>
      </c>
      <c r="AD31" s="20">
        <v>255.5</v>
      </c>
      <c r="AE31" s="20">
        <f t="shared" si="11"/>
        <v>255.5</v>
      </c>
      <c r="AF31" s="21">
        <f t="shared" si="12"/>
        <v>0</v>
      </c>
      <c r="AG31" s="19">
        <v>0</v>
      </c>
      <c r="AH31" s="20">
        <v>0</v>
      </c>
      <c r="AI31" s="20">
        <v>0</v>
      </c>
      <c r="AJ31" s="20">
        <f t="shared" si="13"/>
        <v>0</v>
      </c>
      <c r="AK31" s="20">
        <f t="shared" si="14"/>
        <v>0</v>
      </c>
      <c r="AL31" s="19">
        <v>0</v>
      </c>
      <c r="AM31" s="20">
        <v>0</v>
      </c>
      <c r="AN31" s="20">
        <v>0</v>
      </c>
      <c r="AO31" s="20">
        <f t="shared" si="15"/>
        <v>0</v>
      </c>
      <c r="AP31" s="20">
        <f t="shared" si="16"/>
        <v>0</v>
      </c>
      <c r="AQ31" s="19">
        <v>0</v>
      </c>
      <c r="AR31" s="20">
        <v>0</v>
      </c>
      <c r="AS31" s="20">
        <v>0</v>
      </c>
      <c r="AT31" s="20">
        <f t="shared" si="17"/>
        <v>0</v>
      </c>
      <c r="AU31" s="21">
        <f t="shared" si="18"/>
        <v>0</v>
      </c>
      <c r="AV31" s="19">
        <v>0</v>
      </c>
      <c r="AW31" s="20">
        <v>33.6</v>
      </c>
      <c r="AX31" s="20">
        <v>11.2</v>
      </c>
      <c r="AY31" s="20">
        <f t="shared" si="19"/>
        <v>11.2</v>
      </c>
      <c r="AZ31" s="21">
        <f t="shared" si="20"/>
        <v>-22.400000000000002</v>
      </c>
      <c r="BA31" s="19">
        <v>0</v>
      </c>
      <c r="BB31" s="20">
        <v>0</v>
      </c>
      <c r="BC31" s="20">
        <v>0</v>
      </c>
      <c r="BD31" s="20">
        <f t="shared" si="21"/>
        <v>0</v>
      </c>
      <c r="BE31" s="20">
        <f t="shared" si="22"/>
        <v>0</v>
      </c>
      <c r="BF31" s="19">
        <v>0</v>
      </c>
      <c r="BG31" s="20">
        <v>0</v>
      </c>
      <c r="BH31" s="20">
        <v>0</v>
      </c>
      <c r="BI31" s="20">
        <f t="shared" si="23"/>
        <v>0</v>
      </c>
      <c r="BJ31" s="20">
        <f t="shared" si="24"/>
        <v>0</v>
      </c>
      <c r="BK31" s="19">
        <v>0</v>
      </c>
      <c r="BL31" s="20">
        <v>0</v>
      </c>
      <c r="BM31" s="20">
        <v>0</v>
      </c>
      <c r="BN31" s="20">
        <f t="shared" si="25"/>
        <v>0</v>
      </c>
      <c r="BO31" s="21">
        <f t="shared" si="26"/>
        <v>0</v>
      </c>
      <c r="BP31" s="19">
        <v>0</v>
      </c>
      <c r="BQ31" s="20">
        <v>150</v>
      </c>
      <c r="BR31" s="20">
        <v>150</v>
      </c>
      <c r="BS31" s="20">
        <f t="shared" si="27"/>
        <v>150</v>
      </c>
      <c r="BT31" s="21">
        <f t="shared" si="28"/>
        <v>0</v>
      </c>
      <c r="BU31" s="19">
        <v>0</v>
      </c>
      <c r="BV31" s="20">
        <v>100</v>
      </c>
      <c r="BW31" s="20">
        <v>100</v>
      </c>
      <c r="BX31" s="20">
        <f t="shared" si="29"/>
        <v>100</v>
      </c>
      <c r="BY31" s="21">
        <f t="shared" si="30"/>
        <v>0</v>
      </c>
      <c r="BZ31" s="19">
        <v>0</v>
      </c>
      <c r="CA31" s="20">
        <v>200</v>
      </c>
      <c r="CB31" s="20">
        <v>200</v>
      </c>
      <c r="CC31" s="20">
        <f t="shared" si="31"/>
        <v>200</v>
      </c>
      <c r="CD31" s="21">
        <f t="shared" si="32"/>
        <v>0</v>
      </c>
      <c r="CE31" s="19">
        <v>0</v>
      </c>
      <c r="CF31" s="20">
        <v>12503.2</v>
      </c>
      <c r="CG31" s="20">
        <v>12444.4</v>
      </c>
      <c r="CH31" s="20">
        <f t="shared" si="33"/>
        <v>12444.4</v>
      </c>
      <c r="CI31" s="21">
        <f t="shared" si="34"/>
        <v>-58.800000000001091</v>
      </c>
      <c r="CJ31" s="19">
        <v>0</v>
      </c>
      <c r="CK31" s="20">
        <v>0</v>
      </c>
      <c r="CL31" s="20">
        <v>0</v>
      </c>
      <c r="CM31" s="20">
        <f t="shared" si="84"/>
        <v>0</v>
      </c>
      <c r="CN31" s="21">
        <f t="shared" si="36"/>
        <v>0</v>
      </c>
      <c r="CO31" s="19">
        <v>0</v>
      </c>
      <c r="CP31" s="20">
        <v>3203.9</v>
      </c>
      <c r="CQ31" s="20">
        <v>3203.9</v>
      </c>
      <c r="CR31" s="20">
        <f t="shared" si="37"/>
        <v>3203.9</v>
      </c>
      <c r="CS31" s="20">
        <f t="shared" si="38"/>
        <v>0</v>
      </c>
      <c r="CT31" s="19">
        <v>0</v>
      </c>
      <c r="CU31" s="20">
        <v>0</v>
      </c>
      <c r="CV31" s="20">
        <v>0</v>
      </c>
      <c r="CW31" s="20">
        <f t="shared" si="39"/>
        <v>0</v>
      </c>
      <c r="CX31" s="20">
        <f t="shared" si="40"/>
        <v>0</v>
      </c>
      <c r="CY31" s="19">
        <v>0</v>
      </c>
      <c r="CZ31" s="20">
        <v>0</v>
      </c>
      <c r="DA31" s="20">
        <v>0</v>
      </c>
      <c r="DB31" s="20">
        <f t="shared" si="41"/>
        <v>0</v>
      </c>
      <c r="DC31" s="21">
        <f t="shared" si="42"/>
        <v>0</v>
      </c>
      <c r="DD31" s="19">
        <v>0</v>
      </c>
      <c r="DE31" s="20">
        <v>669.9</v>
      </c>
      <c r="DF31" s="20">
        <v>1766.1</v>
      </c>
      <c r="DG31" s="20">
        <f t="shared" si="43"/>
        <v>1766.1</v>
      </c>
      <c r="DH31" s="21">
        <f t="shared" si="44"/>
        <v>1096.1999999999998</v>
      </c>
      <c r="DI31" s="19">
        <v>0</v>
      </c>
      <c r="DJ31" s="20">
        <v>0</v>
      </c>
      <c r="DK31" s="20">
        <v>0</v>
      </c>
      <c r="DL31" s="20">
        <f t="shared" si="45"/>
        <v>0</v>
      </c>
      <c r="DM31" s="21">
        <f t="shared" si="46"/>
        <v>0</v>
      </c>
      <c r="DN31" s="19">
        <v>0</v>
      </c>
      <c r="DO31" s="20">
        <v>0</v>
      </c>
      <c r="DP31" s="20">
        <v>0</v>
      </c>
      <c r="DQ31" s="20">
        <f t="shared" si="47"/>
        <v>0</v>
      </c>
      <c r="DR31" s="21">
        <f t="shared" si="48"/>
        <v>0</v>
      </c>
      <c r="DS31" s="19">
        <v>0</v>
      </c>
      <c r="DT31" s="20">
        <v>0</v>
      </c>
      <c r="DU31" s="20">
        <v>0</v>
      </c>
      <c r="DV31" s="20">
        <f t="shared" si="49"/>
        <v>0</v>
      </c>
      <c r="DW31" s="21">
        <f t="shared" si="50"/>
        <v>0</v>
      </c>
      <c r="DX31" s="19">
        <v>0</v>
      </c>
      <c r="DY31" s="20">
        <v>593.29999999999995</v>
      </c>
      <c r="DZ31" s="20">
        <v>593.29999999999995</v>
      </c>
      <c r="EA31" s="20">
        <f t="shared" si="51"/>
        <v>593.29999999999995</v>
      </c>
      <c r="EB31" s="21">
        <f t="shared" si="52"/>
        <v>0</v>
      </c>
      <c r="EC31" s="19">
        <v>0</v>
      </c>
      <c r="ED31" s="20">
        <v>733.4</v>
      </c>
      <c r="EE31" s="20">
        <v>733.4</v>
      </c>
      <c r="EF31" s="20">
        <f t="shared" si="53"/>
        <v>733.4</v>
      </c>
      <c r="EG31" s="21">
        <f t="shared" si="54"/>
        <v>0</v>
      </c>
      <c r="EH31" s="19">
        <v>0</v>
      </c>
      <c r="EI31" s="20">
        <v>0</v>
      </c>
      <c r="EJ31" s="20">
        <v>0</v>
      </c>
      <c r="EK31" s="20">
        <f t="shared" si="55"/>
        <v>0</v>
      </c>
      <c r="EL31" s="21">
        <f t="shared" si="56"/>
        <v>0</v>
      </c>
      <c r="EM31" s="19">
        <v>0</v>
      </c>
      <c r="EN31" s="20">
        <v>0</v>
      </c>
      <c r="EO31" s="20">
        <v>759.1</v>
      </c>
      <c r="EP31" s="20">
        <f t="shared" si="57"/>
        <v>759.1</v>
      </c>
      <c r="EQ31" s="21">
        <f t="shared" si="58"/>
        <v>759.1</v>
      </c>
      <c r="ER31" s="19">
        <v>0</v>
      </c>
      <c r="ES31" s="20">
        <v>0</v>
      </c>
      <c r="ET31" s="20">
        <v>0</v>
      </c>
      <c r="EU31" s="20">
        <f t="shared" si="82"/>
        <v>0</v>
      </c>
      <c r="EV31" s="21">
        <f t="shared" si="83"/>
        <v>0</v>
      </c>
      <c r="EW31" s="19">
        <v>0</v>
      </c>
      <c r="EX31" s="20">
        <v>0</v>
      </c>
      <c r="EY31" s="20">
        <v>0</v>
      </c>
      <c r="EZ31" s="20">
        <f t="shared" si="61"/>
        <v>0</v>
      </c>
      <c r="FA31" s="20">
        <f t="shared" si="62"/>
        <v>0</v>
      </c>
      <c r="FB31" s="19">
        <v>0</v>
      </c>
      <c r="FC31" s="20">
        <v>0</v>
      </c>
      <c r="FD31" s="20">
        <v>0</v>
      </c>
      <c r="FE31" s="20">
        <f t="shared" si="63"/>
        <v>0</v>
      </c>
      <c r="FF31" s="20">
        <f t="shared" si="64"/>
        <v>0</v>
      </c>
      <c r="FG31" s="19">
        <v>0</v>
      </c>
      <c r="FH31" s="20">
        <v>1976</v>
      </c>
      <c r="FI31" s="20">
        <v>1976</v>
      </c>
      <c r="FJ31" s="20">
        <f t="shared" si="65"/>
        <v>1976</v>
      </c>
      <c r="FK31" s="20">
        <f t="shared" si="66"/>
        <v>0</v>
      </c>
      <c r="FL31" s="19">
        <v>0</v>
      </c>
      <c r="FM31" s="20">
        <v>14575.8</v>
      </c>
      <c r="FN31" s="20">
        <v>14575.8</v>
      </c>
      <c r="FO31" s="20">
        <f t="shared" si="67"/>
        <v>14575.8</v>
      </c>
      <c r="FP31" s="20">
        <f t="shared" si="68"/>
        <v>0</v>
      </c>
      <c r="FQ31" s="19">
        <v>0</v>
      </c>
      <c r="FR31" s="20">
        <v>16788</v>
      </c>
      <c r="FS31" s="20">
        <v>18931.400000000001</v>
      </c>
      <c r="FT31" s="20">
        <f t="shared" si="69"/>
        <v>18931.400000000001</v>
      </c>
      <c r="FU31" s="20">
        <f t="shared" si="70"/>
        <v>2143.4000000000015</v>
      </c>
      <c r="FV31" s="19">
        <v>0</v>
      </c>
      <c r="FW31" s="20">
        <v>6000</v>
      </c>
      <c r="FX31" s="20">
        <v>6000</v>
      </c>
      <c r="FY31" s="20">
        <f t="shared" si="71"/>
        <v>6000</v>
      </c>
      <c r="FZ31" s="20">
        <f t="shared" si="72"/>
        <v>0</v>
      </c>
      <c r="GA31" s="19">
        <v>0</v>
      </c>
      <c r="GB31" s="20">
        <v>70057.5</v>
      </c>
      <c r="GC31" s="20">
        <v>70057.5</v>
      </c>
      <c r="GD31" s="20">
        <f t="shared" si="73"/>
        <v>70057.5</v>
      </c>
      <c r="GE31" s="21">
        <f t="shared" si="74"/>
        <v>0</v>
      </c>
      <c r="GF31" s="19">
        <v>0</v>
      </c>
      <c r="GG31" s="20">
        <v>0</v>
      </c>
      <c r="GH31" s="20"/>
      <c r="GI31" s="20">
        <f t="shared" si="75"/>
        <v>0</v>
      </c>
      <c r="GJ31" s="21">
        <f t="shared" si="76"/>
        <v>0</v>
      </c>
      <c r="GK31" s="19">
        <v>0</v>
      </c>
      <c r="GL31" s="20">
        <v>0</v>
      </c>
      <c r="GM31" s="20">
        <v>0</v>
      </c>
      <c r="GN31" s="20">
        <f t="shared" si="77"/>
        <v>0</v>
      </c>
      <c r="GO31" s="21">
        <f t="shared" si="78"/>
        <v>0</v>
      </c>
    </row>
    <row r="32" spans="1:197" x14ac:dyDescent="0.25">
      <c r="A32" s="48">
        <v>26</v>
      </c>
      <c r="B32" s="49" t="s">
        <v>33</v>
      </c>
      <c r="C32" s="55">
        <f t="shared" si="79"/>
        <v>0</v>
      </c>
      <c r="D32" s="55">
        <f t="shared" si="80"/>
        <v>131565.6</v>
      </c>
      <c r="E32" s="55">
        <f t="shared" si="81"/>
        <v>136062.9</v>
      </c>
      <c r="F32" s="59">
        <f t="shared" si="1"/>
        <v>136062.9</v>
      </c>
      <c r="G32" s="57">
        <f t="shared" si="2"/>
        <v>4497.2999999999884</v>
      </c>
      <c r="H32" s="19">
        <v>0</v>
      </c>
      <c r="I32" s="20">
        <v>0</v>
      </c>
      <c r="J32" s="20">
        <v>0</v>
      </c>
      <c r="K32" s="20">
        <f t="shared" si="3"/>
        <v>0</v>
      </c>
      <c r="L32" s="21">
        <f t="shared" si="4"/>
        <v>0</v>
      </c>
      <c r="M32" s="19">
        <v>0</v>
      </c>
      <c r="N32" s="20">
        <v>2474.6</v>
      </c>
      <c r="O32" s="20">
        <v>2474.6</v>
      </c>
      <c r="P32" s="20">
        <f t="shared" si="5"/>
        <v>2474.6</v>
      </c>
      <c r="Q32" s="21">
        <f t="shared" si="6"/>
        <v>0</v>
      </c>
      <c r="R32" s="19">
        <v>0</v>
      </c>
      <c r="S32" s="20">
        <v>144.30000000000001</v>
      </c>
      <c r="T32" s="20">
        <v>144.30000000000001</v>
      </c>
      <c r="U32" s="20">
        <f t="shared" si="7"/>
        <v>144.30000000000001</v>
      </c>
      <c r="V32" s="21">
        <f t="shared" si="8"/>
        <v>0</v>
      </c>
      <c r="W32" s="19">
        <v>0</v>
      </c>
      <c r="X32" s="20">
        <v>329.8</v>
      </c>
      <c r="Y32" s="20">
        <v>329.8</v>
      </c>
      <c r="Z32" s="20">
        <f t="shared" si="9"/>
        <v>329.8</v>
      </c>
      <c r="AA32" s="20">
        <f t="shared" si="10"/>
        <v>0</v>
      </c>
      <c r="AB32" s="19">
        <v>0</v>
      </c>
      <c r="AC32" s="20">
        <v>118.9</v>
      </c>
      <c r="AD32" s="20">
        <v>118.9</v>
      </c>
      <c r="AE32" s="20">
        <f t="shared" si="11"/>
        <v>118.9</v>
      </c>
      <c r="AF32" s="21">
        <f t="shared" si="12"/>
        <v>0</v>
      </c>
      <c r="AG32" s="19">
        <v>0</v>
      </c>
      <c r="AH32" s="20">
        <v>626.5</v>
      </c>
      <c r="AI32" s="20">
        <v>626.5</v>
      </c>
      <c r="AJ32" s="20">
        <f t="shared" si="13"/>
        <v>626.5</v>
      </c>
      <c r="AK32" s="20">
        <f t="shared" si="14"/>
        <v>0</v>
      </c>
      <c r="AL32" s="19">
        <v>0</v>
      </c>
      <c r="AM32" s="20">
        <v>701.5</v>
      </c>
      <c r="AN32" s="20">
        <v>701.5</v>
      </c>
      <c r="AO32" s="20">
        <f t="shared" si="15"/>
        <v>701.5</v>
      </c>
      <c r="AP32" s="20">
        <f t="shared" si="16"/>
        <v>0</v>
      </c>
      <c r="AQ32" s="19">
        <v>0</v>
      </c>
      <c r="AR32" s="20">
        <v>0</v>
      </c>
      <c r="AS32" s="20">
        <v>0</v>
      </c>
      <c r="AT32" s="20">
        <f t="shared" si="17"/>
        <v>0</v>
      </c>
      <c r="AU32" s="21">
        <f t="shared" si="18"/>
        <v>0</v>
      </c>
      <c r="AV32" s="19">
        <v>0</v>
      </c>
      <c r="AW32" s="20">
        <v>33.6</v>
      </c>
      <c r="AX32" s="20">
        <v>11.2</v>
      </c>
      <c r="AY32" s="20">
        <f t="shared" si="19"/>
        <v>11.2</v>
      </c>
      <c r="AZ32" s="21">
        <f t="shared" si="20"/>
        <v>-22.400000000000002</v>
      </c>
      <c r="BA32" s="19">
        <v>0</v>
      </c>
      <c r="BB32" s="20">
        <v>0</v>
      </c>
      <c r="BC32" s="20">
        <v>0</v>
      </c>
      <c r="BD32" s="20">
        <f t="shared" si="21"/>
        <v>0</v>
      </c>
      <c r="BE32" s="20">
        <f t="shared" si="22"/>
        <v>0</v>
      </c>
      <c r="BF32" s="19">
        <v>0</v>
      </c>
      <c r="BG32" s="20">
        <v>0</v>
      </c>
      <c r="BH32" s="20">
        <v>0</v>
      </c>
      <c r="BI32" s="20">
        <f t="shared" si="23"/>
        <v>0</v>
      </c>
      <c r="BJ32" s="20">
        <f t="shared" si="24"/>
        <v>0</v>
      </c>
      <c r="BK32" s="19">
        <v>0</v>
      </c>
      <c r="BL32" s="20">
        <v>0</v>
      </c>
      <c r="BM32" s="20">
        <v>0</v>
      </c>
      <c r="BN32" s="20">
        <f t="shared" si="25"/>
        <v>0</v>
      </c>
      <c r="BO32" s="21">
        <f t="shared" si="26"/>
        <v>0</v>
      </c>
      <c r="BP32" s="19">
        <v>0</v>
      </c>
      <c r="BQ32" s="20">
        <v>200</v>
      </c>
      <c r="BR32" s="20">
        <v>200</v>
      </c>
      <c r="BS32" s="20">
        <f t="shared" si="27"/>
        <v>200</v>
      </c>
      <c r="BT32" s="21">
        <f t="shared" si="28"/>
        <v>0</v>
      </c>
      <c r="BU32" s="19">
        <v>0</v>
      </c>
      <c r="BV32" s="20">
        <v>100</v>
      </c>
      <c r="BW32" s="20">
        <v>100</v>
      </c>
      <c r="BX32" s="20">
        <f t="shared" si="29"/>
        <v>100</v>
      </c>
      <c r="BY32" s="21">
        <f t="shared" si="30"/>
        <v>0</v>
      </c>
      <c r="BZ32" s="19">
        <v>0</v>
      </c>
      <c r="CA32" s="20">
        <v>200</v>
      </c>
      <c r="CB32" s="20">
        <v>200</v>
      </c>
      <c r="CC32" s="20">
        <f t="shared" si="31"/>
        <v>200</v>
      </c>
      <c r="CD32" s="21">
        <f t="shared" si="32"/>
        <v>0</v>
      </c>
      <c r="CE32" s="19">
        <v>0</v>
      </c>
      <c r="CF32" s="20">
        <v>0</v>
      </c>
      <c r="CG32" s="20">
        <v>0</v>
      </c>
      <c r="CH32" s="20">
        <f t="shared" si="33"/>
        <v>0</v>
      </c>
      <c r="CI32" s="21">
        <f t="shared" si="34"/>
        <v>0</v>
      </c>
      <c r="CJ32" s="19">
        <v>0</v>
      </c>
      <c r="CK32" s="20">
        <v>0</v>
      </c>
      <c r="CL32" s="20">
        <v>0</v>
      </c>
      <c r="CM32" s="20">
        <f t="shared" si="84"/>
        <v>0</v>
      </c>
      <c r="CN32" s="21">
        <f t="shared" si="36"/>
        <v>0</v>
      </c>
      <c r="CO32" s="19">
        <v>0</v>
      </c>
      <c r="CP32" s="20">
        <v>2238</v>
      </c>
      <c r="CQ32" s="20">
        <v>2238</v>
      </c>
      <c r="CR32" s="20">
        <f t="shared" si="37"/>
        <v>2238</v>
      </c>
      <c r="CS32" s="20">
        <f t="shared" si="38"/>
        <v>0</v>
      </c>
      <c r="CT32" s="19">
        <v>0</v>
      </c>
      <c r="CU32" s="20">
        <v>0</v>
      </c>
      <c r="CV32" s="20">
        <v>0</v>
      </c>
      <c r="CW32" s="20">
        <f t="shared" si="39"/>
        <v>0</v>
      </c>
      <c r="CX32" s="20">
        <f t="shared" si="40"/>
        <v>0</v>
      </c>
      <c r="CY32" s="19">
        <v>0</v>
      </c>
      <c r="CZ32" s="20">
        <v>0</v>
      </c>
      <c r="DA32" s="20">
        <v>0</v>
      </c>
      <c r="DB32" s="20">
        <f t="shared" si="41"/>
        <v>0</v>
      </c>
      <c r="DC32" s="21">
        <f t="shared" si="42"/>
        <v>0</v>
      </c>
      <c r="DD32" s="19">
        <v>0</v>
      </c>
      <c r="DE32" s="20">
        <v>1461.6</v>
      </c>
      <c r="DF32" s="20">
        <v>2923.2</v>
      </c>
      <c r="DG32" s="20">
        <f t="shared" si="43"/>
        <v>2923.2</v>
      </c>
      <c r="DH32" s="21">
        <f t="shared" si="44"/>
        <v>1461.6</v>
      </c>
      <c r="DI32" s="19">
        <v>0</v>
      </c>
      <c r="DJ32" s="20">
        <v>0</v>
      </c>
      <c r="DK32" s="20">
        <v>0</v>
      </c>
      <c r="DL32" s="20">
        <f t="shared" si="45"/>
        <v>0</v>
      </c>
      <c r="DM32" s="21">
        <f t="shared" si="46"/>
        <v>0</v>
      </c>
      <c r="DN32" s="19">
        <v>0</v>
      </c>
      <c r="DO32" s="20">
        <v>80</v>
      </c>
      <c r="DP32" s="20">
        <v>80</v>
      </c>
      <c r="DQ32" s="20">
        <f t="shared" si="47"/>
        <v>80</v>
      </c>
      <c r="DR32" s="21">
        <f t="shared" si="48"/>
        <v>0</v>
      </c>
      <c r="DS32" s="19">
        <v>0</v>
      </c>
      <c r="DT32" s="20">
        <v>0</v>
      </c>
      <c r="DU32" s="20">
        <v>0</v>
      </c>
      <c r="DV32" s="20">
        <f t="shared" si="49"/>
        <v>0</v>
      </c>
      <c r="DW32" s="21">
        <f t="shared" si="50"/>
        <v>0</v>
      </c>
      <c r="DX32" s="19">
        <v>0</v>
      </c>
      <c r="DY32" s="20">
        <v>0</v>
      </c>
      <c r="DZ32" s="20">
        <v>0</v>
      </c>
      <c r="EA32" s="20">
        <f t="shared" si="51"/>
        <v>0</v>
      </c>
      <c r="EB32" s="21">
        <f t="shared" si="52"/>
        <v>0</v>
      </c>
      <c r="EC32" s="19">
        <v>0</v>
      </c>
      <c r="ED32" s="20">
        <v>580.5</v>
      </c>
      <c r="EE32" s="20">
        <v>580.5</v>
      </c>
      <c r="EF32" s="20">
        <f t="shared" si="53"/>
        <v>580.5</v>
      </c>
      <c r="EG32" s="21">
        <f t="shared" si="54"/>
        <v>0</v>
      </c>
      <c r="EH32" s="19">
        <v>0</v>
      </c>
      <c r="EI32" s="20">
        <v>0</v>
      </c>
      <c r="EJ32" s="20">
        <v>0</v>
      </c>
      <c r="EK32" s="20">
        <f t="shared" si="55"/>
        <v>0</v>
      </c>
      <c r="EL32" s="21">
        <f t="shared" si="56"/>
        <v>0</v>
      </c>
      <c r="EM32" s="19">
        <v>0</v>
      </c>
      <c r="EN32" s="20">
        <v>0</v>
      </c>
      <c r="EO32" s="20">
        <v>396.9</v>
      </c>
      <c r="EP32" s="20">
        <f t="shared" si="57"/>
        <v>396.9</v>
      </c>
      <c r="EQ32" s="21">
        <f t="shared" si="58"/>
        <v>396.9</v>
      </c>
      <c r="ER32" s="19">
        <v>0</v>
      </c>
      <c r="ES32" s="20">
        <v>0</v>
      </c>
      <c r="ET32" s="20">
        <v>0</v>
      </c>
      <c r="EU32" s="20">
        <f t="shared" si="82"/>
        <v>0</v>
      </c>
      <c r="EV32" s="21">
        <f t="shared" si="83"/>
        <v>0</v>
      </c>
      <c r="EW32" s="19">
        <v>0</v>
      </c>
      <c r="EX32" s="20">
        <v>6357.2</v>
      </c>
      <c r="EY32" s="20">
        <v>6357.2</v>
      </c>
      <c r="EZ32" s="20">
        <f t="shared" si="61"/>
        <v>6357.2</v>
      </c>
      <c r="FA32" s="20">
        <f t="shared" si="62"/>
        <v>0</v>
      </c>
      <c r="FB32" s="19">
        <v>0</v>
      </c>
      <c r="FC32" s="20">
        <v>4101</v>
      </c>
      <c r="FD32" s="20">
        <v>4101</v>
      </c>
      <c r="FE32" s="20">
        <f t="shared" si="63"/>
        <v>4101</v>
      </c>
      <c r="FF32" s="20">
        <f t="shared" si="64"/>
        <v>0</v>
      </c>
      <c r="FG32" s="19">
        <v>0</v>
      </c>
      <c r="FH32" s="20">
        <v>1341</v>
      </c>
      <c r="FI32" s="20">
        <v>1341</v>
      </c>
      <c r="FJ32" s="20">
        <f t="shared" si="65"/>
        <v>1341</v>
      </c>
      <c r="FK32" s="20">
        <f t="shared" si="66"/>
        <v>0</v>
      </c>
      <c r="FL32" s="19">
        <v>0</v>
      </c>
      <c r="FM32" s="20">
        <v>36577.5</v>
      </c>
      <c r="FN32" s="20">
        <v>36577.5</v>
      </c>
      <c r="FO32" s="20">
        <f t="shared" si="67"/>
        <v>36577.5</v>
      </c>
      <c r="FP32" s="20">
        <f t="shared" si="68"/>
        <v>0</v>
      </c>
      <c r="FQ32" s="19">
        <v>0</v>
      </c>
      <c r="FR32" s="20">
        <v>18804.599999999999</v>
      </c>
      <c r="FS32" s="20">
        <v>21465.8</v>
      </c>
      <c r="FT32" s="20">
        <f t="shared" si="69"/>
        <v>21465.8</v>
      </c>
      <c r="FU32" s="20">
        <f t="shared" si="70"/>
        <v>2661.2000000000007</v>
      </c>
      <c r="FV32" s="19">
        <v>0</v>
      </c>
      <c r="FW32" s="20">
        <v>7500</v>
      </c>
      <c r="FX32" s="20">
        <v>7500</v>
      </c>
      <c r="FY32" s="20">
        <f t="shared" si="71"/>
        <v>7500</v>
      </c>
      <c r="FZ32" s="20">
        <f t="shared" si="72"/>
        <v>0</v>
      </c>
      <c r="GA32" s="19">
        <v>0</v>
      </c>
      <c r="GB32" s="20">
        <v>47595</v>
      </c>
      <c r="GC32" s="20">
        <v>47595</v>
      </c>
      <c r="GD32" s="20">
        <f t="shared" si="73"/>
        <v>47595</v>
      </c>
      <c r="GE32" s="21">
        <f t="shared" si="74"/>
        <v>0</v>
      </c>
      <c r="GF32" s="19">
        <v>0</v>
      </c>
      <c r="GG32" s="20">
        <v>0</v>
      </c>
      <c r="GH32" s="20"/>
      <c r="GI32" s="20">
        <f t="shared" si="75"/>
        <v>0</v>
      </c>
      <c r="GJ32" s="21">
        <f t="shared" si="76"/>
        <v>0</v>
      </c>
      <c r="GK32" s="19">
        <v>0</v>
      </c>
      <c r="GL32" s="20">
        <v>0</v>
      </c>
      <c r="GM32" s="20">
        <v>0</v>
      </c>
      <c r="GN32" s="20">
        <f t="shared" si="77"/>
        <v>0</v>
      </c>
      <c r="GO32" s="21">
        <f t="shared" si="78"/>
        <v>0</v>
      </c>
    </row>
    <row r="33" spans="1:197" x14ac:dyDescent="0.25">
      <c r="A33" s="48">
        <v>27</v>
      </c>
      <c r="B33" s="49" t="s">
        <v>34</v>
      </c>
      <c r="C33" s="55">
        <f t="shared" si="79"/>
        <v>0</v>
      </c>
      <c r="D33" s="55">
        <f t="shared" si="80"/>
        <v>76100</v>
      </c>
      <c r="E33" s="55">
        <f t="shared" si="81"/>
        <v>78015.3</v>
      </c>
      <c r="F33" s="59">
        <f t="shared" si="1"/>
        <v>78015.3</v>
      </c>
      <c r="G33" s="57">
        <f t="shared" si="2"/>
        <v>1915.3000000000029</v>
      </c>
      <c r="H33" s="19">
        <v>0</v>
      </c>
      <c r="I33" s="20">
        <v>0</v>
      </c>
      <c r="J33" s="20">
        <v>0</v>
      </c>
      <c r="K33" s="20">
        <f t="shared" si="3"/>
        <v>0</v>
      </c>
      <c r="L33" s="21">
        <f t="shared" si="4"/>
        <v>0</v>
      </c>
      <c r="M33" s="19">
        <v>0</v>
      </c>
      <c r="N33" s="20">
        <v>989.2</v>
      </c>
      <c r="O33" s="20">
        <v>989.2</v>
      </c>
      <c r="P33" s="20">
        <f t="shared" si="5"/>
        <v>989.2</v>
      </c>
      <c r="Q33" s="21">
        <f t="shared" si="6"/>
        <v>0</v>
      </c>
      <c r="R33" s="19">
        <v>0</v>
      </c>
      <c r="S33" s="20">
        <v>1591.5</v>
      </c>
      <c r="T33" s="20">
        <v>1591.5</v>
      </c>
      <c r="U33" s="20">
        <f t="shared" si="7"/>
        <v>1591.5</v>
      </c>
      <c r="V33" s="21">
        <f t="shared" si="8"/>
        <v>0</v>
      </c>
      <c r="W33" s="19">
        <v>0</v>
      </c>
      <c r="X33" s="20">
        <v>441.2</v>
      </c>
      <c r="Y33" s="20">
        <v>441.2</v>
      </c>
      <c r="Z33" s="20">
        <f t="shared" si="9"/>
        <v>441.2</v>
      </c>
      <c r="AA33" s="20">
        <f t="shared" si="10"/>
        <v>0</v>
      </c>
      <c r="AB33" s="19">
        <v>0</v>
      </c>
      <c r="AC33" s="20">
        <v>107.2</v>
      </c>
      <c r="AD33" s="20">
        <v>107.2</v>
      </c>
      <c r="AE33" s="20">
        <f t="shared" si="11"/>
        <v>107.2</v>
      </c>
      <c r="AF33" s="21">
        <f t="shared" si="12"/>
        <v>0</v>
      </c>
      <c r="AG33" s="19">
        <v>0</v>
      </c>
      <c r="AH33" s="20">
        <v>0</v>
      </c>
      <c r="AI33" s="20">
        <v>0</v>
      </c>
      <c r="AJ33" s="20">
        <f t="shared" si="13"/>
        <v>0</v>
      </c>
      <c r="AK33" s="20">
        <f t="shared" si="14"/>
        <v>0</v>
      </c>
      <c r="AL33" s="19">
        <v>0</v>
      </c>
      <c r="AM33" s="20">
        <v>0</v>
      </c>
      <c r="AN33" s="20">
        <v>0</v>
      </c>
      <c r="AO33" s="20">
        <f t="shared" si="15"/>
        <v>0</v>
      </c>
      <c r="AP33" s="20">
        <f t="shared" si="16"/>
        <v>0</v>
      </c>
      <c r="AQ33" s="19">
        <v>0</v>
      </c>
      <c r="AR33" s="20">
        <v>0</v>
      </c>
      <c r="AS33" s="20">
        <v>0</v>
      </c>
      <c r="AT33" s="20">
        <f t="shared" si="17"/>
        <v>0</v>
      </c>
      <c r="AU33" s="21">
        <f t="shared" si="18"/>
        <v>0</v>
      </c>
      <c r="AV33" s="19">
        <v>0</v>
      </c>
      <c r="AW33" s="20">
        <v>33.6</v>
      </c>
      <c r="AX33" s="20">
        <v>5.4</v>
      </c>
      <c r="AY33" s="20">
        <f t="shared" si="19"/>
        <v>5.4</v>
      </c>
      <c r="AZ33" s="21">
        <f t="shared" si="20"/>
        <v>-28.200000000000003</v>
      </c>
      <c r="BA33" s="19">
        <v>0</v>
      </c>
      <c r="BB33" s="20">
        <v>0</v>
      </c>
      <c r="BC33" s="20">
        <v>0</v>
      </c>
      <c r="BD33" s="20">
        <f t="shared" si="21"/>
        <v>0</v>
      </c>
      <c r="BE33" s="20">
        <f t="shared" si="22"/>
        <v>0</v>
      </c>
      <c r="BF33" s="19">
        <v>0</v>
      </c>
      <c r="BG33" s="20">
        <v>0</v>
      </c>
      <c r="BH33" s="20">
        <v>0</v>
      </c>
      <c r="BI33" s="20">
        <f t="shared" si="23"/>
        <v>0</v>
      </c>
      <c r="BJ33" s="20">
        <f t="shared" si="24"/>
        <v>0</v>
      </c>
      <c r="BK33" s="19">
        <v>0</v>
      </c>
      <c r="BL33" s="20">
        <v>0</v>
      </c>
      <c r="BM33" s="20">
        <v>0</v>
      </c>
      <c r="BN33" s="20">
        <f t="shared" si="25"/>
        <v>0</v>
      </c>
      <c r="BO33" s="21">
        <f t="shared" si="26"/>
        <v>0</v>
      </c>
      <c r="BP33" s="19">
        <v>0</v>
      </c>
      <c r="BQ33" s="20">
        <v>350</v>
      </c>
      <c r="BR33" s="20">
        <v>350</v>
      </c>
      <c r="BS33" s="20">
        <f t="shared" si="27"/>
        <v>350</v>
      </c>
      <c r="BT33" s="21">
        <f t="shared" si="28"/>
        <v>0</v>
      </c>
      <c r="BU33" s="19">
        <v>0</v>
      </c>
      <c r="BV33" s="20">
        <v>50</v>
      </c>
      <c r="BW33" s="20">
        <v>50</v>
      </c>
      <c r="BX33" s="20">
        <f t="shared" si="29"/>
        <v>50</v>
      </c>
      <c r="BY33" s="21">
        <f t="shared" si="30"/>
        <v>0</v>
      </c>
      <c r="BZ33" s="19">
        <v>0</v>
      </c>
      <c r="CA33" s="20">
        <v>100</v>
      </c>
      <c r="CB33" s="20">
        <v>100</v>
      </c>
      <c r="CC33" s="20">
        <f t="shared" si="31"/>
        <v>100</v>
      </c>
      <c r="CD33" s="21">
        <f t="shared" si="32"/>
        <v>0</v>
      </c>
      <c r="CE33" s="19">
        <v>0</v>
      </c>
      <c r="CF33" s="20">
        <v>5150</v>
      </c>
      <c r="CG33" s="20">
        <v>5150</v>
      </c>
      <c r="CH33" s="20">
        <f t="shared" si="33"/>
        <v>5150</v>
      </c>
      <c r="CI33" s="21">
        <f t="shared" si="34"/>
        <v>0</v>
      </c>
      <c r="CJ33" s="19">
        <v>0</v>
      </c>
      <c r="CK33" s="20">
        <v>300</v>
      </c>
      <c r="CL33" s="20">
        <v>300</v>
      </c>
      <c r="CM33" s="20">
        <f t="shared" si="84"/>
        <v>300</v>
      </c>
      <c r="CN33" s="21">
        <f t="shared" si="36"/>
        <v>0</v>
      </c>
      <c r="CO33" s="19">
        <v>0</v>
      </c>
      <c r="CP33" s="20">
        <v>1915</v>
      </c>
      <c r="CQ33" s="20">
        <v>1915</v>
      </c>
      <c r="CR33" s="20">
        <f t="shared" si="37"/>
        <v>1915</v>
      </c>
      <c r="CS33" s="20">
        <f t="shared" si="38"/>
        <v>0</v>
      </c>
      <c r="CT33" s="19">
        <v>0</v>
      </c>
      <c r="CU33" s="20">
        <v>0</v>
      </c>
      <c r="CV33" s="20">
        <v>0</v>
      </c>
      <c r="CW33" s="20">
        <f t="shared" si="39"/>
        <v>0</v>
      </c>
      <c r="CX33" s="20">
        <f t="shared" si="40"/>
        <v>0</v>
      </c>
      <c r="CY33" s="19">
        <v>0</v>
      </c>
      <c r="CZ33" s="20">
        <v>0</v>
      </c>
      <c r="DA33" s="20">
        <v>0</v>
      </c>
      <c r="DB33" s="20">
        <f t="shared" si="41"/>
        <v>0</v>
      </c>
      <c r="DC33" s="21">
        <f t="shared" si="42"/>
        <v>0</v>
      </c>
      <c r="DD33" s="19">
        <v>0</v>
      </c>
      <c r="DE33" s="20">
        <v>0</v>
      </c>
      <c r="DF33" s="20">
        <v>0</v>
      </c>
      <c r="DG33" s="20">
        <f t="shared" si="43"/>
        <v>0</v>
      </c>
      <c r="DH33" s="21">
        <f t="shared" si="44"/>
        <v>0</v>
      </c>
      <c r="DI33" s="19">
        <v>0</v>
      </c>
      <c r="DJ33" s="20">
        <v>0</v>
      </c>
      <c r="DK33" s="20">
        <v>0</v>
      </c>
      <c r="DL33" s="20">
        <f t="shared" si="45"/>
        <v>0</v>
      </c>
      <c r="DM33" s="21">
        <f t="shared" si="46"/>
        <v>0</v>
      </c>
      <c r="DN33" s="19">
        <v>0</v>
      </c>
      <c r="DO33" s="20">
        <v>0</v>
      </c>
      <c r="DP33" s="20">
        <v>0</v>
      </c>
      <c r="DQ33" s="20">
        <f t="shared" si="47"/>
        <v>0</v>
      </c>
      <c r="DR33" s="21">
        <f t="shared" si="48"/>
        <v>0</v>
      </c>
      <c r="DS33" s="19">
        <v>0</v>
      </c>
      <c r="DT33" s="20">
        <v>375</v>
      </c>
      <c r="DU33" s="20">
        <v>375</v>
      </c>
      <c r="DV33" s="20">
        <f t="shared" si="49"/>
        <v>375</v>
      </c>
      <c r="DW33" s="21">
        <f t="shared" si="50"/>
        <v>0</v>
      </c>
      <c r="DX33" s="19">
        <v>0</v>
      </c>
      <c r="DY33" s="20">
        <v>896.1</v>
      </c>
      <c r="DZ33" s="20">
        <v>896.1</v>
      </c>
      <c r="EA33" s="20">
        <f t="shared" si="51"/>
        <v>896.1</v>
      </c>
      <c r="EB33" s="21">
        <f t="shared" si="52"/>
        <v>0</v>
      </c>
      <c r="EC33" s="19">
        <v>0</v>
      </c>
      <c r="ED33" s="20">
        <v>589.29999999999995</v>
      </c>
      <c r="EE33" s="20">
        <v>589.29999999999995</v>
      </c>
      <c r="EF33" s="20">
        <f t="shared" si="53"/>
        <v>589.29999999999995</v>
      </c>
      <c r="EG33" s="21">
        <f t="shared" si="54"/>
        <v>0</v>
      </c>
      <c r="EH33" s="19">
        <v>0</v>
      </c>
      <c r="EI33" s="20">
        <v>0</v>
      </c>
      <c r="EJ33" s="20">
        <v>0</v>
      </c>
      <c r="EK33" s="20">
        <f t="shared" si="55"/>
        <v>0</v>
      </c>
      <c r="EL33" s="21">
        <f t="shared" si="56"/>
        <v>0</v>
      </c>
      <c r="EM33" s="19">
        <v>0</v>
      </c>
      <c r="EN33" s="20">
        <v>0</v>
      </c>
      <c r="EO33" s="20">
        <v>0</v>
      </c>
      <c r="EP33" s="20">
        <f t="shared" si="57"/>
        <v>0</v>
      </c>
      <c r="EQ33" s="21">
        <f t="shared" si="58"/>
        <v>0</v>
      </c>
      <c r="ER33" s="19">
        <v>0</v>
      </c>
      <c r="ES33" s="20">
        <v>0</v>
      </c>
      <c r="ET33" s="20">
        <v>0</v>
      </c>
      <c r="EU33" s="20">
        <f t="shared" si="82"/>
        <v>0</v>
      </c>
      <c r="EV33" s="21">
        <f t="shared" si="83"/>
        <v>0</v>
      </c>
      <c r="EW33" s="19">
        <v>0</v>
      </c>
      <c r="EX33" s="20">
        <v>0</v>
      </c>
      <c r="EY33" s="20">
        <v>0</v>
      </c>
      <c r="EZ33" s="20">
        <f t="shared" si="61"/>
        <v>0</v>
      </c>
      <c r="FA33" s="20">
        <f t="shared" si="62"/>
        <v>0</v>
      </c>
      <c r="FB33" s="19">
        <v>0</v>
      </c>
      <c r="FC33" s="20">
        <v>0</v>
      </c>
      <c r="FD33" s="20">
        <v>0</v>
      </c>
      <c r="FE33" s="20">
        <f t="shared" si="63"/>
        <v>0</v>
      </c>
      <c r="FF33" s="20">
        <f t="shared" si="64"/>
        <v>0</v>
      </c>
      <c r="FG33" s="19">
        <v>0</v>
      </c>
      <c r="FH33" s="20">
        <v>760.5</v>
      </c>
      <c r="FI33" s="20">
        <v>760.5</v>
      </c>
      <c r="FJ33" s="20">
        <f t="shared" si="65"/>
        <v>760.5</v>
      </c>
      <c r="FK33" s="20">
        <f t="shared" si="66"/>
        <v>0</v>
      </c>
      <c r="FL33" s="19">
        <v>0</v>
      </c>
      <c r="FM33" s="20">
        <v>6649</v>
      </c>
      <c r="FN33" s="20">
        <v>6649</v>
      </c>
      <c r="FO33" s="20">
        <f t="shared" si="67"/>
        <v>6649</v>
      </c>
      <c r="FP33" s="20">
        <f t="shared" si="68"/>
        <v>0</v>
      </c>
      <c r="FQ33" s="19">
        <v>0</v>
      </c>
      <c r="FR33" s="20">
        <v>17816.5</v>
      </c>
      <c r="FS33" s="20">
        <v>19760</v>
      </c>
      <c r="FT33" s="20">
        <f t="shared" si="69"/>
        <v>19760</v>
      </c>
      <c r="FU33" s="20">
        <f t="shared" si="70"/>
        <v>1943.5</v>
      </c>
      <c r="FV33" s="19">
        <v>0</v>
      </c>
      <c r="FW33" s="20">
        <v>4500</v>
      </c>
      <c r="FX33" s="20">
        <v>4500</v>
      </c>
      <c r="FY33" s="20">
        <f t="shared" si="71"/>
        <v>4500</v>
      </c>
      <c r="FZ33" s="20">
        <f t="shared" si="72"/>
        <v>0</v>
      </c>
      <c r="GA33" s="19">
        <v>0</v>
      </c>
      <c r="GB33" s="20">
        <v>33485.9</v>
      </c>
      <c r="GC33" s="20">
        <v>33485.9</v>
      </c>
      <c r="GD33" s="20">
        <f t="shared" si="73"/>
        <v>33485.9</v>
      </c>
      <c r="GE33" s="21">
        <f t="shared" si="74"/>
        <v>0</v>
      </c>
      <c r="GF33" s="19">
        <v>0</v>
      </c>
      <c r="GG33" s="20">
        <v>0</v>
      </c>
      <c r="GH33" s="20"/>
      <c r="GI33" s="20">
        <f t="shared" si="75"/>
        <v>0</v>
      </c>
      <c r="GJ33" s="21">
        <f t="shared" si="76"/>
        <v>0</v>
      </c>
      <c r="GK33" s="19">
        <v>0</v>
      </c>
      <c r="GL33" s="20">
        <v>0</v>
      </c>
      <c r="GM33" s="20">
        <v>0</v>
      </c>
      <c r="GN33" s="20">
        <f t="shared" si="77"/>
        <v>0</v>
      </c>
      <c r="GO33" s="21">
        <f t="shared" si="78"/>
        <v>0</v>
      </c>
    </row>
    <row r="34" spans="1:197" x14ac:dyDescent="0.25">
      <c r="A34" s="48">
        <v>28</v>
      </c>
      <c r="B34" s="49" t="s">
        <v>35</v>
      </c>
      <c r="C34" s="55">
        <f t="shared" si="79"/>
        <v>0</v>
      </c>
      <c r="D34" s="55">
        <f t="shared" si="80"/>
        <v>91024.4</v>
      </c>
      <c r="E34" s="55">
        <f t="shared" si="81"/>
        <v>95114.3</v>
      </c>
      <c r="F34" s="59">
        <f t="shared" si="1"/>
        <v>95114.3</v>
      </c>
      <c r="G34" s="57">
        <f t="shared" si="2"/>
        <v>4089.9000000000087</v>
      </c>
      <c r="H34" s="19">
        <v>0</v>
      </c>
      <c r="I34" s="20">
        <v>0</v>
      </c>
      <c r="J34" s="20">
        <v>0</v>
      </c>
      <c r="K34" s="20">
        <f t="shared" si="3"/>
        <v>0</v>
      </c>
      <c r="L34" s="21">
        <f t="shared" si="4"/>
        <v>0</v>
      </c>
      <c r="M34" s="19">
        <v>0</v>
      </c>
      <c r="N34" s="20">
        <v>701.1</v>
      </c>
      <c r="O34" s="20">
        <v>701.1</v>
      </c>
      <c r="P34" s="20">
        <f t="shared" si="5"/>
        <v>701.1</v>
      </c>
      <c r="Q34" s="21">
        <f t="shared" si="6"/>
        <v>0</v>
      </c>
      <c r="R34" s="19">
        <v>0</v>
      </c>
      <c r="S34" s="20">
        <v>3090.9</v>
      </c>
      <c r="T34" s="20">
        <v>3090.9</v>
      </c>
      <c r="U34" s="20">
        <f t="shared" si="7"/>
        <v>3090.9</v>
      </c>
      <c r="V34" s="21">
        <f t="shared" si="8"/>
        <v>0</v>
      </c>
      <c r="W34" s="19">
        <v>0</v>
      </c>
      <c r="X34" s="20">
        <v>238.7</v>
      </c>
      <c r="Y34" s="20">
        <v>238.7</v>
      </c>
      <c r="Z34" s="20">
        <f t="shared" si="9"/>
        <v>238.7</v>
      </c>
      <c r="AA34" s="20">
        <f t="shared" si="10"/>
        <v>0</v>
      </c>
      <c r="AB34" s="19">
        <v>0</v>
      </c>
      <c r="AC34" s="20">
        <v>84.3</v>
      </c>
      <c r="AD34" s="20">
        <v>84.3</v>
      </c>
      <c r="AE34" s="20">
        <f t="shared" si="11"/>
        <v>84.3</v>
      </c>
      <c r="AF34" s="21">
        <f t="shared" si="12"/>
        <v>0</v>
      </c>
      <c r="AG34" s="19">
        <v>0</v>
      </c>
      <c r="AH34" s="20">
        <v>0</v>
      </c>
      <c r="AI34" s="20">
        <v>0</v>
      </c>
      <c r="AJ34" s="20">
        <f t="shared" si="13"/>
        <v>0</v>
      </c>
      <c r="AK34" s="20">
        <f t="shared" si="14"/>
        <v>0</v>
      </c>
      <c r="AL34" s="19">
        <v>0</v>
      </c>
      <c r="AM34" s="20">
        <v>0</v>
      </c>
      <c r="AN34" s="20">
        <v>0</v>
      </c>
      <c r="AO34" s="20">
        <f t="shared" si="15"/>
        <v>0</v>
      </c>
      <c r="AP34" s="20">
        <f t="shared" si="16"/>
        <v>0</v>
      </c>
      <c r="AQ34" s="19">
        <v>0</v>
      </c>
      <c r="AR34" s="20">
        <v>0</v>
      </c>
      <c r="AS34" s="20">
        <v>0</v>
      </c>
      <c r="AT34" s="20">
        <f t="shared" si="17"/>
        <v>0</v>
      </c>
      <c r="AU34" s="21">
        <f t="shared" si="18"/>
        <v>0</v>
      </c>
      <c r="AV34" s="19">
        <v>0</v>
      </c>
      <c r="AW34" s="20">
        <v>33.6</v>
      </c>
      <c r="AX34" s="20">
        <v>8.4</v>
      </c>
      <c r="AY34" s="20">
        <f t="shared" si="19"/>
        <v>8.4</v>
      </c>
      <c r="AZ34" s="21">
        <f t="shared" si="20"/>
        <v>-25.200000000000003</v>
      </c>
      <c r="BA34" s="19">
        <v>0</v>
      </c>
      <c r="BB34" s="20">
        <v>0</v>
      </c>
      <c r="BC34" s="20">
        <v>0</v>
      </c>
      <c r="BD34" s="20">
        <f t="shared" si="21"/>
        <v>0</v>
      </c>
      <c r="BE34" s="20">
        <f t="shared" si="22"/>
        <v>0</v>
      </c>
      <c r="BF34" s="19">
        <v>0</v>
      </c>
      <c r="BG34" s="20">
        <v>0</v>
      </c>
      <c r="BH34" s="20">
        <v>0</v>
      </c>
      <c r="BI34" s="20">
        <f t="shared" si="23"/>
        <v>0</v>
      </c>
      <c r="BJ34" s="20">
        <f t="shared" si="24"/>
        <v>0</v>
      </c>
      <c r="BK34" s="19">
        <v>0</v>
      </c>
      <c r="BL34" s="20">
        <v>0</v>
      </c>
      <c r="BM34" s="20">
        <v>0</v>
      </c>
      <c r="BN34" s="20">
        <f t="shared" si="25"/>
        <v>0</v>
      </c>
      <c r="BO34" s="21">
        <f t="shared" si="26"/>
        <v>0</v>
      </c>
      <c r="BP34" s="19">
        <v>0</v>
      </c>
      <c r="BQ34" s="20">
        <v>400</v>
      </c>
      <c r="BR34" s="20">
        <v>400</v>
      </c>
      <c r="BS34" s="20">
        <f t="shared" si="27"/>
        <v>400</v>
      </c>
      <c r="BT34" s="21">
        <f t="shared" si="28"/>
        <v>0</v>
      </c>
      <c r="BU34" s="19">
        <v>0</v>
      </c>
      <c r="BV34" s="20">
        <v>0</v>
      </c>
      <c r="BW34" s="20">
        <v>0</v>
      </c>
      <c r="BX34" s="20">
        <f t="shared" si="29"/>
        <v>0</v>
      </c>
      <c r="BY34" s="21">
        <f t="shared" si="30"/>
        <v>0</v>
      </c>
      <c r="BZ34" s="19">
        <v>0</v>
      </c>
      <c r="CA34" s="20">
        <v>0</v>
      </c>
      <c r="CB34" s="20">
        <v>0</v>
      </c>
      <c r="CC34" s="20">
        <f t="shared" si="31"/>
        <v>0</v>
      </c>
      <c r="CD34" s="21">
        <f t="shared" si="32"/>
        <v>0</v>
      </c>
      <c r="CE34" s="19">
        <v>0</v>
      </c>
      <c r="CF34" s="20">
        <v>562</v>
      </c>
      <c r="CG34" s="20">
        <v>562</v>
      </c>
      <c r="CH34" s="20">
        <f t="shared" si="33"/>
        <v>562</v>
      </c>
      <c r="CI34" s="21">
        <f t="shared" si="34"/>
        <v>0</v>
      </c>
      <c r="CJ34" s="19">
        <v>0</v>
      </c>
      <c r="CK34" s="20">
        <v>0</v>
      </c>
      <c r="CL34" s="20">
        <v>0</v>
      </c>
      <c r="CM34" s="20">
        <f t="shared" si="84"/>
        <v>0</v>
      </c>
      <c r="CN34" s="21">
        <f t="shared" si="36"/>
        <v>0</v>
      </c>
      <c r="CO34" s="19">
        <v>0</v>
      </c>
      <c r="CP34" s="20">
        <v>1415</v>
      </c>
      <c r="CQ34" s="20">
        <v>1415</v>
      </c>
      <c r="CR34" s="20">
        <f t="shared" si="37"/>
        <v>1415</v>
      </c>
      <c r="CS34" s="20">
        <f t="shared" si="38"/>
        <v>0</v>
      </c>
      <c r="CT34" s="19">
        <v>0</v>
      </c>
      <c r="CU34" s="20">
        <v>0</v>
      </c>
      <c r="CV34" s="20">
        <v>0</v>
      </c>
      <c r="CW34" s="20">
        <f t="shared" si="39"/>
        <v>0</v>
      </c>
      <c r="CX34" s="20">
        <f t="shared" si="40"/>
        <v>0</v>
      </c>
      <c r="CY34" s="19">
        <v>0</v>
      </c>
      <c r="CZ34" s="20">
        <v>0</v>
      </c>
      <c r="DA34" s="20">
        <v>0</v>
      </c>
      <c r="DB34" s="20">
        <f t="shared" si="41"/>
        <v>0</v>
      </c>
      <c r="DC34" s="21">
        <f t="shared" si="42"/>
        <v>0</v>
      </c>
      <c r="DD34" s="19">
        <v>0</v>
      </c>
      <c r="DE34" s="20">
        <v>0</v>
      </c>
      <c r="DF34" s="20">
        <v>0</v>
      </c>
      <c r="DG34" s="20">
        <f t="shared" si="43"/>
        <v>0</v>
      </c>
      <c r="DH34" s="21">
        <f t="shared" si="44"/>
        <v>0</v>
      </c>
      <c r="DI34" s="19">
        <v>0</v>
      </c>
      <c r="DJ34" s="20">
        <v>0</v>
      </c>
      <c r="DK34" s="20">
        <v>0</v>
      </c>
      <c r="DL34" s="20">
        <f t="shared" si="45"/>
        <v>0</v>
      </c>
      <c r="DM34" s="21">
        <f t="shared" si="46"/>
        <v>0</v>
      </c>
      <c r="DN34" s="19">
        <v>0</v>
      </c>
      <c r="DO34" s="20">
        <v>0</v>
      </c>
      <c r="DP34" s="20">
        <v>0</v>
      </c>
      <c r="DQ34" s="20">
        <f t="shared" si="47"/>
        <v>0</v>
      </c>
      <c r="DR34" s="21">
        <f t="shared" si="48"/>
        <v>0</v>
      </c>
      <c r="DS34" s="19">
        <v>0</v>
      </c>
      <c r="DT34" s="20">
        <v>0</v>
      </c>
      <c r="DU34" s="20">
        <v>0</v>
      </c>
      <c r="DV34" s="20">
        <f t="shared" si="49"/>
        <v>0</v>
      </c>
      <c r="DW34" s="21">
        <f t="shared" si="50"/>
        <v>0</v>
      </c>
      <c r="DX34" s="19">
        <v>0</v>
      </c>
      <c r="DY34" s="20">
        <v>68.900000000000006</v>
      </c>
      <c r="DZ34" s="20">
        <v>68.900000000000006</v>
      </c>
      <c r="EA34" s="20">
        <f t="shared" si="51"/>
        <v>68.900000000000006</v>
      </c>
      <c r="EB34" s="21">
        <f t="shared" si="52"/>
        <v>0</v>
      </c>
      <c r="EC34" s="19">
        <v>0</v>
      </c>
      <c r="ED34" s="20">
        <v>616.9</v>
      </c>
      <c r="EE34" s="20">
        <v>616.9</v>
      </c>
      <c r="EF34" s="20">
        <f t="shared" si="53"/>
        <v>616.9</v>
      </c>
      <c r="EG34" s="21">
        <f t="shared" si="54"/>
        <v>0</v>
      </c>
      <c r="EH34" s="19">
        <v>0</v>
      </c>
      <c r="EI34" s="20">
        <v>0</v>
      </c>
      <c r="EJ34" s="20">
        <v>0</v>
      </c>
      <c r="EK34" s="20">
        <f t="shared" si="55"/>
        <v>0</v>
      </c>
      <c r="EL34" s="21">
        <f t="shared" si="56"/>
        <v>0</v>
      </c>
      <c r="EM34" s="19">
        <v>0</v>
      </c>
      <c r="EN34" s="20">
        <v>0</v>
      </c>
      <c r="EO34" s="20">
        <v>564.79999999999995</v>
      </c>
      <c r="EP34" s="20">
        <f t="shared" si="57"/>
        <v>564.79999999999995</v>
      </c>
      <c r="EQ34" s="21">
        <f t="shared" si="58"/>
        <v>564.79999999999995</v>
      </c>
      <c r="ER34" s="19">
        <v>0</v>
      </c>
      <c r="ES34" s="20">
        <v>0</v>
      </c>
      <c r="ET34" s="20">
        <v>0</v>
      </c>
      <c r="EU34" s="20">
        <f t="shared" si="82"/>
        <v>0</v>
      </c>
      <c r="EV34" s="21">
        <f t="shared" si="83"/>
        <v>0</v>
      </c>
      <c r="EW34" s="19">
        <v>0</v>
      </c>
      <c r="EX34" s="20">
        <v>0</v>
      </c>
      <c r="EY34" s="20">
        <v>0</v>
      </c>
      <c r="EZ34" s="20">
        <f t="shared" si="61"/>
        <v>0</v>
      </c>
      <c r="FA34" s="20">
        <f t="shared" si="62"/>
        <v>0</v>
      </c>
      <c r="FB34" s="19">
        <v>0</v>
      </c>
      <c r="FC34" s="20">
        <v>0</v>
      </c>
      <c r="FD34" s="20">
        <v>0</v>
      </c>
      <c r="FE34" s="20">
        <f t="shared" si="63"/>
        <v>0</v>
      </c>
      <c r="FF34" s="20">
        <f t="shared" si="64"/>
        <v>0</v>
      </c>
      <c r="FG34" s="19">
        <v>0</v>
      </c>
      <c r="FH34" s="20">
        <v>693</v>
      </c>
      <c r="FI34" s="20">
        <v>693</v>
      </c>
      <c r="FJ34" s="20">
        <f t="shared" si="65"/>
        <v>693</v>
      </c>
      <c r="FK34" s="20">
        <f t="shared" si="66"/>
        <v>0</v>
      </c>
      <c r="FL34" s="19">
        <v>0</v>
      </c>
      <c r="FM34" s="20">
        <v>30031.200000000001</v>
      </c>
      <c r="FN34" s="20">
        <v>30031.200000000001</v>
      </c>
      <c r="FO34" s="20">
        <f t="shared" si="67"/>
        <v>30031.200000000001</v>
      </c>
      <c r="FP34" s="20">
        <f t="shared" si="68"/>
        <v>0</v>
      </c>
      <c r="FQ34" s="19">
        <v>0</v>
      </c>
      <c r="FR34" s="20">
        <v>14612.1</v>
      </c>
      <c r="FS34" s="20">
        <v>18105.400000000001</v>
      </c>
      <c r="FT34" s="20">
        <f t="shared" si="69"/>
        <v>18105.400000000001</v>
      </c>
      <c r="FU34" s="20">
        <f t="shared" si="70"/>
        <v>3493.3000000000011</v>
      </c>
      <c r="FV34" s="19">
        <v>0</v>
      </c>
      <c r="FW34" s="20">
        <v>6000</v>
      </c>
      <c r="FX34" s="20">
        <v>6000</v>
      </c>
      <c r="FY34" s="20">
        <f t="shared" si="71"/>
        <v>6000</v>
      </c>
      <c r="FZ34" s="20">
        <f t="shared" si="72"/>
        <v>0</v>
      </c>
      <c r="GA34" s="19">
        <v>0</v>
      </c>
      <c r="GB34" s="20">
        <v>32476.7</v>
      </c>
      <c r="GC34" s="20">
        <v>32476.7</v>
      </c>
      <c r="GD34" s="20">
        <f t="shared" si="73"/>
        <v>32476.7</v>
      </c>
      <c r="GE34" s="21">
        <f t="shared" si="74"/>
        <v>0</v>
      </c>
      <c r="GF34" s="19">
        <v>0</v>
      </c>
      <c r="GG34" s="20">
        <v>0</v>
      </c>
      <c r="GH34" s="20"/>
      <c r="GI34" s="20">
        <f t="shared" si="75"/>
        <v>0</v>
      </c>
      <c r="GJ34" s="21">
        <f t="shared" si="76"/>
        <v>0</v>
      </c>
      <c r="GK34" s="19">
        <v>0</v>
      </c>
      <c r="GL34" s="20">
        <v>0</v>
      </c>
      <c r="GM34" s="20">
        <v>57</v>
      </c>
      <c r="GN34" s="20">
        <f t="shared" si="77"/>
        <v>57</v>
      </c>
      <c r="GO34" s="21">
        <f t="shared" si="78"/>
        <v>57</v>
      </c>
    </row>
    <row r="35" spans="1:197" x14ac:dyDescent="0.25">
      <c r="A35" s="48">
        <v>29</v>
      </c>
      <c r="B35" s="49" t="s">
        <v>36</v>
      </c>
      <c r="C35" s="55">
        <f t="shared" si="79"/>
        <v>0</v>
      </c>
      <c r="D35" s="55">
        <f t="shared" si="80"/>
        <v>110575.9</v>
      </c>
      <c r="E35" s="55">
        <f t="shared" si="81"/>
        <v>115236.59999999999</v>
      </c>
      <c r="F35" s="59">
        <f t="shared" si="1"/>
        <v>115236.59999999999</v>
      </c>
      <c r="G35" s="57">
        <f t="shared" si="2"/>
        <v>4660.6999999999971</v>
      </c>
      <c r="H35" s="19">
        <v>0</v>
      </c>
      <c r="I35" s="20">
        <v>0</v>
      </c>
      <c r="J35" s="20">
        <v>0</v>
      </c>
      <c r="K35" s="20">
        <f t="shared" si="3"/>
        <v>0</v>
      </c>
      <c r="L35" s="21">
        <f t="shared" si="4"/>
        <v>0</v>
      </c>
      <c r="M35" s="19">
        <v>0</v>
      </c>
      <c r="N35" s="20">
        <v>2759.8</v>
      </c>
      <c r="O35" s="20">
        <v>2759.8</v>
      </c>
      <c r="P35" s="20">
        <f t="shared" si="5"/>
        <v>2759.8</v>
      </c>
      <c r="Q35" s="21">
        <f t="shared" si="6"/>
        <v>0</v>
      </c>
      <c r="R35" s="19">
        <v>0</v>
      </c>
      <c r="S35" s="20">
        <v>517</v>
      </c>
      <c r="T35" s="20">
        <v>517</v>
      </c>
      <c r="U35" s="20">
        <f t="shared" si="7"/>
        <v>517</v>
      </c>
      <c r="V35" s="21">
        <f t="shared" si="8"/>
        <v>0</v>
      </c>
      <c r="W35" s="19">
        <v>0</v>
      </c>
      <c r="X35" s="20">
        <v>222</v>
      </c>
      <c r="Y35" s="20">
        <v>222</v>
      </c>
      <c r="Z35" s="20">
        <f t="shared" si="9"/>
        <v>222</v>
      </c>
      <c r="AA35" s="20">
        <f t="shared" si="10"/>
        <v>0</v>
      </c>
      <c r="AB35" s="19">
        <v>0</v>
      </c>
      <c r="AC35" s="20">
        <v>76.3</v>
      </c>
      <c r="AD35" s="20">
        <v>76.3</v>
      </c>
      <c r="AE35" s="20">
        <f t="shared" si="11"/>
        <v>76.3</v>
      </c>
      <c r="AF35" s="21">
        <f t="shared" si="12"/>
        <v>0</v>
      </c>
      <c r="AG35" s="19">
        <v>0</v>
      </c>
      <c r="AH35" s="20">
        <v>0</v>
      </c>
      <c r="AI35" s="20">
        <v>0</v>
      </c>
      <c r="AJ35" s="20">
        <f t="shared" si="13"/>
        <v>0</v>
      </c>
      <c r="AK35" s="20">
        <f t="shared" si="14"/>
        <v>0</v>
      </c>
      <c r="AL35" s="19">
        <v>0</v>
      </c>
      <c r="AM35" s="20">
        <v>0</v>
      </c>
      <c r="AN35" s="20">
        <v>0</v>
      </c>
      <c r="AO35" s="20">
        <f t="shared" si="15"/>
        <v>0</v>
      </c>
      <c r="AP35" s="20">
        <f t="shared" si="16"/>
        <v>0</v>
      </c>
      <c r="AQ35" s="19">
        <v>0</v>
      </c>
      <c r="AR35" s="20">
        <v>0</v>
      </c>
      <c r="AS35" s="20">
        <v>0</v>
      </c>
      <c r="AT35" s="20">
        <f t="shared" si="17"/>
        <v>0</v>
      </c>
      <c r="AU35" s="21">
        <f t="shared" si="18"/>
        <v>0</v>
      </c>
      <c r="AV35" s="19">
        <v>0</v>
      </c>
      <c r="AW35" s="20">
        <v>33.6</v>
      </c>
      <c r="AX35" s="20">
        <v>11.2</v>
      </c>
      <c r="AY35" s="20">
        <f t="shared" si="19"/>
        <v>11.2</v>
      </c>
      <c r="AZ35" s="21">
        <f t="shared" si="20"/>
        <v>-22.400000000000002</v>
      </c>
      <c r="BA35" s="19">
        <v>0</v>
      </c>
      <c r="BB35" s="20">
        <v>0</v>
      </c>
      <c r="BC35" s="20">
        <v>0</v>
      </c>
      <c r="BD35" s="20">
        <f t="shared" si="21"/>
        <v>0</v>
      </c>
      <c r="BE35" s="20">
        <f t="shared" si="22"/>
        <v>0</v>
      </c>
      <c r="BF35" s="19">
        <v>0</v>
      </c>
      <c r="BG35" s="20">
        <v>0</v>
      </c>
      <c r="BH35" s="20">
        <v>0</v>
      </c>
      <c r="BI35" s="20">
        <f t="shared" si="23"/>
        <v>0</v>
      </c>
      <c r="BJ35" s="20">
        <f t="shared" si="24"/>
        <v>0</v>
      </c>
      <c r="BK35" s="19">
        <v>0</v>
      </c>
      <c r="BL35" s="20">
        <v>0</v>
      </c>
      <c r="BM35" s="20">
        <v>0</v>
      </c>
      <c r="BN35" s="20">
        <f t="shared" si="25"/>
        <v>0</v>
      </c>
      <c r="BO35" s="21">
        <f t="shared" si="26"/>
        <v>0</v>
      </c>
      <c r="BP35" s="19">
        <v>0</v>
      </c>
      <c r="BQ35" s="20">
        <v>800</v>
      </c>
      <c r="BR35" s="20">
        <v>800</v>
      </c>
      <c r="BS35" s="20">
        <f t="shared" si="27"/>
        <v>800</v>
      </c>
      <c r="BT35" s="21">
        <f t="shared" si="28"/>
        <v>0</v>
      </c>
      <c r="BU35" s="19">
        <v>0</v>
      </c>
      <c r="BV35" s="20">
        <v>0</v>
      </c>
      <c r="BW35" s="20">
        <v>0</v>
      </c>
      <c r="BX35" s="20">
        <f t="shared" si="29"/>
        <v>0</v>
      </c>
      <c r="BY35" s="21">
        <f t="shared" si="30"/>
        <v>0</v>
      </c>
      <c r="BZ35" s="19">
        <v>0</v>
      </c>
      <c r="CA35" s="20">
        <v>0</v>
      </c>
      <c r="CB35" s="20">
        <v>0</v>
      </c>
      <c r="CC35" s="20">
        <f t="shared" si="31"/>
        <v>0</v>
      </c>
      <c r="CD35" s="21">
        <f t="shared" si="32"/>
        <v>0</v>
      </c>
      <c r="CE35" s="19">
        <v>0</v>
      </c>
      <c r="CF35" s="20">
        <v>1195</v>
      </c>
      <c r="CG35" s="20">
        <v>1195</v>
      </c>
      <c r="CH35" s="20">
        <f t="shared" si="33"/>
        <v>1195</v>
      </c>
      <c r="CI35" s="21">
        <f t="shared" si="34"/>
        <v>0</v>
      </c>
      <c r="CJ35" s="19">
        <v>0</v>
      </c>
      <c r="CK35" s="20">
        <v>0</v>
      </c>
      <c r="CL35" s="20">
        <v>0</v>
      </c>
      <c r="CM35" s="20">
        <f t="shared" si="84"/>
        <v>0</v>
      </c>
      <c r="CN35" s="21">
        <f t="shared" si="36"/>
        <v>0</v>
      </c>
      <c r="CO35" s="19">
        <v>0</v>
      </c>
      <c r="CP35" s="20">
        <v>0</v>
      </c>
      <c r="CQ35" s="20">
        <v>0</v>
      </c>
      <c r="CR35" s="20">
        <f t="shared" si="37"/>
        <v>0</v>
      </c>
      <c r="CS35" s="20">
        <f t="shared" si="38"/>
        <v>0</v>
      </c>
      <c r="CT35" s="19">
        <v>0</v>
      </c>
      <c r="CU35" s="20">
        <v>0</v>
      </c>
      <c r="CV35" s="20">
        <v>0</v>
      </c>
      <c r="CW35" s="20">
        <f t="shared" si="39"/>
        <v>0</v>
      </c>
      <c r="CX35" s="20">
        <f t="shared" si="40"/>
        <v>0</v>
      </c>
      <c r="CY35" s="19">
        <v>0</v>
      </c>
      <c r="CZ35" s="20">
        <v>0</v>
      </c>
      <c r="DA35" s="20">
        <v>0</v>
      </c>
      <c r="DB35" s="20">
        <f t="shared" si="41"/>
        <v>0</v>
      </c>
      <c r="DC35" s="21">
        <f t="shared" si="42"/>
        <v>0</v>
      </c>
      <c r="DD35" s="19">
        <v>0</v>
      </c>
      <c r="DE35" s="20">
        <v>1044</v>
      </c>
      <c r="DF35" s="20">
        <v>2088</v>
      </c>
      <c r="DG35" s="20">
        <f t="shared" si="43"/>
        <v>2088</v>
      </c>
      <c r="DH35" s="21">
        <f t="shared" si="44"/>
        <v>1044</v>
      </c>
      <c r="DI35" s="19">
        <v>0</v>
      </c>
      <c r="DJ35" s="20">
        <v>0</v>
      </c>
      <c r="DK35" s="20">
        <v>0</v>
      </c>
      <c r="DL35" s="20">
        <f t="shared" si="45"/>
        <v>0</v>
      </c>
      <c r="DM35" s="21">
        <f t="shared" si="46"/>
        <v>0</v>
      </c>
      <c r="DN35" s="19">
        <v>0</v>
      </c>
      <c r="DO35" s="20">
        <v>0</v>
      </c>
      <c r="DP35" s="20">
        <v>0</v>
      </c>
      <c r="DQ35" s="20">
        <f t="shared" si="47"/>
        <v>0</v>
      </c>
      <c r="DR35" s="21">
        <f t="shared" si="48"/>
        <v>0</v>
      </c>
      <c r="DS35" s="19">
        <v>0</v>
      </c>
      <c r="DT35" s="20">
        <v>0</v>
      </c>
      <c r="DU35" s="20">
        <v>0</v>
      </c>
      <c r="DV35" s="20">
        <f t="shared" si="49"/>
        <v>0</v>
      </c>
      <c r="DW35" s="21">
        <f t="shared" si="50"/>
        <v>0</v>
      </c>
      <c r="DX35" s="19">
        <v>0</v>
      </c>
      <c r="DY35" s="20">
        <v>339</v>
      </c>
      <c r="DZ35" s="20">
        <v>339</v>
      </c>
      <c r="EA35" s="20">
        <f t="shared" si="51"/>
        <v>339</v>
      </c>
      <c r="EB35" s="21">
        <f t="shared" si="52"/>
        <v>0</v>
      </c>
      <c r="EC35" s="19">
        <v>0</v>
      </c>
      <c r="ED35" s="20">
        <v>170.8</v>
      </c>
      <c r="EE35" s="20">
        <v>170.8</v>
      </c>
      <c r="EF35" s="20">
        <f t="shared" si="53"/>
        <v>170.8</v>
      </c>
      <c r="EG35" s="21">
        <f t="shared" si="54"/>
        <v>0</v>
      </c>
      <c r="EH35" s="19">
        <v>0</v>
      </c>
      <c r="EI35" s="20">
        <v>0</v>
      </c>
      <c r="EJ35" s="20">
        <v>0</v>
      </c>
      <c r="EK35" s="20">
        <f t="shared" si="55"/>
        <v>0</v>
      </c>
      <c r="EL35" s="21">
        <f t="shared" si="56"/>
        <v>0</v>
      </c>
      <c r="EM35" s="19">
        <v>0</v>
      </c>
      <c r="EN35" s="20">
        <v>0</v>
      </c>
      <c r="EO35" s="20">
        <v>234</v>
      </c>
      <c r="EP35" s="20">
        <f t="shared" si="57"/>
        <v>234</v>
      </c>
      <c r="EQ35" s="21">
        <f t="shared" si="58"/>
        <v>234</v>
      </c>
      <c r="ER35" s="19">
        <v>0</v>
      </c>
      <c r="ES35" s="20">
        <v>0</v>
      </c>
      <c r="ET35" s="20">
        <v>0</v>
      </c>
      <c r="EU35" s="20">
        <f t="shared" si="82"/>
        <v>0</v>
      </c>
      <c r="EV35" s="21">
        <f t="shared" si="83"/>
        <v>0</v>
      </c>
      <c r="EW35" s="19">
        <v>0</v>
      </c>
      <c r="EX35" s="20">
        <v>3081.6</v>
      </c>
      <c r="EY35" s="20">
        <v>3081.6</v>
      </c>
      <c r="EZ35" s="20">
        <f t="shared" si="61"/>
        <v>3081.6</v>
      </c>
      <c r="FA35" s="20">
        <f t="shared" si="62"/>
        <v>0</v>
      </c>
      <c r="FB35" s="19">
        <v>0</v>
      </c>
      <c r="FC35" s="20">
        <v>0</v>
      </c>
      <c r="FD35" s="20">
        <v>0</v>
      </c>
      <c r="FE35" s="20">
        <f t="shared" si="63"/>
        <v>0</v>
      </c>
      <c r="FF35" s="20">
        <f t="shared" si="64"/>
        <v>0</v>
      </c>
      <c r="FG35" s="19">
        <v>0</v>
      </c>
      <c r="FH35" s="20">
        <v>669.7</v>
      </c>
      <c r="FI35" s="20">
        <v>669.7</v>
      </c>
      <c r="FJ35" s="20">
        <f t="shared" si="65"/>
        <v>669.7</v>
      </c>
      <c r="FK35" s="20">
        <f t="shared" si="66"/>
        <v>0</v>
      </c>
      <c r="FL35" s="19">
        <v>0</v>
      </c>
      <c r="FM35" s="20">
        <v>54351.5</v>
      </c>
      <c r="FN35" s="20">
        <v>54351.5</v>
      </c>
      <c r="FO35" s="20">
        <f t="shared" si="67"/>
        <v>54351.5</v>
      </c>
      <c r="FP35" s="20">
        <f t="shared" si="68"/>
        <v>0</v>
      </c>
      <c r="FQ35" s="19">
        <v>0</v>
      </c>
      <c r="FR35" s="20">
        <v>11110.9</v>
      </c>
      <c r="FS35" s="20">
        <v>14516</v>
      </c>
      <c r="FT35" s="20">
        <f t="shared" si="69"/>
        <v>14516</v>
      </c>
      <c r="FU35" s="20">
        <f t="shared" si="70"/>
        <v>3405.1000000000004</v>
      </c>
      <c r="FV35" s="19">
        <v>0</v>
      </c>
      <c r="FW35" s="20">
        <v>6000</v>
      </c>
      <c r="FX35" s="20">
        <v>6000</v>
      </c>
      <c r="FY35" s="20">
        <f t="shared" si="71"/>
        <v>6000</v>
      </c>
      <c r="FZ35" s="20">
        <f t="shared" si="72"/>
        <v>0</v>
      </c>
      <c r="GA35" s="19">
        <v>0</v>
      </c>
      <c r="GB35" s="20">
        <v>28204.7</v>
      </c>
      <c r="GC35" s="20">
        <v>28204.7</v>
      </c>
      <c r="GD35" s="20">
        <f t="shared" si="73"/>
        <v>28204.7</v>
      </c>
      <c r="GE35" s="21">
        <f t="shared" si="74"/>
        <v>0</v>
      </c>
      <c r="GF35" s="19">
        <v>0</v>
      </c>
      <c r="GG35" s="20">
        <v>0</v>
      </c>
      <c r="GH35" s="20"/>
      <c r="GI35" s="20">
        <f t="shared" si="75"/>
        <v>0</v>
      </c>
      <c r="GJ35" s="21">
        <f t="shared" si="76"/>
        <v>0</v>
      </c>
      <c r="GK35" s="19">
        <v>0</v>
      </c>
      <c r="GL35" s="20">
        <v>0</v>
      </c>
      <c r="GM35" s="20">
        <v>0</v>
      </c>
      <c r="GN35" s="20">
        <f t="shared" si="77"/>
        <v>0</v>
      </c>
      <c r="GO35" s="21">
        <f t="shared" si="78"/>
        <v>0</v>
      </c>
    </row>
    <row r="36" spans="1:197" x14ac:dyDescent="0.25">
      <c r="A36" s="48">
        <v>30</v>
      </c>
      <c r="B36" s="49" t="s">
        <v>37</v>
      </c>
      <c r="C36" s="55">
        <f t="shared" si="79"/>
        <v>0</v>
      </c>
      <c r="D36" s="55">
        <f t="shared" si="80"/>
        <v>706530.9</v>
      </c>
      <c r="E36" s="55">
        <f t="shared" si="81"/>
        <v>700910.9</v>
      </c>
      <c r="F36" s="59">
        <f t="shared" si="1"/>
        <v>700910.9</v>
      </c>
      <c r="G36" s="57">
        <f t="shared" si="2"/>
        <v>-5620</v>
      </c>
      <c r="H36" s="19">
        <v>0</v>
      </c>
      <c r="I36" s="20">
        <v>0</v>
      </c>
      <c r="J36" s="20">
        <v>0</v>
      </c>
      <c r="K36" s="20">
        <f t="shared" si="3"/>
        <v>0</v>
      </c>
      <c r="L36" s="21">
        <f t="shared" si="4"/>
        <v>0</v>
      </c>
      <c r="M36" s="19">
        <v>0</v>
      </c>
      <c r="N36" s="20">
        <v>5531.5</v>
      </c>
      <c r="O36" s="20">
        <v>5531.5</v>
      </c>
      <c r="P36" s="20">
        <f t="shared" si="5"/>
        <v>5531.5</v>
      </c>
      <c r="Q36" s="21">
        <f t="shared" si="6"/>
        <v>0</v>
      </c>
      <c r="R36" s="19">
        <v>0</v>
      </c>
      <c r="S36" s="20">
        <v>219678.4</v>
      </c>
      <c r="T36" s="20">
        <v>218766.2</v>
      </c>
      <c r="U36" s="20">
        <f t="shared" si="7"/>
        <v>218766.2</v>
      </c>
      <c r="V36" s="21">
        <f t="shared" si="8"/>
        <v>-912.19999999998254</v>
      </c>
      <c r="W36" s="19">
        <v>0</v>
      </c>
      <c r="X36" s="20">
        <v>3160.4</v>
      </c>
      <c r="Y36" s="20">
        <v>3160.4</v>
      </c>
      <c r="Z36" s="20">
        <f t="shared" si="9"/>
        <v>3160.4</v>
      </c>
      <c r="AA36" s="20">
        <f t="shared" si="10"/>
        <v>0</v>
      </c>
      <c r="AB36" s="19">
        <v>0</v>
      </c>
      <c r="AC36" s="20">
        <v>1029.5999999999999</v>
      </c>
      <c r="AD36" s="20">
        <v>1029.5999999999999</v>
      </c>
      <c r="AE36" s="20">
        <f t="shared" si="11"/>
        <v>1029.5999999999999</v>
      </c>
      <c r="AF36" s="21">
        <f t="shared" si="12"/>
        <v>0</v>
      </c>
      <c r="AG36" s="19">
        <v>0</v>
      </c>
      <c r="AH36" s="20">
        <v>5663.8</v>
      </c>
      <c r="AI36" s="20">
        <v>5663.8</v>
      </c>
      <c r="AJ36" s="20">
        <f t="shared" si="13"/>
        <v>5663.8</v>
      </c>
      <c r="AK36" s="20">
        <f t="shared" si="14"/>
        <v>0</v>
      </c>
      <c r="AL36" s="19">
        <v>0</v>
      </c>
      <c r="AM36" s="20">
        <v>0</v>
      </c>
      <c r="AN36" s="20">
        <v>0</v>
      </c>
      <c r="AO36" s="20">
        <f t="shared" si="15"/>
        <v>0</v>
      </c>
      <c r="AP36" s="20">
        <f t="shared" si="16"/>
        <v>0</v>
      </c>
      <c r="AQ36" s="19">
        <v>0</v>
      </c>
      <c r="AR36" s="20">
        <v>0</v>
      </c>
      <c r="AS36" s="20">
        <v>0</v>
      </c>
      <c r="AT36" s="20">
        <f t="shared" si="17"/>
        <v>0</v>
      </c>
      <c r="AU36" s="21">
        <f t="shared" si="18"/>
        <v>0</v>
      </c>
      <c r="AV36" s="19">
        <v>0</v>
      </c>
      <c r="AW36" s="20">
        <v>33.6</v>
      </c>
      <c r="AX36" s="20">
        <v>8.4</v>
      </c>
      <c r="AY36" s="20">
        <f t="shared" si="19"/>
        <v>8.4</v>
      </c>
      <c r="AZ36" s="21">
        <f t="shared" si="20"/>
        <v>-25.200000000000003</v>
      </c>
      <c r="BA36" s="19">
        <v>0</v>
      </c>
      <c r="BB36" s="20">
        <v>0</v>
      </c>
      <c r="BC36" s="20">
        <v>0</v>
      </c>
      <c r="BD36" s="20">
        <f t="shared" si="21"/>
        <v>0</v>
      </c>
      <c r="BE36" s="20">
        <f t="shared" si="22"/>
        <v>0</v>
      </c>
      <c r="BF36" s="19">
        <v>0</v>
      </c>
      <c r="BG36" s="20">
        <v>2261.6999999999998</v>
      </c>
      <c r="BH36" s="20">
        <v>2261.6999999999998</v>
      </c>
      <c r="BI36" s="20">
        <f t="shared" si="23"/>
        <v>2261.6999999999998</v>
      </c>
      <c r="BJ36" s="20">
        <f t="shared" si="24"/>
        <v>0</v>
      </c>
      <c r="BK36" s="19">
        <v>0</v>
      </c>
      <c r="BL36" s="20">
        <v>0</v>
      </c>
      <c r="BM36" s="20">
        <v>0</v>
      </c>
      <c r="BN36" s="20">
        <f t="shared" si="25"/>
        <v>0</v>
      </c>
      <c r="BO36" s="21">
        <f t="shared" si="26"/>
        <v>0</v>
      </c>
      <c r="BP36" s="19">
        <v>0</v>
      </c>
      <c r="BQ36" s="20">
        <v>150</v>
      </c>
      <c r="BR36" s="20">
        <v>150</v>
      </c>
      <c r="BS36" s="20">
        <f t="shared" si="27"/>
        <v>150</v>
      </c>
      <c r="BT36" s="21">
        <f t="shared" si="28"/>
        <v>0</v>
      </c>
      <c r="BU36" s="19">
        <v>0</v>
      </c>
      <c r="BV36" s="20">
        <v>100</v>
      </c>
      <c r="BW36" s="20">
        <v>100</v>
      </c>
      <c r="BX36" s="20">
        <f t="shared" si="29"/>
        <v>100</v>
      </c>
      <c r="BY36" s="21">
        <f t="shared" si="30"/>
        <v>0</v>
      </c>
      <c r="BZ36" s="19">
        <v>0</v>
      </c>
      <c r="CA36" s="20">
        <v>200</v>
      </c>
      <c r="CB36" s="20">
        <v>200</v>
      </c>
      <c r="CC36" s="20">
        <f t="shared" si="31"/>
        <v>200</v>
      </c>
      <c r="CD36" s="21">
        <f t="shared" si="32"/>
        <v>0</v>
      </c>
      <c r="CE36" s="19">
        <v>0</v>
      </c>
      <c r="CF36" s="20">
        <v>14981.9</v>
      </c>
      <c r="CG36" s="20">
        <v>11526.1</v>
      </c>
      <c r="CH36" s="20">
        <f t="shared" si="33"/>
        <v>11526.1</v>
      </c>
      <c r="CI36" s="21">
        <f t="shared" si="34"/>
        <v>-3455.7999999999993</v>
      </c>
      <c r="CJ36" s="19">
        <v>0</v>
      </c>
      <c r="CK36" s="20">
        <v>300</v>
      </c>
      <c r="CL36" s="20">
        <v>300</v>
      </c>
      <c r="CM36" s="20">
        <f t="shared" si="84"/>
        <v>300</v>
      </c>
      <c r="CN36" s="21">
        <f t="shared" si="36"/>
        <v>0</v>
      </c>
      <c r="CO36" s="19">
        <v>0</v>
      </c>
      <c r="CP36" s="20">
        <v>10620</v>
      </c>
      <c r="CQ36" s="20">
        <v>10620</v>
      </c>
      <c r="CR36" s="20">
        <f t="shared" si="37"/>
        <v>10620</v>
      </c>
      <c r="CS36" s="20">
        <f t="shared" si="38"/>
        <v>0</v>
      </c>
      <c r="CT36" s="19">
        <v>0</v>
      </c>
      <c r="CU36" s="20">
        <v>0</v>
      </c>
      <c r="CV36" s="20">
        <v>0</v>
      </c>
      <c r="CW36" s="20">
        <f t="shared" si="39"/>
        <v>0</v>
      </c>
      <c r="CX36" s="20">
        <f t="shared" si="40"/>
        <v>0</v>
      </c>
      <c r="CY36" s="19">
        <v>0</v>
      </c>
      <c r="CZ36" s="20">
        <v>0</v>
      </c>
      <c r="DA36" s="20">
        <v>0</v>
      </c>
      <c r="DB36" s="20">
        <f t="shared" si="41"/>
        <v>0</v>
      </c>
      <c r="DC36" s="21">
        <f t="shared" si="42"/>
        <v>0</v>
      </c>
      <c r="DD36" s="19">
        <v>0</v>
      </c>
      <c r="DE36" s="20">
        <v>0</v>
      </c>
      <c r="DF36" s="20">
        <v>0</v>
      </c>
      <c r="DG36" s="20">
        <f t="shared" si="43"/>
        <v>0</v>
      </c>
      <c r="DH36" s="21">
        <f t="shared" si="44"/>
        <v>0</v>
      </c>
      <c r="DI36" s="19">
        <v>0</v>
      </c>
      <c r="DJ36" s="20">
        <v>0</v>
      </c>
      <c r="DK36" s="20">
        <v>0</v>
      </c>
      <c r="DL36" s="20">
        <f t="shared" si="45"/>
        <v>0</v>
      </c>
      <c r="DM36" s="21">
        <f t="shared" si="46"/>
        <v>0</v>
      </c>
      <c r="DN36" s="19">
        <v>0</v>
      </c>
      <c r="DO36" s="20">
        <v>80</v>
      </c>
      <c r="DP36" s="20">
        <v>80</v>
      </c>
      <c r="DQ36" s="20">
        <f t="shared" si="47"/>
        <v>80</v>
      </c>
      <c r="DR36" s="21">
        <f t="shared" si="48"/>
        <v>0</v>
      </c>
      <c r="DS36" s="19">
        <v>0</v>
      </c>
      <c r="DT36" s="20">
        <v>0</v>
      </c>
      <c r="DU36" s="20">
        <v>0</v>
      </c>
      <c r="DV36" s="20">
        <f t="shared" si="49"/>
        <v>0</v>
      </c>
      <c r="DW36" s="21">
        <f t="shared" si="50"/>
        <v>0</v>
      </c>
      <c r="DX36" s="19">
        <v>0</v>
      </c>
      <c r="DY36" s="20">
        <v>1997.7</v>
      </c>
      <c r="DZ36" s="20">
        <v>1997.7</v>
      </c>
      <c r="EA36" s="20">
        <f t="shared" si="51"/>
        <v>1997.7</v>
      </c>
      <c r="EB36" s="21">
        <f t="shared" si="52"/>
        <v>0</v>
      </c>
      <c r="EC36" s="19">
        <v>0</v>
      </c>
      <c r="ED36" s="20">
        <v>1988.5</v>
      </c>
      <c r="EE36" s="20">
        <v>1988.5</v>
      </c>
      <c r="EF36" s="20">
        <f t="shared" si="53"/>
        <v>1988.5</v>
      </c>
      <c r="EG36" s="21">
        <f t="shared" si="54"/>
        <v>0</v>
      </c>
      <c r="EH36" s="19">
        <v>0</v>
      </c>
      <c r="EI36" s="20">
        <v>0</v>
      </c>
      <c r="EJ36" s="20">
        <v>0</v>
      </c>
      <c r="EK36" s="20">
        <f t="shared" si="55"/>
        <v>0</v>
      </c>
      <c r="EL36" s="21">
        <f t="shared" si="56"/>
        <v>0</v>
      </c>
      <c r="EM36" s="19">
        <v>0</v>
      </c>
      <c r="EN36" s="20">
        <v>0</v>
      </c>
      <c r="EO36" s="20">
        <v>761.5</v>
      </c>
      <c r="EP36" s="20">
        <f t="shared" si="57"/>
        <v>761.5</v>
      </c>
      <c r="EQ36" s="21">
        <f t="shared" si="58"/>
        <v>761.5</v>
      </c>
      <c r="ER36" s="19">
        <v>0</v>
      </c>
      <c r="ES36" s="20">
        <v>0</v>
      </c>
      <c r="ET36" s="20">
        <v>0</v>
      </c>
      <c r="EU36" s="20">
        <f t="shared" si="82"/>
        <v>0</v>
      </c>
      <c r="EV36" s="21">
        <f t="shared" si="83"/>
        <v>0</v>
      </c>
      <c r="EW36" s="19">
        <v>0</v>
      </c>
      <c r="EX36" s="20">
        <v>504.3</v>
      </c>
      <c r="EY36" s="20">
        <v>504.3</v>
      </c>
      <c r="EZ36" s="20">
        <f t="shared" si="61"/>
        <v>504.3</v>
      </c>
      <c r="FA36" s="20">
        <f t="shared" si="62"/>
        <v>0</v>
      </c>
      <c r="FB36" s="19">
        <v>0</v>
      </c>
      <c r="FC36" s="20">
        <v>0</v>
      </c>
      <c r="FD36" s="20">
        <v>0</v>
      </c>
      <c r="FE36" s="20">
        <f t="shared" si="63"/>
        <v>0</v>
      </c>
      <c r="FF36" s="20">
        <f t="shared" si="64"/>
        <v>0</v>
      </c>
      <c r="FG36" s="19">
        <v>0</v>
      </c>
      <c r="FH36" s="20">
        <v>9340.5</v>
      </c>
      <c r="FI36" s="20">
        <v>9340.5</v>
      </c>
      <c r="FJ36" s="20">
        <f t="shared" si="65"/>
        <v>9340.5</v>
      </c>
      <c r="FK36" s="20">
        <f t="shared" si="66"/>
        <v>0</v>
      </c>
      <c r="FL36" s="19">
        <v>0</v>
      </c>
      <c r="FM36" s="20">
        <v>24797.4</v>
      </c>
      <c r="FN36" s="20">
        <v>24797.4</v>
      </c>
      <c r="FO36" s="20">
        <f t="shared" si="67"/>
        <v>24797.4</v>
      </c>
      <c r="FP36" s="20">
        <f t="shared" si="68"/>
        <v>0</v>
      </c>
      <c r="FQ36" s="19">
        <v>0</v>
      </c>
      <c r="FR36" s="20">
        <v>88387.3</v>
      </c>
      <c r="FS36" s="20">
        <v>86399</v>
      </c>
      <c r="FT36" s="20">
        <f t="shared" si="69"/>
        <v>86399</v>
      </c>
      <c r="FU36" s="20">
        <f t="shared" si="70"/>
        <v>-1988.3000000000029</v>
      </c>
      <c r="FV36" s="19">
        <v>0</v>
      </c>
      <c r="FW36" s="20">
        <v>4500</v>
      </c>
      <c r="FX36" s="20">
        <v>4500</v>
      </c>
      <c r="FY36" s="20">
        <f t="shared" si="71"/>
        <v>4500</v>
      </c>
      <c r="FZ36" s="20">
        <f t="shared" si="72"/>
        <v>0</v>
      </c>
      <c r="GA36" s="19">
        <v>0</v>
      </c>
      <c r="GB36" s="20">
        <v>311224.3</v>
      </c>
      <c r="GC36" s="20">
        <v>311224.3</v>
      </c>
      <c r="GD36" s="20">
        <f t="shared" si="73"/>
        <v>311224.3</v>
      </c>
      <c r="GE36" s="21">
        <f t="shared" si="74"/>
        <v>0</v>
      </c>
      <c r="GF36" s="19">
        <v>0</v>
      </c>
      <c r="GG36" s="20">
        <v>0</v>
      </c>
      <c r="GH36" s="20"/>
      <c r="GI36" s="20">
        <f t="shared" si="75"/>
        <v>0</v>
      </c>
      <c r="GJ36" s="21">
        <f t="shared" si="76"/>
        <v>0</v>
      </c>
      <c r="GK36" s="19">
        <v>0</v>
      </c>
      <c r="GL36" s="20">
        <v>0</v>
      </c>
      <c r="GM36" s="20">
        <v>0</v>
      </c>
      <c r="GN36" s="20">
        <f t="shared" si="77"/>
        <v>0</v>
      </c>
      <c r="GO36" s="21">
        <f t="shared" si="78"/>
        <v>0</v>
      </c>
    </row>
    <row r="37" spans="1:197" x14ac:dyDescent="0.25">
      <c r="A37" s="48">
        <v>31</v>
      </c>
      <c r="B37" s="49" t="s">
        <v>38</v>
      </c>
      <c r="C37" s="55">
        <f t="shared" si="79"/>
        <v>0</v>
      </c>
      <c r="D37" s="55">
        <f t="shared" si="80"/>
        <v>82793.2</v>
      </c>
      <c r="E37" s="55">
        <f t="shared" si="81"/>
        <v>86309.4</v>
      </c>
      <c r="F37" s="59">
        <f t="shared" si="1"/>
        <v>86309.4</v>
      </c>
      <c r="G37" s="57">
        <f t="shared" si="2"/>
        <v>3516.1999999999971</v>
      </c>
      <c r="H37" s="19">
        <v>0</v>
      </c>
      <c r="I37" s="20">
        <v>0</v>
      </c>
      <c r="J37" s="20">
        <v>0</v>
      </c>
      <c r="K37" s="20">
        <f t="shared" si="3"/>
        <v>0</v>
      </c>
      <c r="L37" s="21">
        <f t="shared" si="4"/>
        <v>0</v>
      </c>
      <c r="M37" s="19">
        <v>0</v>
      </c>
      <c r="N37" s="20">
        <v>663.2</v>
      </c>
      <c r="O37" s="20">
        <v>663.2</v>
      </c>
      <c r="P37" s="20">
        <f t="shared" si="5"/>
        <v>663.2</v>
      </c>
      <c r="Q37" s="21">
        <f t="shared" si="6"/>
        <v>0</v>
      </c>
      <c r="R37" s="19">
        <v>0</v>
      </c>
      <c r="S37" s="20">
        <v>32.1</v>
      </c>
      <c r="T37" s="20">
        <v>32.1</v>
      </c>
      <c r="U37" s="20">
        <f t="shared" si="7"/>
        <v>32.1</v>
      </c>
      <c r="V37" s="21">
        <f t="shared" si="8"/>
        <v>0</v>
      </c>
      <c r="W37" s="19">
        <v>0</v>
      </c>
      <c r="X37" s="20">
        <v>72.3</v>
      </c>
      <c r="Y37" s="20">
        <v>72.3</v>
      </c>
      <c r="Z37" s="20">
        <f t="shared" si="9"/>
        <v>72.3</v>
      </c>
      <c r="AA37" s="20">
        <f t="shared" si="10"/>
        <v>0</v>
      </c>
      <c r="AB37" s="19">
        <v>0</v>
      </c>
      <c r="AC37" s="20">
        <v>42</v>
      </c>
      <c r="AD37" s="20">
        <v>42</v>
      </c>
      <c r="AE37" s="20">
        <f t="shared" si="11"/>
        <v>42</v>
      </c>
      <c r="AF37" s="21">
        <f t="shared" si="12"/>
        <v>0</v>
      </c>
      <c r="AG37" s="19">
        <v>0</v>
      </c>
      <c r="AH37" s="20">
        <v>0</v>
      </c>
      <c r="AI37" s="20">
        <v>0</v>
      </c>
      <c r="AJ37" s="20">
        <f t="shared" si="13"/>
        <v>0</v>
      </c>
      <c r="AK37" s="20">
        <f t="shared" si="14"/>
        <v>0</v>
      </c>
      <c r="AL37" s="19">
        <v>0</v>
      </c>
      <c r="AM37" s="20">
        <v>0</v>
      </c>
      <c r="AN37" s="20">
        <v>0</v>
      </c>
      <c r="AO37" s="20">
        <f t="shared" si="15"/>
        <v>0</v>
      </c>
      <c r="AP37" s="20">
        <f t="shared" si="16"/>
        <v>0</v>
      </c>
      <c r="AQ37" s="19">
        <v>0</v>
      </c>
      <c r="AR37" s="20">
        <v>0</v>
      </c>
      <c r="AS37" s="20">
        <v>0</v>
      </c>
      <c r="AT37" s="20">
        <f t="shared" si="17"/>
        <v>0</v>
      </c>
      <c r="AU37" s="21">
        <f t="shared" si="18"/>
        <v>0</v>
      </c>
      <c r="AV37" s="19">
        <v>0</v>
      </c>
      <c r="AW37" s="20">
        <v>33.6</v>
      </c>
      <c r="AX37" s="20">
        <v>11.2</v>
      </c>
      <c r="AY37" s="20">
        <f t="shared" si="19"/>
        <v>11.2</v>
      </c>
      <c r="AZ37" s="21">
        <f t="shared" si="20"/>
        <v>-22.400000000000002</v>
      </c>
      <c r="BA37" s="19">
        <v>0</v>
      </c>
      <c r="BB37" s="20">
        <v>0</v>
      </c>
      <c r="BC37" s="20">
        <v>0</v>
      </c>
      <c r="BD37" s="20">
        <f t="shared" si="21"/>
        <v>0</v>
      </c>
      <c r="BE37" s="20">
        <f t="shared" si="22"/>
        <v>0</v>
      </c>
      <c r="BF37" s="19">
        <v>0</v>
      </c>
      <c r="BG37" s="20">
        <v>0</v>
      </c>
      <c r="BH37" s="20">
        <v>0</v>
      </c>
      <c r="BI37" s="20">
        <f t="shared" si="23"/>
        <v>0</v>
      </c>
      <c r="BJ37" s="20">
        <f t="shared" si="24"/>
        <v>0</v>
      </c>
      <c r="BK37" s="19">
        <v>0</v>
      </c>
      <c r="BL37" s="20">
        <v>0</v>
      </c>
      <c r="BM37" s="20">
        <v>0</v>
      </c>
      <c r="BN37" s="20">
        <f t="shared" si="25"/>
        <v>0</v>
      </c>
      <c r="BO37" s="21">
        <f t="shared" si="26"/>
        <v>0</v>
      </c>
      <c r="BP37" s="19">
        <v>0</v>
      </c>
      <c r="BQ37" s="20">
        <v>400</v>
      </c>
      <c r="BR37" s="20">
        <v>400</v>
      </c>
      <c r="BS37" s="20">
        <f t="shared" si="27"/>
        <v>400</v>
      </c>
      <c r="BT37" s="21">
        <f t="shared" si="28"/>
        <v>0</v>
      </c>
      <c r="BU37" s="19">
        <v>0</v>
      </c>
      <c r="BV37" s="20">
        <v>0</v>
      </c>
      <c r="BW37" s="20">
        <v>0</v>
      </c>
      <c r="BX37" s="20">
        <f t="shared" si="29"/>
        <v>0</v>
      </c>
      <c r="BY37" s="21">
        <f t="shared" si="30"/>
        <v>0</v>
      </c>
      <c r="BZ37" s="19">
        <v>0</v>
      </c>
      <c r="CA37" s="20">
        <v>0</v>
      </c>
      <c r="CB37" s="20">
        <v>0</v>
      </c>
      <c r="CC37" s="20">
        <f t="shared" si="31"/>
        <v>0</v>
      </c>
      <c r="CD37" s="21">
        <f t="shared" si="32"/>
        <v>0</v>
      </c>
      <c r="CE37" s="19">
        <v>0</v>
      </c>
      <c r="CF37" s="20">
        <v>182</v>
      </c>
      <c r="CG37" s="20">
        <v>182</v>
      </c>
      <c r="CH37" s="20">
        <f t="shared" si="33"/>
        <v>182</v>
      </c>
      <c r="CI37" s="21">
        <f t="shared" si="34"/>
        <v>0</v>
      </c>
      <c r="CJ37" s="19">
        <v>0</v>
      </c>
      <c r="CK37" s="20">
        <v>0</v>
      </c>
      <c r="CL37" s="20">
        <v>0</v>
      </c>
      <c r="CM37" s="20">
        <f t="shared" si="84"/>
        <v>0</v>
      </c>
      <c r="CN37" s="21">
        <f t="shared" si="36"/>
        <v>0</v>
      </c>
      <c r="CO37" s="19">
        <v>0</v>
      </c>
      <c r="CP37" s="20">
        <v>0</v>
      </c>
      <c r="CQ37" s="20">
        <v>0</v>
      </c>
      <c r="CR37" s="20">
        <f t="shared" si="37"/>
        <v>0</v>
      </c>
      <c r="CS37" s="20">
        <f t="shared" si="38"/>
        <v>0</v>
      </c>
      <c r="CT37" s="19">
        <v>0</v>
      </c>
      <c r="CU37" s="20">
        <v>0</v>
      </c>
      <c r="CV37" s="20">
        <v>0</v>
      </c>
      <c r="CW37" s="20">
        <f t="shared" si="39"/>
        <v>0</v>
      </c>
      <c r="CX37" s="20">
        <f t="shared" si="40"/>
        <v>0</v>
      </c>
      <c r="CY37" s="19">
        <v>0</v>
      </c>
      <c r="CZ37" s="20">
        <v>0</v>
      </c>
      <c r="DA37" s="20">
        <v>0</v>
      </c>
      <c r="DB37" s="20">
        <f t="shared" si="41"/>
        <v>0</v>
      </c>
      <c r="DC37" s="21">
        <f t="shared" si="42"/>
        <v>0</v>
      </c>
      <c r="DD37" s="19">
        <v>0</v>
      </c>
      <c r="DE37" s="20">
        <v>0</v>
      </c>
      <c r="DF37" s="20">
        <v>0</v>
      </c>
      <c r="DG37" s="20">
        <f t="shared" si="43"/>
        <v>0</v>
      </c>
      <c r="DH37" s="21">
        <f t="shared" si="44"/>
        <v>0</v>
      </c>
      <c r="DI37" s="19">
        <v>0</v>
      </c>
      <c r="DJ37" s="20">
        <v>0</v>
      </c>
      <c r="DK37" s="20">
        <v>0</v>
      </c>
      <c r="DL37" s="20">
        <f t="shared" si="45"/>
        <v>0</v>
      </c>
      <c r="DM37" s="21">
        <f t="shared" si="46"/>
        <v>0</v>
      </c>
      <c r="DN37" s="19">
        <v>0</v>
      </c>
      <c r="DO37" s="20">
        <v>0</v>
      </c>
      <c r="DP37" s="20">
        <v>0</v>
      </c>
      <c r="DQ37" s="20">
        <f t="shared" si="47"/>
        <v>0</v>
      </c>
      <c r="DR37" s="21">
        <f t="shared" si="48"/>
        <v>0</v>
      </c>
      <c r="DS37" s="19">
        <v>0</v>
      </c>
      <c r="DT37" s="20">
        <v>0</v>
      </c>
      <c r="DU37" s="20">
        <v>0</v>
      </c>
      <c r="DV37" s="20">
        <f t="shared" si="49"/>
        <v>0</v>
      </c>
      <c r="DW37" s="21">
        <f t="shared" si="50"/>
        <v>0</v>
      </c>
      <c r="DX37" s="19">
        <v>0</v>
      </c>
      <c r="DY37" s="20">
        <v>79.900000000000006</v>
      </c>
      <c r="DZ37" s="20">
        <v>79.900000000000006</v>
      </c>
      <c r="EA37" s="20">
        <f t="shared" si="51"/>
        <v>79.900000000000006</v>
      </c>
      <c r="EB37" s="21">
        <f t="shared" si="52"/>
        <v>0</v>
      </c>
      <c r="EC37" s="19">
        <v>0</v>
      </c>
      <c r="ED37" s="20">
        <v>98.7</v>
      </c>
      <c r="EE37" s="20">
        <v>98.7</v>
      </c>
      <c r="EF37" s="20">
        <f t="shared" si="53"/>
        <v>98.7</v>
      </c>
      <c r="EG37" s="21">
        <f t="shared" si="54"/>
        <v>0</v>
      </c>
      <c r="EH37" s="19">
        <v>0</v>
      </c>
      <c r="EI37" s="20">
        <v>0</v>
      </c>
      <c r="EJ37" s="20">
        <v>0</v>
      </c>
      <c r="EK37" s="20">
        <f t="shared" si="55"/>
        <v>0</v>
      </c>
      <c r="EL37" s="21">
        <f t="shared" si="56"/>
        <v>0</v>
      </c>
      <c r="EM37" s="19">
        <v>0</v>
      </c>
      <c r="EN37" s="20">
        <v>0</v>
      </c>
      <c r="EO37" s="20">
        <v>249.3</v>
      </c>
      <c r="EP37" s="20">
        <f t="shared" si="57"/>
        <v>249.3</v>
      </c>
      <c r="EQ37" s="21">
        <f t="shared" si="58"/>
        <v>249.3</v>
      </c>
      <c r="ER37" s="19">
        <v>0</v>
      </c>
      <c r="ES37" s="20">
        <v>0</v>
      </c>
      <c r="ET37" s="20">
        <v>0</v>
      </c>
      <c r="EU37" s="20">
        <f t="shared" si="82"/>
        <v>0</v>
      </c>
      <c r="EV37" s="21">
        <f t="shared" si="83"/>
        <v>0</v>
      </c>
      <c r="EW37" s="19">
        <v>0</v>
      </c>
      <c r="EX37" s="20">
        <v>0</v>
      </c>
      <c r="EY37" s="20">
        <v>0</v>
      </c>
      <c r="EZ37" s="20">
        <f t="shared" si="61"/>
        <v>0</v>
      </c>
      <c r="FA37" s="20">
        <f t="shared" si="62"/>
        <v>0</v>
      </c>
      <c r="FB37" s="19">
        <v>0</v>
      </c>
      <c r="FC37" s="20">
        <v>32417.8</v>
      </c>
      <c r="FD37" s="20">
        <v>32417.8</v>
      </c>
      <c r="FE37" s="20">
        <f t="shared" si="63"/>
        <v>32417.8</v>
      </c>
      <c r="FF37" s="20">
        <f t="shared" si="64"/>
        <v>0</v>
      </c>
      <c r="FG37" s="19">
        <v>0</v>
      </c>
      <c r="FH37" s="20">
        <v>502.1</v>
      </c>
      <c r="FI37" s="20">
        <v>502.1</v>
      </c>
      <c r="FJ37" s="20">
        <f t="shared" si="65"/>
        <v>502.1</v>
      </c>
      <c r="FK37" s="20">
        <f t="shared" si="66"/>
        <v>0</v>
      </c>
      <c r="FL37" s="19">
        <v>0</v>
      </c>
      <c r="FM37" s="20">
        <v>13819.4</v>
      </c>
      <c r="FN37" s="20">
        <v>13819.4</v>
      </c>
      <c r="FO37" s="20">
        <f t="shared" si="67"/>
        <v>13819.4</v>
      </c>
      <c r="FP37" s="20">
        <f t="shared" si="68"/>
        <v>0</v>
      </c>
      <c r="FQ37" s="19">
        <v>0</v>
      </c>
      <c r="FR37" s="20">
        <v>10666.9</v>
      </c>
      <c r="FS37" s="20">
        <v>13956.2</v>
      </c>
      <c r="FT37" s="20">
        <f t="shared" si="69"/>
        <v>13956.2</v>
      </c>
      <c r="FU37" s="20">
        <f t="shared" si="70"/>
        <v>3289.3000000000011</v>
      </c>
      <c r="FV37" s="19">
        <v>0</v>
      </c>
      <c r="FW37" s="20">
        <v>4500</v>
      </c>
      <c r="FX37" s="20">
        <v>4500</v>
      </c>
      <c r="FY37" s="20">
        <f t="shared" si="71"/>
        <v>4500</v>
      </c>
      <c r="FZ37" s="20">
        <f t="shared" si="72"/>
        <v>0</v>
      </c>
      <c r="GA37" s="19">
        <v>0</v>
      </c>
      <c r="GB37" s="20">
        <v>19283.2</v>
      </c>
      <c r="GC37" s="20">
        <v>19283.2</v>
      </c>
      <c r="GD37" s="20">
        <f t="shared" si="73"/>
        <v>19283.2</v>
      </c>
      <c r="GE37" s="21">
        <f t="shared" si="74"/>
        <v>0</v>
      </c>
      <c r="GF37" s="19">
        <v>0</v>
      </c>
      <c r="GG37" s="20">
        <v>0</v>
      </c>
      <c r="GH37" s="20"/>
      <c r="GI37" s="20">
        <f t="shared" si="75"/>
        <v>0</v>
      </c>
      <c r="GJ37" s="21">
        <f t="shared" si="76"/>
        <v>0</v>
      </c>
      <c r="GK37" s="19">
        <v>0</v>
      </c>
      <c r="GL37" s="20">
        <v>0</v>
      </c>
      <c r="GM37" s="20">
        <v>0</v>
      </c>
      <c r="GN37" s="20">
        <f t="shared" si="77"/>
        <v>0</v>
      </c>
      <c r="GO37" s="21">
        <f t="shared" si="78"/>
        <v>0</v>
      </c>
    </row>
    <row r="38" spans="1:197" x14ac:dyDescent="0.25">
      <c r="A38" s="48">
        <v>32</v>
      </c>
      <c r="B38" s="49" t="s">
        <v>39</v>
      </c>
      <c r="C38" s="55">
        <f t="shared" si="79"/>
        <v>0</v>
      </c>
      <c r="D38" s="55">
        <f t="shared" si="80"/>
        <v>165337.1</v>
      </c>
      <c r="E38" s="55">
        <f t="shared" si="81"/>
        <v>171950.1</v>
      </c>
      <c r="F38" s="59">
        <f t="shared" si="1"/>
        <v>171950.1</v>
      </c>
      <c r="G38" s="57">
        <f t="shared" si="2"/>
        <v>6613</v>
      </c>
      <c r="H38" s="19">
        <v>0</v>
      </c>
      <c r="I38" s="20">
        <v>0</v>
      </c>
      <c r="J38" s="20">
        <v>0</v>
      </c>
      <c r="K38" s="20">
        <f t="shared" si="3"/>
        <v>0</v>
      </c>
      <c r="L38" s="21">
        <f t="shared" si="4"/>
        <v>0</v>
      </c>
      <c r="M38" s="19">
        <v>0</v>
      </c>
      <c r="N38" s="20">
        <v>2331.1999999999998</v>
      </c>
      <c r="O38" s="20">
        <v>2331.1999999999998</v>
      </c>
      <c r="P38" s="20">
        <f t="shared" si="5"/>
        <v>2331.1999999999998</v>
      </c>
      <c r="Q38" s="21">
        <f t="shared" si="6"/>
        <v>0</v>
      </c>
      <c r="R38" s="19">
        <v>0</v>
      </c>
      <c r="S38" s="20">
        <v>1203.5999999999999</v>
      </c>
      <c r="T38" s="20">
        <v>1203.5999999999999</v>
      </c>
      <c r="U38" s="20">
        <f t="shared" si="7"/>
        <v>1203.5999999999999</v>
      </c>
      <c r="V38" s="21">
        <f t="shared" si="8"/>
        <v>0</v>
      </c>
      <c r="W38" s="19">
        <v>0</v>
      </c>
      <c r="X38" s="20">
        <v>226.4</v>
      </c>
      <c r="Y38" s="20">
        <v>226.4</v>
      </c>
      <c r="Z38" s="20">
        <f t="shared" si="9"/>
        <v>226.4</v>
      </c>
      <c r="AA38" s="20">
        <f t="shared" si="10"/>
        <v>0</v>
      </c>
      <c r="AB38" s="19">
        <v>0</v>
      </c>
      <c r="AC38" s="20">
        <v>207.4</v>
      </c>
      <c r="AD38" s="20">
        <v>207.4</v>
      </c>
      <c r="AE38" s="20">
        <f t="shared" si="11"/>
        <v>207.4</v>
      </c>
      <c r="AF38" s="21">
        <f t="shared" si="12"/>
        <v>0</v>
      </c>
      <c r="AG38" s="19">
        <v>0</v>
      </c>
      <c r="AH38" s="20">
        <v>1166</v>
      </c>
      <c r="AI38" s="20">
        <v>1166</v>
      </c>
      <c r="AJ38" s="20">
        <f t="shared" si="13"/>
        <v>1166</v>
      </c>
      <c r="AK38" s="20">
        <f t="shared" si="14"/>
        <v>0</v>
      </c>
      <c r="AL38" s="19">
        <v>0</v>
      </c>
      <c r="AM38" s="20">
        <v>343</v>
      </c>
      <c r="AN38" s="20">
        <v>343</v>
      </c>
      <c r="AO38" s="20">
        <f t="shared" si="15"/>
        <v>343</v>
      </c>
      <c r="AP38" s="20">
        <f t="shared" si="16"/>
        <v>0</v>
      </c>
      <c r="AQ38" s="19">
        <v>0</v>
      </c>
      <c r="AR38" s="20">
        <v>0</v>
      </c>
      <c r="AS38" s="20">
        <v>0</v>
      </c>
      <c r="AT38" s="20">
        <f t="shared" si="17"/>
        <v>0</v>
      </c>
      <c r="AU38" s="21">
        <f t="shared" si="18"/>
        <v>0</v>
      </c>
      <c r="AV38" s="19">
        <v>0</v>
      </c>
      <c r="AW38" s="20">
        <v>33.6</v>
      </c>
      <c r="AX38" s="20">
        <v>11.2</v>
      </c>
      <c r="AY38" s="20">
        <f t="shared" si="19"/>
        <v>11.2</v>
      </c>
      <c r="AZ38" s="21">
        <f t="shared" si="20"/>
        <v>-22.400000000000002</v>
      </c>
      <c r="BA38" s="19">
        <v>0</v>
      </c>
      <c r="BB38" s="20">
        <v>0</v>
      </c>
      <c r="BC38" s="20">
        <v>0</v>
      </c>
      <c r="BD38" s="20">
        <f t="shared" si="21"/>
        <v>0</v>
      </c>
      <c r="BE38" s="20">
        <f t="shared" si="22"/>
        <v>0</v>
      </c>
      <c r="BF38" s="19">
        <v>0</v>
      </c>
      <c r="BG38" s="20">
        <v>0</v>
      </c>
      <c r="BH38" s="20">
        <v>0</v>
      </c>
      <c r="BI38" s="20">
        <f t="shared" si="23"/>
        <v>0</v>
      </c>
      <c r="BJ38" s="20">
        <f t="shared" si="24"/>
        <v>0</v>
      </c>
      <c r="BK38" s="19">
        <v>0</v>
      </c>
      <c r="BL38" s="20">
        <v>0</v>
      </c>
      <c r="BM38" s="20">
        <v>0</v>
      </c>
      <c r="BN38" s="20">
        <f t="shared" si="25"/>
        <v>0</v>
      </c>
      <c r="BO38" s="21">
        <f t="shared" si="26"/>
        <v>0</v>
      </c>
      <c r="BP38" s="19">
        <v>0</v>
      </c>
      <c r="BQ38" s="20">
        <v>150</v>
      </c>
      <c r="BR38" s="20">
        <v>150</v>
      </c>
      <c r="BS38" s="20">
        <f t="shared" si="27"/>
        <v>150</v>
      </c>
      <c r="BT38" s="21">
        <f t="shared" si="28"/>
        <v>0</v>
      </c>
      <c r="BU38" s="19">
        <v>0</v>
      </c>
      <c r="BV38" s="20">
        <v>150</v>
      </c>
      <c r="BW38" s="20">
        <v>150</v>
      </c>
      <c r="BX38" s="20">
        <f t="shared" si="29"/>
        <v>150</v>
      </c>
      <c r="BY38" s="21">
        <f t="shared" si="30"/>
        <v>0</v>
      </c>
      <c r="BZ38" s="19">
        <v>0</v>
      </c>
      <c r="CA38" s="20">
        <v>200</v>
      </c>
      <c r="CB38" s="20">
        <v>200</v>
      </c>
      <c r="CC38" s="20">
        <f t="shared" si="31"/>
        <v>200</v>
      </c>
      <c r="CD38" s="21">
        <f t="shared" si="32"/>
        <v>0</v>
      </c>
      <c r="CE38" s="19">
        <v>0</v>
      </c>
      <c r="CF38" s="20">
        <v>0</v>
      </c>
      <c r="CG38" s="20">
        <v>0</v>
      </c>
      <c r="CH38" s="20">
        <f t="shared" si="33"/>
        <v>0</v>
      </c>
      <c r="CI38" s="21">
        <f t="shared" si="34"/>
        <v>0</v>
      </c>
      <c r="CJ38" s="19">
        <v>0</v>
      </c>
      <c r="CK38" s="20">
        <v>0</v>
      </c>
      <c r="CL38" s="20">
        <v>0</v>
      </c>
      <c r="CM38" s="20">
        <f t="shared" si="84"/>
        <v>0</v>
      </c>
      <c r="CN38" s="21">
        <f t="shared" si="36"/>
        <v>0</v>
      </c>
      <c r="CO38" s="19">
        <v>0</v>
      </c>
      <c r="CP38" s="20">
        <v>2175</v>
      </c>
      <c r="CQ38" s="20">
        <v>2175</v>
      </c>
      <c r="CR38" s="20">
        <f t="shared" si="37"/>
        <v>2175</v>
      </c>
      <c r="CS38" s="20">
        <f t="shared" si="38"/>
        <v>0</v>
      </c>
      <c r="CT38" s="19">
        <v>0</v>
      </c>
      <c r="CU38" s="20">
        <v>0</v>
      </c>
      <c r="CV38" s="20">
        <v>0</v>
      </c>
      <c r="CW38" s="20">
        <f t="shared" si="39"/>
        <v>0</v>
      </c>
      <c r="CX38" s="20">
        <f t="shared" si="40"/>
        <v>0</v>
      </c>
      <c r="CY38" s="19">
        <v>0</v>
      </c>
      <c r="CZ38" s="20">
        <v>0</v>
      </c>
      <c r="DA38" s="20">
        <v>0</v>
      </c>
      <c r="DB38" s="20">
        <f t="shared" si="41"/>
        <v>0</v>
      </c>
      <c r="DC38" s="21">
        <f t="shared" si="42"/>
        <v>0</v>
      </c>
      <c r="DD38" s="19">
        <v>0</v>
      </c>
      <c r="DE38" s="20">
        <v>0</v>
      </c>
      <c r="DF38" s="20">
        <v>1461.6</v>
      </c>
      <c r="DG38" s="20">
        <f t="shared" si="43"/>
        <v>1461.6</v>
      </c>
      <c r="DH38" s="21">
        <f t="shared" si="44"/>
        <v>1461.6</v>
      </c>
      <c r="DI38" s="19">
        <v>0</v>
      </c>
      <c r="DJ38" s="20">
        <v>0</v>
      </c>
      <c r="DK38" s="20">
        <v>0</v>
      </c>
      <c r="DL38" s="20">
        <f t="shared" si="45"/>
        <v>0</v>
      </c>
      <c r="DM38" s="21">
        <f t="shared" si="46"/>
        <v>0</v>
      </c>
      <c r="DN38" s="19">
        <v>0</v>
      </c>
      <c r="DO38" s="20">
        <v>0</v>
      </c>
      <c r="DP38" s="20">
        <v>0</v>
      </c>
      <c r="DQ38" s="20">
        <f t="shared" si="47"/>
        <v>0</v>
      </c>
      <c r="DR38" s="21">
        <f t="shared" si="48"/>
        <v>0</v>
      </c>
      <c r="DS38" s="19">
        <v>0</v>
      </c>
      <c r="DT38" s="20">
        <v>0</v>
      </c>
      <c r="DU38" s="20">
        <v>0</v>
      </c>
      <c r="DV38" s="20">
        <f t="shared" si="49"/>
        <v>0</v>
      </c>
      <c r="DW38" s="21">
        <f t="shared" si="50"/>
        <v>0</v>
      </c>
      <c r="DX38" s="19">
        <v>0</v>
      </c>
      <c r="DY38" s="20">
        <v>200.6</v>
      </c>
      <c r="DZ38" s="20">
        <v>200.6</v>
      </c>
      <c r="EA38" s="20">
        <f t="shared" si="51"/>
        <v>200.6</v>
      </c>
      <c r="EB38" s="21">
        <f t="shared" si="52"/>
        <v>0</v>
      </c>
      <c r="EC38" s="19">
        <v>0</v>
      </c>
      <c r="ED38" s="20">
        <v>963.9</v>
      </c>
      <c r="EE38" s="20">
        <v>963.9</v>
      </c>
      <c r="EF38" s="20">
        <f t="shared" si="53"/>
        <v>963.9</v>
      </c>
      <c r="EG38" s="21">
        <f t="shared" si="54"/>
        <v>0</v>
      </c>
      <c r="EH38" s="19">
        <v>0</v>
      </c>
      <c r="EI38" s="20">
        <v>0</v>
      </c>
      <c r="EJ38" s="20">
        <v>0</v>
      </c>
      <c r="EK38" s="20">
        <f t="shared" si="55"/>
        <v>0</v>
      </c>
      <c r="EL38" s="21">
        <f t="shared" si="56"/>
        <v>0</v>
      </c>
      <c r="EM38" s="19">
        <v>0</v>
      </c>
      <c r="EN38" s="20">
        <v>0</v>
      </c>
      <c r="EO38" s="20">
        <v>381.1</v>
      </c>
      <c r="EP38" s="20">
        <f t="shared" si="57"/>
        <v>381.1</v>
      </c>
      <c r="EQ38" s="21">
        <f t="shared" si="58"/>
        <v>381.1</v>
      </c>
      <c r="ER38" s="19">
        <v>0</v>
      </c>
      <c r="ES38" s="20">
        <v>0</v>
      </c>
      <c r="ET38" s="20">
        <v>0</v>
      </c>
      <c r="EU38" s="20">
        <f t="shared" si="82"/>
        <v>0</v>
      </c>
      <c r="EV38" s="21">
        <f t="shared" si="83"/>
        <v>0</v>
      </c>
      <c r="EW38" s="19">
        <v>0</v>
      </c>
      <c r="EX38" s="20">
        <v>4533.5</v>
      </c>
      <c r="EY38" s="20">
        <v>4533.5</v>
      </c>
      <c r="EZ38" s="20">
        <f t="shared" si="61"/>
        <v>4533.5</v>
      </c>
      <c r="FA38" s="20">
        <f t="shared" si="62"/>
        <v>0</v>
      </c>
      <c r="FB38" s="19">
        <v>0</v>
      </c>
      <c r="FC38" s="20">
        <v>0</v>
      </c>
      <c r="FD38" s="20">
        <v>0</v>
      </c>
      <c r="FE38" s="20">
        <f t="shared" si="63"/>
        <v>0</v>
      </c>
      <c r="FF38" s="20">
        <f t="shared" si="64"/>
        <v>0</v>
      </c>
      <c r="FG38" s="19">
        <v>0</v>
      </c>
      <c r="FH38" s="20">
        <v>1559.8</v>
      </c>
      <c r="FI38" s="20">
        <v>1559.8</v>
      </c>
      <c r="FJ38" s="20">
        <f t="shared" si="65"/>
        <v>1559.8</v>
      </c>
      <c r="FK38" s="20">
        <f t="shared" si="66"/>
        <v>0</v>
      </c>
      <c r="FL38" s="19">
        <v>0</v>
      </c>
      <c r="FM38" s="20">
        <v>72705.899999999994</v>
      </c>
      <c r="FN38" s="20">
        <v>72705.899999999994</v>
      </c>
      <c r="FO38" s="20">
        <f t="shared" si="67"/>
        <v>72705.899999999994</v>
      </c>
      <c r="FP38" s="20">
        <f t="shared" si="68"/>
        <v>0</v>
      </c>
      <c r="FQ38" s="19">
        <v>0</v>
      </c>
      <c r="FR38" s="20">
        <v>17165.3</v>
      </c>
      <c r="FS38" s="20">
        <v>21958</v>
      </c>
      <c r="FT38" s="20">
        <f t="shared" si="69"/>
        <v>21958</v>
      </c>
      <c r="FU38" s="20">
        <f t="shared" si="70"/>
        <v>4792.7000000000007</v>
      </c>
      <c r="FV38" s="19">
        <v>0</v>
      </c>
      <c r="FW38" s="20">
        <v>7500</v>
      </c>
      <c r="FX38" s="20">
        <v>7500</v>
      </c>
      <c r="FY38" s="20">
        <f t="shared" si="71"/>
        <v>7500</v>
      </c>
      <c r="FZ38" s="20">
        <f t="shared" si="72"/>
        <v>0</v>
      </c>
      <c r="GA38" s="19">
        <v>0</v>
      </c>
      <c r="GB38" s="20">
        <v>52521.9</v>
      </c>
      <c r="GC38" s="20">
        <v>52521.9</v>
      </c>
      <c r="GD38" s="20">
        <f t="shared" si="73"/>
        <v>52521.9</v>
      </c>
      <c r="GE38" s="21">
        <f t="shared" si="74"/>
        <v>0</v>
      </c>
      <c r="GF38" s="19">
        <v>0</v>
      </c>
      <c r="GG38" s="20">
        <v>0</v>
      </c>
      <c r="GH38" s="20"/>
      <c r="GI38" s="20">
        <f t="shared" si="75"/>
        <v>0</v>
      </c>
      <c r="GJ38" s="21">
        <f t="shared" si="76"/>
        <v>0</v>
      </c>
      <c r="GK38" s="19">
        <v>0</v>
      </c>
      <c r="GL38" s="20">
        <v>0</v>
      </c>
      <c r="GM38" s="20">
        <v>0</v>
      </c>
      <c r="GN38" s="20">
        <f t="shared" si="77"/>
        <v>0</v>
      </c>
      <c r="GO38" s="21">
        <f t="shared" si="78"/>
        <v>0</v>
      </c>
    </row>
    <row r="39" spans="1:197" x14ac:dyDescent="0.25">
      <c r="A39" s="48">
        <v>33</v>
      </c>
      <c r="B39" s="49" t="s">
        <v>40</v>
      </c>
      <c r="C39" s="55">
        <f t="shared" si="79"/>
        <v>0</v>
      </c>
      <c r="D39" s="55">
        <f t="shared" si="80"/>
        <v>268670.96000000002</v>
      </c>
      <c r="E39" s="55">
        <f t="shared" si="81"/>
        <v>272511.10000000003</v>
      </c>
      <c r="F39" s="59">
        <f t="shared" si="1"/>
        <v>272511.10000000003</v>
      </c>
      <c r="G39" s="57">
        <f t="shared" si="2"/>
        <v>3840.140000000014</v>
      </c>
      <c r="H39" s="19">
        <v>0</v>
      </c>
      <c r="I39" s="20">
        <v>0</v>
      </c>
      <c r="J39" s="20">
        <v>0</v>
      </c>
      <c r="K39" s="20">
        <f t="shared" si="3"/>
        <v>0</v>
      </c>
      <c r="L39" s="21">
        <f t="shared" si="4"/>
        <v>0</v>
      </c>
      <c r="M39" s="19">
        <v>0</v>
      </c>
      <c r="N39" s="20">
        <v>2387.5</v>
      </c>
      <c r="O39" s="20">
        <v>2387.5</v>
      </c>
      <c r="P39" s="20">
        <f t="shared" si="5"/>
        <v>2387.5</v>
      </c>
      <c r="Q39" s="21">
        <f t="shared" si="6"/>
        <v>0</v>
      </c>
      <c r="R39" s="19">
        <v>0</v>
      </c>
      <c r="S39" s="20">
        <v>114541.5</v>
      </c>
      <c r="T39" s="20">
        <v>114449</v>
      </c>
      <c r="U39" s="20">
        <f t="shared" si="7"/>
        <v>114449</v>
      </c>
      <c r="V39" s="21">
        <f t="shared" si="8"/>
        <v>-92.5</v>
      </c>
      <c r="W39" s="19">
        <v>0</v>
      </c>
      <c r="X39" s="20">
        <v>467</v>
      </c>
      <c r="Y39" s="20">
        <v>467</v>
      </c>
      <c r="Z39" s="20">
        <f t="shared" si="9"/>
        <v>467</v>
      </c>
      <c r="AA39" s="20">
        <f t="shared" si="10"/>
        <v>0</v>
      </c>
      <c r="AB39" s="19">
        <v>0</v>
      </c>
      <c r="AC39" s="20">
        <v>246.6</v>
      </c>
      <c r="AD39" s="20">
        <v>246.6</v>
      </c>
      <c r="AE39" s="20">
        <f t="shared" si="11"/>
        <v>246.6</v>
      </c>
      <c r="AF39" s="21">
        <f t="shared" si="12"/>
        <v>0</v>
      </c>
      <c r="AG39" s="19">
        <v>0</v>
      </c>
      <c r="AH39" s="20">
        <v>824.6</v>
      </c>
      <c r="AI39" s="20">
        <v>824.6</v>
      </c>
      <c r="AJ39" s="20">
        <f t="shared" si="13"/>
        <v>824.6</v>
      </c>
      <c r="AK39" s="20">
        <f t="shared" si="14"/>
        <v>0</v>
      </c>
      <c r="AL39" s="19">
        <v>0</v>
      </c>
      <c r="AM39" s="20">
        <v>0</v>
      </c>
      <c r="AN39" s="20">
        <v>0</v>
      </c>
      <c r="AO39" s="20">
        <f t="shared" si="15"/>
        <v>0</v>
      </c>
      <c r="AP39" s="20">
        <f t="shared" si="16"/>
        <v>0</v>
      </c>
      <c r="AQ39" s="19">
        <v>0</v>
      </c>
      <c r="AR39" s="20">
        <v>0</v>
      </c>
      <c r="AS39" s="20">
        <v>0</v>
      </c>
      <c r="AT39" s="20">
        <f t="shared" si="17"/>
        <v>0</v>
      </c>
      <c r="AU39" s="21">
        <f t="shared" si="18"/>
        <v>0</v>
      </c>
      <c r="AV39" s="19">
        <v>0</v>
      </c>
      <c r="AW39" s="20">
        <v>100.9</v>
      </c>
      <c r="AX39" s="20">
        <v>33.6</v>
      </c>
      <c r="AY39" s="20">
        <f t="shared" si="19"/>
        <v>33.6</v>
      </c>
      <c r="AZ39" s="21">
        <f t="shared" si="20"/>
        <v>-67.300000000000011</v>
      </c>
      <c r="BA39" s="19">
        <v>0</v>
      </c>
      <c r="BB39" s="20">
        <v>0</v>
      </c>
      <c r="BC39" s="20">
        <v>0</v>
      </c>
      <c r="BD39" s="20">
        <f t="shared" si="21"/>
        <v>0</v>
      </c>
      <c r="BE39" s="20">
        <f t="shared" si="22"/>
        <v>0</v>
      </c>
      <c r="BF39" s="19">
        <v>0</v>
      </c>
      <c r="BG39" s="20">
        <v>0</v>
      </c>
      <c r="BH39" s="20">
        <v>0</v>
      </c>
      <c r="BI39" s="20">
        <f t="shared" si="23"/>
        <v>0</v>
      </c>
      <c r="BJ39" s="20">
        <f t="shared" si="24"/>
        <v>0</v>
      </c>
      <c r="BK39" s="19">
        <v>0</v>
      </c>
      <c r="BL39" s="20">
        <v>0</v>
      </c>
      <c r="BM39" s="20">
        <v>0</v>
      </c>
      <c r="BN39" s="20">
        <f t="shared" si="25"/>
        <v>0</v>
      </c>
      <c r="BO39" s="21">
        <f t="shared" si="26"/>
        <v>0</v>
      </c>
      <c r="BP39" s="19">
        <v>0</v>
      </c>
      <c r="BQ39" s="20">
        <v>300</v>
      </c>
      <c r="BR39" s="20">
        <v>300</v>
      </c>
      <c r="BS39" s="20">
        <f t="shared" si="27"/>
        <v>300</v>
      </c>
      <c r="BT39" s="21">
        <f t="shared" si="28"/>
        <v>0</v>
      </c>
      <c r="BU39" s="19">
        <v>0</v>
      </c>
      <c r="BV39" s="20">
        <v>100</v>
      </c>
      <c r="BW39" s="20">
        <v>100</v>
      </c>
      <c r="BX39" s="20">
        <f t="shared" si="29"/>
        <v>100</v>
      </c>
      <c r="BY39" s="21">
        <f t="shared" si="30"/>
        <v>0</v>
      </c>
      <c r="BZ39" s="19">
        <v>0</v>
      </c>
      <c r="CA39" s="20">
        <v>200</v>
      </c>
      <c r="CB39" s="20">
        <v>200</v>
      </c>
      <c r="CC39" s="20">
        <f t="shared" si="31"/>
        <v>200</v>
      </c>
      <c r="CD39" s="21">
        <f t="shared" si="32"/>
        <v>0</v>
      </c>
      <c r="CE39" s="19">
        <v>0</v>
      </c>
      <c r="CF39" s="20">
        <v>2473.96</v>
      </c>
      <c r="CG39" s="20">
        <v>2474</v>
      </c>
      <c r="CH39" s="20">
        <f t="shared" si="33"/>
        <v>2474</v>
      </c>
      <c r="CI39" s="21">
        <f t="shared" si="34"/>
        <v>3.999999999996362E-2</v>
      </c>
      <c r="CJ39" s="19">
        <v>0</v>
      </c>
      <c r="CK39" s="20">
        <v>0</v>
      </c>
      <c r="CL39" s="20">
        <v>0</v>
      </c>
      <c r="CM39" s="20">
        <f t="shared" si="84"/>
        <v>0</v>
      </c>
      <c r="CN39" s="21">
        <f t="shared" si="36"/>
        <v>0</v>
      </c>
      <c r="CO39" s="19">
        <v>0</v>
      </c>
      <c r="CP39" s="20">
        <v>0</v>
      </c>
      <c r="CQ39" s="20">
        <v>0</v>
      </c>
      <c r="CR39" s="20">
        <f t="shared" si="37"/>
        <v>0</v>
      </c>
      <c r="CS39" s="20">
        <f t="shared" si="38"/>
        <v>0</v>
      </c>
      <c r="CT39" s="19">
        <v>0</v>
      </c>
      <c r="CU39" s="20">
        <v>0</v>
      </c>
      <c r="CV39" s="20">
        <v>0</v>
      </c>
      <c r="CW39" s="20">
        <f t="shared" si="39"/>
        <v>0</v>
      </c>
      <c r="CX39" s="20">
        <f t="shared" si="40"/>
        <v>0</v>
      </c>
      <c r="CY39" s="19">
        <v>0</v>
      </c>
      <c r="CZ39" s="20">
        <v>0</v>
      </c>
      <c r="DA39" s="20">
        <v>0</v>
      </c>
      <c r="DB39" s="20">
        <f t="shared" si="41"/>
        <v>0</v>
      </c>
      <c r="DC39" s="21">
        <f t="shared" si="42"/>
        <v>0</v>
      </c>
      <c r="DD39" s="19">
        <v>0</v>
      </c>
      <c r="DE39" s="20">
        <v>647.29999999999995</v>
      </c>
      <c r="DF39" s="20">
        <v>2343.8000000000002</v>
      </c>
      <c r="DG39" s="20">
        <f t="shared" si="43"/>
        <v>2343.8000000000002</v>
      </c>
      <c r="DH39" s="21">
        <f t="shared" si="44"/>
        <v>1696.5000000000002</v>
      </c>
      <c r="DI39" s="19">
        <v>0</v>
      </c>
      <c r="DJ39" s="20">
        <v>0</v>
      </c>
      <c r="DK39" s="20">
        <v>0</v>
      </c>
      <c r="DL39" s="20">
        <f t="shared" si="45"/>
        <v>0</v>
      </c>
      <c r="DM39" s="21">
        <f t="shared" si="46"/>
        <v>0</v>
      </c>
      <c r="DN39" s="19">
        <v>0</v>
      </c>
      <c r="DO39" s="20">
        <v>0</v>
      </c>
      <c r="DP39" s="20">
        <v>0</v>
      </c>
      <c r="DQ39" s="20">
        <f t="shared" si="47"/>
        <v>0</v>
      </c>
      <c r="DR39" s="21">
        <f t="shared" si="48"/>
        <v>0</v>
      </c>
      <c r="DS39" s="19">
        <v>0</v>
      </c>
      <c r="DT39" s="20">
        <v>0</v>
      </c>
      <c r="DU39" s="20">
        <v>0</v>
      </c>
      <c r="DV39" s="20">
        <f t="shared" si="49"/>
        <v>0</v>
      </c>
      <c r="DW39" s="21">
        <f t="shared" si="50"/>
        <v>0</v>
      </c>
      <c r="DX39" s="19">
        <v>0</v>
      </c>
      <c r="DY39" s="20">
        <v>615.1</v>
      </c>
      <c r="DZ39" s="20">
        <v>615.1</v>
      </c>
      <c r="EA39" s="20">
        <f t="shared" si="51"/>
        <v>615.1</v>
      </c>
      <c r="EB39" s="21">
        <f t="shared" si="52"/>
        <v>0</v>
      </c>
      <c r="EC39" s="19">
        <v>0</v>
      </c>
      <c r="ED39" s="20">
        <v>1089.5999999999999</v>
      </c>
      <c r="EE39" s="20">
        <v>1089.5999999999999</v>
      </c>
      <c r="EF39" s="20">
        <f t="shared" si="53"/>
        <v>1089.5999999999999</v>
      </c>
      <c r="EG39" s="21">
        <f t="shared" si="54"/>
        <v>0</v>
      </c>
      <c r="EH39" s="19">
        <v>0</v>
      </c>
      <c r="EI39" s="20">
        <v>0</v>
      </c>
      <c r="EJ39" s="20">
        <v>0</v>
      </c>
      <c r="EK39" s="20">
        <f t="shared" si="55"/>
        <v>0</v>
      </c>
      <c r="EL39" s="21">
        <f t="shared" si="56"/>
        <v>0</v>
      </c>
      <c r="EM39" s="19">
        <v>0</v>
      </c>
      <c r="EN39" s="20">
        <v>0</v>
      </c>
      <c r="EO39" s="20">
        <v>218.8</v>
      </c>
      <c r="EP39" s="20">
        <f t="shared" si="57"/>
        <v>218.8</v>
      </c>
      <c r="EQ39" s="21">
        <f t="shared" si="58"/>
        <v>218.8</v>
      </c>
      <c r="ER39" s="19">
        <v>0</v>
      </c>
      <c r="ES39" s="20">
        <v>0</v>
      </c>
      <c r="ET39" s="20">
        <v>0</v>
      </c>
      <c r="EU39" s="20">
        <f t="shared" si="82"/>
        <v>0</v>
      </c>
      <c r="EV39" s="21">
        <f t="shared" si="83"/>
        <v>0</v>
      </c>
      <c r="EW39" s="19">
        <v>0</v>
      </c>
      <c r="EX39" s="20">
        <v>29014.9</v>
      </c>
      <c r="EY39" s="20">
        <v>29014.9</v>
      </c>
      <c r="EZ39" s="20">
        <f t="shared" si="61"/>
        <v>29014.9</v>
      </c>
      <c r="FA39" s="20">
        <f t="shared" si="62"/>
        <v>0</v>
      </c>
      <c r="FB39" s="19">
        <v>0</v>
      </c>
      <c r="FC39" s="20">
        <v>0</v>
      </c>
      <c r="FD39" s="20">
        <v>0</v>
      </c>
      <c r="FE39" s="20">
        <f t="shared" si="63"/>
        <v>0</v>
      </c>
      <c r="FF39" s="20">
        <f t="shared" si="64"/>
        <v>0</v>
      </c>
      <c r="FG39" s="19">
        <v>0</v>
      </c>
      <c r="FH39" s="20">
        <v>4157.6000000000004</v>
      </c>
      <c r="FI39" s="20">
        <v>4157.6000000000004</v>
      </c>
      <c r="FJ39" s="20">
        <f t="shared" si="65"/>
        <v>4157.6000000000004</v>
      </c>
      <c r="FK39" s="20">
        <f t="shared" si="66"/>
        <v>0</v>
      </c>
      <c r="FL39" s="19">
        <v>0</v>
      </c>
      <c r="FM39" s="20">
        <v>12237.2</v>
      </c>
      <c r="FN39" s="20">
        <v>12237.2</v>
      </c>
      <c r="FO39" s="20">
        <f t="shared" si="67"/>
        <v>12237.2</v>
      </c>
      <c r="FP39" s="20">
        <f t="shared" si="68"/>
        <v>0</v>
      </c>
      <c r="FQ39" s="19">
        <v>0</v>
      </c>
      <c r="FR39" s="20">
        <v>16368.5</v>
      </c>
      <c r="FS39" s="20">
        <v>18453.099999999999</v>
      </c>
      <c r="FT39" s="20">
        <f t="shared" si="69"/>
        <v>18453.099999999999</v>
      </c>
      <c r="FU39" s="20">
        <f t="shared" si="70"/>
        <v>2084.5999999999985</v>
      </c>
      <c r="FV39" s="19">
        <v>0</v>
      </c>
      <c r="FW39" s="20">
        <v>6000</v>
      </c>
      <c r="FX39" s="20">
        <v>6000</v>
      </c>
      <c r="FY39" s="20">
        <f t="shared" si="71"/>
        <v>6000</v>
      </c>
      <c r="FZ39" s="20">
        <f t="shared" si="72"/>
        <v>0</v>
      </c>
      <c r="GA39" s="19">
        <v>0</v>
      </c>
      <c r="GB39" s="20">
        <v>72846.100000000006</v>
      </c>
      <c r="GC39" s="20">
        <v>72846.100000000006</v>
      </c>
      <c r="GD39" s="20">
        <f t="shared" si="73"/>
        <v>72846.100000000006</v>
      </c>
      <c r="GE39" s="21">
        <f t="shared" si="74"/>
        <v>0</v>
      </c>
      <c r="GF39" s="19">
        <v>0</v>
      </c>
      <c r="GG39" s="20">
        <v>4052.6</v>
      </c>
      <c r="GH39" s="20">
        <v>4052.6</v>
      </c>
      <c r="GI39" s="20">
        <f t="shared" si="75"/>
        <v>4052.6</v>
      </c>
      <c r="GJ39" s="21">
        <f t="shared" si="76"/>
        <v>0</v>
      </c>
      <c r="GK39" s="19">
        <v>0</v>
      </c>
      <c r="GL39" s="20">
        <v>0</v>
      </c>
      <c r="GM39" s="20">
        <v>0</v>
      </c>
      <c r="GN39" s="20">
        <f t="shared" si="77"/>
        <v>0</v>
      </c>
      <c r="GO39" s="21">
        <f t="shared" si="78"/>
        <v>0</v>
      </c>
    </row>
    <row r="40" spans="1:197" x14ac:dyDescent="0.25">
      <c r="A40" s="48">
        <v>34</v>
      </c>
      <c r="B40" s="49" t="s">
        <v>41</v>
      </c>
      <c r="C40" s="55">
        <f t="shared" si="79"/>
        <v>0</v>
      </c>
      <c r="D40" s="55">
        <f t="shared" si="80"/>
        <v>97329.4</v>
      </c>
      <c r="E40" s="55">
        <f t="shared" si="81"/>
        <v>101337</v>
      </c>
      <c r="F40" s="59">
        <f t="shared" si="1"/>
        <v>101337</v>
      </c>
      <c r="G40" s="57">
        <f t="shared" si="2"/>
        <v>4007.6000000000058</v>
      </c>
      <c r="H40" s="19">
        <v>0</v>
      </c>
      <c r="I40" s="20">
        <v>0</v>
      </c>
      <c r="J40" s="20">
        <v>0</v>
      </c>
      <c r="K40" s="20">
        <f t="shared" si="3"/>
        <v>0</v>
      </c>
      <c r="L40" s="21">
        <f t="shared" si="4"/>
        <v>0</v>
      </c>
      <c r="M40" s="19">
        <v>0</v>
      </c>
      <c r="N40" s="20">
        <v>2910</v>
      </c>
      <c r="O40" s="20">
        <v>2910</v>
      </c>
      <c r="P40" s="20">
        <f t="shared" si="5"/>
        <v>2910</v>
      </c>
      <c r="Q40" s="21">
        <f t="shared" si="6"/>
        <v>0</v>
      </c>
      <c r="R40" s="19">
        <v>0</v>
      </c>
      <c r="S40" s="20">
        <v>3738.4</v>
      </c>
      <c r="T40" s="20">
        <v>3738.4</v>
      </c>
      <c r="U40" s="20">
        <f t="shared" si="7"/>
        <v>3738.4</v>
      </c>
      <c r="V40" s="21">
        <f t="shared" si="8"/>
        <v>0</v>
      </c>
      <c r="W40" s="19">
        <v>0</v>
      </c>
      <c r="X40" s="20">
        <v>104.2</v>
      </c>
      <c r="Y40" s="20">
        <v>104.2</v>
      </c>
      <c r="Z40" s="20">
        <f t="shared" si="9"/>
        <v>104.2</v>
      </c>
      <c r="AA40" s="20">
        <f t="shared" si="10"/>
        <v>0</v>
      </c>
      <c r="AB40" s="19">
        <v>0</v>
      </c>
      <c r="AC40" s="20">
        <v>132.9</v>
      </c>
      <c r="AD40" s="20">
        <v>132.9</v>
      </c>
      <c r="AE40" s="20">
        <f t="shared" si="11"/>
        <v>132.9</v>
      </c>
      <c r="AF40" s="21">
        <f t="shared" si="12"/>
        <v>0</v>
      </c>
      <c r="AG40" s="19">
        <v>0</v>
      </c>
      <c r="AH40" s="20">
        <v>0</v>
      </c>
      <c r="AI40" s="20">
        <v>0</v>
      </c>
      <c r="AJ40" s="20">
        <f t="shared" si="13"/>
        <v>0</v>
      </c>
      <c r="AK40" s="20">
        <f t="shared" si="14"/>
        <v>0</v>
      </c>
      <c r="AL40" s="19">
        <v>0</v>
      </c>
      <c r="AM40" s="20">
        <v>0</v>
      </c>
      <c r="AN40" s="20">
        <v>0</v>
      </c>
      <c r="AO40" s="20">
        <f t="shared" si="15"/>
        <v>0</v>
      </c>
      <c r="AP40" s="20">
        <f t="shared" si="16"/>
        <v>0</v>
      </c>
      <c r="AQ40" s="19">
        <v>0</v>
      </c>
      <c r="AR40" s="20">
        <v>0</v>
      </c>
      <c r="AS40" s="20">
        <v>0</v>
      </c>
      <c r="AT40" s="20">
        <f t="shared" si="17"/>
        <v>0</v>
      </c>
      <c r="AU40" s="21">
        <f t="shared" si="18"/>
        <v>0</v>
      </c>
      <c r="AV40" s="19">
        <v>0</v>
      </c>
      <c r="AW40" s="20">
        <v>33.6</v>
      </c>
      <c r="AX40" s="20">
        <v>11.2</v>
      </c>
      <c r="AY40" s="20">
        <f t="shared" si="19"/>
        <v>11.2</v>
      </c>
      <c r="AZ40" s="21">
        <f t="shared" si="20"/>
        <v>-22.400000000000002</v>
      </c>
      <c r="BA40" s="19">
        <v>0</v>
      </c>
      <c r="BB40" s="20">
        <v>0</v>
      </c>
      <c r="BC40" s="20">
        <v>0</v>
      </c>
      <c r="BD40" s="20">
        <f t="shared" si="21"/>
        <v>0</v>
      </c>
      <c r="BE40" s="20">
        <f t="shared" si="22"/>
        <v>0</v>
      </c>
      <c r="BF40" s="19">
        <v>0</v>
      </c>
      <c r="BG40" s="20">
        <v>0</v>
      </c>
      <c r="BH40" s="20">
        <v>0</v>
      </c>
      <c r="BI40" s="20">
        <f t="shared" si="23"/>
        <v>0</v>
      </c>
      <c r="BJ40" s="20">
        <f t="shared" si="24"/>
        <v>0</v>
      </c>
      <c r="BK40" s="19">
        <v>0</v>
      </c>
      <c r="BL40" s="20">
        <v>0</v>
      </c>
      <c r="BM40" s="20">
        <v>0</v>
      </c>
      <c r="BN40" s="20">
        <f t="shared" si="25"/>
        <v>0</v>
      </c>
      <c r="BO40" s="21">
        <f t="shared" si="26"/>
        <v>0</v>
      </c>
      <c r="BP40" s="19">
        <v>0</v>
      </c>
      <c r="BQ40" s="20">
        <v>150</v>
      </c>
      <c r="BR40" s="20">
        <v>150</v>
      </c>
      <c r="BS40" s="20">
        <f t="shared" si="27"/>
        <v>150</v>
      </c>
      <c r="BT40" s="21">
        <f t="shared" si="28"/>
        <v>0</v>
      </c>
      <c r="BU40" s="19">
        <v>0</v>
      </c>
      <c r="BV40" s="20">
        <v>50</v>
      </c>
      <c r="BW40" s="20">
        <v>50</v>
      </c>
      <c r="BX40" s="20">
        <f t="shared" si="29"/>
        <v>50</v>
      </c>
      <c r="BY40" s="21">
        <f t="shared" si="30"/>
        <v>0</v>
      </c>
      <c r="BZ40" s="19">
        <v>0</v>
      </c>
      <c r="CA40" s="20">
        <v>200</v>
      </c>
      <c r="CB40" s="20">
        <v>200</v>
      </c>
      <c r="CC40" s="20">
        <f t="shared" si="31"/>
        <v>200</v>
      </c>
      <c r="CD40" s="21">
        <f t="shared" si="32"/>
        <v>0</v>
      </c>
      <c r="CE40" s="19">
        <v>0</v>
      </c>
      <c r="CF40" s="20">
        <v>200</v>
      </c>
      <c r="CG40" s="20">
        <v>200</v>
      </c>
      <c r="CH40" s="20">
        <f t="shared" si="33"/>
        <v>200</v>
      </c>
      <c r="CI40" s="21">
        <f t="shared" si="34"/>
        <v>0</v>
      </c>
      <c r="CJ40" s="19">
        <v>0</v>
      </c>
      <c r="CK40" s="20">
        <v>0</v>
      </c>
      <c r="CL40" s="20">
        <v>0</v>
      </c>
      <c r="CM40" s="20">
        <f t="shared" si="84"/>
        <v>0</v>
      </c>
      <c r="CN40" s="21">
        <f t="shared" si="36"/>
        <v>0</v>
      </c>
      <c r="CO40" s="19">
        <v>0</v>
      </c>
      <c r="CP40" s="20">
        <v>1560</v>
      </c>
      <c r="CQ40" s="20">
        <v>1560</v>
      </c>
      <c r="CR40" s="20">
        <f t="shared" si="37"/>
        <v>1560</v>
      </c>
      <c r="CS40" s="20">
        <f t="shared" si="38"/>
        <v>0</v>
      </c>
      <c r="CT40" s="19">
        <v>0</v>
      </c>
      <c r="CU40" s="20">
        <v>0</v>
      </c>
      <c r="CV40" s="20">
        <v>0</v>
      </c>
      <c r="CW40" s="20">
        <f t="shared" si="39"/>
        <v>0</v>
      </c>
      <c r="CX40" s="20">
        <f t="shared" si="40"/>
        <v>0</v>
      </c>
      <c r="CY40" s="19">
        <v>0</v>
      </c>
      <c r="CZ40" s="20">
        <v>0</v>
      </c>
      <c r="DA40" s="20">
        <v>0</v>
      </c>
      <c r="DB40" s="20">
        <f t="shared" si="41"/>
        <v>0</v>
      </c>
      <c r="DC40" s="21">
        <f t="shared" si="42"/>
        <v>0</v>
      </c>
      <c r="DD40" s="19">
        <v>0</v>
      </c>
      <c r="DE40" s="20">
        <v>852.6</v>
      </c>
      <c r="DF40" s="20">
        <v>2314.1999999999998</v>
      </c>
      <c r="DG40" s="20">
        <f t="shared" si="43"/>
        <v>2314.1999999999998</v>
      </c>
      <c r="DH40" s="21">
        <f t="shared" si="44"/>
        <v>1461.6</v>
      </c>
      <c r="DI40" s="19">
        <v>0</v>
      </c>
      <c r="DJ40" s="20">
        <v>0</v>
      </c>
      <c r="DK40" s="20">
        <v>0</v>
      </c>
      <c r="DL40" s="20">
        <f t="shared" si="45"/>
        <v>0</v>
      </c>
      <c r="DM40" s="21">
        <f t="shared" si="46"/>
        <v>0</v>
      </c>
      <c r="DN40" s="19">
        <v>0</v>
      </c>
      <c r="DO40" s="20">
        <v>0</v>
      </c>
      <c r="DP40" s="20">
        <v>0</v>
      </c>
      <c r="DQ40" s="20">
        <f t="shared" si="47"/>
        <v>0</v>
      </c>
      <c r="DR40" s="21">
        <f t="shared" si="48"/>
        <v>0</v>
      </c>
      <c r="DS40" s="19">
        <v>0</v>
      </c>
      <c r="DT40" s="20">
        <v>0</v>
      </c>
      <c r="DU40" s="20">
        <v>0</v>
      </c>
      <c r="DV40" s="20">
        <f t="shared" si="49"/>
        <v>0</v>
      </c>
      <c r="DW40" s="21">
        <f t="shared" si="50"/>
        <v>0</v>
      </c>
      <c r="DX40" s="19">
        <v>0</v>
      </c>
      <c r="DY40" s="20">
        <v>72.3</v>
      </c>
      <c r="DZ40" s="20">
        <v>72.3</v>
      </c>
      <c r="EA40" s="20">
        <f t="shared" si="51"/>
        <v>72.3</v>
      </c>
      <c r="EB40" s="21">
        <f t="shared" si="52"/>
        <v>0</v>
      </c>
      <c r="EC40" s="19">
        <v>0</v>
      </c>
      <c r="ED40" s="20">
        <v>170.1</v>
      </c>
      <c r="EE40" s="20">
        <v>170.1</v>
      </c>
      <c r="EF40" s="20">
        <f t="shared" si="53"/>
        <v>170.1</v>
      </c>
      <c r="EG40" s="21">
        <f t="shared" si="54"/>
        <v>0</v>
      </c>
      <c r="EH40" s="19">
        <v>0</v>
      </c>
      <c r="EI40" s="20">
        <v>0</v>
      </c>
      <c r="EJ40" s="20">
        <v>0</v>
      </c>
      <c r="EK40" s="20">
        <f t="shared" si="55"/>
        <v>0</v>
      </c>
      <c r="EL40" s="21">
        <f t="shared" si="56"/>
        <v>0</v>
      </c>
      <c r="EM40" s="19">
        <v>0</v>
      </c>
      <c r="EN40" s="20">
        <v>0</v>
      </c>
      <c r="EO40" s="20">
        <v>0</v>
      </c>
      <c r="EP40" s="20">
        <f t="shared" si="57"/>
        <v>0</v>
      </c>
      <c r="EQ40" s="21">
        <f t="shared" si="58"/>
        <v>0</v>
      </c>
      <c r="ER40" s="19">
        <v>0</v>
      </c>
      <c r="ES40" s="20">
        <v>0</v>
      </c>
      <c r="ET40" s="20">
        <v>0</v>
      </c>
      <c r="EU40" s="20">
        <f t="shared" si="82"/>
        <v>0</v>
      </c>
      <c r="EV40" s="21">
        <f t="shared" si="83"/>
        <v>0</v>
      </c>
      <c r="EW40" s="19">
        <v>0</v>
      </c>
      <c r="EX40" s="20">
        <v>0</v>
      </c>
      <c r="EY40" s="20">
        <v>0</v>
      </c>
      <c r="EZ40" s="20">
        <f t="shared" si="61"/>
        <v>0</v>
      </c>
      <c r="FA40" s="20">
        <f t="shared" si="62"/>
        <v>0</v>
      </c>
      <c r="FB40" s="19">
        <v>0</v>
      </c>
      <c r="FC40" s="20">
        <v>0</v>
      </c>
      <c r="FD40" s="20">
        <v>0</v>
      </c>
      <c r="FE40" s="20">
        <f t="shared" si="63"/>
        <v>0</v>
      </c>
      <c r="FF40" s="20">
        <f t="shared" si="64"/>
        <v>0</v>
      </c>
      <c r="FG40" s="19">
        <v>0</v>
      </c>
      <c r="FH40" s="20">
        <v>898.6</v>
      </c>
      <c r="FI40" s="20">
        <v>898.6</v>
      </c>
      <c r="FJ40" s="20">
        <f t="shared" si="65"/>
        <v>898.6</v>
      </c>
      <c r="FK40" s="20">
        <f t="shared" si="66"/>
        <v>0</v>
      </c>
      <c r="FL40" s="19">
        <v>0</v>
      </c>
      <c r="FM40" s="20">
        <v>25969.4</v>
      </c>
      <c r="FN40" s="20">
        <v>25969.4</v>
      </c>
      <c r="FO40" s="20">
        <f t="shared" si="67"/>
        <v>25969.4</v>
      </c>
      <c r="FP40" s="20">
        <f t="shared" si="68"/>
        <v>0</v>
      </c>
      <c r="FQ40" s="19">
        <v>0</v>
      </c>
      <c r="FR40" s="20">
        <v>22639.4</v>
      </c>
      <c r="FS40" s="20">
        <v>25207.8</v>
      </c>
      <c r="FT40" s="20">
        <f t="shared" si="69"/>
        <v>25207.8</v>
      </c>
      <c r="FU40" s="20">
        <f t="shared" si="70"/>
        <v>2568.3999999999978</v>
      </c>
      <c r="FV40" s="19">
        <v>0</v>
      </c>
      <c r="FW40" s="20">
        <v>7500</v>
      </c>
      <c r="FX40" s="20">
        <v>7500</v>
      </c>
      <c r="FY40" s="20">
        <f t="shared" si="71"/>
        <v>7500</v>
      </c>
      <c r="FZ40" s="20">
        <f t="shared" si="72"/>
        <v>0</v>
      </c>
      <c r="GA40" s="19">
        <v>0</v>
      </c>
      <c r="GB40" s="20">
        <v>30147.9</v>
      </c>
      <c r="GC40" s="20">
        <v>30147.9</v>
      </c>
      <c r="GD40" s="20">
        <f t="shared" si="73"/>
        <v>30147.9</v>
      </c>
      <c r="GE40" s="21">
        <f t="shared" si="74"/>
        <v>0</v>
      </c>
      <c r="GF40" s="19">
        <v>0</v>
      </c>
      <c r="GG40" s="20">
        <v>0</v>
      </c>
      <c r="GH40" s="20">
        <v>0</v>
      </c>
      <c r="GI40" s="20">
        <f t="shared" si="75"/>
        <v>0</v>
      </c>
      <c r="GJ40" s="21">
        <f t="shared" si="76"/>
        <v>0</v>
      </c>
      <c r="GK40" s="19">
        <v>0</v>
      </c>
      <c r="GL40" s="20">
        <v>0</v>
      </c>
      <c r="GM40" s="20">
        <v>0</v>
      </c>
      <c r="GN40" s="20">
        <f t="shared" si="77"/>
        <v>0</v>
      </c>
      <c r="GO40" s="21">
        <f t="shared" si="78"/>
        <v>0</v>
      </c>
    </row>
    <row r="41" spans="1:197" x14ac:dyDescent="0.25">
      <c r="A41" s="48">
        <v>35</v>
      </c>
      <c r="B41" s="49" t="s">
        <v>42</v>
      </c>
      <c r="C41" s="55">
        <f t="shared" si="79"/>
        <v>0</v>
      </c>
      <c r="D41" s="55">
        <f t="shared" si="80"/>
        <v>170320.30000000002</v>
      </c>
      <c r="E41" s="55">
        <f t="shared" si="81"/>
        <v>173691.2</v>
      </c>
      <c r="F41" s="59">
        <f t="shared" si="1"/>
        <v>173691.2</v>
      </c>
      <c r="G41" s="57">
        <f t="shared" si="2"/>
        <v>3370.8999999999942</v>
      </c>
      <c r="H41" s="19">
        <v>0</v>
      </c>
      <c r="I41" s="20">
        <v>0</v>
      </c>
      <c r="J41" s="20">
        <v>0</v>
      </c>
      <c r="K41" s="20">
        <f t="shared" si="3"/>
        <v>0</v>
      </c>
      <c r="L41" s="21">
        <f t="shared" si="4"/>
        <v>0</v>
      </c>
      <c r="M41" s="19">
        <v>0</v>
      </c>
      <c r="N41" s="20">
        <v>10868.4</v>
      </c>
      <c r="O41" s="20">
        <v>10868.4</v>
      </c>
      <c r="P41" s="20">
        <f t="shared" si="5"/>
        <v>10868.4</v>
      </c>
      <c r="Q41" s="21">
        <f t="shared" si="6"/>
        <v>0</v>
      </c>
      <c r="R41" s="19">
        <v>0</v>
      </c>
      <c r="S41" s="20">
        <v>36882.400000000001</v>
      </c>
      <c r="T41" s="20">
        <v>36882.400000000001</v>
      </c>
      <c r="U41" s="20">
        <f t="shared" si="7"/>
        <v>36882.400000000001</v>
      </c>
      <c r="V41" s="21">
        <f t="shared" si="8"/>
        <v>0</v>
      </c>
      <c r="W41" s="19">
        <v>0</v>
      </c>
      <c r="X41" s="20">
        <v>1026.5</v>
      </c>
      <c r="Y41" s="20">
        <v>1026.5</v>
      </c>
      <c r="Z41" s="20">
        <f t="shared" si="9"/>
        <v>1026.5</v>
      </c>
      <c r="AA41" s="20">
        <f t="shared" si="10"/>
        <v>0</v>
      </c>
      <c r="AB41" s="19">
        <v>0</v>
      </c>
      <c r="AC41" s="20">
        <v>110.9</v>
      </c>
      <c r="AD41" s="20">
        <v>110.9</v>
      </c>
      <c r="AE41" s="20">
        <f t="shared" si="11"/>
        <v>110.9</v>
      </c>
      <c r="AF41" s="21">
        <f t="shared" si="12"/>
        <v>0</v>
      </c>
      <c r="AG41" s="19">
        <v>0</v>
      </c>
      <c r="AH41" s="20">
        <v>3775.8</v>
      </c>
      <c r="AI41" s="20">
        <v>3775.8</v>
      </c>
      <c r="AJ41" s="20">
        <f t="shared" si="13"/>
        <v>3775.8</v>
      </c>
      <c r="AK41" s="20">
        <f t="shared" si="14"/>
        <v>0</v>
      </c>
      <c r="AL41" s="19">
        <v>0</v>
      </c>
      <c r="AM41" s="20">
        <v>0</v>
      </c>
      <c r="AN41" s="20">
        <v>0</v>
      </c>
      <c r="AO41" s="20">
        <f t="shared" si="15"/>
        <v>0</v>
      </c>
      <c r="AP41" s="20">
        <f t="shared" si="16"/>
        <v>0</v>
      </c>
      <c r="AQ41" s="19">
        <v>0</v>
      </c>
      <c r="AR41" s="20">
        <v>0</v>
      </c>
      <c r="AS41" s="20">
        <v>0</v>
      </c>
      <c r="AT41" s="20">
        <f t="shared" si="17"/>
        <v>0</v>
      </c>
      <c r="AU41" s="21">
        <f t="shared" si="18"/>
        <v>0</v>
      </c>
      <c r="AV41" s="19">
        <v>0</v>
      </c>
      <c r="AW41" s="20">
        <v>100.9</v>
      </c>
      <c r="AX41" s="20">
        <v>33.6</v>
      </c>
      <c r="AY41" s="20">
        <f t="shared" si="19"/>
        <v>33.6</v>
      </c>
      <c r="AZ41" s="21">
        <f t="shared" si="20"/>
        <v>-67.300000000000011</v>
      </c>
      <c r="BA41" s="19">
        <v>0</v>
      </c>
      <c r="BB41" s="20">
        <v>0</v>
      </c>
      <c r="BC41" s="20">
        <v>0</v>
      </c>
      <c r="BD41" s="20">
        <f t="shared" si="21"/>
        <v>0</v>
      </c>
      <c r="BE41" s="20">
        <f t="shared" si="22"/>
        <v>0</v>
      </c>
      <c r="BF41" s="19">
        <v>0</v>
      </c>
      <c r="BG41" s="20">
        <v>0</v>
      </c>
      <c r="BH41" s="20">
        <v>0</v>
      </c>
      <c r="BI41" s="20">
        <f t="shared" si="23"/>
        <v>0</v>
      </c>
      <c r="BJ41" s="20">
        <f t="shared" si="24"/>
        <v>0</v>
      </c>
      <c r="BK41" s="19">
        <v>0</v>
      </c>
      <c r="BL41" s="20">
        <v>0</v>
      </c>
      <c r="BM41" s="20">
        <v>0</v>
      </c>
      <c r="BN41" s="20">
        <f t="shared" si="25"/>
        <v>0</v>
      </c>
      <c r="BO41" s="21">
        <f t="shared" si="26"/>
        <v>0</v>
      </c>
      <c r="BP41" s="19">
        <v>0</v>
      </c>
      <c r="BQ41" s="20">
        <v>150</v>
      </c>
      <c r="BR41" s="20">
        <v>150</v>
      </c>
      <c r="BS41" s="20">
        <f t="shared" si="27"/>
        <v>150</v>
      </c>
      <c r="BT41" s="21">
        <f t="shared" si="28"/>
        <v>0</v>
      </c>
      <c r="BU41" s="19">
        <v>0</v>
      </c>
      <c r="BV41" s="20">
        <v>100</v>
      </c>
      <c r="BW41" s="20">
        <v>100</v>
      </c>
      <c r="BX41" s="20">
        <f t="shared" si="29"/>
        <v>100</v>
      </c>
      <c r="BY41" s="21">
        <f t="shared" si="30"/>
        <v>0</v>
      </c>
      <c r="BZ41" s="19">
        <v>0</v>
      </c>
      <c r="CA41" s="20">
        <v>200</v>
      </c>
      <c r="CB41" s="20">
        <v>200</v>
      </c>
      <c r="CC41" s="20">
        <f t="shared" si="31"/>
        <v>200</v>
      </c>
      <c r="CD41" s="21">
        <f t="shared" si="32"/>
        <v>0</v>
      </c>
      <c r="CE41" s="19">
        <v>0</v>
      </c>
      <c r="CF41" s="20">
        <v>250</v>
      </c>
      <c r="CG41" s="20">
        <v>250</v>
      </c>
      <c r="CH41" s="20">
        <f t="shared" si="33"/>
        <v>250</v>
      </c>
      <c r="CI41" s="21">
        <f t="shared" si="34"/>
        <v>0</v>
      </c>
      <c r="CJ41" s="19">
        <v>0</v>
      </c>
      <c r="CK41" s="20">
        <v>0</v>
      </c>
      <c r="CL41" s="20">
        <v>0</v>
      </c>
      <c r="CM41" s="20">
        <f t="shared" si="84"/>
        <v>0</v>
      </c>
      <c r="CN41" s="21">
        <f t="shared" si="36"/>
        <v>0</v>
      </c>
      <c r="CO41" s="19">
        <v>0</v>
      </c>
      <c r="CP41" s="20">
        <v>0</v>
      </c>
      <c r="CQ41" s="20">
        <v>0</v>
      </c>
      <c r="CR41" s="20">
        <f t="shared" si="37"/>
        <v>0</v>
      </c>
      <c r="CS41" s="20">
        <f t="shared" si="38"/>
        <v>0</v>
      </c>
      <c r="CT41" s="19">
        <v>0</v>
      </c>
      <c r="CU41" s="20">
        <v>0</v>
      </c>
      <c r="CV41" s="20">
        <v>0</v>
      </c>
      <c r="CW41" s="20">
        <f t="shared" si="39"/>
        <v>0</v>
      </c>
      <c r="CX41" s="20">
        <f t="shared" si="40"/>
        <v>0</v>
      </c>
      <c r="CY41" s="19">
        <v>0</v>
      </c>
      <c r="CZ41" s="20">
        <v>0</v>
      </c>
      <c r="DA41" s="20">
        <v>0</v>
      </c>
      <c r="DB41" s="20">
        <f t="shared" si="41"/>
        <v>0</v>
      </c>
      <c r="DC41" s="21">
        <f t="shared" si="42"/>
        <v>0</v>
      </c>
      <c r="DD41" s="19">
        <v>0</v>
      </c>
      <c r="DE41" s="20">
        <v>1044</v>
      </c>
      <c r="DF41" s="20">
        <v>2088</v>
      </c>
      <c r="DG41" s="20">
        <f t="shared" si="43"/>
        <v>2088</v>
      </c>
      <c r="DH41" s="21">
        <f t="shared" si="44"/>
        <v>1044</v>
      </c>
      <c r="DI41" s="19">
        <v>0</v>
      </c>
      <c r="DJ41" s="20">
        <v>0</v>
      </c>
      <c r="DK41" s="20">
        <v>0</v>
      </c>
      <c r="DL41" s="20">
        <f t="shared" si="45"/>
        <v>0</v>
      </c>
      <c r="DM41" s="21">
        <f t="shared" si="46"/>
        <v>0</v>
      </c>
      <c r="DN41" s="19">
        <v>0</v>
      </c>
      <c r="DO41" s="20">
        <v>0</v>
      </c>
      <c r="DP41" s="20">
        <v>0</v>
      </c>
      <c r="DQ41" s="20">
        <f t="shared" si="47"/>
        <v>0</v>
      </c>
      <c r="DR41" s="21">
        <f t="shared" si="48"/>
        <v>0</v>
      </c>
      <c r="DS41" s="19">
        <v>0</v>
      </c>
      <c r="DT41" s="20">
        <v>0</v>
      </c>
      <c r="DU41" s="20">
        <v>0</v>
      </c>
      <c r="DV41" s="20">
        <f t="shared" si="49"/>
        <v>0</v>
      </c>
      <c r="DW41" s="21">
        <f t="shared" si="50"/>
        <v>0</v>
      </c>
      <c r="DX41" s="19">
        <v>0</v>
      </c>
      <c r="DY41" s="20">
        <v>1247.3</v>
      </c>
      <c r="DZ41" s="20">
        <v>1247.3</v>
      </c>
      <c r="EA41" s="20">
        <f t="shared" si="51"/>
        <v>1247.3</v>
      </c>
      <c r="EB41" s="21">
        <f t="shared" si="52"/>
        <v>0</v>
      </c>
      <c r="EC41" s="19">
        <v>0</v>
      </c>
      <c r="ED41" s="20">
        <v>668.5</v>
      </c>
      <c r="EE41" s="20">
        <v>668.5</v>
      </c>
      <c r="EF41" s="20">
        <f t="shared" si="53"/>
        <v>668.5</v>
      </c>
      <c r="EG41" s="21">
        <f t="shared" si="54"/>
        <v>0</v>
      </c>
      <c r="EH41" s="19">
        <v>0</v>
      </c>
      <c r="EI41" s="20">
        <v>0</v>
      </c>
      <c r="EJ41" s="20">
        <v>0</v>
      </c>
      <c r="EK41" s="20">
        <f t="shared" si="55"/>
        <v>0</v>
      </c>
      <c r="EL41" s="21">
        <f t="shared" si="56"/>
        <v>0</v>
      </c>
      <c r="EM41" s="19">
        <v>0</v>
      </c>
      <c r="EN41" s="20">
        <v>0</v>
      </c>
      <c r="EO41" s="20">
        <v>396.9</v>
      </c>
      <c r="EP41" s="20">
        <f t="shared" si="57"/>
        <v>396.9</v>
      </c>
      <c r="EQ41" s="21">
        <f t="shared" si="58"/>
        <v>396.9</v>
      </c>
      <c r="ER41" s="19">
        <v>0</v>
      </c>
      <c r="ES41" s="20">
        <v>0</v>
      </c>
      <c r="ET41" s="20">
        <v>0</v>
      </c>
      <c r="EU41" s="20">
        <f t="shared" si="82"/>
        <v>0</v>
      </c>
      <c r="EV41" s="21">
        <f t="shared" si="83"/>
        <v>0</v>
      </c>
      <c r="EW41" s="19">
        <v>0</v>
      </c>
      <c r="EX41" s="20">
        <v>336</v>
      </c>
      <c r="EY41" s="20">
        <v>336</v>
      </c>
      <c r="EZ41" s="20">
        <f t="shared" si="61"/>
        <v>336</v>
      </c>
      <c r="FA41" s="20">
        <f t="shared" si="62"/>
        <v>0</v>
      </c>
      <c r="FB41" s="19">
        <v>0</v>
      </c>
      <c r="FC41" s="20">
        <v>0</v>
      </c>
      <c r="FD41" s="20">
        <v>0</v>
      </c>
      <c r="FE41" s="20">
        <f t="shared" si="63"/>
        <v>0</v>
      </c>
      <c r="FF41" s="20">
        <f t="shared" si="64"/>
        <v>0</v>
      </c>
      <c r="FG41" s="19">
        <v>0</v>
      </c>
      <c r="FH41" s="20">
        <v>1620.7</v>
      </c>
      <c r="FI41" s="20">
        <v>1620.7</v>
      </c>
      <c r="FJ41" s="20">
        <f t="shared" si="65"/>
        <v>1620.7</v>
      </c>
      <c r="FK41" s="20">
        <f t="shared" si="66"/>
        <v>0</v>
      </c>
      <c r="FL41" s="19">
        <v>0</v>
      </c>
      <c r="FM41" s="20">
        <v>35145.5</v>
      </c>
      <c r="FN41" s="20">
        <v>35145.5</v>
      </c>
      <c r="FO41" s="20">
        <f t="shared" si="67"/>
        <v>35145.5</v>
      </c>
      <c r="FP41" s="20">
        <f t="shared" si="68"/>
        <v>0</v>
      </c>
      <c r="FQ41" s="19">
        <v>0</v>
      </c>
      <c r="FR41" s="20">
        <v>17438</v>
      </c>
      <c r="FS41" s="20">
        <v>19435.3</v>
      </c>
      <c r="FT41" s="20">
        <f t="shared" si="69"/>
        <v>19435.3</v>
      </c>
      <c r="FU41" s="20">
        <f t="shared" si="70"/>
        <v>1997.2999999999993</v>
      </c>
      <c r="FV41" s="19">
        <v>0</v>
      </c>
      <c r="FW41" s="20">
        <v>6000</v>
      </c>
      <c r="FX41" s="20">
        <v>6000</v>
      </c>
      <c r="FY41" s="20">
        <f t="shared" si="71"/>
        <v>6000</v>
      </c>
      <c r="FZ41" s="20">
        <f t="shared" si="72"/>
        <v>0</v>
      </c>
      <c r="GA41" s="19">
        <v>0</v>
      </c>
      <c r="GB41" s="20">
        <v>53355.4</v>
      </c>
      <c r="GC41" s="20">
        <v>53355.4</v>
      </c>
      <c r="GD41" s="20">
        <f t="shared" si="73"/>
        <v>53355.4</v>
      </c>
      <c r="GE41" s="21">
        <f t="shared" si="74"/>
        <v>0</v>
      </c>
      <c r="GF41" s="19">
        <v>0</v>
      </c>
      <c r="GG41" s="20">
        <v>0</v>
      </c>
      <c r="GH41" s="20">
        <v>0</v>
      </c>
      <c r="GI41" s="20">
        <f t="shared" si="75"/>
        <v>0</v>
      </c>
      <c r="GJ41" s="21">
        <f t="shared" si="76"/>
        <v>0</v>
      </c>
      <c r="GK41" s="19">
        <v>0</v>
      </c>
      <c r="GL41" s="20">
        <v>0</v>
      </c>
      <c r="GM41" s="20">
        <v>0</v>
      </c>
      <c r="GN41" s="20">
        <f t="shared" si="77"/>
        <v>0</v>
      </c>
      <c r="GO41" s="21">
        <f t="shared" si="78"/>
        <v>0</v>
      </c>
    </row>
    <row r="42" spans="1:197" x14ac:dyDescent="0.25">
      <c r="A42" s="48">
        <v>36</v>
      </c>
      <c r="B42" s="49" t="s">
        <v>43</v>
      </c>
      <c r="C42" s="55">
        <f t="shared" si="79"/>
        <v>0</v>
      </c>
      <c r="D42" s="55">
        <f t="shared" si="80"/>
        <v>84608.2</v>
      </c>
      <c r="E42" s="55">
        <f t="shared" si="81"/>
        <v>88809.4</v>
      </c>
      <c r="F42" s="59">
        <f t="shared" si="1"/>
        <v>88809.4</v>
      </c>
      <c r="G42" s="57">
        <f t="shared" si="2"/>
        <v>4201.1999999999971</v>
      </c>
      <c r="H42" s="19">
        <v>0</v>
      </c>
      <c r="I42" s="20">
        <v>0</v>
      </c>
      <c r="J42" s="20">
        <v>0</v>
      </c>
      <c r="K42" s="20">
        <f t="shared" si="3"/>
        <v>0</v>
      </c>
      <c r="L42" s="21">
        <f t="shared" si="4"/>
        <v>0</v>
      </c>
      <c r="M42" s="19">
        <v>0</v>
      </c>
      <c r="N42" s="20">
        <v>1630.3</v>
      </c>
      <c r="O42" s="20">
        <v>1630.3</v>
      </c>
      <c r="P42" s="20">
        <f t="shared" si="5"/>
        <v>1630.3</v>
      </c>
      <c r="Q42" s="21">
        <f t="shared" si="6"/>
        <v>0</v>
      </c>
      <c r="R42" s="19">
        <v>0</v>
      </c>
      <c r="S42" s="20">
        <v>1377.4</v>
      </c>
      <c r="T42" s="20">
        <v>1377.3</v>
      </c>
      <c r="U42" s="20">
        <f t="shared" si="7"/>
        <v>1377.3</v>
      </c>
      <c r="V42" s="21">
        <f t="shared" si="8"/>
        <v>-0.10000000000013642</v>
      </c>
      <c r="W42" s="19">
        <v>0</v>
      </c>
      <c r="X42" s="20">
        <v>197.9</v>
      </c>
      <c r="Y42" s="20">
        <v>197.9</v>
      </c>
      <c r="Z42" s="20">
        <f t="shared" si="9"/>
        <v>197.9</v>
      </c>
      <c r="AA42" s="20">
        <f t="shared" si="10"/>
        <v>0</v>
      </c>
      <c r="AB42" s="19">
        <v>0</v>
      </c>
      <c r="AC42" s="20">
        <v>150.19999999999999</v>
      </c>
      <c r="AD42" s="20">
        <v>150.19999999999999</v>
      </c>
      <c r="AE42" s="20">
        <f t="shared" si="11"/>
        <v>150.19999999999999</v>
      </c>
      <c r="AF42" s="21">
        <f t="shared" si="12"/>
        <v>0</v>
      </c>
      <c r="AG42" s="19">
        <v>0</v>
      </c>
      <c r="AH42" s="20">
        <v>0</v>
      </c>
      <c r="AI42" s="20">
        <v>0</v>
      </c>
      <c r="AJ42" s="20">
        <f t="shared" si="13"/>
        <v>0</v>
      </c>
      <c r="AK42" s="20">
        <f t="shared" si="14"/>
        <v>0</v>
      </c>
      <c r="AL42" s="19">
        <v>0</v>
      </c>
      <c r="AM42" s="20">
        <v>0</v>
      </c>
      <c r="AN42" s="20">
        <v>0</v>
      </c>
      <c r="AO42" s="20">
        <f t="shared" si="15"/>
        <v>0</v>
      </c>
      <c r="AP42" s="20">
        <f t="shared" si="16"/>
        <v>0</v>
      </c>
      <c r="AQ42" s="19">
        <v>0</v>
      </c>
      <c r="AR42" s="20">
        <v>0</v>
      </c>
      <c r="AS42" s="20">
        <v>0</v>
      </c>
      <c r="AT42" s="20">
        <f t="shared" si="17"/>
        <v>0</v>
      </c>
      <c r="AU42" s="21">
        <f t="shared" si="18"/>
        <v>0</v>
      </c>
      <c r="AV42" s="19">
        <v>0</v>
      </c>
      <c r="AW42" s="20">
        <v>33.6</v>
      </c>
      <c r="AX42" s="20">
        <v>11.2</v>
      </c>
      <c r="AY42" s="20">
        <f t="shared" si="19"/>
        <v>11.2</v>
      </c>
      <c r="AZ42" s="21">
        <f t="shared" si="20"/>
        <v>-22.400000000000002</v>
      </c>
      <c r="BA42" s="19">
        <v>0</v>
      </c>
      <c r="BB42" s="20">
        <v>0</v>
      </c>
      <c r="BC42" s="20">
        <v>0</v>
      </c>
      <c r="BD42" s="20">
        <f t="shared" si="21"/>
        <v>0</v>
      </c>
      <c r="BE42" s="20">
        <f t="shared" si="22"/>
        <v>0</v>
      </c>
      <c r="BF42" s="19">
        <v>0</v>
      </c>
      <c r="BG42" s="20">
        <v>0</v>
      </c>
      <c r="BH42" s="20">
        <v>0</v>
      </c>
      <c r="BI42" s="20">
        <f t="shared" si="23"/>
        <v>0</v>
      </c>
      <c r="BJ42" s="20">
        <f t="shared" si="24"/>
        <v>0</v>
      </c>
      <c r="BK42" s="19">
        <v>0</v>
      </c>
      <c r="BL42" s="20">
        <v>0</v>
      </c>
      <c r="BM42" s="20">
        <v>0</v>
      </c>
      <c r="BN42" s="20">
        <f t="shared" si="25"/>
        <v>0</v>
      </c>
      <c r="BO42" s="21">
        <f t="shared" si="26"/>
        <v>0</v>
      </c>
      <c r="BP42" s="19">
        <v>0</v>
      </c>
      <c r="BQ42" s="20">
        <v>150</v>
      </c>
      <c r="BR42" s="20">
        <v>150</v>
      </c>
      <c r="BS42" s="20">
        <f t="shared" si="27"/>
        <v>150</v>
      </c>
      <c r="BT42" s="21">
        <f t="shared" si="28"/>
        <v>0</v>
      </c>
      <c r="BU42" s="19">
        <v>0</v>
      </c>
      <c r="BV42" s="20">
        <v>50</v>
      </c>
      <c r="BW42" s="20">
        <v>50</v>
      </c>
      <c r="BX42" s="20">
        <f t="shared" si="29"/>
        <v>50</v>
      </c>
      <c r="BY42" s="21">
        <f t="shared" si="30"/>
        <v>0</v>
      </c>
      <c r="BZ42" s="19">
        <v>0</v>
      </c>
      <c r="CA42" s="20">
        <v>200</v>
      </c>
      <c r="CB42" s="20">
        <v>200</v>
      </c>
      <c r="CC42" s="20">
        <f t="shared" si="31"/>
        <v>200</v>
      </c>
      <c r="CD42" s="21">
        <f t="shared" si="32"/>
        <v>0</v>
      </c>
      <c r="CE42" s="19">
        <v>0</v>
      </c>
      <c r="CF42" s="20">
        <v>200</v>
      </c>
      <c r="CG42" s="20">
        <v>200</v>
      </c>
      <c r="CH42" s="20">
        <f t="shared" si="33"/>
        <v>200</v>
      </c>
      <c r="CI42" s="21">
        <f t="shared" si="34"/>
        <v>0</v>
      </c>
      <c r="CJ42" s="19">
        <v>0</v>
      </c>
      <c r="CK42" s="20">
        <v>0</v>
      </c>
      <c r="CL42" s="20">
        <v>0</v>
      </c>
      <c r="CM42" s="20">
        <f t="shared" si="84"/>
        <v>0</v>
      </c>
      <c r="CN42" s="21">
        <f t="shared" si="36"/>
        <v>0</v>
      </c>
      <c r="CO42" s="19">
        <v>0</v>
      </c>
      <c r="CP42" s="20">
        <v>275</v>
      </c>
      <c r="CQ42" s="20">
        <v>275</v>
      </c>
      <c r="CR42" s="20">
        <f t="shared" si="37"/>
        <v>275</v>
      </c>
      <c r="CS42" s="20">
        <f t="shared" si="38"/>
        <v>0</v>
      </c>
      <c r="CT42" s="19">
        <v>0</v>
      </c>
      <c r="CU42" s="20">
        <v>0</v>
      </c>
      <c r="CV42" s="20">
        <v>0</v>
      </c>
      <c r="CW42" s="20">
        <f t="shared" si="39"/>
        <v>0</v>
      </c>
      <c r="CX42" s="20">
        <f t="shared" si="40"/>
        <v>0</v>
      </c>
      <c r="CY42" s="19">
        <v>0</v>
      </c>
      <c r="CZ42" s="20">
        <v>0</v>
      </c>
      <c r="DA42" s="20">
        <v>0</v>
      </c>
      <c r="DB42" s="20">
        <f t="shared" si="41"/>
        <v>0</v>
      </c>
      <c r="DC42" s="21">
        <f t="shared" si="42"/>
        <v>0</v>
      </c>
      <c r="DD42" s="19">
        <v>0</v>
      </c>
      <c r="DE42" s="20">
        <v>1461.6</v>
      </c>
      <c r="DF42" s="20">
        <v>3288.6</v>
      </c>
      <c r="DG42" s="20">
        <f t="shared" si="43"/>
        <v>3288.6</v>
      </c>
      <c r="DH42" s="21">
        <f t="shared" si="44"/>
        <v>1827</v>
      </c>
      <c r="DI42" s="19">
        <v>0</v>
      </c>
      <c r="DJ42" s="20">
        <v>0</v>
      </c>
      <c r="DK42" s="20">
        <v>0</v>
      </c>
      <c r="DL42" s="20">
        <f t="shared" si="45"/>
        <v>0</v>
      </c>
      <c r="DM42" s="21">
        <f t="shared" si="46"/>
        <v>0</v>
      </c>
      <c r="DN42" s="19">
        <v>0</v>
      </c>
      <c r="DO42" s="20">
        <v>0</v>
      </c>
      <c r="DP42" s="20">
        <v>0</v>
      </c>
      <c r="DQ42" s="20">
        <f t="shared" si="47"/>
        <v>0</v>
      </c>
      <c r="DR42" s="21">
        <f t="shared" si="48"/>
        <v>0</v>
      </c>
      <c r="DS42" s="19">
        <v>0</v>
      </c>
      <c r="DT42" s="20">
        <v>0</v>
      </c>
      <c r="DU42" s="20">
        <v>0</v>
      </c>
      <c r="DV42" s="20">
        <f t="shared" si="49"/>
        <v>0</v>
      </c>
      <c r="DW42" s="21">
        <f t="shared" si="50"/>
        <v>0</v>
      </c>
      <c r="DX42" s="19">
        <v>0</v>
      </c>
      <c r="DY42" s="20">
        <v>98</v>
      </c>
      <c r="DZ42" s="20">
        <v>98</v>
      </c>
      <c r="EA42" s="20">
        <f t="shared" si="51"/>
        <v>98</v>
      </c>
      <c r="EB42" s="21">
        <f t="shared" si="52"/>
        <v>0</v>
      </c>
      <c r="EC42" s="19">
        <v>0</v>
      </c>
      <c r="ED42" s="20">
        <v>570.4</v>
      </c>
      <c r="EE42" s="20">
        <v>570.4</v>
      </c>
      <c r="EF42" s="20">
        <f t="shared" si="53"/>
        <v>570.4</v>
      </c>
      <c r="EG42" s="21">
        <f t="shared" si="54"/>
        <v>0</v>
      </c>
      <c r="EH42" s="19">
        <v>0</v>
      </c>
      <c r="EI42" s="20">
        <v>0</v>
      </c>
      <c r="EJ42" s="20">
        <v>0</v>
      </c>
      <c r="EK42" s="20">
        <f t="shared" si="55"/>
        <v>0</v>
      </c>
      <c r="EL42" s="21">
        <f t="shared" si="56"/>
        <v>0</v>
      </c>
      <c r="EM42" s="19">
        <v>0</v>
      </c>
      <c r="EN42" s="20">
        <v>0</v>
      </c>
      <c r="EO42" s="20">
        <v>183.2</v>
      </c>
      <c r="EP42" s="20">
        <f t="shared" si="57"/>
        <v>183.2</v>
      </c>
      <c r="EQ42" s="21">
        <f t="shared" si="58"/>
        <v>183.2</v>
      </c>
      <c r="ER42" s="19">
        <v>0</v>
      </c>
      <c r="ES42" s="20">
        <v>0</v>
      </c>
      <c r="ET42" s="20">
        <v>0</v>
      </c>
      <c r="EU42" s="20">
        <f t="shared" si="82"/>
        <v>0</v>
      </c>
      <c r="EV42" s="21">
        <f t="shared" si="83"/>
        <v>0</v>
      </c>
      <c r="EW42" s="19">
        <v>0</v>
      </c>
      <c r="EX42" s="20">
        <v>0</v>
      </c>
      <c r="EY42" s="20">
        <v>0</v>
      </c>
      <c r="EZ42" s="20">
        <f t="shared" si="61"/>
        <v>0</v>
      </c>
      <c r="FA42" s="20">
        <f t="shared" si="62"/>
        <v>0</v>
      </c>
      <c r="FB42" s="19">
        <v>0</v>
      </c>
      <c r="FC42" s="20">
        <v>0</v>
      </c>
      <c r="FD42" s="20">
        <v>0</v>
      </c>
      <c r="FE42" s="20">
        <f t="shared" si="63"/>
        <v>0</v>
      </c>
      <c r="FF42" s="20">
        <f t="shared" si="64"/>
        <v>0</v>
      </c>
      <c r="FG42" s="19">
        <v>0</v>
      </c>
      <c r="FH42" s="20">
        <v>932</v>
      </c>
      <c r="FI42" s="20">
        <v>932</v>
      </c>
      <c r="FJ42" s="20">
        <f t="shared" si="65"/>
        <v>932</v>
      </c>
      <c r="FK42" s="20">
        <f t="shared" si="66"/>
        <v>0</v>
      </c>
      <c r="FL42" s="19">
        <v>0</v>
      </c>
      <c r="FM42" s="20">
        <v>17754.2</v>
      </c>
      <c r="FN42" s="20">
        <v>17754.2</v>
      </c>
      <c r="FO42" s="20">
        <f t="shared" si="67"/>
        <v>17754.2</v>
      </c>
      <c r="FP42" s="20">
        <f t="shared" si="68"/>
        <v>0</v>
      </c>
      <c r="FQ42" s="19">
        <v>0</v>
      </c>
      <c r="FR42" s="20">
        <v>14230.6</v>
      </c>
      <c r="FS42" s="20">
        <v>16444.099999999999</v>
      </c>
      <c r="FT42" s="20">
        <f t="shared" si="69"/>
        <v>16444.099999999999</v>
      </c>
      <c r="FU42" s="20">
        <f t="shared" si="70"/>
        <v>2213.4999999999982</v>
      </c>
      <c r="FV42" s="19">
        <v>0</v>
      </c>
      <c r="FW42" s="20">
        <v>6000</v>
      </c>
      <c r="FX42" s="20">
        <v>6000</v>
      </c>
      <c r="FY42" s="20">
        <f t="shared" si="71"/>
        <v>6000</v>
      </c>
      <c r="FZ42" s="20">
        <f t="shared" si="72"/>
        <v>0</v>
      </c>
      <c r="GA42" s="19">
        <v>0</v>
      </c>
      <c r="GB42" s="20">
        <v>39297</v>
      </c>
      <c r="GC42" s="20">
        <v>39297</v>
      </c>
      <c r="GD42" s="20">
        <f t="shared" si="73"/>
        <v>39297</v>
      </c>
      <c r="GE42" s="21">
        <f t="shared" si="74"/>
        <v>0</v>
      </c>
      <c r="GF42" s="19">
        <v>0</v>
      </c>
      <c r="GG42" s="20">
        <v>0</v>
      </c>
      <c r="GH42" s="20">
        <v>0</v>
      </c>
      <c r="GI42" s="20">
        <f t="shared" si="75"/>
        <v>0</v>
      </c>
      <c r="GJ42" s="21">
        <f t="shared" si="76"/>
        <v>0</v>
      </c>
      <c r="GK42" s="19">
        <v>0</v>
      </c>
      <c r="GL42" s="20">
        <v>0</v>
      </c>
      <c r="GM42" s="20">
        <v>0</v>
      </c>
      <c r="GN42" s="20">
        <f t="shared" si="77"/>
        <v>0</v>
      </c>
      <c r="GO42" s="21">
        <f t="shared" si="78"/>
        <v>0</v>
      </c>
    </row>
    <row r="43" spans="1:197" x14ac:dyDescent="0.25">
      <c r="A43" s="48">
        <v>37</v>
      </c>
      <c r="B43" s="49" t="s">
        <v>44</v>
      </c>
      <c r="C43" s="55">
        <f t="shared" si="79"/>
        <v>0</v>
      </c>
      <c r="D43" s="55">
        <f t="shared" si="80"/>
        <v>89056.799999999988</v>
      </c>
      <c r="E43" s="55">
        <f t="shared" si="81"/>
        <v>90968.4</v>
      </c>
      <c r="F43" s="59">
        <f t="shared" si="1"/>
        <v>90968.4</v>
      </c>
      <c r="G43" s="57">
        <f t="shared" si="2"/>
        <v>1911.6000000000058</v>
      </c>
      <c r="H43" s="19">
        <v>0</v>
      </c>
      <c r="I43" s="20">
        <v>0</v>
      </c>
      <c r="J43" s="20">
        <v>0</v>
      </c>
      <c r="K43" s="20">
        <f t="shared" si="3"/>
        <v>0</v>
      </c>
      <c r="L43" s="21">
        <f t="shared" si="4"/>
        <v>0</v>
      </c>
      <c r="M43" s="19">
        <v>0</v>
      </c>
      <c r="N43" s="20">
        <v>629.79999999999995</v>
      </c>
      <c r="O43" s="20">
        <v>629.79999999999995</v>
      </c>
      <c r="P43" s="20">
        <f t="shared" si="5"/>
        <v>629.79999999999995</v>
      </c>
      <c r="Q43" s="21">
        <f t="shared" si="6"/>
        <v>0</v>
      </c>
      <c r="R43" s="19">
        <v>0</v>
      </c>
      <c r="S43" s="20">
        <v>589.4</v>
      </c>
      <c r="T43" s="20">
        <v>589.4</v>
      </c>
      <c r="U43" s="20">
        <f t="shared" si="7"/>
        <v>589.4</v>
      </c>
      <c r="V43" s="21">
        <f t="shared" si="8"/>
        <v>0</v>
      </c>
      <c r="W43" s="19">
        <v>0</v>
      </c>
      <c r="X43" s="20">
        <v>91.6</v>
      </c>
      <c r="Y43" s="20">
        <v>91.6</v>
      </c>
      <c r="Z43" s="20">
        <f t="shared" si="9"/>
        <v>91.6</v>
      </c>
      <c r="AA43" s="20">
        <f t="shared" si="10"/>
        <v>0</v>
      </c>
      <c r="AB43" s="19">
        <v>0</v>
      </c>
      <c r="AC43" s="20">
        <v>50.2</v>
      </c>
      <c r="AD43" s="20">
        <v>50.2</v>
      </c>
      <c r="AE43" s="20">
        <f t="shared" si="11"/>
        <v>50.2</v>
      </c>
      <c r="AF43" s="21">
        <f t="shared" si="12"/>
        <v>0</v>
      </c>
      <c r="AG43" s="19">
        <v>0</v>
      </c>
      <c r="AH43" s="20">
        <v>0</v>
      </c>
      <c r="AI43" s="20">
        <v>0</v>
      </c>
      <c r="AJ43" s="20">
        <f t="shared" si="13"/>
        <v>0</v>
      </c>
      <c r="AK43" s="20">
        <f t="shared" si="14"/>
        <v>0</v>
      </c>
      <c r="AL43" s="19">
        <v>0</v>
      </c>
      <c r="AM43" s="20">
        <v>0</v>
      </c>
      <c r="AN43" s="20">
        <v>0</v>
      </c>
      <c r="AO43" s="20">
        <f t="shared" si="15"/>
        <v>0</v>
      </c>
      <c r="AP43" s="20">
        <f t="shared" si="16"/>
        <v>0</v>
      </c>
      <c r="AQ43" s="19">
        <v>0</v>
      </c>
      <c r="AR43" s="20">
        <v>0</v>
      </c>
      <c r="AS43" s="20">
        <v>0</v>
      </c>
      <c r="AT43" s="20">
        <f t="shared" si="17"/>
        <v>0</v>
      </c>
      <c r="AU43" s="21">
        <f t="shared" si="18"/>
        <v>0</v>
      </c>
      <c r="AV43" s="19">
        <v>0</v>
      </c>
      <c r="AW43" s="20">
        <v>33.6</v>
      </c>
      <c r="AX43" s="20">
        <v>11.2</v>
      </c>
      <c r="AY43" s="20">
        <f t="shared" si="19"/>
        <v>11.2</v>
      </c>
      <c r="AZ43" s="21">
        <f t="shared" si="20"/>
        <v>-22.400000000000002</v>
      </c>
      <c r="BA43" s="19">
        <v>0</v>
      </c>
      <c r="BB43" s="20">
        <v>0</v>
      </c>
      <c r="BC43" s="20">
        <v>0</v>
      </c>
      <c r="BD43" s="20">
        <f t="shared" si="21"/>
        <v>0</v>
      </c>
      <c r="BE43" s="20">
        <f t="shared" si="22"/>
        <v>0</v>
      </c>
      <c r="BF43" s="19">
        <v>0</v>
      </c>
      <c r="BG43" s="20">
        <v>0</v>
      </c>
      <c r="BH43" s="20">
        <v>0</v>
      </c>
      <c r="BI43" s="20">
        <f t="shared" si="23"/>
        <v>0</v>
      </c>
      <c r="BJ43" s="20">
        <f t="shared" si="24"/>
        <v>0</v>
      </c>
      <c r="BK43" s="19">
        <v>0</v>
      </c>
      <c r="BL43" s="20">
        <v>0</v>
      </c>
      <c r="BM43" s="20">
        <v>0</v>
      </c>
      <c r="BN43" s="20">
        <f t="shared" si="25"/>
        <v>0</v>
      </c>
      <c r="BO43" s="21">
        <f t="shared" si="26"/>
        <v>0</v>
      </c>
      <c r="BP43" s="19">
        <v>0</v>
      </c>
      <c r="BQ43" s="20">
        <v>150</v>
      </c>
      <c r="BR43" s="20">
        <v>150</v>
      </c>
      <c r="BS43" s="20">
        <f t="shared" si="27"/>
        <v>150</v>
      </c>
      <c r="BT43" s="21">
        <f t="shared" si="28"/>
        <v>0</v>
      </c>
      <c r="BU43" s="19">
        <v>0</v>
      </c>
      <c r="BV43" s="20">
        <v>50</v>
      </c>
      <c r="BW43" s="20">
        <v>50</v>
      </c>
      <c r="BX43" s="20">
        <f t="shared" si="29"/>
        <v>50</v>
      </c>
      <c r="BY43" s="21">
        <f t="shared" si="30"/>
        <v>0</v>
      </c>
      <c r="BZ43" s="19">
        <v>0</v>
      </c>
      <c r="CA43" s="20">
        <v>100</v>
      </c>
      <c r="CB43" s="20">
        <v>100</v>
      </c>
      <c r="CC43" s="20">
        <f t="shared" si="31"/>
        <v>100</v>
      </c>
      <c r="CD43" s="21">
        <f t="shared" si="32"/>
        <v>0</v>
      </c>
      <c r="CE43" s="19">
        <v>0</v>
      </c>
      <c r="CF43" s="20">
        <v>0</v>
      </c>
      <c r="CG43" s="20">
        <v>0</v>
      </c>
      <c r="CH43" s="20">
        <f t="shared" si="33"/>
        <v>0</v>
      </c>
      <c r="CI43" s="21">
        <f t="shared" si="34"/>
        <v>0</v>
      </c>
      <c r="CJ43" s="19">
        <v>0</v>
      </c>
      <c r="CK43" s="20">
        <v>0</v>
      </c>
      <c r="CL43" s="20">
        <v>0</v>
      </c>
      <c r="CM43" s="20">
        <f t="shared" si="84"/>
        <v>0</v>
      </c>
      <c r="CN43" s="21">
        <f t="shared" si="36"/>
        <v>0</v>
      </c>
      <c r="CO43" s="19">
        <v>0</v>
      </c>
      <c r="CP43" s="20">
        <v>650</v>
      </c>
      <c r="CQ43" s="20">
        <v>650</v>
      </c>
      <c r="CR43" s="20">
        <f t="shared" si="37"/>
        <v>650</v>
      </c>
      <c r="CS43" s="20">
        <f t="shared" si="38"/>
        <v>0</v>
      </c>
      <c r="CT43" s="19">
        <v>0</v>
      </c>
      <c r="CU43" s="20">
        <v>0</v>
      </c>
      <c r="CV43" s="20">
        <v>0</v>
      </c>
      <c r="CW43" s="20">
        <f t="shared" si="39"/>
        <v>0</v>
      </c>
      <c r="CX43" s="20">
        <f t="shared" si="40"/>
        <v>0</v>
      </c>
      <c r="CY43" s="19">
        <v>0</v>
      </c>
      <c r="CZ43" s="20">
        <v>0</v>
      </c>
      <c r="DA43" s="20">
        <v>0</v>
      </c>
      <c r="DB43" s="20">
        <f t="shared" si="41"/>
        <v>0</v>
      </c>
      <c r="DC43" s="21">
        <f t="shared" si="42"/>
        <v>0</v>
      </c>
      <c r="DD43" s="19">
        <v>0</v>
      </c>
      <c r="DE43" s="20">
        <v>0</v>
      </c>
      <c r="DF43" s="20">
        <v>0</v>
      </c>
      <c r="DG43" s="20">
        <f t="shared" si="43"/>
        <v>0</v>
      </c>
      <c r="DH43" s="21">
        <f t="shared" si="44"/>
        <v>0</v>
      </c>
      <c r="DI43" s="19">
        <v>0</v>
      </c>
      <c r="DJ43" s="20">
        <v>0</v>
      </c>
      <c r="DK43" s="20">
        <v>0</v>
      </c>
      <c r="DL43" s="20">
        <f t="shared" si="45"/>
        <v>0</v>
      </c>
      <c r="DM43" s="21">
        <f t="shared" si="46"/>
        <v>0</v>
      </c>
      <c r="DN43" s="19">
        <v>0</v>
      </c>
      <c r="DO43" s="20">
        <v>0</v>
      </c>
      <c r="DP43" s="20">
        <v>0</v>
      </c>
      <c r="DQ43" s="20">
        <f t="shared" si="47"/>
        <v>0</v>
      </c>
      <c r="DR43" s="21">
        <f t="shared" si="48"/>
        <v>0</v>
      </c>
      <c r="DS43" s="19">
        <v>0</v>
      </c>
      <c r="DT43" s="20">
        <v>0</v>
      </c>
      <c r="DU43" s="20">
        <v>0</v>
      </c>
      <c r="DV43" s="20">
        <f t="shared" si="49"/>
        <v>0</v>
      </c>
      <c r="DW43" s="21">
        <f t="shared" si="50"/>
        <v>0</v>
      </c>
      <c r="DX43" s="19">
        <v>0</v>
      </c>
      <c r="DY43" s="20">
        <v>33</v>
      </c>
      <c r="DZ43" s="20">
        <v>33</v>
      </c>
      <c r="EA43" s="20">
        <f t="shared" si="51"/>
        <v>33</v>
      </c>
      <c r="EB43" s="21">
        <f t="shared" si="52"/>
        <v>0</v>
      </c>
      <c r="EC43" s="19">
        <v>0</v>
      </c>
      <c r="ED43" s="20">
        <v>160</v>
      </c>
      <c r="EE43" s="20">
        <v>160</v>
      </c>
      <c r="EF43" s="20">
        <f t="shared" si="53"/>
        <v>160</v>
      </c>
      <c r="EG43" s="21">
        <f t="shared" si="54"/>
        <v>0</v>
      </c>
      <c r="EH43" s="19">
        <v>0</v>
      </c>
      <c r="EI43" s="20">
        <v>0</v>
      </c>
      <c r="EJ43" s="20">
        <v>0</v>
      </c>
      <c r="EK43" s="20">
        <f t="shared" si="55"/>
        <v>0</v>
      </c>
      <c r="EL43" s="21">
        <f t="shared" si="56"/>
        <v>0</v>
      </c>
      <c r="EM43" s="19">
        <v>0</v>
      </c>
      <c r="EN43" s="20">
        <v>0</v>
      </c>
      <c r="EO43" s="20">
        <v>277.60000000000002</v>
      </c>
      <c r="EP43" s="20">
        <f t="shared" si="57"/>
        <v>277.60000000000002</v>
      </c>
      <c r="EQ43" s="21">
        <f t="shared" si="58"/>
        <v>277.60000000000002</v>
      </c>
      <c r="ER43" s="19">
        <v>0</v>
      </c>
      <c r="ES43" s="20">
        <v>0</v>
      </c>
      <c r="ET43" s="20">
        <v>0</v>
      </c>
      <c r="EU43" s="20">
        <f t="shared" si="82"/>
        <v>0</v>
      </c>
      <c r="EV43" s="21">
        <f t="shared" si="83"/>
        <v>0</v>
      </c>
      <c r="EW43" s="19">
        <v>0</v>
      </c>
      <c r="EX43" s="20">
        <v>0</v>
      </c>
      <c r="EY43" s="20">
        <v>0</v>
      </c>
      <c r="EZ43" s="20">
        <f t="shared" si="61"/>
        <v>0</v>
      </c>
      <c r="FA43" s="20">
        <f t="shared" si="62"/>
        <v>0</v>
      </c>
      <c r="FB43" s="19">
        <v>0</v>
      </c>
      <c r="FC43" s="20">
        <v>36442.9</v>
      </c>
      <c r="FD43" s="20">
        <v>36442.9</v>
      </c>
      <c r="FE43" s="20">
        <f t="shared" si="63"/>
        <v>36442.9</v>
      </c>
      <c r="FF43" s="20">
        <f t="shared" si="64"/>
        <v>0</v>
      </c>
      <c r="FG43" s="19">
        <v>0</v>
      </c>
      <c r="FH43" s="20">
        <v>843.3</v>
      </c>
      <c r="FI43" s="20">
        <v>843.3</v>
      </c>
      <c r="FJ43" s="20">
        <f t="shared" si="65"/>
        <v>843.3</v>
      </c>
      <c r="FK43" s="20">
        <f t="shared" si="66"/>
        <v>0</v>
      </c>
      <c r="FL43" s="19">
        <v>0</v>
      </c>
      <c r="FM43" s="20">
        <v>8492.6</v>
      </c>
      <c r="FN43" s="20">
        <v>8492.6</v>
      </c>
      <c r="FO43" s="20">
        <f t="shared" si="67"/>
        <v>8492.6</v>
      </c>
      <c r="FP43" s="20">
        <f t="shared" si="68"/>
        <v>0</v>
      </c>
      <c r="FQ43" s="19">
        <v>0</v>
      </c>
      <c r="FR43" s="20">
        <v>14626.5</v>
      </c>
      <c r="FS43" s="20">
        <v>16282.9</v>
      </c>
      <c r="FT43" s="20">
        <f t="shared" si="69"/>
        <v>16282.9</v>
      </c>
      <c r="FU43" s="20">
        <f t="shared" si="70"/>
        <v>1656.3999999999996</v>
      </c>
      <c r="FV43" s="19">
        <v>0</v>
      </c>
      <c r="FW43" s="20">
        <v>4500</v>
      </c>
      <c r="FX43" s="20">
        <v>4500</v>
      </c>
      <c r="FY43" s="20">
        <f t="shared" si="71"/>
        <v>4500</v>
      </c>
      <c r="FZ43" s="20">
        <f t="shared" si="72"/>
        <v>0</v>
      </c>
      <c r="GA43" s="19">
        <v>0</v>
      </c>
      <c r="GB43" s="20">
        <v>21613.9</v>
      </c>
      <c r="GC43" s="20">
        <v>21613.9</v>
      </c>
      <c r="GD43" s="20">
        <f t="shared" si="73"/>
        <v>21613.9</v>
      </c>
      <c r="GE43" s="21">
        <f t="shared" si="74"/>
        <v>0</v>
      </c>
      <c r="GF43" s="19">
        <v>0</v>
      </c>
      <c r="GG43" s="20">
        <v>0</v>
      </c>
      <c r="GH43" s="20">
        <v>0</v>
      </c>
      <c r="GI43" s="20">
        <f t="shared" si="75"/>
        <v>0</v>
      </c>
      <c r="GJ43" s="21">
        <f t="shared" si="76"/>
        <v>0</v>
      </c>
      <c r="GK43" s="19">
        <v>0</v>
      </c>
      <c r="GL43" s="20">
        <v>0</v>
      </c>
      <c r="GM43" s="20">
        <v>0</v>
      </c>
      <c r="GN43" s="20">
        <f t="shared" si="77"/>
        <v>0</v>
      </c>
      <c r="GO43" s="21">
        <f t="shared" si="78"/>
        <v>0</v>
      </c>
    </row>
    <row r="44" spans="1:197" x14ac:dyDescent="0.25">
      <c r="A44" s="48">
        <v>38</v>
      </c>
      <c r="B44" s="49" t="s">
        <v>45</v>
      </c>
      <c r="C44" s="55">
        <f t="shared" si="79"/>
        <v>0</v>
      </c>
      <c r="D44" s="55">
        <f t="shared" si="80"/>
        <v>111718.5</v>
      </c>
      <c r="E44" s="55">
        <f t="shared" si="81"/>
        <v>117244.9</v>
      </c>
      <c r="F44" s="59">
        <f t="shared" si="1"/>
        <v>117244.9</v>
      </c>
      <c r="G44" s="57">
        <f t="shared" si="2"/>
        <v>5526.3999999999942</v>
      </c>
      <c r="H44" s="19">
        <v>0</v>
      </c>
      <c r="I44" s="20">
        <v>0</v>
      </c>
      <c r="J44" s="20">
        <v>0</v>
      </c>
      <c r="K44" s="20">
        <f t="shared" si="3"/>
        <v>0</v>
      </c>
      <c r="L44" s="21">
        <f t="shared" si="4"/>
        <v>0</v>
      </c>
      <c r="M44" s="19">
        <v>0</v>
      </c>
      <c r="N44" s="20">
        <v>1080</v>
      </c>
      <c r="O44" s="20">
        <v>1080</v>
      </c>
      <c r="P44" s="20">
        <f t="shared" si="5"/>
        <v>1080</v>
      </c>
      <c r="Q44" s="21">
        <f t="shared" si="6"/>
        <v>0</v>
      </c>
      <c r="R44" s="19">
        <v>0</v>
      </c>
      <c r="S44" s="20">
        <v>1251.8</v>
      </c>
      <c r="T44" s="20">
        <v>1251.8</v>
      </c>
      <c r="U44" s="20">
        <f t="shared" si="7"/>
        <v>1251.8</v>
      </c>
      <c r="V44" s="21">
        <f t="shared" si="8"/>
        <v>0</v>
      </c>
      <c r="W44" s="19">
        <v>0</v>
      </c>
      <c r="X44" s="20">
        <v>56.4</v>
      </c>
      <c r="Y44" s="20">
        <v>56.4</v>
      </c>
      <c r="Z44" s="20">
        <f t="shared" si="9"/>
        <v>56.4</v>
      </c>
      <c r="AA44" s="20">
        <f t="shared" si="10"/>
        <v>0</v>
      </c>
      <c r="AB44" s="19">
        <v>0</v>
      </c>
      <c r="AC44" s="20">
        <v>83.6</v>
      </c>
      <c r="AD44" s="20">
        <v>83.6</v>
      </c>
      <c r="AE44" s="20">
        <f t="shared" si="11"/>
        <v>83.6</v>
      </c>
      <c r="AF44" s="21">
        <f t="shared" si="12"/>
        <v>0</v>
      </c>
      <c r="AG44" s="19">
        <v>0</v>
      </c>
      <c r="AH44" s="20">
        <v>0</v>
      </c>
      <c r="AI44" s="20">
        <v>0</v>
      </c>
      <c r="AJ44" s="20">
        <f t="shared" si="13"/>
        <v>0</v>
      </c>
      <c r="AK44" s="20">
        <f t="shared" si="14"/>
        <v>0</v>
      </c>
      <c r="AL44" s="19">
        <v>0</v>
      </c>
      <c r="AM44" s="20">
        <v>0</v>
      </c>
      <c r="AN44" s="20">
        <v>0</v>
      </c>
      <c r="AO44" s="20">
        <f t="shared" si="15"/>
        <v>0</v>
      </c>
      <c r="AP44" s="20">
        <f t="shared" si="16"/>
        <v>0</v>
      </c>
      <c r="AQ44" s="19">
        <v>0</v>
      </c>
      <c r="AR44" s="20">
        <v>0</v>
      </c>
      <c r="AS44" s="20">
        <v>0</v>
      </c>
      <c r="AT44" s="20">
        <f t="shared" si="17"/>
        <v>0</v>
      </c>
      <c r="AU44" s="21">
        <f t="shared" si="18"/>
        <v>0</v>
      </c>
      <c r="AV44" s="19">
        <v>0</v>
      </c>
      <c r="AW44" s="20">
        <v>33.700000000000003</v>
      </c>
      <c r="AX44" s="20">
        <v>11.2</v>
      </c>
      <c r="AY44" s="20">
        <f t="shared" si="19"/>
        <v>11.2</v>
      </c>
      <c r="AZ44" s="21">
        <f t="shared" si="20"/>
        <v>-22.500000000000004</v>
      </c>
      <c r="BA44" s="19">
        <v>0</v>
      </c>
      <c r="BB44" s="20">
        <v>0</v>
      </c>
      <c r="BC44" s="20">
        <v>0</v>
      </c>
      <c r="BD44" s="20">
        <f t="shared" si="21"/>
        <v>0</v>
      </c>
      <c r="BE44" s="20">
        <f t="shared" si="22"/>
        <v>0</v>
      </c>
      <c r="BF44" s="19">
        <v>0</v>
      </c>
      <c r="BG44" s="20">
        <v>0</v>
      </c>
      <c r="BH44" s="20">
        <v>0</v>
      </c>
      <c r="BI44" s="20">
        <f t="shared" si="23"/>
        <v>0</v>
      </c>
      <c r="BJ44" s="20">
        <f t="shared" si="24"/>
        <v>0</v>
      </c>
      <c r="BK44" s="19">
        <v>0</v>
      </c>
      <c r="BL44" s="20">
        <v>0</v>
      </c>
      <c r="BM44" s="20">
        <v>0</v>
      </c>
      <c r="BN44" s="20">
        <f t="shared" si="25"/>
        <v>0</v>
      </c>
      <c r="BO44" s="21">
        <f t="shared" si="26"/>
        <v>0</v>
      </c>
      <c r="BP44" s="19">
        <v>0</v>
      </c>
      <c r="BQ44" s="20">
        <v>400</v>
      </c>
      <c r="BR44" s="20">
        <v>400</v>
      </c>
      <c r="BS44" s="20">
        <f t="shared" si="27"/>
        <v>400</v>
      </c>
      <c r="BT44" s="21">
        <f t="shared" si="28"/>
        <v>0</v>
      </c>
      <c r="BU44" s="19">
        <v>0</v>
      </c>
      <c r="BV44" s="20">
        <v>0</v>
      </c>
      <c r="BW44" s="20">
        <v>0</v>
      </c>
      <c r="BX44" s="20">
        <f t="shared" si="29"/>
        <v>0</v>
      </c>
      <c r="BY44" s="21">
        <f t="shared" si="30"/>
        <v>0</v>
      </c>
      <c r="BZ44" s="19">
        <v>0</v>
      </c>
      <c r="CA44" s="20">
        <v>0</v>
      </c>
      <c r="CB44" s="20">
        <v>0</v>
      </c>
      <c r="CC44" s="20">
        <f t="shared" si="31"/>
        <v>0</v>
      </c>
      <c r="CD44" s="21">
        <f t="shared" si="32"/>
        <v>0</v>
      </c>
      <c r="CE44" s="19">
        <v>0</v>
      </c>
      <c r="CF44" s="20">
        <v>2742.8</v>
      </c>
      <c r="CG44" s="20">
        <v>2742.8</v>
      </c>
      <c r="CH44" s="20">
        <f t="shared" si="33"/>
        <v>2742.8</v>
      </c>
      <c r="CI44" s="21">
        <f t="shared" si="34"/>
        <v>0</v>
      </c>
      <c r="CJ44" s="19">
        <v>0</v>
      </c>
      <c r="CK44" s="20">
        <v>0</v>
      </c>
      <c r="CL44" s="20">
        <v>0</v>
      </c>
      <c r="CM44" s="20">
        <f t="shared" si="84"/>
        <v>0</v>
      </c>
      <c r="CN44" s="21">
        <f t="shared" si="36"/>
        <v>0</v>
      </c>
      <c r="CO44" s="19">
        <v>0</v>
      </c>
      <c r="CP44" s="20">
        <v>1575</v>
      </c>
      <c r="CQ44" s="20">
        <v>1575</v>
      </c>
      <c r="CR44" s="20">
        <f t="shared" si="37"/>
        <v>1575</v>
      </c>
      <c r="CS44" s="20">
        <f t="shared" si="38"/>
        <v>0</v>
      </c>
      <c r="CT44" s="19">
        <v>0</v>
      </c>
      <c r="CU44" s="20">
        <v>0</v>
      </c>
      <c r="CV44" s="20">
        <v>0</v>
      </c>
      <c r="CW44" s="20">
        <f t="shared" si="39"/>
        <v>0</v>
      </c>
      <c r="CX44" s="20">
        <f t="shared" si="40"/>
        <v>0</v>
      </c>
      <c r="CY44" s="19">
        <v>0</v>
      </c>
      <c r="CZ44" s="20">
        <v>0</v>
      </c>
      <c r="DA44" s="20">
        <v>0</v>
      </c>
      <c r="DB44" s="20">
        <f t="shared" si="41"/>
        <v>0</v>
      </c>
      <c r="DC44" s="21">
        <f t="shared" si="42"/>
        <v>0</v>
      </c>
      <c r="DD44" s="19">
        <v>0</v>
      </c>
      <c r="DE44" s="20">
        <v>0</v>
      </c>
      <c r="DF44" s="20">
        <v>1461.6</v>
      </c>
      <c r="DG44" s="20">
        <f t="shared" si="43"/>
        <v>1461.6</v>
      </c>
      <c r="DH44" s="21">
        <f t="shared" si="44"/>
        <v>1461.6</v>
      </c>
      <c r="DI44" s="19">
        <v>0</v>
      </c>
      <c r="DJ44" s="20">
        <v>0</v>
      </c>
      <c r="DK44" s="20">
        <v>0</v>
      </c>
      <c r="DL44" s="20">
        <f t="shared" si="45"/>
        <v>0</v>
      </c>
      <c r="DM44" s="21">
        <f t="shared" si="46"/>
        <v>0</v>
      </c>
      <c r="DN44" s="19">
        <v>0</v>
      </c>
      <c r="DO44" s="20">
        <v>0</v>
      </c>
      <c r="DP44" s="20">
        <v>0</v>
      </c>
      <c r="DQ44" s="20">
        <f t="shared" si="47"/>
        <v>0</v>
      </c>
      <c r="DR44" s="21">
        <f t="shared" si="48"/>
        <v>0</v>
      </c>
      <c r="DS44" s="19">
        <v>0</v>
      </c>
      <c r="DT44" s="20">
        <v>0</v>
      </c>
      <c r="DU44" s="20">
        <v>0</v>
      </c>
      <c r="DV44" s="20">
        <f t="shared" si="49"/>
        <v>0</v>
      </c>
      <c r="DW44" s="21">
        <f t="shared" si="50"/>
        <v>0</v>
      </c>
      <c r="DX44" s="19">
        <v>0</v>
      </c>
      <c r="DY44" s="20">
        <v>197.5</v>
      </c>
      <c r="DZ44" s="20">
        <v>197.5</v>
      </c>
      <c r="EA44" s="20">
        <f t="shared" si="51"/>
        <v>197.5</v>
      </c>
      <c r="EB44" s="21">
        <f t="shared" si="52"/>
        <v>0</v>
      </c>
      <c r="EC44" s="19">
        <v>0</v>
      </c>
      <c r="ED44" s="20">
        <v>232.4</v>
      </c>
      <c r="EE44" s="20">
        <v>232.4</v>
      </c>
      <c r="EF44" s="20">
        <f t="shared" si="53"/>
        <v>232.4</v>
      </c>
      <c r="EG44" s="21">
        <f t="shared" si="54"/>
        <v>0</v>
      </c>
      <c r="EH44" s="19">
        <v>0</v>
      </c>
      <c r="EI44" s="20">
        <v>0</v>
      </c>
      <c r="EJ44" s="20">
        <v>0</v>
      </c>
      <c r="EK44" s="20">
        <f t="shared" si="55"/>
        <v>0</v>
      </c>
      <c r="EL44" s="21">
        <f t="shared" si="56"/>
        <v>0</v>
      </c>
      <c r="EM44" s="19">
        <v>0</v>
      </c>
      <c r="EN44" s="20">
        <v>0</v>
      </c>
      <c r="EO44" s="20">
        <v>290</v>
      </c>
      <c r="EP44" s="20">
        <f t="shared" si="57"/>
        <v>290</v>
      </c>
      <c r="EQ44" s="21">
        <f t="shared" si="58"/>
        <v>290</v>
      </c>
      <c r="ER44" s="19">
        <v>0</v>
      </c>
      <c r="ES44" s="20">
        <v>0</v>
      </c>
      <c r="ET44" s="20">
        <v>0</v>
      </c>
      <c r="EU44" s="20">
        <f t="shared" si="82"/>
        <v>0</v>
      </c>
      <c r="EV44" s="21">
        <f t="shared" si="83"/>
        <v>0</v>
      </c>
      <c r="EW44" s="19">
        <v>0</v>
      </c>
      <c r="EX44" s="20">
        <v>3369.3</v>
      </c>
      <c r="EY44" s="20">
        <v>3369.3</v>
      </c>
      <c r="EZ44" s="20">
        <f t="shared" si="61"/>
        <v>3369.3</v>
      </c>
      <c r="FA44" s="20">
        <f t="shared" si="62"/>
        <v>0</v>
      </c>
      <c r="FB44" s="19">
        <v>0</v>
      </c>
      <c r="FC44" s="20">
        <v>22114.400000000001</v>
      </c>
      <c r="FD44" s="20">
        <v>22114.400000000001</v>
      </c>
      <c r="FE44" s="20">
        <f t="shared" si="63"/>
        <v>22114.400000000001</v>
      </c>
      <c r="FF44" s="20">
        <f t="shared" si="64"/>
        <v>0</v>
      </c>
      <c r="FG44" s="19">
        <v>0</v>
      </c>
      <c r="FH44" s="20">
        <v>644.70000000000005</v>
      </c>
      <c r="FI44" s="20">
        <v>644.70000000000005</v>
      </c>
      <c r="FJ44" s="20">
        <f t="shared" si="65"/>
        <v>644.70000000000005</v>
      </c>
      <c r="FK44" s="20">
        <f t="shared" si="66"/>
        <v>0</v>
      </c>
      <c r="FL44" s="19">
        <v>0</v>
      </c>
      <c r="FM44" s="20">
        <v>32544</v>
      </c>
      <c r="FN44" s="20">
        <v>32544</v>
      </c>
      <c r="FO44" s="20">
        <f t="shared" si="67"/>
        <v>32544</v>
      </c>
      <c r="FP44" s="20">
        <f t="shared" si="68"/>
        <v>0</v>
      </c>
      <c r="FQ44" s="19">
        <v>0</v>
      </c>
      <c r="FR44" s="20">
        <v>12987</v>
      </c>
      <c r="FS44" s="20">
        <v>16784.3</v>
      </c>
      <c r="FT44" s="20">
        <f t="shared" si="69"/>
        <v>16784.3</v>
      </c>
      <c r="FU44" s="20">
        <f t="shared" si="70"/>
        <v>3797.2999999999993</v>
      </c>
      <c r="FV44" s="19">
        <v>0</v>
      </c>
      <c r="FW44" s="20">
        <v>6000</v>
      </c>
      <c r="FX44" s="20">
        <v>6000</v>
      </c>
      <c r="FY44" s="20">
        <f t="shared" si="71"/>
        <v>6000</v>
      </c>
      <c r="FZ44" s="20">
        <f t="shared" si="72"/>
        <v>0</v>
      </c>
      <c r="GA44" s="19">
        <v>0</v>
      </c>
      <c r="GB44" s="20">
        <v>26405.9</v>
      </c>
      <c r="GC44" s="20">
        <v>26405.9</v>
      </c>
      <c r="GD44" s="20">
        <f t="shared" si="73"/>
        <v>26405.9</v>
      </c>
      <c r="GE44" s="21">
        <f t="shared" si="74"/>
        <v>0</v>
      </c>
      <c r="GF44" s="19">
        <v>0</v>
      </c>
      <c r="GG44" s="20">
        <v>0</v>
      </c>
      <c r="GH44" s="20">
        <v>0</v>
      </c>
      <c r="GI44" s="20">
        <f t="shared" si="75"/>
        <v>0</v>
      </c>
      <c r="GJ44" s="21">
        <f t="shared" si="76"/>
        <v>0</v>
      </c>
      <c r="GK44" s="19">
        <v>0</v>
      </c>
      <c r="GL44" s="20">
        <v>0</v>
      </c>
      <c r="GM44" s="20">
        <v>0</v>
      </c>
      <c r="GN44" s="20">
        <f t="shared" si="77"/>
        <v>0</v>
      </c>
      <c r="GO44" s="21">
        <f t="shared" si="78"/>
        <v>0</v>
      </c>
    </row>
    <row r="45" spans="1:197" x14ac:dyDescent="0.25">
      <c r="A45" s="48">
        <v>39</v>
      </c>
      <c r="B45" s="49" t="s">
        <v>46</v>
      </c>
      <c r="C45" s="55">
        <f t="shared" si="79"/>
        <v>0</v>
      </c>
      <c r="D45" s="55">
        <f t="shared" si="80"/>
        <v>192904.7</v>
      </c>
      <c r="E45" s="55">
        <f t="shared" si="81"/>
        <v>195586</v>
      </c>
      <c r="F45" s="59">
        <f t="shared" si="1"/>
        <v>195586</v>
      </c>
      <c r="G45" s="57">
        <f t="shared" si="2"/>
        <v>2681.2999999999884</v>
      </c>
      <c r="H45" s="19">
        <v>0</v>
      </c>
      <c r="I45" s="20">
        <v>0</v>
      </c>
      <c r="J45" s="20">
        <v>0</v>
      </c>
      <c r="K45" s="20">
        <f t="shared" si="3"/>
        <v>0</v>
      </c>
      <c r="L45" s="21">
        <f t="shared" si="4"/>
        <v>0</v>
      </c>
      <c r="M45" s="19">
        <v>0</v>
      </c>
      <c r="N45" s="20">
        <v>900</v>
      </c>
      <c r="O45" s="20">
        <v>900</v>
      </c>
      <c r="P45" s="20">
        <f t="shared" si="5"/>
        <v>900</v>
      </c>
      <c r="Q45" s="21">
        <f t="shared" si="6"/>
        <v>0</v>
      </c>
      <c r="R45" s="19">
        <v>0</v>
      </c>
      <c r="S45" s="20">
        <v>4504.3</v>
      </c>
      <c r="T45" s="20">
        <v>4504.3</v>
      </c>
      <c r="U45" s="20">
        <f t="shared" si="7"/>
        <v>4504.3</v>
      </c>
      <c r="V45" s="21">
        <f t="shared" si="8"/>
        <v>0</v>
      </c>
      <c r="W45" s="19">
        <v>0</v>
      </c>
      <c r="X45" s="20">
        <v>321.10000000000002</v>
      </c>
      <c r="Y45" s="20">
        <v>321.10000000000002</v>
      </c>
      <c r="Z45" s="20">
        <f t="shared" si="9"/>
        <v>321.10000000000002</v>
      </c>
      <c r="AA45" s="20">
        <f t="shared" si="10"/>
        <v>0</v>
      </c>
      <c r="AB45" s="19">
        <v>0</v>
      </c>
      <c r="AC45" s="20">
        <v>88.4</v>
      </c>
      <c r="AD45" s="20">
        <v>88.4</v>
      </c>
      <c r="AE45" s="20">
        <f t="shared" si="11"/>
        <v>88.4</v>
      </c>
      <c r="AF45" s="21">
        <f t="shared" si="12"/>
        <v>0</v>
      </c>
      <c r="AG45" s="19">
        <v>0</v>
      </c>
      <c r="AH45" s="20">
        <v>0</v>
      </c>
      <c r="AI45" s="20">
        <v>0</v>
      </c>
      <c r="AJ45" s="20">
        <f t="shared" si="13"/>
        <v>0</v>
      </c>
      <c r="AK45" s="20">
        <f t="shared" si="14"/>
        <v>0</v>
      </c>
      <c r="AL45" s="19">
        <v>0</v>
      </c>
      <c r="AM45" s="20">
        <v>0</v>
      </c>
      <c r="AN45" s="20">
        <v>0</v>
      </c>
      <c r="AO45" s="20">
        <f t="shared" si="15"/>
        <v>0</v>
      </c>
      <c r="AP45" s="20">
        <f t="shared" si="16"/>
        <v>0</v>
      </c>
      <c r="AQ45" s="19">
        <v>0</v>
      </c>
      <c r="AR45" s="20">
        <v>0</v>
      </c>
      <c r="AS45" s="20">
        <v>0</v>
      </c>
      <c r="AT45" s="20">
        <f t="shared" si="17"/>
        <v>0</v>
      </c>
      <c r="AU45" s="21">
        <f t="shared" si="18"/>
        <v>0</v>
      </c>
      <c r="AV45" s="19">
        <v>0</v>
      </c>
      <c r="AW45" s="20">
        <v>33.6</v>
      </c>
      <c r="AX45" s="20">
        <v>8.4</v>
      </c>
      <c r="AY45" s="20">
        <f t="shared" si="19"/>
        <v>8.4</v>
      </c>
      <c r="AZ45" s="21">
        <f t="shared" si="20"/>
        <v>-25.200000000000003</v>
      </c>
      <c r="BA45" s="19">
        <v>0</v>
      </c>
      <c r="BB45" s="20">
        <v>0</v>
      </c>
      <c r="BC45" s="20">
        <v>0</v>
      </c>
      <c r="BD45" s="20">
        <f t="shared" si="21"/>
        <v>0</v>
      </c>
      <c r="BE45" s="20">
        <f t="shared" si="22"/>
        <v>0</v>
      </c>
      <c r="BF45" s="19">
        <v>0</v>
      </c>
      <c r="BG45" s="20">
        <v>0</v>
      </c>
      <c r="BH45" s="20">
        <v>0</v>
      </c>
      <c r="BI45" s="20">
        <f t="shared" si="23"/>
        <v>0</v>
      </c>
      <c r="BJ45" s="20">
        <f t="shared" si="24"/>
        <v>0</v>
      </c>
      <c r="BK45" s="19">
        <v>0</v>
      </c>
      <c r="BL45" s="20">
        <v>0</v>
      </c>
      <c r="BM45" s="20">
        <v>0</v>
      </c>
      <c r="BN45" s="20">
        <f t="shared" si="25"/>
        <v>0</v>
      </c>
      <c r="BO45" s="21">
        <f t="shared" si="26"/>
        <v>0</v>
      </c>
      <c r="BP45" s="19">
        <v>0</v>
      </c>
      <c r="BQ45" s="20">
        <v>350</v>
      </c>
      <c r="BR45" s="20">
        <v>350</v>
      </c>
      <c r="BS45" s="20">
        <f t="shared" si="27"/>
        <v>350</v>
      </c>
      <c r="BT45" s="21">
        <f t="shared" si="28"/>
        <v>0</v>
      </c>
      <c r="BU45" s="19">
        <v>0</v>
      </c>
      <c r="BV45" s="20">
        <v>0</v>
      </c>
      <c r="BW45" s="20">
        <v>0</v>
      </c>
      <c r="BX45" s="20">
        <f t="shared" si="29"/>
        <v>0</v>
      </c>
      <c r="BY45" s="21">
        <f t="shared" si="30"/>
        <v>0</v>
      </c>
      <c r="BZ45" s="19">
        <v>0</v>
      </c>
      <c r="CA45" s="20">
        <v>0</v>
      </c>
      <c r="CB45" s="20">
        <v>0</v>
      </c>
      <c r="CC45" s="20">
        <f t="shared" si="31"/>
        <v>0</v>
      </c>
      <c r="CD45" s="21">
        <f t="shared" si="32"/>
        <v>0</v>
      </c>
      <c r="CE45" s="19">
        <v>0</v>
      </c>
      <c r="CF45" s="20">
        <v>669.7</v>
      </c>
      <c r="CG45" s="20">
        <v>669.7</v>
      </c>
      <c r="CH45" s="20">
        <f t="shared" si="33"/>
        <v>669.7</v>
      </c>
      <c r="CI45" s="21">
        <f t="shared" si="34"/>
        <v>0</v>
      </c>
      <c r="CJ45" s="19">
        <v>0</v>
      </c>
      <c r="CK45" s="20">
        <v>0</v>
      </c>
      <c r="CL45" s="20">
        <v>0</v>
      </c>
      <c r="CM45" s="20">
        <f t="shared" si="84"/>
        <v>0</v>
      </c>
      <c r="CN45" s="21">
        <f t="shared" si="36"/>
        <v>0</v>
      </c>
      <c r="CO45" s="19">
        <v>0</v>
      </c>
      <c r="CP45" s="20">
        <v>1100</v>
      </c>
      <c r="CQ45" s="20">
        <v>1100</v>
      </c>
      <c r="CR45" s="20">
        <f t="shared" si="37"/>
        <v>1100</v>
      </c>
      <c r="CS45" s="20">
        <f t="shared" si="38"/>
        <v>0</v>
      </c>
      <c r="CT45" s="19">
        <v>0</v>
      </c>
      <c r="CU45" s="20">
        <v>0</v>
      </c>
      <c r="CV45" s="20">
        <v>0</v>
      </c>
      <c r="CW45" s="20">
        <f t="shared" si="39"/>
        <v>0</v>
      </c>
      <c r="CX45" s="20">
        <f t="shared" si="40"/>
        <v>0</v>
      </c>
      <c r="CY45" s="19">
        <v>0</v>
      </c>
      <c r="CZ45" s="20">
        <v>0</v>
      </c>
      <c r="DA45" s="20">
        <v>0</v>
      </c>
      <c r="DB45" s="20">
        <f t="shared" si="41"/>
        <v>0</v>
      </c>
      <c r="DC45" s="21">
        <f t="shared" si="42"/>
        <v>0</v>
      </c>
      <c r="DD45" s="19">
        <v>0</v>
      </c>
      <c r="DE45" s="20">
        <v>0</v>
      </c>
      <c r="DF45" s="20">
        <v>0</v>
      </c>
      <c r="DG45" s="20">
        <f t="shared" si="43"/>
        <v>0</v>
      </c>
      <c r="DH45" s="21">
        <f t="shared" si="44"/>
        <v>0</v>
      </c>
      <c r="DI45" s="19">
        <v>0</v>
      </c>
      <c r="DJ45" s="20">
        <v>0</v>
      </c>
      <c r="DK45" s="20">
        <v>0</v>
      </c>
      <c r="DL45" s="20">
        <f t="shared" si="45"/>
        <v>0</v>
      </c>
      <c r="DM45" s="21">
        <f t="shared" si="46"/>
        <v>0</v>
      </c>
      <c r="DN45" s="19">
        <v>0</v>
      </c>
      <c r="DO45" s="20">
        <v>0</v>
      </c>
      <c r="DP45" s="20">
        <v>0</v>
      </c>
      <c r="DQ45" s="20">
        <f t="shared" si="47"/>
        <v>0</v>
      </c>
      <c r="DR45" s="21">
        <f t="shared" si="48"/>
        <v>0</v>
      </c>
      <c r="DS45" s="19">
        <v>0</v>
      </c>
      <c r="DT45" s="20">
        <v>0</v>
      </c>
      <c r="DU45" s="20">
        <v>0</v>
      </c>
      <c r="DV45" s="20">
        <f t="shared" si="49"/>
        <v>0</v>
      </c>
      <c r="DW45" s="21">
        <f t="shared" si="50"/>
        <v>0</v>
      </c>
      <c r="DX45" s="19">
        <v>0</v>
      </c>
      <c r="DY45" s="20">
        <v>296.39999999999998</v>
      </c>
      <c r="DZ45" s="20">
        <v>296.39999999999998</v>
      </c>
      <c r="EA45" s="20">
        <f t="shared" si="51"/>
        <v>296.39999999999998</v>
      </c>
      <c r="EB45" s="21">
        <f t="shared" si="52"/>
        <v>0</v>
      </c>
      <c r="EC45" s="19">
        <v>0</v>
      </c>
      <c r="ED45" s="20">
        <v>265.60000000000002</v>
      </c>
      <c r="EE45" s="20">
        <v>265.60000000000002</v>
      </c>
      <c r="EF45" s="20">
        <f t="shared" si="53"/>
        <v>265.60000000000002</v>
      </c>
      <c r="EG45" s="21">
        <f t="shared" si="54"/>
        <v>0</v>
      </c>
      <c r="EH45" s="19">
        <v>0</v>
      </c>
      <c r="EI45" s="20">
        <v>0</v>
      </c>
      <c r="EJ45" s="20">
        <v>0</v>
      </c>
      <c r="EK45" s="20">
        <f t="shared" si="55"/>
        <v>0</v>
      </c>
      <c r="EL45" s="21">
        <f t="shared" si="56"/>
        <v>0</v>
      </c>
      <c r="EM45" s="19">
        <v>0</v>
      </c>
      <c r="EN45" s="20">
        <v>0</v>
      </c>
      <c r="EO45" s="20">
        <v>452.8</v>
      </c>
      <c r="EP45" s="20">
        <f t="shared" si="57"/>
        <v>452.8</v>
      </c>
      <c r="EQ45" s="21">
        <f t="shared" si="58"/>
        <v>452.8</v>
      </c>
      <c r="ER45" s="19">
        <v>0</v>
      </c>
      <c r="ES45" s="20">
        <v>0</v>
      </c>
      <c r="ET45" s="20">
        <v>0</v>
      </c>
      <c r="EU45" s="20">
        <f t="shared" si="82"/>
        <v>0</v>
      </c>
      <c r="EV45" s="21">
        <f t="shared" si="83"/>
        <v>0</v>
      </c>
      <c r="EW45" s="19">
        <v>0</v>
      </c>
      <c r="EX45" s="20">
        <v>0</v>
      </c>
      <c r="EY45" s="20">
        <v>0</v>
      </c>
      <c r="EZ45" s="20">
        <f t="shared" si="61"/>
        <v>0</v>
      </c>
      <c r="FA45" s="20">
        <f t="shared" si="62"/>
        <v>0</v>
      </c>
      <c r="FB45" s="19">
        <v>0</v>
      </c>
      <c r="FC45" s="20">
        <v>0</v>
      </c>
      <c r="FD45" s="20">
        <v>0</v>
      </c>
      <c r="FE45" s="20">
        <f t="shared" si="63"/>
        <v>0</v>
      </c>
      <c r="FF45" s="20">
        <f t="shared" si="64"/>
        <v>0</v>
      </c>
      <c r="FG45" s="19">
        <v>0</v>
      </c>
      <c r="FH45" s="20">
        <v>2041.7</v>
      </c>
      <c r="FI45" s="20">
        <v>2041.7</v>
      </c>
      <c r="FJ45" s="20">
        <f t="shared" si="65"/>
        <v>2041.7</v>
      </c>
      <c r="FK45" s="20">
        <f t="shared" si="66"/>
        <v>0</v>
      </c>
      <c r="FL45" s="19">
        <v>0</v>
      </c>
      <c r="FM45" s="20">
        <v>101997</v>
      </c>
      <c r="FN45" s="20">
        <v>101997</v>
      </c>
      <c r="FO45" s="20">
        <f t="shared" si="67"/>
        <v>101997</v>
      </c>
      <c r="FP45" s="20">
        <f t="shared" si="68"/>
        <v>0</v>
      </c>
      <c r="FQ45" s="19">
        <v>0</v>
      </c>
      <c r="FR45" s="20">
        <v>18883.900000000001</v>
      </c>
      <c r="FS45" s="20">
        <v>21137.599999999999</v>
      </c>
      <c r="FT45" s="20">
        <f t="shared" si="69"/>
        <v>21137.599999999999</v>
      </c>
      <c r="FU45" s="20">
        <f t="shared" si="70"/>
        <v>2253.6999999999971</v>
      </c>
      <c r="FV45" s="19">
        <v>0</v>
      </c>
      <c r="FW45" s="20">
        <v>6000</v>
      </c>
      <c r="FX45" s="20">
        <v>6000</v>
      </c>
      <c r="FY45" s="20">
        <f t="shared" si="71"/>
        <v>6000</v>
      </c>
      <c r="FZ45" s="20">
        <f t="shared" si="72"/>
        <v>0</v>
      </c>
      <c r="GA45" s="19">
        <v>0</v>
      </c>
      <c r="GB45" s="20">
        <v>54343.6</v>
      </c>
      <c r="GC45" s="20">
        <v>54343.6</v>
      </c>
      <c r="GD45" s="20">
        <f t="shared" si="73"/>
        <v>54343.6</v>
      </c>
      <c r="GE45" s="21">
        <f t="shared" si="74"/>
        <v>0</v>
      </c>
      <c r="GF45" s="19">
        <v>0</v>
      </c>
      <c r="GG45" s="20">
        <v>1109.4000000000001</v>
      </c>
      <c r="GH45" s="20">
        <v>1109.4000000000001</v>
      </c>
      <c r="GI45" s="20">
        <f t="shared" si="75"/>
        <v>1109.4000000000001</v>
      </c>
      <c r="GJ45" s="21">
        <f t="shared" si="76"/>
        <v>0</v>
      </c>
      <c r="GK45" s="19">
        <v>0</v>
      </c>
      <c r="GL45" s="20">
        <v>0</v>
      </c>
      <c r="GM45" s="20">
        <v>0</v>
      </c>
      <c r="GN45" s="20">
        <f t="shared" si="77"/>
        <v>0</v>
      </c>
      <c r="GO45" s="21">
        <f t="shared" si="78"/>
        <v>0</v>
      </c>
    </row>
    <row r="46" spans="1:197" x14ac:dyDescent="0.25">
      <c r="A46" s="48">
        <v>40</v>
      </c>
      <c r="B46" s="49" t="s">
        <v>47</v>
      </c>
      <c r="C46" s="55">
        <f t="shared" si="79"/>
        <v>0</v>
      </c>
      <c r="D46" s="55">
        <f t="shared" si="80"/>
        <v>75777.900000000009</v>
      </c>
      <c r="E46" s="55">
        <f t="shared" si="81"/>
        <v>78328.600000000006</v>
      </c>
      <c r="F46" s="59">
        <f t="shared" si="1"/>
        <v>78328.600000000006</v>
      </c>
      <c r="G46" s="57">
        <f t="shared" si="2"/>
        <v>2550.6999999999971</v>
      </c>
      <c r="H46" s="19">
        <v>0</v>
      </c>
      <c r="I46" s="20">
        <v>0</v>
      </c>
      <c r="J46" s="20">
        <v>0</v>
      </c>
      <c r="K46" s="20">
        <f t="shared" si="3"/>
        <v>0</v>
      </c>
      <c r="L46" s="21">
        <f t="shared" si="4"/>
        <v>0</v>
      </c>
      <c r="M46" s="19">
        <v>0</v>
      </c>
      <c r="N46" s="20">
        <v>1860</v>
      </c>
      <c r="O46" s="20">
        <v>1860</v>
      </c>
      <c r="P46" s="20">
        <f t="shared" si="5"/>
        <v>1860</v>
      </c>
      <c r="Q46" s="21">
        <f t="shared" si="6"/>
        <v>0</v>
      </c>
      <c r="R46" s="19">
        <v>0</v>
      </c>
      <c r="S46" s="20">
        <v>647.6</v>
      </c>
      <c r="T46" s="20">
        <v>647.5</v>
      </c>
      <c r="U46" s="20">
        <f t="shared" si="7"/>
        <v>647.5</v>
      </c>
      <c r="V46" s="21">
        <f t="shared" si="8"/>
        <v>-0.10000000000002274</v>
      </c>
      <c r="W46" s="19">
        <v>0</v>
      </c>
      <c r="X46" s="20">
        <v>177.1</v>
      </c>
      <c r="Y46" s="20">
        <v>177.1</v>
      </c>
      <c r="Z46" s="20">
        <f t="shared" si="9"/>
        <v>177.1</v>
      </c>
      <c r="AA46" s="20">
        <f t="shared" si="10"/>
        <v>0</v>
      </c>
      <c r="AB46" s="19">
        <v>0</v>
      </c>
      <c r="AC46" s="20">
        <v>74.099999999999994</v>
      </c>
      <c r="AD46" s="20">
        <v>74.099999999999994</v>
      </c>
      <c r="AE46" s="20">
        <f t="shared" si="11"/>
        <v>74.099999999999994</v>
      </c>
      <c r="AF46" s="21">
        <f t="shared" si="12"/>
        <v>0</v>
      </c>
      <c r="AG46" s="19">
        <v>0</v>
      </c>
      <c r="AH46" s="20">
        <v>0</v>
      </c>
      <c r="AI46" s="20">
        <v>0</v>
      </c>
      <c r="AJ46" s="20">
        <f t="shared" si="13"/>
        <v>0</v>
      </c>
      <c r="AK46" s="20">
        <f t="shared" si="14"/>
        <v>0</v>
      </c>
      <c r="AL46" s="19">
        <v>0</v>
      </c>
      <c r="AM46" s="20">
        <v>0</v>
      </c>
      <c r="AN46" s="20">
        <v>0</v>
      </c>
      <c r="AO46" s="20">
        <f t="shared" si="15"/>
        <v>0</v>
      </c>
      <c r="AP46" s="20">
        <f t="shared" si="16"/>
        <v>0</v>
      </c>
      <c r="AQ46" s="19">
        <v>0</v>
      </c>
      <c r="AR46" s="20">
        <v>0</v>
      </c>
      <c r="AS46" s="20">
        <v>0</v>
      </c>
      <c r="AT46" s="20">
        <f t="shared" si="17"/>
        <v>0</v>
      </c>
      <c r="AU46" s="21">
        <f t="shared" si="18"/>
        <v>0</v>
      </c>
      <c r="AV46" s="19">
        <v>0</v>
      </c>
      <c r="AW46" s="20">
        <v>33.6</v>
      </c>
      <c r="AX46" s="20">
        <v>11.2</v>
      </c>
      <c r="AY46" s="20">
        <f t="shared" si="19"/>
        <v>11.2</v>
      </c>
      <c r="AZ46" s="21">
        <f t="shared" si="20"/>
        <v>-22.400000000000002</v>
      </c>
      <c r="BA46" s="19">
        <v>0</v>
      </c>
      <c r="BB46" s="20">
        <v>0</v>
      </c>
      <c r="BC46" s="20">
        <v>0</v>
      </c>
      <c r="BD46" s="20">
        <f t="shared" si="21"/>
        <v>0</v>
      </c>
      <c r="BE46" s="20">
        <f t="shared" si="22"/>
        <v>0</v>
      </c>
      <c r="BF46" s="19">
        <v>0</v>
      </c>
      <c r="BG46" s="20">
        <v>0</v>
      </c>
      <c r="BH46" s="20">
        <v>0</v>
      </c>
      <c r="BI46" s="20">
        <f t="shared" si="23"/>
        <v>0</v>
      </c>
      <c r="BJ46" s="20">
        <f t="shared" si="24"/>
        <v>0</v>
      </c>
      <c r="BK46" s="19">
        <v>0</v>
      </c>
      <c r="BL46" s="20">
        <v>5000</v>
      </c>
      <c r="BM46" s="20">
        <v>5000</v>
      </c>
      <c r="BN46" s="20">
        <f t="shared" si="25"/>
        <v>5000</v>
      </c>
      <c r="BO46" s="21">
        <f t="shared" si="26"/>
        <v>0</v>
      </c>
      <c r="BP46" s="19">
        <v>0</v>
      </c>
      <c r="BQ46" s="20">
        <v>200</v>
      </c>
      <c r="BR46" s="20">
        <v>200</v>
      </c>
      <c r="BS46" s="20">
        <f t="shared" si="27"/>
        <v>200</v>
      </c>
      <c r="BT46" s="21">
        <f t="shared" si="28"/>
        <v>0</v>
      </c>
      <c r="BU46" s="19">
        <v>0</v>
      </c>
      <c r="BV46" s="20">
        <v>50</v>
      </c>
      <c r="BW46" s="20">
        <v>50</v>
      </c>
      <c r="BX46" s="20">
        <f t="shared" si="29"/>
        <v>50</v>
      </c>
      <c r="BY46" s="21">
        <f t="shared" si="30"/>
        <v>0</v>
      </c>
      <c r="BZ46" s="19">
        <v>0</v>
      </c>
      <c r="CA46" s="20">
        <v>200</v>
      </c>
      <c r="CB46" s="20">
        <v>200</v>
      </c>
      <c r="CC46" s="20">
        <f t="shared" si="31"/>
        <v>200</v>
      </c>
      <c r="CD46" s="21">
        <f t="shared" si="32"/>
        <v>0</v>
      </c>
      <c r="CE46" s="19">
        <v>0</v>
      </c>
      <c r="CF46" s="20">
        <v>560</v>
      </c>
      <c r="CG46" s="20">
        <v>560</v>
      </c>
      <c r="CH46" s="20">
        <f t="shared" si="33"/>
        <v>560</v>
      </c>
      <c r="CI46" s="21">
        <f t="shared" si="34"/>
        <v>0</v>
      </c>
      <c r="CJ46" s="19">
        <v>0</v>
      </c>
      <c r="CK46" s="20">
        <v>0</v>
      </c>
      <c r="CL46" s="20">
        <v>0</v>
      </c>
      <c r="CM46" s="20">
        <f t="shared" si="84"/>
        <v>0</v>
      </c>
      <c r="CN46" s="21">
        <f t="shared" si="36"/>
        <v>0</v>
      </c>
      <c r="CO46" s="19">
        <v>0</v>
      </c>
      <c r="CP46" s="20">
        <v>0</v>
      </c>
      <c r="CQ46" s="20">
        <v>0</v>
      </c>
      <c r="CR46" s="20">
        <f t="shared" si="37"/>
        <v>0</v>
      </c>
      <c r="CS46" s="20">
        <f t="shared" si="38"/>
        <v>0</v>
      </c>
      <c r="CT46" s="19">
        <v>0</v>
      </c>
      <c r="CU46" s="20">
        <v>0</v>
      </c>
      <c r="CV46" s="20">
        <v>0</v>
      </c>
      <c r="CW46" s="20">
        <f t="shared" si="39"/>
        <v>0</v>
      </c>
      <c r="CX46" s="20">
        <f t="shared" si="40"/>
        <v>0</v>
      </c>
      <c r="CY46" s="19">
        <v>0</v>
      </c>
      <c r="CZ46" s="20">
        <v>0</v>
      </c>
      <c r="DA46" s="20">
        <v>0</v>
      </c>
      <c r="DB46" s="20">
        <f t="shared" si="41"/>
        <v>0</v>
      </c>
      <c r="DC46" s="21">
        <f t="shared" si="42"/>
        <v>0</v>
      </c>
      <c r="DD46" s="19">
        <v>0</v>
      </c>
      <c r="DE46" s="20">
        <v>0</v>
      </c>
      <c r="DF46" s="20">
        <v>1435.5</v>
      </c>
      <c r="DG46" s="20">
        <f t="shared" si="43"/>
        <v>1435.5</v>
      </c>
      <c r="DH46" s="21">
        <f t="shared" si="44"/>
        <v>1435.5</v>
      </c>
      <c r="DI46" s="19">
        <v>0</v>
      </c>
      <c r="DJ46" s="20">
        <v>0</v>
      </c>
      <c r="DK46" s="20">
        <v>0</v>
      </c>
      <c r="DL46" s="20">
        <f t="shared" si="45"/>
        <v>0</v>
      </c>
      <c r="DM46" s="21">
        <f t="shared" si="46"/>
        <v>0</v>
      </c>
      <c r="DN46" s="19">
        <v>0</v>
      </c>
      <c r="DO46" s="20">
        <v>0</v>
      </c>
      <c r="DP46" s="20">
        <v>0</v>
      </c>
      <c r="DQ46" s="20">
        <f t="shared" si="47"/>
        <v>0</v>
      </c>
      <c r="DR46" s="21">
        <f t="shared" si="48"/>
        <v>0</v>
      </c>
      <c r="DS46" s="19">
        <v>0</v>
      </c>
      <c r="DT46" s="20">
        <v>0</v>
      </c>
      <c r="DU46" s="20">
        <v>0</v>
      </c>
      <c r="DV46" s="20">
        <f t="shared" si="49"/>
        <v>0</v>
      </c>
      <c r="DW46" s="21">
        <f t="shared" si="50"/>
        <v>0</v>
      </c>
      <c r="DX46" s="19">
        <v>0</v>
      </c>
      <c r="DY46" s="20">
        <v>17</v>
      </c>
      <c r="DZ46" s="20">
        <v>17</v>
      </c>
      <c r="EA46" s="20">
        <f t="shared" si="51"/>
        <v>17</v>
      </c>
      <c r="EB46" s="21">
        <f t="shared" si="52"/>
        <v>0</v>
      </c>
      <c r="EC46" s="19">
        <v>0</v>
      </c>
      <c r="ED46" s="20">
        <v>268.89999999999998</v>
      </c>
      <c r="EE46" s="20">
        <v>267.2</v>
      </c>
      <c r="EF46" s="20">
        <f t="shared" si="53"/>
        <v>267.2</v>
      </c>
      <c r="EG46" s="21">
        <f t="shared" si="54"/>
        <v>-1.6999999999999886</v>
      </c>
      <c r="EH46" s="19">
        <v>0</v>
      </c>
      <c r="EI46" s="20">
        <v>0</v>
      </c>
      <c r="EJ46" s="20">
        <v>0</v>
      </c>
      <c r="EK46" s="20">
        <f t="shared" si="55"/>
        <v>0</v>
      </c>
      <c r="EL46" s="21">
        <f t="shared" si="56"/>
        <v>0</v>
      </c>
      <c r="EM46" s="19">
        <v>0</v>
      </c>
      <c r="EN46" s="20">
        <v>0</v>
      </c>
      <c r="EO46" s="20">
        <v>0</v>
      </c>
      <c r="EP46" s="20">
        <f t="shared" si="57"/>
        <v>0</v>
      </c>
      <c r="EQ46" s="21">
        <f t="shared" si="58"/>
        <v>0</v>
      </c>
      <c r="ER46" s="19">
        <v>0</v>
      </c>
      <c r="ES46" s="20">
        <v>0</v>
      </c>
      <c r="ET46" s="20">
        <v>0</v>
      </c>
      <c r="EU46" s="20">
        <f t="shared" si="82"/>
        <v>0</v>
      </c>
      <c r="EV46" s="21">
        <f t="shared" si="83"/>
        <v>0</v>
      </c>
      <c r="EW46" s="19">
        <v>0</v>
      </c>
      <c r="EX46" s="20">
        <v>226.6</v>
      </c>
      <c r="EY46" s="20">
        <v>226.6</v>
      </c>
      <c r="EZ46" s="20">
        <f t="shared" si="61"/>
        <v>226.6</v>
      </c>
      <c r="FA46" s="20">
        <f t="shared" si="62"/>
        <v>0</v>
      </c>
      <c r="FB46" s="19">
        <v>0</v>
      </c>
      <c r="FC46" s="20">
        <v>11691.4</v>
      </c>
      <c r="FD46" s="20">
        <v>11691.4</v>
      </c>
      <c r="FE46" s="20">
        <f t="shared" si="63"/>
        <v>11691.4</v>
      </c>
      <c r="FF46" s="20">
        <f t="shared" si="64"/>
        <v>0</v>
      </c>
      <c r="FG46" s="19">
        <v>0</v>
      </c>
      <c r="FH46" s="20">
        <v>486</v>
      </c>
      <c r="FI46" s="20">
        <v>486</v>
      </c>
      <c r="FJ46" s="20">
        <f t="shared" si="65"/>
        <v>486</v>
      </c>
      <c r="FK46" s="20">
        <f t="shared" si="66"/>
        <v>0</v>
      </c>
      <c r="FL46" s="19">
        <v>0</v>
      </c>
      <c r="FM46" s="20">
        <v>20912</v>
      </c>
      <c r="FN46" s="20">
        <v>20912</v>
      </c>
      <c r="FO46" s="20">
        <f t="shared" si="67"/>
        <v>20912</v>
      </c>
      <c r="FP46" s="20">
        <f t="shared" si="68"/>
        <v>0</v>
      </c>
      <c r="FQ46" s="19">
        <v>0</v>
      </c>
      <c r="FR46" s="20">
        <v>8172.8</v>
      </c>
      <c r="FS46" s="20">
        <v>9312.2000000000007</v>
      </c>
      <c r="FT46" s="20">
        <f t="shared" si="69"/>
        <v>9312.2000000000007</v>
      </c>
      <c r="FU46" s="20">
        <f t="shared" si="70"/>
        <v>1139.4000000000005</v>
      </c>
      <c r="FV46" s="19">
        <v>0</v>
      </c>
      <c r="FW46" s="20">
        <v>4500</v>
      </c>
      <c r="FX46" s="20">
        <v>4500</v>
      </c>
      <c r="FY46" s="20">
        <f t="shared" si="71"/>
        <v>4500</v>
      </c>
      <c r="FZ46" s="20">
        <f t="shared" si="72"/>
        <v>0</v>
      </c>
      <c r="GA46" s="19">
        <v>0</v>
      </c>
      <c r="GB46" s="20">
        <v>20578.5</v>
      </c>
      <c r="GC46" s="20">
        <v>20578.5</v>
      </c>
      <c r="GD46" s="20">
        <f t="shared" si="73"/>
        <v>20578.5</v>
      </c>
      <c r="GE46" s="21">
        <f t="shared" si="74"/>
        <v>0</v>
      </c>
      <c r="GF46" s="19">
        <v>0</v>
      </c>
      <c r="GG46" s="20">
        <v>122.3</v>
      </c>
      <c r="GH46" s="20">
        <v>122.3</v>
      </c>
      <c r="GI46" s="20">
        <f t="shared" si="75"/>
        <v>122.3</v>
      </c>
      <c r="GJ46" s="21">
        <f t="shared" si="76"/>
        <v>0</v>
      </c>
      <c r="GK46" s="19">
        <v>0</v>
      </c>
      <c r="GL46" s="20">
        <v>0</v>
      </c>
      <c r="GM46" s="20">
        <v>0</v>
      </c>
      <c r="GN46" s="20">
        <f t="shared" si="77"/>
        <v>0</v>
      </c>
      <c r="GO46" s="21">
        <f t="shared" si="78"/>
        <v>0</v>
      </c>
    </row>
    <row r="47" spans="1:197" x14ac:dyDescent="0.25">
      <c r="A47" s="48">
        <v>41</v>
      </c>
      <c r="B47" s="49" t="s">
        <v>48</v>
      </c>
      <c r="C47" s="55">
        <f t="shared" si="79"/>
        <v>0</v>
      </c>
      <c r="D47" s="55">
        <f t="shared" si="80"/>
        <v>90451.200000000012</v>
      </c>
      <c r="E47" s="55">
        <f t="shared" si="81"/>
        <v>93600.400000000009</v>
      </c>
      <c r="F47" s="59">
        <f t="shared" si="1"/>
        <v>93600.400000000009</v>
      </c>
      <c r="G47" s="57">
        <f t="shared" si="2"/>
        <v>3149.1999999999971</v>
      </c>
      <c r="H47" s="19">
        <v>0</v>
      </c>
      <c r="I47" s="20">
        <v>0</v>
      </c>
      <c r="J47" s="20">
        <v>0</v>
      </c>
      <c r="K47" s="20">
        <f t="shared" si="3"/>
        <v>0</v>
      </c>
      <c r="L47" s="21">
        <f t="shared" si="4"/>
        <v>0</v>
      </c>
      <c r="M47" s="19">
        <v>0</v>
      </c>
      <c r="N47" s="20">
        <v>1544.8</v>
      </c>
      <c r="O47" s="20">
        <v>1544.8</v>
      </c>
      <c r="P47" s="20">
        <f t="shared" si="5"/>
        <v>1544.8</v>
      </c>
      <c r="Q47" s="21">
        <f t="shared" si="6"/>
        <v>0</v>
      </c>
      <c r="R47" s="19">
        <v>0</v>
      </c>
      <c r="S47" s="20">
        <v>7275.7</v>
      </c>
      <c r="T47" s="20">
        <v>7275.7</v>
      </c>
      <c r="U47" s="20">
        <f t="shared" si="7"/>
        <v>7275.7</v>
      </c>
      <c r="V47" s="21">
        <f t="shared" si="8"/>
        <v>0</v>
      </c>
      <c r="W47" s="19">
        <v>0</v>
      </c>
      <c r="X47" s="20">
        <v>379.1</v>
      </c>
      <c r="Y47" s="20">
        <v>379.1</v>
      </c>
      <c r="Z47" s="20">
        <f t="shared" si="9"/>
        <v>379.1</v>
      </c>
      <c r="AA47" s="20">
        <f t="shared" si="10"/>
        <v>0</v>
      </c>
      <c r="AB47" s="19">
        <v>0</v>
      </c>
      <c r="AC47" s="20">
        <v>64.5</v>
      </c>
      <c r="AD47" s="20">
        <v>64.5</v>
      </c>
      <c r="AE47" s="20">
        <f t="shared" si="11"/>
        <v>64.5</v>
      </c>
      <c r="AF47" s="21">
        <f t="shared" si="12"/>
        <v>0</v>
      </c>
      <c r="AG47" s="19">
        <v>0</v>
      </c>
      <c r="AH47" s="20">
        <v>460.8</v>
      </c>
      <c r="AI47" s="20">
        <v>460.8</v>
      </c>
      <c r="AJ47" s="20">
        <f t="shared" si="13"/>
        <v>460.8</v>
      </c>
      <c r="AK47" s="20">
        <f t="shared" si="14"/>
        <v>0</v>
      </c>
      <c r="AL47" s="19">
        <v>0</v>
      </c>
      <c r="AM47" s="20">
        <v>0</v>
      </c>
      <c r="AN47" s="20">
        <v>0</v>
      </c>
      <c r="AO47" s="20">
        <f t="shared" si="15"/>
        <v>0</v>
      </c>
      <c r="AP47" s="20">
        <f t="shared" si="16"/>
        <v>0</v>
      </c>
      <c r="AQ47" s="19">
        <v>0</v>
      </c>
      <c r="AR47" s="20">
        <v>0</v>
      </c>
      <c r="AS47" s="20">
        <v>0</v>
      </c>
      <c r="AT47" s="20">
        <f t="shared" si="17"/>
        <v>0</v>
      </c>
      <c r="AU47" s="21">
        <f t="shared" si="18"/>
        <v>0</v>
      </c>
      <c r="AV47" s="19">
        <v>0</v>
      </c>
      <c r="AW47" s="20">
        <v>33.6</v>
      </c>
      <c r="AX47" s="20">
        <v>11.2</v>
      </c>
      <c r="AY47" s="20">
        <f t="shared" si="19"/>
        <v>11.2</v>
      </c>
      <c r="AZ47" s="21">
        <f t="shared" si="20"/>
        <v>-22.400000000000002</v>
      </c>
      <c r="BA47" s="19">
        <v>0</v>
      </c>
      <c r="BB47" s="20">
        <v>0</v>
      </c>
      <c r="BC47" s="20">
        <v>0</v>
      </c>
      <c r="BD47" s="20">
        <f t="shared" si="21"/>
        <v>0</v>
      </c>
      <c r="BE47" s="20">
        <f t="shared" si="22"/>
        <v>0</v>
      </c>
      <c r="BF47" s="19">
        <v>0</v>
      </c>
      <c r="BG47" s="20">
        <v>0</v>
      </c>
      <c r="BH47" s="20">
        <v>0</v>
      </c>
      <c r="BI47" s="20">
        <f t="shared" si="23"/>
        <v>0</v>
      </c>
      <c r="BJ47" s="20">
        <f t="shared" si="24"/>
        <v>0</v>
      </c>
      <c r="BK47" s="19">
        <v>0</v>
      </c>
      <c r="BL47" s="20">
        <v>0</v>
      </c>
      <c r="BM47" s="20">
        <v>0</v>
      </c>
      <c r="BN47" s="20">
        <f t="shared" si="25"/>
        <v>0</v>
      </c>
      <c r="BO47" s="21">
        <f t="shared" si="26"/>
        <v>0</v>
      </c>
      <c r="BP47" s="19">
        <v>0</v>
      </c>
      <c r="BQ47" s="20">
        <v>550</v>
      </c>
      <c r="BR47" s="20">
        <v>550</v>
      </c>
      <c r="BS47" s="20">
        <f t="shared" si="27"/>
        <v>550</v>
      </c>
      <c r="BT47" s="21">
        <f t="shared" si="28"/>
        <v>0</v>
      </c>
      <c r="BU47" s="19">
        <v>0</v>
      </c>
      <c r="BV47" s="20">
        <v>0</v>
      </c>
      <c r="BW47" s="20">
        <v>0</v>
      </c>
      <c r="BX47" s="20">
        <f t="shared" si="29"/>
        <v>0</v>
      </c>
      <c r="BY47" s="21">
        <f t="shared" si="30"/>
        <v>0</v>
      </c>
      <c r="BZ47" s="19">
        <v>0</v>
      </c>
      <c r="CA47" s="20">
        <v>0</v>
      </c>
      <c r="CB47" s="20">
        <v>0</v>
      </c>
      <c r="CC47" s="20">
        <f t="shared" si="31"/>
        <v>0</v>
      </c>
      <c r="CD47" s="21">
        <f t="shared" si="32"/>
        <v>0</v>
      </c>
      <c r="CE47" s="19">
        <v>0</v>
      </c>
      <c r="CF47" s="20">
        <v>275</v>
      </c>
      <c r="CG47" s="20">
        <v>275</v>
      </c>
      <c r="CH47" s="20">
        <f t="shared" si="33"/>
        <v>275</v>
      </c>
      <c r="CI47" s="21">
        <f t="shared" si="34"/>
        <v>0</v>
      </c>
      <c r="CJ47" s="19">
        <v>0</v>
      </c>
      <c r="CK47" s="20">
        <v>0</v>
      </c>
      <c r="CL47" s="20">
        <v>0</v>
      </c>
      <c r="CM47" s="20">
        <f t="shared" si="84"/>
        <v>0</v>
      </c>
      <c r="CN47" s="21">
        <f t="shared" si="36"/>
        <v>0</v>
      </c>
      <c r="CO47" s="19">
        <v>0</v>
      </c>
      <c r="CP47" s="20">
        <v>0</v>
      </c>
      <c r="CQ47" s="20">
        <v>0</v>
      </c>
      <c r="CR47" s="20">
        <f t="shared" si="37"/>
        <v>0</v>
      </c>
      <c r="CS47" s="20">
        <f t="shared" si="38"/>
        <v>0</v>
      </c>
      <c r="CT47" s="19">
        <v>0</v>
      </c>
      <c r="CU47" s="20">
        <v>0</v>
      </c>
      <c r="CV47" s="20">
        <v>0</v>
      </c>
      <c r="CW47" s="20">
        <f t="shared" si="39"/>
        <v>0</v>
      </c>
      <c r="CX47" s="20">
        <f t="shared" si="40"/>
        <v>0</v>
      </c>
      <c r="CY47" s="19">
        <v>0</v>
      </c>
      <c r="CZ47" s="20">
        <v>0</v>
      </c>
      <c r="DA47" s="20">
        <v>0</v>
      </c>
      <c r="DB47" s="20">
        <f t="shared" si="41"/>
        <v>0</v>
      </c>
      <c r="DC47" s="21">
        <f t="shared" si="42"/>
        <v>0</v>
      </c>
      <c r="DD47" s="19">
        <v>0</v>
      </c>
      <c r="DE47" s="20">
        <v>1435.5</v>
      </c>
      <c r="DF47" s="20">
        <v>2416.8000000000002</v>
      </c>
      <c r="DG47" s="20">
        <f t="shared" si="43"/>
        <v>2416.8000000000002</v>
      </c>
      <c r="DH47" s="21">
        <f t="shared" si="44"/>
        <v>981.30000000000018</v>
      </c>
      <c r="DI47" s="19">
        <v>0</v>
      </c>
      <c r="DJ47" s="20">
        <v>0</v>
      </c>
      <c r="DK47" s="20">
        <v>0</v>
      </c>
      <c r="DL47" s="20">
        <f t="shared" si="45"/>
        <v>0</v>
      </c>
      <c r="DM47" s="21">
        <f t="shared" si="46"/>
        <v>0</v>
      </c>
      <c r="DN47" s="19">
        <v>0</v>
      </c>
      <c r="DO47" s="20">
        <v>0</v>
      </c>
      <c r="DP47" s="20">
        <v>0</v>
      </c>
      <c r="DQ47" s="20">
        <f t="shared" si="47"/>
        <v>0</v>
      </c>
      <c r="DR47" s="21">
        <f t="shared" si="48"/>
        <v>0</v>
      </c>
      <c r="DS47" s="19">
        <v>0</v>
      </c>
      <c r="DT47" s="20">
        <v>0</v>
      </c>
      <c r="DU47" s="20">
        <v>0</v>
      </c>
      <c r="DV47" s="20">
        <f t="shared" si="49"/>
        <v>0</v>
      </c>
      <c r="DW47" s="21">
        <f t="shared" si="50"/>
        <v>0</v>
      </c>
      <c r="DX47" s="19">
        <v>0</v>
      </c>
      <c r="DY47" s="20">
        <v>0</v>
      </c>
      <c r="DZ47" s="20">
        <v>0</v>
      </c>
      <c r="EA47" s="20">
        <f t="shared" si="51"/>
        <v>0</v>
      </c>
      <c r="EB47" s="21">
        <f t="shared" si="52"/>
        <v>0</v>
      </c>
      <c r="EC47" s="19">
        <v>0</v>
      </c>
      <c r="ED47" s="20">
        <v>267.39999999999998</v>
      </c>
      <c r="EE47" s="20">
        <v>267.39999999999998</v>
      </c>
      <c r="EF47" s="20">
        <f t="shared" si="53"/>
        <v>267.39999999999998</v>
      </c>
      <c r="EG47" s="21">
        <f t="shared" si="54"/>
        <v>0</v>
      </c>
      <c r="EH47" s="19">
        <v>0</v>
      </c>
      <c r="EI47" s="20">
        <v>0</v>
      </c>
      <c r="EJ47" s="20">
        <v>0</v>
      </c>
      <c r="EK47" s="20">
        <f t="shared" si="55"/>
        <v>0</v>
      </c>
      <c r="EL47" s="21">
        <f t="shared" si="56"/>
        <v>0</v>
      </c>
      <c r="EM47" s="19">
        <v>0</v>
      </c>
      <c r="EN47" s="20">
        <v>0</v>
      </c>
      <c r="EO47" s="20">
        <v>340.9</v>
      </c>
      <c r="EP47" s="20">
        <f t="shared" si="57"/>
        <v>340.9</v>
      </c>
      <c r="EQ47" s="21">
        <f t="shared" si="58"/>
        <v>340.9</v>
      </c>
      <c r="ER47" s="19">
        <v>0</v>
      </c>
      <c r="ES47" s="20">
        <v>0</v>
      </c>
      <c r="ET47" s="20">
        <v>0</v>
      </c>
      <c r="EU47" s="20">
        <f t="shared" si="82"/>
        <v>0</v>
      </c>
      <c r="EV47" s="21">
        <f t="shared" si="83"/>
        <v>0</v>
      </c>
      <c r="EW47" s="19">
        <v>0</v>
      </c>
      <c r="EX47" s="20">
        <v>365.9</v>
      </c>
      <c r="EY47" s="20">
        <v>365.9</v>
      </c>
      <c r="EZ47" s="20">
        <f t="shared" si="61"/>
        <v>365.9</v>
      </c>
      <c r="FA47" s="20">
        <f t="shared" si="62"/>
        <v>0</v>
      </c>
      <c r="FB47" s="19">
        <v>0</v>
      </c>
      <c r="FC47" s="20">
        <v>0</v>
      </c>
      <c r="FD47" s="20">
        <v>0</v>
      </c>
      <c r="FE47" s="20">
        <f t="shared" si="63"/>
        <v>0</v>
      </c>
      <c r="FF47" s="20">
        <f t="shared" si="64"/>
        <v>0</v>
      </c>
      <c r="FG47" s="19">
        <v>0</v>
      </c>
      <c r="FH47" s="20">
        <v>497.6</v>
      </c>
      <c r="FI47" s="20">
        <v>497.6</v>
      </c>
      <c r="FJ47" s="20">
        <f t="shared" si="65"/>
        <v>497.6</v>
      </c>
      <c r="FK47" s="20">
        <f t="shared" si="66"/>
        <v>0</v>
      </c>
      <c r="FL47" s="19">
        <v>0</v>
      </c>
      <c r="FM47" s="20">
        <v>20773.400000000001</v>
      </c>
      <c r="FN47" s="20">
        <v>20773.400000000001</v>
      </c>
      <c r="FO47" s="20">
        <f t="shared" si="67"/>
        <v>20773.400000000001</v>
      </c>
      <c r="FP47" s="20">
        <f t="shared" si="68"/>
        <v>0</v>
      </c>
      <c r="FQ47" s="19">
        <v>0</v>
      </c>
      <c r="FR47" s="20">
        <v>23618.9</v>
      </c>
      <c r="FS47" s="20">
        <v>25468.3</v>
      </c>
      <c r="FT47" s="20">
        <f t="shared" si="69"/>
        <v>25468.3</v>
      </c>
      <c r="FU47" s="20">
        <f t="shared" si="70"/>
        <v>1849.3999999999978</v>
      </c>
      <c r="FV47" s="19">
        <v>0</v>
      </c>
      <c r="FW47" s="20">
        <v>6000</v>
      </c>
      <c r="FX47" s="20">
        <v>6000</v>
      </c>
      <c r="FY47" s="20">
        <f t="shared" si="71"/>
        <v>6000</v>
      </c>
      <c r="FZ47" s="20">
        <f t="shared" si="72"/>
        <v>0</v>
      </c>
      <c r="GA47" s="19">
        <v>0</v>
      </c>
      <c r="GB47" s="20">
        <v>26909</v>
      </c>
      <c r="GC47" s="20">
        <v>26909</v>
      </c>
      <c r="GD47" s="20">
        <f t="shared" si="73"/>
        <v>26909</v>
      </c>
      <c r="GE47" s="21">
        <f t="shared" si="74"/>
        <v>0</v>
      </c>
      <c r="GF47" s="19">
        <v>0</v>
      </c>
      <c r="GG47" s="20">
        <v>0</v>
      </c>
      <c r="GH47" s="20"/>
      <c r="GI47" s="20">
        <f t="shared" si="75"/>
        <v>0</v>
      </c>
      <c r="GJ47" s="21">
        <f t="shared" si="76"/>
        <v>0</v>
      </c>
      <c r="GK47" s="19">
        <v>0</v>
      </c>
      <c r="GL47" s="20">
        <v>0</v>
      </c>
      <c r="GM47" s="20">
        <v>0</v>
      </c>
      <c r="GN47" s="20">
        <f t="shared" si="77"/>
        <v>0</v>
      </c>
      <c r="GO47" s="21">
        <f t="shared" si="78"/>
        <v>0</v>
      </c>
    </row>
    <row r="48" spans="1:197" x14ac:dyDescent="0.25">
      <c r="A48" s="48">
        <v>42</v>
      </c>
      <c r="B48" s="49" t="s">
        <v>49</v>
      </c>
      <c r="C48" s="55">
        <f t="shared" si="79"/>
        <v>0</v>
      </c>
      <c r="D48" s="55">
        <f t="shared" si="80"/>
        <v>173771</v>
      </c>
      <c r="E48" s="55">
        <f t="shared" si="81"/>
        <v>171601.59999999998</v>
      </c>
      <c r="F48" s="59">
        <f t="shared" si="1"/>
        <v>171601.59999999998</v>
      </c>
      <c r="G48" s="57">
        <f t="shared" si="2"/>
        <v>-2169.4000000000233</v>
      </c>
      <c r="H48" s="19">
        <v>0</v>
      </c>
      <c r="I48" s="20">
        <v>0</v>
      </c>
      <c r="J48" s="20">
        <v>0</v>
      </c>
      <c r="K48" s="20">
        <f t="shared" si="3"/>
        <v>0</v>
      </c>
      <c r="L48" s="21">
        <f t="shared" si="4"/>
        <v>0</v>
      </c>
      <c r="M48" s="19">
        <v>0</v>
      </c>
      <c r="N48" s="20">
        <v>2324.9</v>
      </c>
      <c r="O48" s="20">
        <v>2324.9</v>
      </c>
      <c r="P48" s="20">
        <f t="shared" si="5"/>
        <v>2324.9</v>
      </c>
      <c r="Q48" s="21">
        <f t="shared" si="6"/>
        <v>0</v>
      </c>
      <c r="R48" s="19">
        <v>0</v>
      </c>
      <c r="S48" s="20">
        <v>4504.6000000000004</v>
      </c>
      <c r="T48" s="20">
        <v>4504.6000000000004</v>
      </c>
      <c r="U48" s="20">
        <f t="shared" si="7"/>
        <v>4504.6000000000004</v>
      </c>
      <c r="V48" s="21">
        <f t="shared" si="8"/>
        <v>0</v>
      </c>
      <c r="W48" s="19">
        <v>0</v>
      </c>
      <c r="X48" s="20">
        <v>262.60000000000002</v>
      </c>
      <c r="Y48" s="20">
        <v>262.60000000000002</v>
      </c>
      <c r="Z48" s="20">
        <f t="shared" si="9"/>
        <v>262.60000000000002</v>
      </c>
      <c r="AA48" s="20">
        <f t="shared" si="10"/>
        <v>0</v>
      </c>
      <c r="AB48" s="19">
        <v>0</v>
      </c>
      <c r="AC48" s="20">
        <v>227.3</v>
      </c>
      <c r="AD48" s="20">
        <v>227.3</v>
      </c>
      <c r="AE48" s="20">
        <f t="shared" si="11"/>
        <v>227.3</v>
      </c>
      <c r="AF48" s="21">
        <f t="shared" si="12"/>
        <v>0</v>
      </c>
      <c r="AG48" s="19">
        <v>0</v>
      </c>
      <c r="AH48" s="20">
        <v>1132.8</v>
      </c>
      <c r="AI48" s="20">
        <v>1132.8</v>
      </c>
      <c r="AJ48" s="20">
        <f t="shared" si="13"/>
        <v>1132.8</v>
      </c>
      <c r="AK48" s="20">
        <f t="shared" si="14"/>
        <v>0</v>
      </c>
      <c r="AL48" s="19">
        <v>0</v>
      </c>
      <c r="AM48" s="20">
        <v>0</v>
      </c>
      <c r="AN48" s="20">
        <v>0</v>
      </c>
      <c r="AO48" s="20">
        <f t="shared" si="15"/>
        <v>0</v>
      </c>
      <c r="AP48" s="20">
        <f t="shared" si="16"/>
        <v>0</v>
      </c>
      <c r="AQ48" s="19">
        <v>0</v>
      </c>
      <c r="AR48" s="20">
        <v>0</v>
      </c>
      <c r="AS48" s="20">
        <v>0</v>
      </c>
      <c r="AT48" s="20">
        <f t="shared" si="17"/>
        <v>0</v>
      </c>
      <c r="AU48" s="21">
        <f t="shared" si="18"/>
        <v>0</v>
      </c>
      <c r="AV48" s="19">
        <v>0</v>
      </c>
      <c r="AW48" s="20">
        <v>33.6</v>
      </c>
      <c r="AX48" s="20">
        <v>11.2</v>
      </c>
      <c r="AY48" s="20">
        <f t="shared" si="19"/>
        <v>11.2</v>
      </c>
      <c r="AZ48" s="21">
        <f t="shared" si="20"/>
        <v>-22.400000000000002</v>
      </c>
      <c r="BA48" s="19">
        <v>0</v>
      </c>
      <c r="BB48" s="20">
        <v>0</v>
      </c>
      <c r="BC48" s="20">
        <v>0</v>
      </c>
      <c r="BD48" s="20">
        <f t="shared" si="21"/>
        <v>0</v>
      </c>
      <c r="BE48" s="20">
        <f t="shared" si="22"/>
        <v>0</v>
      </c>
      <c r="BF48" s="19">
        <v>0</v>
      </c>
      <c r="BG48" s="20">
        <v>0</v>
      </c>
      <c r="BH48" s="20">
        <v>0</v>
      </c>
      <c r="BI48" s="20">
        <f t="shared" si="23"/>
        <v>0</v>
      </c>
      <c r="BJ48" s="20">
        <f t="shared" si="24"/>
        <v>0</v>
      </c>
      <c r="BK48" s="19">
        <v>0</v>
      </c>
      <c r="BL48" s="20">
        <v>5000</v>
      </c>
      <c r="BM48" s="20">
        <v>5000</v>
      </c>
      <c r="BN48" s="20">
        <f t="shared" si="25"/>
        <v>5000</v>
      </c>
      <c r="BO48" s="21">
        <f t="shared" si="26"/>
        <v>0</v>
      </c>
      <c r="BP48" s="19">
        <v>0</v>
      </c>
      <c r="BQ48" s="20">
        <v>350</v>
      </c>
      <c r="BR48" s="20">
        <v>350</v>
      </c>
      <c r="BS48" s="20">
        <f t="shared" si="27"/>
        <v>350</v>
      </c>
      <c r="BT48" s="21">
        <f t="shared" si="28"/>
        <v>0</v>
      </c>
      <c r="BU48" s="19">
        <v>0</v>
      </c>
      <c r="BV48" s="20">
        <v>50</v>
      </c>
      <c r="BW48" s="20">
        <v>50</v>
      </c>
      <c r="BX48" s="20">
        <f t="shared" si="29"/>
        <v>50</v>
      </c>
      <c r="BY48" s="21">
        <f t="shared" si="30"/>
        <v>0</v>
      </c>
      <c r="BZ48" s="19">
        <v>0</v>
      </c>
      <c r="CA48" s="20">
        <v>100</v>
      </c>
      <c r="CB48" s="20">
        <v>100</v>
      </c>
      <c r="CC48" s="20">
        <f t="shared" si="31"/>
        <v>100</v>
      </c>
      <c r="CD48" s="21">
        <f t="shared" si="32"/>
        <v>0</v>
      </c>
      <c r="CE48" s="19">
        <v>0</v>
      </c>
      <c r="CF48" s="20">
        <v>200</v>
      </c>
      <c r="CG48" s="20">
        <v>200</v>
      </c>
      <c r="CH48" s="20">
        <f t="shared" si="33"/>
        <v>200</v>
      </c>
      <c r="CI48" s="21">
        <f t="shared" si="34"/>
        <v>0</v>
      </c>
      <c r="CJ48" s="19">
        <v>0</v>
      </c>
      <c r="CK48" s="20">
        <v>0</v>
      </c>
      <c r="CL48" s="20">
        <v>0</v>
      </c>
      <c r="CM48" s="20">
        <f t="shared" si="84"/>
        <v>0</v>
      </c>
      <c r="CN48" s="21">
        <f t="shared" si="36"/>
        <v>0</v>
      </c>
      <c r="CO48" s="19">
        <v>0</v>
      </c>
      <c r="CP48" s="20">
        <v>2960</v>
      </c>
      <c r="CQ48" s="20">
        <v>2960</v>
      </c>
      <c r="CR48" s="20">
        <f t="shared" si="37"/>
        <v>2960</v>
      </c>
      <c r="CS48" s="20">
        <f t="shared" si="38"/>
        <v>0</v>
      </c>
      <c r="CT48" s="19">
        <v>0</v>
      </c>
      <c r="CU48" s="20">
        <v>0</v>
      </c>
      <c r="CV48" s="20">
        <v>0</v>
      </c>
      <c r="CW48" s="20">
        <f t="shared" si="39"/>
        <v>0</v>
      </c>
      <c r="CX48" s="20">
        <f t="shared" si="40"/>
        <v>0</v>
      </c>
      <c r="CY48" s="19">
        <v>0</v>
      </c>
      <c r="CZ48" s="20">
        <v>12517.5</v>
      </c>
      <c r="DA48" s="20">
        <v>11764.2</v>
      </c>
      <c r="DB48" s="20">
        <f t="shared" si="41"/>
        <v>11764.2</v>
      </c>
      <c r="DC48" s="21">
        <f t="shared" si="42"/>
        <v>-753.29999999999927</v>
      </c>
      <c r="DD48" s="19">
        <v>0</v>
      </c>
      <c r="DE48" s="20">
        <v>0</v>
      </c>
      <c r="DF48" s="20">
        <v>0</v>
      </c>
      <c r="DG48" s="20">
        <f t="shared" si="43"/>
        <v>0</v>
      </c>
      <c r="DH48" s="21">
        <f t="shared" si="44"/>
        <v>0</v>
      </c>
      <c r="DI48" s="19">
        <v>0</v>
      </c>
      <c r="DJ48" s="20">
        <v>0</v>
      </c>
      <c r="DK48" s="20">
        <v>0</v>
      </c>
      <c r="DL48" s="20">
        <f t="shared" si="45"/>
        <v>0</v>
      </c>
      <c r="DM48" s="21">
        <f t="shared" si="46"/>
        <v>0</v>
      </c>
      <c r="DN48" s="19">
        <v>0</v>
      </c>
      <c r="DO48" s="20">
        <v>80</v>
      </c>
      <c r="DP48" s="20">
        <v>80</v>
      </c>
      <c r="DQ48" s="20">
        <f t="shared" si="47"/>
        <v>80</v>
      </c>
      <c r="DR48" s="21">
        <f t="shared" si="48"/>
        <v>0</v>
      </c>
      <c r="DS48" s="19">
        <v>0</v>
      </c>
      <c r="DT48" s="20">
        <v>0</v>
      </c>
      <c r="DU48" s="20">
        <v>0</v>
      </c>
      <c r="DV48" s="20">
        <f t="shared" si="49"/>
        <v>0</v>
      </c>
      <c r="DW48" s="21">
        <f t="shared" si="50"/>
        <v>0</v>
      </c>
      <c r="DX48" s="19">
        <v>0</v>
      </c>
      <c r="DY48" s="20">
        <v>3229</v>
      </c>
      <c r="DZ48" s="20">
        <v>3229</v>
      </c>
      <c r="EA48" s="20">
        <f t="shared" si="51"/>
        <v>3229</v>
      </c>
      <c r="EB48" s="21">
        <f t="shared" si="52"/>
        <v>0</v>
      </c>
      <c r="EC48" s="19">
        <v>0</v>
      </c>
      <c r="ED48" s="20">
        <v>868.9</v>
      </c>
      <c r="EE48" s="20">
        <v>868.9</v>
      </c>
      <c r="EF48" s="20">
        <f t="shared" si="53"/>
        <v>868.9</v>
      </c>
      <c r="EG48" s="21">
        <f t="shared" si="54"/>
        <v>0</v>
      </c>
      <c r="EH48" s="19">
        <v>0</v>
      </c>
      <c r="EI48" s="20">
        <v>0</v>
      </c>
      <c r="EJ48" s="20">
        <v>0</v>
      </c>
      <c r="EK48" s="20">
        <f t="shared" si="55"/>
        <v>0</v>
      </c>
      <c r="EL48" s="21">
        <f t="shared" si="56"/>
        <v>0</v>
      </c>
      <c r="EM48" s="19">
        <v>0</v>
      </c>
      <c r="EN48" s="20">
        <v>0</v>
      </c>
      <c r="EO48" s="20">
        <v>700.5</v>
      </c>
      <c r="EP48" s="20">
        <f t="shared" si="57"/>
        <v>700.5</v>
      </c>
      <c r="EQ48" s="21">
        <f t="shared" si="58"/>
        <v>700.5</v>
      </c>
      <c r="ER48" s="19">
        <v>0</v>
      </c>
      <c r="ES48" s="20">
        <v>0</v>
      </c>
      <c r="ET48" s="20">
        <v>0</v>
      </c>
      <c r="EU48" s="20">
        <f t="shared" si="82"/>
        <v>0</v>
      </c>
      <c r="EV48" s="21">
        <f t="shared" si="83"/>
        <v>0</v>
      </c>
      <c r="EW48" s="19">
        <v>0</v>
      </c>
      <c r="EX48" s="20">
        <v>164.6</v>
      </c>
      <c r="EY48" s="20">
        <v>164.6</v>
      </c>
      <c r="EZ48" s="20">
        <f t="shared" si="61"/>
        <v>164.6</v>
      </c>
      <c r="FA48" s="20">
        <f t="shared" si="62"/>
        <v>0</v>
      </c>
      <c r="FB48" s="19">
        <v>0</v>
      </c>
      <c r="FC48" s="20">
        <v>0</v>
      </c>
      <c r="FD48" s="20">
        <v>0</v>
      </c>
      <c r="FE48" s="20">
        <f t="shared" si="63"/>
        <v>0</v>
      </c>
      <c r="FF48" s="20">
        <f t="shared" si="64"/>
        <v>0</v>
      </c>
      <c r="FG48" s="19">
        <v>0</v>
      </c>
      <c r="FH48" s="20">
        <v>2299.4</v>
      </c>
      <c r="FI48" s="20">
        <v>2299.4</v>
      </c>
      <c r="FJ48" s="20">
        <f t="shared" si="65"/>
        <v>2299.4</v>
      </c>
      <c r="FK48" s="20">
        <f t="shared" si="66"/>
        <v>0</v>
      </c>
      <c r="FL48" s="19">
        <v>0</v>
      </c>
      <c r="FM48" s="20">
        <v>20405.2</v>
      </c>
      <c r="FN48" s="20">
        <v>20405.2</v>
      </c>
      <c r="FO48" s="20">
        <f t="shared" si="67"/>
        <v>20405.2</v>
      </c>
      <c r="FP48" s="20">
        <f t="shared" si="68"/>
        <v>0</v>
      </c>
      <c r="FQ48" s="19">
        <v>0</v>
      </c>
      <c r="FR48" s="20">
        <v>28412.9</v>
      </c>
      <c r="FS48" s="20">
        <v>26318.7</v>
      </c>
      <c r="FT48" s="20">
        <f t="shared" si="69"/>
        <v>26318.7</v>
      </c>
      <c r="FU48" s="20">
        <f t="shared" si="70"/>
        <v>-2094.2000000000007</v>
      </c>
      <c r="FV48" s="19">
        <v>0</v>
      </c>
      <c r="FW48" s="20">
        <v>6000</v>
      </c>
      <c r="FX48" s="20">
        <v>6000</v>
      </c>
      <c r="FY48" s="20">
        <f t="shared" si="71"/>
        <v>6000</v>
      </c>
      <c r="FZ48" s="20">
        <f t="shared" si="72"/>
        <v>0</v>
      </c>
      <c r="GA48" s="19">
        <v>0</v>
      </c>
      <c r="GB48" s="20">
        <v>82647.7</v>
      </c>
      <c r="GC48" s="20">
        <v>82647.7</v>
      </c>
      <c r="GD48" s="20">
        <f t="shared" si="73"/>
        <v>82647.7</v>
      </c>
      <c r="GE48" s="21">
        <f t="shared" si="74"/>
        <v>0</v>
      </c>
      <c r="GF48" s="19">
        <v>0</v>
      </c>
      <c r="GG48" s="20">
        <v>0</v>
      </c>
      <c r="GH48" s="20"/>
      <c r="GI48" s="20">
        <f t="shared" si="75"/>
        <v>0</v>
      </c>
      <c r="GJ48" s="21">
        <f t="shared" si="76"/>
        <v>0</v>
      </c>
      <c r="GK48" s="19">
        <v>0</v>
      </c>
      <c r="GL48" s="20">
        <v>0</v>
      </c>
      <c r="GM48" s="20">
        <v>0</v>
      </c>
      <c r="GN48" s="20">
        <f t="shared" si="77"/>
        <v>0</v>
      </c>
      <c r="GO48" s="21">
        <f t="shared" si="78"/>
        <v>0</v>
      </c>
    </row>
    <row r="49" spans="1:197" x14ac:dyDescent="0.25">
      <c r="A49" s="48">
        <v>43</v>
      </c>
      <c r="B49" s="49" t="s">
        <v>50</v>
      </c>
      <c r="C49" s="55">
        <f t="shared" si="79"/>
        <v>0</v>
      </c>
      <c r="D49" s="55">
        <f t="shared" si="80"/>
        <v>90479.6</v>
      </c>
      <c r="E49" s="55">
        <f t="shared" si="81"/>
        <v>93683.799999999988</v>
      </c>
      <c r="F49" s="59">
        <f t="shared" si="1"/>
        <v>93683.799999999988</v>
      </c>
      <c r="G49" s="57">
        <f t="shared" si="2"/>
        <v>3204.1999999999825</v>
      </c>
      <c r="H49" s="19">
        <v>0</v>
      </c>
      <c r="I49" s="20">
        <v>0</v>
      </c>
      <c r="J49" s="20">
        <v>0</v>
      </c>
      <c r="K49" s="20">
        <f t="shared" si="3"/>
        <v>0</v>
      </c>
      <c r="L49" s="21">
        <f t="shared" si="4"/>
        <v>0</v>
      </c>
      <c r="M49" s="19">
        <v>0</v>
      </c>
      <c r="N49" s="20">
        <v>1100</v>
      </c>
      <c r="O49" s="20">
        <v>1100</v>
      </c>
      <c r="P49" s="20">
        <f t="shared" si="5"/>
        <v>1100</v>
      </c>
      <c r="Q49" s="21">
        <f t="shared" si="6"/>
        <v>0</v>
      </c>
      <c r="R49" s="19">
        <v>0</v>
      </c>
      <c r="S49" s="20">
        <v>8957.2999999999993</v>
      </c>
      <c r="T49" s="20">
        <v>8957.2999999999993</v>
      </c>
      <c r="U49" s="20">
        <f t="shared" si="7"/>
        <v>8957.2999999999993</v>
      </c>
      <c r="V49" s="21">
        <f t="shared" si="8"/>
        <v>0</v>
      </c>
      <c r="W49" s="19">
        <v>0</v>
      </c>
      <c r="X49" s="20">
        <v>247.4</v>
      </c>
      <c r="Y49" s="20">
        <v>247.4</v>
      </c>
      <c r="Z49" s="20">
        <f t="shared" ref="Z49:Z52" si="85">Y49-W49</f>
        <v>247.4</v>
      </c>
      <c r="AA49" s="20">
        <f t="shared" si="10"/>
        <v>0</v>
      </c>
      <c r="AB49" s="19">
        <v>0</v>
      </c>
      <c r="AC49" s="20">
        <v>89.2</v>
      </c>
      <c r="AD49" s="20">
        <v>89.2</v>
      </c>
      <c r="AE49" s="20">
        <f t="shared" si="11"/>
        <v>89.2</v>
      </c>
      <c r="AF49" s="21">
        <f t="shared" si="12"/>
        <v>0</v>
      </c>
      <c r="AG49" s="19">
        <v>0</v>
      </c>
      <c r="AH49" s="20">
        <v>490</v>
      </c>
      <c r="AI49" s="20">
        <v>490</v>
      </c>
      <c r="AJ49" s="20">
        <f t="shared" si="13"/>
        <v>490</v>
      </c>
      <c r="AK49" s="20">
        <f t="shared" si="14"/>
        <v>0</v>
      </c>
      <c r="AL49" s="19">
        <v>0</v>
      </c>
      <c r="AM49" s="20">
        <v>259</v>
      </c>
      <c r="AN49" s="20">
        <v>259</v>
      </c>
      <c r="AO49" s="20">
        <f t="shared" si="15"/>
        <v>259</v>
      </c>
      <c r="AP49" s="20">
        <f t="shared" si="16"/>
        <v>0</v>
      </c>
      <c r="AQ49" s="19">
        <v>0</v>
      </c>
      <c r="AR49" s="20">
        <v>0</v>
      </c>
      <c r="AS49" s="20">
        <v>0</v>
      </c>
      <c r="AT49" s="20">
        <f t="shared" si="17"/>
        <v>0</v>
      </c>
      <c r="AU49" s="21">
        <f t="shared" si="18"/>
        <v>0</v>
      </c>
      <c r="AV49" s="19">
        <v>0</v>
      </c>
      <c r="AW49" s="20">
        <v>33.6</v>
      </c>
      <c r="AX49" s="20">
        <v>11.2</v>
      </c>
      <c r="AY49" s="20">
        <f t="shared" si="19"/>
        <v>11.2</v>
      </c>
      <c r="AZ49" s="21">
        <f t="shared" si="20"/>
        <v>-22.400000000000002</v>
      </c>
      <c r="BA49" s="19">
        <v>0</v>
      </c>
      <c r="BB49" s="20">
        <v>0</v>
      </c>
      <c r="BC49" s="20">
        <v>0</v>
      </c>
      <c r="BD49" s="20">
        <f t="shared" si="21"/>
        <v>0</v>
      </c>
      <c r="BE49" s="20">
        <f t="shared" si="22"/>
        <v>0</v>
      </c>
      <c r="BF49" s="19">
        <v>0</v>
      </c>
      <c r="BG49" s="20">
        <v>0</v>
      </c>
      <c r="BH49" s="20">
        <v>0</v>
      </c>
      <c r="BI49" s="20">
        <f t="shared" si="23"/>
        <v>0</v>
      </c>
      <c r="BJ49" s="20">
        <f t="shared" si="24"/>
        <v>0</v>
      </c>
      <c r="BK49" s="19">
        <v>0</v>
      </c>
      <c r="BL49" s="20">
        <v>0</v>
      </c>
      <c r="BM49" s="20">
        <v>0</v>
      </c>
      <c r="BN49" s="20">
        <f t="shared" si="25"/>
        <v>0</v>
      </c>
      <c r="BO49" s="21">
        <f t="shared" si="26"/>
        <v>0</v>
      </c>
      <c r="BP49" s="19">
        <v>0</v>
      </c>
      <c r="BQ49" s="20">
        <v>150</v>
      </c>
      <c r="BR49" s="20">
        <v>150</v>
      </c>
      <c r="BS49" s="20">
        <f t="shared" si="27"/>
        <v>150</v>
      </c>
      <c r="BT49" s="21">
        <f t="shared" si="28"/>
        <v>0</v>
      </c>
      <c r="BU49" s="19">
        <v>0</v>
      </c>
      <c r="BV49" s="20">
        <v>100</v>
      </c>
      <c r="BW49" s="20">
        <v>100</v>
      </c>
      <c r="BX49" s="20">
        <f t="shared" si="29"/>
        <v>100</v>
      </c>
      <c r="BY49" s="21">
        <f t="shared" si="30"/>
        <v>0</v>
      </c>
      <c r="BZ49" s="19">
        <v>0</v>
      </c>
      <c r="CA49" s="20">
        <v>200</v>
      </c>
      <c r="CB49" s="20">
        <v>200</v>
      </c>
      <c r="CC49" s="20">
        <f t="shared" si="31"/>
        <v>200</v>
      </c>
      <c r="CD49" s="21">
        <f t="shared" si="32"/>
        <v>0</v>
      </c>
      <c r="CE49" s="19">
        <v>0</v>
      </c>
      <c r="CF49" s="20">
        <v>953.9</v>
      </c>
      <c r="CG49" s="20">
        <v>953.9</v>
      </c>
      <c r="CH49" s="20">
        <f t="shared" si="33"/>
        <v>953.9</v>
      </c>
      <c r="CI49" s="21">
        <f t="shared" si="34"/>
        <v>0</v>
      </c>
      <c r="CJ49" s="19">
        <v>0</v>
      </c>
      <c r="CK49" s="20">
        <v>0</v>
      </c>
      <c r="CL49" s="20">
        <v>0</v>
      </c>
      <c r="CM49" s="20">
        <f t="shared" si="84"/>
        <v>0</v>
      </c>
      <c r="CN49" s="21">
        <f t="shared" si="36"/>
        <v>0</v>
      </c>
      <c r="CO49" s="19">
        <v>0</v>
      </c>
      <c r="CP49" s="20">
        <v>355.3</v>
      </c>
      <c r="CQ49" s="20">
        <v>355.3</v>
      </c>
      <c r="CR49" s="20">
        <f t="shared" si="37"/>
        <v>355.3</v>
      </c>
      <c r="CS49" s="20">
        <f t="shared" si="38"/>
        <v>0</v>
      </c>
      <c r="CT49" s="19">
        <v>0</v>
      </c>
      <c r="CU49" s="20">
        <v>0</v>
      </c>
      <c r="CV49" s="20">
        <v>0</v>
      </c>
      <c r="CW49" s="20">
        <f t="shared" si="39"/>
        <v>0</v>
      </c>
      <c r="CX49" s="20">
        <f t="shared" si="40"/>
        <v>0</v>
      </c>
      <c r="CY49" s="19">
        <v>0</v>
      </c>
      <c r="CZ49" s="20">
        <v>0</v>
      </c>
      <c r="DA49" s="20">
        <v>0</v>
      </c>
      <c r="DB49" s="20">
        <f t="shared" si="41"/>
        <v>0</v>
      </c>
      <c r="DC49" s="20">
        <f t="shared" si="42"/>
        <v>0</v>
      </c>
      <c r="DD49" s="19">
        <v>0</v>
      </c>
      <c r="DE49" s="20">
        <v>0</v>
      </c>
      <c r="DF49" s="20">
        <v>1461.6</v>
      </c>
      <c r="DG49" s="20">
        <f t="shared" si="43"/>
        <v>1461.6</v>
      </c>
      <c r="DH49" s="21">
        <f t="shared" si="44"/>
        <v>1461.6</v>
      </c>
      <c r="DI49" s="19">
        <v>0</v>
      </c>
      <c r="DJ49" s="20">
        <v>0</v>
      </c>
      <c r="DK49" s="20">
        <v>0</v>
      </c>
      <c r="DL49" s="20">
        <f t="shared" si="45"/>
        <v>0</v>
      </c>
      <c r="DM49" s="21">
        <f t="shared" si="46"/>
        <v>0</v>
      </c>
      <c r="DN49" s="19">
        <v>0</v>
      </c>
      <c r="DO49" s="20">
        <v>0</v>
      </c>
      <c r="DP49" s="20">
        <v>0</v>
      </c>
      <c r="DQ49" s="20">
        <f t="shared" si="47"/>
        <v>0</v>
      </c>
      <c r="DR49" s="21">
        <f t="shared" si="48"/>
        <v>0</v>
      </c>
      <c r="DS49" s="19">
        <v>0</v>
      </c>
      <c r="DT49" s="20">
        <v>375</v>
      </c>
      <c r="DU49" s="20">
        <v>375</v>
      </c>
      <c r="DV49" s="20">
        <f t="shared" si="49"/>
        <v>375</v>
      </c>
      <c r="DW49" s="21">
        <f t="shared" si="50"/>
        <v>0</v>
      </c>
      <c r="DX49" s="19">
        <v>0</v>
      </c>
      <c r="DY49" s="20">
        <v>31.6</v>
      </c>
      <c r="DZ49" s="20">
        <v>31.6</v>
      </c>
      <c r="EA49" s="20">
        <f t="shared" si="51"/>
        <v>31.6</v>
      </c>
      <c r="EB49" s="21">
        <f t="shared" si="52"/>
        <v>0</v>
      </c>
      <c r="EC49" s="19">
        <v>0</v>
      </c>
      <c r="ED49" s="20">
        <v>235.4</v>
      </c>
      <c r="EE49" s="20">
        <v>235.4</v>
      </c>
      <c r="EF49" s="20">
        <f t="shared" si="53"/>
        <v>235.4</v>
      </c>
      <c r="EG49" s="21">
        <f t="shared" si="54"/>
        <v>0</v>
      </c>
      <c r="EH49" s="19">
        <v>0</v>
      </c>
      <c r="EI49" s="20">
        <v>0</v>
      </c>
      <c r="EJ49" s="20">
        <v>0</v>
      </c>
      <c r="EK49" s="20">
        <f t="shared" si="55"/>
        <v>0</v>
      </c>
      <c r="EL49" s="21">
        <f t="shared" si="56"/>
        <v>0</v>
      </c>
      <c r="EM49" s="19">
        <v>0</v>
      </c>
      <c r="EN49" s="20">
        <v>0</v>
      </c>
      <c r="EO49" s="20">
        <v>290</v>
      </c>
      <c r="EP49" s="20">
        <f t="shared" si="57"/>
        <v>290</v>
      </c>
      <c r="EQ49" s="21">
        <f t="shared" si="58"/>
        <v>290</v>
      </c>
      <c r="ER49" s="19">
        <v>0</v>
      </c>
      <c r="ES49" s="20">
        <v>0</v>
      </c>
      <c r="ET49" s="20">
        <v>0</v>
      </c>
      <c r="EU49" s="20">
        <f t="shared" si="82"/>
        <v>0</v>
      </c>
      <c r="EV49" s="21">
        <f t="shared" si="83"/>
        <v>0</v>
      </c>
      <c r="EW49" s="19">
        <v>0</v>
      </c>
      <c r="EX49" s="20">
        <v>0</v>
      </c>
      <c r="EY49" s="20">
        <v>0</v>
      </c>
      <c r="EZ49" s="20">
        <f t="shared" si="61"/>
        <v>0</v>
      </c>
      <c r="FA49" s="20">
        <f t="shared" si="62"/>
        <v>0</v>
      </c>
      <c r="FB49" s="19">
        <v>0</v>
      </c>
      <c r="FC49" s="20">
        <v>0</v>
      </c>
      <c r="FD49" s="20">
        <v>0</v>
      </c>
      <c r="FE49" s="20">
        <f t="shared" si="63"/>
        <v>0</v>
      </c>
      <c r="FF49" s="20">
        <f t="shared" si="64"/>
        <v>0</v>
      </c>
      <c r="FG49" s="19">
        <v>0</v>
      </c>
      <c r="FH49" s="20">
        <v>308</v>
      </c>
      <c r="FI49" s="20">
        <v>308</v>
      </c>
      <c r="FJ49" s="20">
        <f t="shared" si="65"/>
        <v>308</v>
      </c>
      <c r="FK49" s="20">
        <f t="shared" si="66"/>
        <v>0</v>
      </c>
      <c r="FL49" s="19">
        <v>0</v>
      </c>
      <c r="FM49" s="20">
        <v>26677.7</v>
      </c>
      <c r="FN49" s="20">
        <v>26677.7</v>
      </c>
      <c r="FO49" s="20">
        <f t="shared" si="67"/>
        <v>26677.7</v>
      </c>
      <c r="FP49" s="20">
        <f t="shared" si="68"/>
        <v>0</v>
      </c>
      <c r="FQ49" s="19">
        <v>0</v>
      </c>
      <c r="FR49" s="20">
        <v>20807.599999999999</v>
      </c>
      <c r="FS49" s="20">
        <v>22282.6</v>
      </c>
      <c r="FT49" s="20">
        <f t="shared" si="69"/>
        <v>22282.6</v>
      </c>
      <c r="FU49" s="20">
        <f t="shared" si="70"/>
        <v>1475</v>
      </c>
      <c r="FV49" s="19">
        <v>0</v>
      </c>
      <c r="FW49" s="20">
        <v>4500</v>
      </c>
      <c r="FX49" s="20">
        <v>4500</v>
      </c>
      <c r="FY49" s="20">
        <f t="shared" si="71"/>
        <v>4500</v>
      </c>
      <c r="FZ49" s="20">
        <f t="shared" si="72"/>
        <v>0</v>
      </c>
      <c r="GA49" s="19">
        <v>0</v>
      </c>
      <c r="GB49" s="20">
        <v>24608.6</v>
      </c>
      <c r="GC49" s="20">
        <v>24608.6</v>
      </c>
      <c r="GD49" s="20">
        <f t="shared" si="73"/>
        <v>24608.6</v>
      </c>
      <c r="GE49" s="21">
        <f t="shared" si="74"/>
        <v>0</v>
      </c>
      <c r="GF49" s="19">
        <v>0</v>
      </c>
      <c r="GG49" s="20">
        <v>0</v>
      </c>
      <c r="GH49" s="20"/>
      <c r="GI49" s="20">
        <f t="shared" si="75"/>
        <v>0</v>
      </c>
      <c r="GJ49" s="21">
        <f t="shared" si="76"/>
        <v>0</v>
      </c>
      <c r="GK49" s="19">
        <v>0</v>
      </c>
      <c r="GL49" s="20">
        <v>0</v>
      </c>
      <c r="GM49" s="20">
        <v>0</v>
      </c>
      <c r="GN49" s="20">
        <f t="shared" si="77"/>
        <v>0</v>
      </c>
      <c r="GO49" s="21">
        <f t="shared" si="78"/>
        <v>0</v>
      </c>
    </row>
    <row r="50" spans="1:197" x14ac:dyDescent="0.25">
      <c r="A50" s="48">
        <v>44</v>
      </c>
      <c r="B50" s="49" t="s">
        <v>51</v>
      </c>
      <c r="C50" s="55">
        <f t="shared" si="79"/>
        <v>0</v>
      </c>
      <c r="D50" s="55">
        <f t="shared" si="80"/>
        <v>1164782.8</v>
      </c>
      <c r="E50" s="55">
        <f t="shared" si="81"/>
        <v>1182712.8</v>
      </c>
      <c r="F50" s="59">
        <f t="shared" si="1"/>
        <v>1182712.8</v>
      </c>
      <c r="G50" s="57">
        <f t="shared" si="2"/>
        <v>17930</v>
      </c>
      <c r="H50" s="19">
        <v>0</v>
      </c>
      <c r="I50" s="20">
        <v>0</v>
      </c>
      <c r="J50" s="20">
        <v>0</v>
      </c>
      <c r="K50" s="20">
        <f t="shared" si="3"/>
        <v>0</v>
      </c>
      <c r="L50" s="21">
        <f t="shared" si="4"/>
        <v>0</v>
      </c>
      <c r="M50" s="19">
        <v>0</v>
      </c>
      <c r="N50" s="20">
        <v>10266</v>
      </c>
      <c r="O50" s="20">
        <v>10266</v>
      </c>
      <c r="P50" s="20">
        <f t="shared" si="5"/>
        <v>10266</v>
      </c>
      <c r="Q50" s="21">
        <f t="shared" si="6"/>
        <v>0</v>
      </c>
      <c r="R50" s="19">
        <v>0</v>
      </c>
      <c r="S50" s="20">
        <v>262527.2</v>
      </c>
      <c r="T50" s="20">
        <v>262016.2</v>
      </c>
      <c r="U50" s="20">
        <f t="shared" si="7"/>
        <v>262016.2</v>
      </c>
      <c r="V50" s="21">
        <f t="shared" si="8"/>
        <v>-511</v>
      </c>
      <c r="W50" s="19">
        <v>0</v>
      </c>
      <c r="X50" s="20">
        <v>8477.2999999999993</v>
      </c>
      <c r="Y50" s="20">
        <v>8477.2999999999993</v>
      </c>
      <c r="Z50" s="20">
        <f t="shared" si="85"/>
        <v>8477.2999999999993</v>
      </c>
      <c r="AA50" s="20">
        <f t="shared" si="10"/>
        <v>0</v>
      </c>
      <c r="AB50" s="19">
        <v>0</v>
      </c>
      <c r="AC50" s="20">
        <v>2021.5</v>
      </c>
      <c r="AD50" s="20">
        <v>2021.5</v>
      </c>
      <c r="AE50" s="20">
        <f t="shared" si="11"/>
        <v>2021.5</v>
      </c>
      <c r="AF50" s="21">
        <f t="shared" si="12"/>
        <v>0</v>
      </c>
      <c r="AG50" s="19">
        <v>0</v>
      </c>
      <c r="AH50" s="20">
        <v>11327.5</v>
      </c>
      <c r="AI50" s="20">
        <v>11327.5</v>
      </c>
      <c r="AJ50" s="20">
        <f t="shared" si="13"/>
        <v>11327.5</v>
      </c>
      <c r="AK50" s="20">
        <f t="shared" si="14"/>
        <v>0</v>
      </c>
      <c r="AL50" s="19">
        <v>0</v>
      </c>
      <c r="AM50" s="20">
        <v>804.4</v>
      </c>
      <c r="AN50" s="20">
        <v>804.4</v>
      </c>
      <c r="AO50" s="20">
        <f t="shared" si="15"/>
        <v>804.4</v>
      </c>
      <c r="AP50" s="20">
        <f t="shared" si="16"/>
        <v>0</v>
      </c>
      <c r="AQ50" s="19">
        <v>0</v>
      </c>
      <c r="AR50" s="20">
        <v>381.9</v>
      </c>
      <c r="AS50" s="20">
        <v>379.3</v>
      </c>
      <c r="AT50" s="20">
        <f t="shared" si="17"/>
        <v>379.3</v>
      </c>
      <c r="AU50" s="21">
        <f t="shared" si="18"/>
        <v>-2.5999999999999659</v>
      </c>
      <c r="AV50" s="19">
        <v>0</v>
      </c>
      <c r="AW50" s="20">
        <v>33.6</v>
      </c>
      <c r="AX50" s="20">
        <v>11.2</v>
      </c>
      <c r="AY50" s="20">
        <f t="shared" si="19"/>
        <v>11.2</v>
      </c>
      <c r="AZ50" s="21">
        <f t="shared" si="20"/>
        <v>-22.400000000000002</v>
      </c>
      <c r="BA50" s="19">
        <v>0</v>
      </c>
      <c r="BB50" s="20">
        <v>0</v>
      </c>
      <c r="BC50" s="20">
        <v>0</v>
      </c>
      <c r="BD50" s="20">
        <f t="shared" si="21"/>
        <v>0</v>
      </c>
      <c r="BE50" s="20">
        <f t="shared" si="22"/>
        <v>0</v>
      </c>
      <c r="BF50" s="19">
        <v>0</v>
      </c>
      <c r="BG50" s="20">
        <v>0</v>
      </c>
      <c r="BH50" s="20">
        <v>0</v>
      </c>
      <c r="BI50" s="20">
        <f t="shared" si="23"/>
        <v>0</v>
      </c>
      <c r="BJ50" s="20">
        <f t="shared" si="24"/>
        <v>0</v>
      </c>
      <c r="BK50" s="19">
        <v>0</v>
      </c>
      <c r="BL50" s="20">
        <v>0</v>
      </c>
      <c r="BM50" s="20">
        <v>0</v>
      </c>
      <c r="BN50" s="20">
        <f t="shared" si="25"/>
        <v>0</v>
      </c>
      <c r="BO50" s="21">
        <f t="shared" si="26"/>
        <v>0</v>
      </c>
      <c r="BP50" s="19">
        <v>0</v>
      </c>
      <c r="BQ50" s="20">
        <v>700</v>
      </c>
      <c r="BR50" s="20">
        <v>700</v>
      </c>
      <c r="BS50" s="20">
        <f t="shared" si="27"/>
        <v>700</v>
      </c>
      <c r="BT50" s="21">
        <f t="shared" si="28"/>
        <v>0</v>
      </c>
      <c r="BU50" s="19">
        <v>0</v>
      </c>
      <c r="BV50" s="20">
        <v>0</v>
      </c>
      <c r="BW50" s="20">
        <v>0</v>
      </c>
      <c r="BX50" s="20">
        <f t="shared" si="29"/>
        <v>0</v>
      </c>
      <c r="BY50" s="21">
        <f t="shared" si="30"/>
        <v>0</v>
      </c>
      <c r="BZ50" s="19">
        <v>0</v>
      </c>
      <c r="CA50" s="20">
        <v>0</v>
      </c>
      <c r="CB50" s="20">
        <v>0</v>
      </c>
      <c r="CC50" s="20">
        <f t="shared" si="31"/>
        <v>0</v>
      </c>
      <c r="CD50" s="21">
        <f t="shared" si="32"/>
        <v>0</v>
      </c>
      <c r="CE50" s="19">
        <v>0</v>
      </c>
      <c r="CF50" s="20">
        <v>14464.6</v>
      </c>
      <c r="CG50" s="20">
        <v>31046.799999999999</v>
      </c>
      <c r="CH50" s="20">
        <f t="shared" si="33"/>
        <v>31046.799999999999</v>
      </c>
      <c r="CI50" s="21">
        <f t="shared" si="34"/>
        <v>16582.199999999997</v>
      </c>
      <c r="CJ50" s="19">
        <v>0</v>
      </c>
      <c r="CK50" s="20">
        <v>0</v>
      </c>
      <c r="CL50" s="20">
        <v>0</v>
      </c>
      <c r="CM50" s="20">
        <f t="shared" si="84"/>
        <v>0</v>
      </c>
      <c r="CN50" s="21">
        <f t="shared" si="36"/>
        <v>0</v>
      </c>
      <c r="CO50" s="19">
        <v>0</v>
      </c>
      <c r="CP50" s="20">
        <v>27002.9</v>
      </c>
      <c r="CQ50" s="20">
        <v>27002.9</v>
      </c>
      <c r="CR50" s="20">
        <f t="shared" si="37"/>
        <v>27002.9</v>
      </c>
      <c r="CS50" s="20">
        <f t="shared" si="38"/>
        <v>0</v>
      </c>
      <c r="CT50" s="19">
        <v>0</v>
      </c>
      <c r="CU50" s="20">
        <v>0</v>
      </c>
      <c r="CV50" s="20">
        <v>0</v>
      </c>
      <c r="CW50" s="20">
        <f t="shared" si="39"/>
        <v>0</v>
      </c>
      <c r="CX50" s="20">
        <f t="shared" si="40"/>
        <v>0</v>
      </c>
      <c r="CY50" s="19">
        <v>0</v>
      </c>
      <c r="CZ50" s="20">
        <v>0</v>
      </c>
      <c r="DA50" s="20">
        <v>0</v>
      </c>
      <c r="DB50" s="20">
        <f t="shared" si="41"/>
        <v>0</v>
      </c>
      <c r="DC50" s="20">
        <f t="shared" si="42"/>
        <v>0</v>
      </c>
      <c r="DD50" s="19">
        <v>0</v>
      </c>
      <c r="DE50" s="20">
        <v>0</v>
      </c>
      <c r="DF50" s="20">
        <v>0</v>
      </c>
      <c r="DG50" s="20">
        <f t="shared" si="43"/>
        <v>0</v>
      </c>
      <c r="DH50" s="21">
        <f t="shared" si="44"/>
        <v>0</v>
      </c>
      <c r="DI50" s="19">
        <v>0</v>
      </c>
      <c r="DJ50" s="20">
        <v>0</v>
      </c>
      <c r="DK50" s="20">
        <v>0</v>
      </c>
      <c r="DL50" s="20">
        <f t="shared" si="45"/>
        <v>0</v>
      </c>
      <c r="DM50" s="21">
        <f t="shared" si="46"/>
        <v>0</v>
      </c>
      <c r="DN50" s="19">
        <v>0</v>
      </c>
      <c r="DO50" s="20">
        <v>0</v>
      </c>
      <c r="DP50" s="20">
        <v>0</v>
      </c>
      <c r="DQ50" s="20">
        <f t="shared" si="47"/>
        <v>0</v>
      </c>
      <c r="DR50" s="21">
        <f t="shared" si="48"/>
        <v>0</v>
      </c>
      <c r="DS50" s="19">
        <v>0</v>
      </c>
      <c r="DT50" s="20">
        <v>0</v>
      </c>
      <c r="DU50" s="20">
        <v>0</v>
      </c>
      <c r="DV50" s="20">
        <f t="shared" si="49"/>
        <v>0</v>
      </c>
      <c r="DW50" s="21">
        <f t="shared" si="50"/>
        <v>0</v>
      </c>
      <c r="DX50" s="19">
        <v>0</v>
      </c>
      <c r="DY50" s="20">
        <v>17556</v>
      </c>
      <c r="DZ50" s="20">
        <v>17556</v>
      </c>
      <c r="EA50" s="20">
        <f t="shared" si="51"/>
        <v>17556</v>
      </c>
      <c r="EB50" s="21">
        <f t="shared" si="52"/>
        <v>0</v>
      </c>
      <c r="EC50" s="19">
        <v>0</v>
      </c>
      <c r="ED50" s="20">
        <v>4899.5</v>
      </c>
      <c r="EE50" s="20">
        <v>4899.5</v>
      </c>
      <c r="EF50" s="20">
        <f t="shared" si="53"/>
        <v>4899.5</v>
      </c>
      <c r="EG50" s="21">
        <f t="shared" si="54"/>
        <v>0</v>
      </c>
      <c r="EH50" s="19">
        <v>0</v>
      </c>
      <c r="EI50" s="20">
        <v>0</v>
      </c>
      <c r="EJ50" s="20">
        <v>0</v>
      </c>
      <c r="EK50" s="20">
        <f t="shared" si="55"/>
        <v>0</v>
      </c>
      <c r="EL50" s="21">
        <f t="shared" si="56"/>
        <v>0</v>
      </c>
      <c r="EM50" s="19">
        <v>0</v>
      </c>
      <c r="EN50" s="20">
        <v>0</v>
      </c>
      <c r="EO50" s="20">
        <v>0</v>
      </c>
      <c r="EP50" s="20">
        <f t="shared" si="57"/>
        <v>0</v>
      </c>
      <c r="EQ50" s="21">
        <f t="shared" si="58"/>
        <v>0</v>
      </c>
      <c r="ER50" s="19">
        <v>0</v>
      </c>
      <c r="ES50" s="20">
        <v>0</v>
      </c>
      <c r="ET50" s="20">
        <v>0</v>
      </c>
      <c r="EU50" s="20">
        <f t="shared" si="82"/>
        <v>0</v>
      </c>
      <c r="EV50" s="21">
        <f t="shared" si="83"/>
        <v>0</v>
      </c>
      <c r="EW50" s="19">
        <v>0</v>
      </c>
      <c r="EX50" s="20">
        <v>70755.7</v>
      </c>
      <c r="EY50" s="20">
        <v>70755.7</v>
      </c>
      <c r="EZ50" s="20">
        <f t="shared" si="61"/>
        <v>70755.7</v>
      </c>
      <c r="FA50" s="20">
        <f t="shared" si="62"/>
        <v>0</v>
      </c>
      <c r="FB50" s="19">
        <v>0</v>
      </c>
      <c r="FC50" s="20">
        <v>0</v>
      </c>
      <c r="FD50" s="20">
        <v>0</v>
      </c>
      <c r="FE50" s="20">
        <f t="shared" si="63"/>
        <v>0</v>
      </c>
      <c r="FF50" s="20">
        <f t="shared" si="64"/>
        <v>0</v>
      </c>
      <c r="FG50" s="19">
        <v>0</v>
      </c>
      <c r="FH50" s="20">
        <v>24028</v>
      </c>
      <c r="FI50" s="20">
        <v>24028</v>
      </c>
      <c r="FJ50" s="20">
        <f t="shared" si="65"/>
        <v>24028</v>
      </c>
      <c r="FK50" s="20">
        <f t="shared" si="66"/>
        <v>0</v>
      </c>
      <c r="FL50" s="19">
        <v>0</v>
      </c>
      <c r="FM50" s="20">
        <v>0</v>
      </c>
      <c r="FN50" s="20">
        <v>0</v>
      </c>
      <c r="FO50" s="20">
        <f t="shared" si="67"/>
        <v>0</v>
      </c>
      <c r="FP50" s="20">
        <f t="shared" si="68"/>
        <v>0</v>
      </c>
      <c r="FQ50" s="19">
        <v>0</v>
      </c>
      <c r="FR50" s="20">
        <v>162386.79999999999</v>
      </c>
      <c r="FS50" s="20">
        <v>163300.79999999999</v>
      </c>
      <c r="FT50" s="20">
        <f t="shared" si="69"/>
        <v>163300.79999999999</v>
      </c>
      <c r="FU50" s="20">
        <f t="shared" si="70"/>
        <v>914</v>
      </c>
      <c r="FV50" s="19">
        <v>0</v>
      </c>
      <c r="FW50" s="20">
        <v>0</v>
      </c>
      <c r="FX50" s="20">
        <v>0</v>
      </c>
      <c r="FY50" s="20">
        <f t="shared" si="71"/>
        <v>0</v>
      </c>
      <c r="FZ50" s="20">
        <f t="shared" si="72"/>
        <v>0</v>
      </c>
      <c r="GA50" s="19">
        <v>0</v>
      </c>
      <c r="GB50" s="20">
        <v>547149.9</v>
      </c>
      <c r="GC50" s="20">
        <v>547149.9</v>
      </c>
      <c r="GD50" s="20">
        <f t="shared" si="73"/>
        <v>547149.9</v>
      </c>
      <c r="GE50" s="21">
        <f t="shared" si="74"/>
        <v>0</v>
      </c>
      <c r="GF50" s="19">
        <v>0</v>
      </c>
      <c r="GG50" s="20">
        <v>0</v>
      </c>
      <c r="GH50" s="20"/>
      <c r="GI50" s="20">
        <f t="shared" si="75"/>
        <v>0</v>
      </c>
      <c r="GJ50" s="21">
        <f t="shared" si="76"/>
        <v>0</v>
      </c>
      <c r="GK50" s="19">
        <v>0</v>
      </c>
      <c r="GL50" s="20">
        <v>0</v>
      </c>
      <c r="GM50" s="20">
        <v>969.8</v>
      </c>
      <c r="GN50" s="20">
        <f t="shared" si="77"/>
        <v>969.8</v>
      </c>
      <c r="GO50" s="21">
        <f t="shared" si="78"/>
        <v>969.8</v>
      </c>
    </row>
    <row r="51" spans="1:197" x14ac:dyDescent="0.25">
      <c r="A51" s="48">
        <v>45</v>
      </c>
      <c r="B51" s="49" t="s">
        <v>52</v>
      </c>
      <c r="C51" s="55">
        <f t="shared" si="79"/>
        <v>0</v>
      </c>
      <c r="D51" s="55">
        <f t="shared" si="80"/>
        <v>3686724.11</v>
      </c>
      <c r="E51" s="55">
        <f t="shared" si="81"/>
        <v>3701775.9999999995</v>
      </c>
      <c r="F51" s="59">
        <f t="shared" si="1"/>
        <v>3701775.9999999995</v>
      </c>
      <c r="G51" s="57">
        <f t="shared" si="2"/>
        <v>15051.889999999665</v>
      </c>
      <c r="H51" s="19">
        <v>0</v>
      </c>
      <c r="I51" s="20">
        <v>3329.7</v>
      </c>
      <c r="J51" s="20">
        <v>3329.7</v>
      </c>
      <c r="K51" s="20">
        <f t="shared" si="3"/>
        <v>3329.7</v>
      </c>
      <c r="L51" s="21">
        <f t="shared" si="4"/>
        <v>0</v>
      </c>
      <c r="M51" s="19">
        <v>0</v>
      </c>
      <c r="N51" s="20">
        <v>36990.300000000003</v>
      </c>
      <c r="O51" s="20">
        <v>36990.300000000003</v>
      </c>
      <c r="P51" s="20">
        <f t="shared" si="5"/>
        <v>36990.300000000003</v>
      </c>
      <c r="Q51" s="21">
        <f t="shared" si="6"/>
        <v>0</v>
      </c>
      <c r="R51" s="19">
        <v>0</v>
      </c>
      <c r="S51" s="20">
        <v>312025.7</v>
      </c>
      <c r="T51" s="20">
        <v>311635.8</v>
      </c>
      <c r="U51" s="20">
        <f t="shared" si="7"/>
        <v>311635.8</v>
      </c>
      <c r="V51" s="21">
        <f t="shared" si="8"/>
        <v>-389.90000000002328</v>
      </c>
      <c r="W51" s="19">
        <v>0</v>
      </c>
      <c r="X51" s="20">
        <v>17450.8</v>
      </c>
      <c r="Y51" s="20">
        <v>17450.8</v>
      </c>
      <c r="Z51" s="20">
        <f t="shared" si="85"/>
        <v>17450.8</v>
      </c>
      <c r="AA51" s="20">
        <f t="shared" si="10"/>
        <v>0</v>
      </c>
      <c r="AB51" s="19">
        <v>0</v>
      </c>
      <c r="AC51" s="20">
        <v>5612.1</v>
      </c>
      <c r="AD51" s="20">
        <v>5612.1</v>
      </c>
      <c r="AE51" s="20">
        <f t="shared" si="11"/>
        <v>5612.1</v>
      </c>
      <c r="AF51" s="21">
        <f t="shared" si="12"/>
        <v>0</v>
      </c>
      <c r="AG51" s="19">
        <v>0</v>
      </c>
      <c r="AH51" s="20">
        <v>22794.3</v>
      </c>
      <c r="AI51" s="20">
        <v>22794.3</v>
      </c>
      <c r="AJ51" s="20">
        <f t="shared" si="13"/>
        <v>22794.3</v>
      </c>
      <c r="AK51" s="20">
        <f t="shared" si="14"/>
        <v>0</v>
      </c>
      <c r="AL51" s="19">
        <v>0</v>
      </c>
      <c r="AM51" s="20">
        <v>96.2</v>
      </c>
      <c r="AN51" s="20">
        <v>96.2</v>
      </c>
      <c r="AO51" s="20">
        <f t="shared" si="15"/>
        <v>96.2</v>
      </c>
      <c r="AP51" s="20">
        <f t="shared" si="16"/>
        <v>0</v>
      </c>
      <c r="AQ51" s="19">
        <v>0</v>
      </c>
      <c r="AR51" s="20">
        <v>0</v>
      </c>
      <c r="AS51" s="20">
        <v>0</v>
      </c>
      <c r="AT51" s="20">
        <f t="shared" ref="AT51" si="86">AS51-AQ51</f>
        <v>0</v>
      </c>
      <c r="AU51" s="21">
        <f t="shared" ref="AU51" si="87">AS51-AR51</f>
        <v>0</v>
      </c>
      <c r="AV51" s="19">
        <v>0</v>
      </c>
      <c r="AW51" s="20">
        <v>0</v>
      </c>
      <c r="AX51" s="20">
        <v>0</v>
      </c>
      <c r="AY51" s="20">
        <f t="shared" si="19"/>
        <v>0</v>
      </c>
      <c r="AZ51" s="21">
        <f t="shared" si="20"/>
        <v>0</v>
      </c>
      <c r="BA51" s="19">
        <v>0</v>
      </c>
      <c r="BB51" s="20">
        <v>10000</v>
      </c>
      <c r="BC51" s="20">
        <v>9941.7000000000007</v>
      </c>
      <c r="BD51" s="20">
        <f t="shared" si="21"/>
        <v>9941.7000000000007</v>
      </c>
      <c r="BE51" s="20">
        <f t="shared" si="22"/>
        <v>-58.299999999999272</v>
      </c>
      <c r="BF51" s="19">
        <v>0</v>
      </c>
      <c r="BG51" s="20">
        <v>0</v>
      </c>
      <c r="BH51" s="20">
        <v>0</v>
      </c>
      <c r="BI51" s="20">
        <f t="shared" si="23"/>
        <v>0</v>
      </c>
      <c r="BJ51" s="20">
        <f t="shared" si="24"/>
        <v>0</v>
      </c>
      <c r="BK51" s="19">
        <v>0</v>
      </c>
      <c r="BL51" s="20">
        <v>0</v>
      </c>
      <c r="BM51" s="20">
        <v>0</v>
      </c>
      <c r="BN51" s="20">
        <f t="shared" si="25"/>
        <v>0</v>
      </c>
      <c r="BO51" s="21">
        <f t="shared" si="26"/>
        <v>0</v>
      </c>
      <c r="BP51" s="19">
        <v>0</v>
      </c>
      <c r="BQ51" s="20">
        <v>1850</v>
      </c>
      <c r="BR51" s="20">
        <v>1850</v>
      </c>
      <c r="BS51" s="20">
        <f>BR51-BP51</f>
        <v>1850</v>
      </c>
      <c r="BT51" s="21">
        <f>BR51-BQ51</f>
        <v>0</v>
      </c>
      <c r="BU51" s="19">
        <v>0</v>
      </c>
      <c r="BV51" s="20">
        <v>0</v>
      </c>
      <c r="BW51" s="20">
        <v>0</v>
      </c>
      <c r="BX51" s="20">
        <f t="shared" si="29"/>
        <v>0</v>
      </c>
      <c r="BY51" s="21">
        <f t="shared" si="30"/>
        <v>0</v>
      </c>
      <c r="BZ51" s="19">
        <v>0</v>
      </c>
      <c r="CA51" s="20">
        <v>0</v>
      </c>
      <c r="CB51" s="20">
        <v>0</v>
      </c>
      <c r="CC51" s="20">
        <f t="shared" si="31"/>
        <v>0</v>
      </c>
      <c r="CD51" s="21">
        <f t="shared" si="32"/>
        <v>0</v>
      </c>
      <c r="CE51" s="19">
        <v>0</v>
      </c>
      <c r="CF51" s="20">
        <v>141491.81</v>
      </c>
      <c r="CG51" s="20">
        <v>141321</v>
      </c>
      <c r="CH51" s="20">
        <f t="shared" si="33"/>
        <v>141321</v>
      </c>
      <c r="CI51" s="21">
        <f t="shared" si="34"/>
        <v>-170.80999999999767</v>
      </c>
      <c r="CJ51" s="19">
        <v>0</v>
      </c>
      <c r="CK51" s="20">
        <v>0</v>
      </c>
      <c r="CL51" s="20">
        <v>0</v>
      </c>
      <c r="CM51" s="20">
        <f t="shared" si="84"/>
        <v>0</v>
      </c>
      <c r="CN51" s="21">
        <f t="shared" si="36"/>
        <v>0</v>
      </c>
      <c r="CO51" s="19">
        <v>0</v>
      </c>
      <c r="CP51" s="20">
        <v>22982.9</v>
      </c>
      <c r="CQ51" s="20">
        <v>22982.9</v>
      </c>
      <c r="CR51" s="20">
        <f t="shared" si="37"/>
        <v>22982.9</v>
      </c>
      <c r="CS51" s="20">
        <f t="shared" si="38"/>
        <v>0</v>
      </c>
      <c r="CT51" s="19">
        <v>0</v>
      </c>
      <c r="CU51" s="20">
        <v>0</v>
      </c>
      <c r="CV51" s="20">
        <v>0</v>
      </c>
      <c r="CW51" s="20">
        <f t="shared" si="39"/>
        <v>0</v>
      </c>
      <c r="CX51" s="20">
        <f t="shared" si="40"/>
        <v>0</v>
      </c>
      <c r="CY51" s="19">
        <v>0</v>
      </c>
      <c r="CZ51" s="20">
        <v>0</v>
      </c>
      <c r="DA51" s="20">
        <v>0</v>
      </c>
      <c r="DB51" s="20">
        <f t="shared" si="41"/>
        <v>0</v>
      </c>
      <c r="DC51" s="20">
        <f t="shared" si="42"/>
        <v>0</v>
      </c>
      <c r="DD51" s="19">
        <v>0</v>
      </c>
      <c r="DE51" s="20">
        <v>0</v>
      </c>
      <c r="DF51" s="20">
        <v>0</v>
      </c>
      <c r="DG51" s="20">
        <f t="shared" si="43"/>
        <v>0</v>
      </c>
      <c r="DH51" s="21">
        <f t="shared" si="44"/>
        <v>0</v>
      </c>
      <c r="DI51" s="19">
        <v>0</v>
      </c>
      <c r="DJ51" s="20">
        <v>0</v>
      </c>
      <c r="DK51" s="20">
        <v>0</v>
      </c>
      <c r="DL51" s="20">
        <f t="shared" si="45"/>
        <v>0</v>
      </c>
      <c r="DM51" s="21">
        <f t="shared" si="46"/>
        <v>0</v>
      </c>
      <c r="DN51" s="19">
        <v>0</v>
      </c>
      <c r="DO51" s="20">
        <v>0</v>
      </c>
      <c r="DP51" s="20">
        <v>0</v>
      </c>
      <c r="DQ51" s="20">
        <f t="shared" si="47"/>
        <v>0</v>
      </c>
      <c r="DR51" s="21">
        <f t="shared" si="48"/>
        <v>0</v>
      </c>
      <c r="DS51" s="19">
        <v>0</v>
      </c>
      <c r="DT51" s="20">
        <v>750</v>
      </c>
      <c r="DU51" s="20">
        <v>750</v>
      </c>
      <c r="DV51" s="20">
        <f t="shared" si="49"/>
        <v>750</v>
      </c>
      <c r="DW51" s="21">
        <f t="shared" si="50"/>
        <v>0</v>
      </c>
      <c r="DX51" s="19">
        <v>0</v>
      </c>
      <c r="DY51" s="20">
        <v>19621.3</v>
      </c>
      <c r="DZ51" s="20">
        <v>19621.3</v>
      </c>
      <c r="EA51" s="20">
        <f t="shared" si="51"/>
        <v>19621.3</v>
      </c>
      <c r="EB51" s="21">
        <f t="shared" si="52"/>
        <v>0</v>
      </c>
      <c r="EC51" s="19">
        <v>0</v>
      </c>
      <c r="ED51" s="20">
        <v>7907.8</v>
      </c>
      <c r="EE51" s="20">
        <v>7903.2</v>
      </c>
      <c r="EF51" s="20">
        <f t="shared" si="53"/>
        <v>7903.2</v>
      </c>
      <c r="EG51" s="21">
        <f t="shared" si="54"/>
        <v>-4.6000000000003638</v>
      </c>
      <c r="EH51" s="19">
        <v>0</v>
      </c>
      <c r="EI51" s="20">
        <v>0</v>
      </c>
      <c r="EJ51" s="20">
        <v>0</v>
      </c>
      <c r="EK51" s="20">
        <f t="shared" si="55"/>
        <v>0</v>
      </c>
      <c r="EL51" s="21">
        <f t="shared" si="56"/>
        <v>0</v>
      </c>
      <c r="EM51" s="19">
        <v>0</v>
      </c>
      <c r="EN51" s="20">
        <v>0</v>
      </c>
      <c r="EO51" s="20">
        <v>5795.2</v>
      </c>
      <c r="EP51" s="20">
        <f t="shared" si="57"/>
        <v>5795.2</v>
      </c>
      <c r="EQ51" s="21">
        <f t="shared" si="58"/>
        <v>5795.2</v>
      </c>
      <c r="ER51" s="19">
        <v>0</v>
      </c>
      <c r="ES51" s="20">
        <v>0</v>
      </c>
      <c r="ET51" s="20">
        <v>0</v>
      </c>
      <c r="EU51" s="20">
        <f t="shared" si="82"/>
        <v>0</v>
      </c>
      <c r="EV51" s="21">
        <f t="shared" si="83"/>
        <v>0</v>
      </c>
      <c r="EW51" s="19">
        <v>0</v>
      </c>
      <c r="EX51" s="20">
        <v>113063.7</v>
      </c>
      <c r="EY51" s="20">
        <v>113063.7</v>
      </c>
      <c r="EZ51" s="20">
        <f t="shared" si="61"/>
        <v>113063.7</v>
      </c>
      <c r="FA51" s="20">
        <f t="shared" si="62"/>
        <v>0</v>
      </c>
      <c r="FB51" s="19">
        <v>0</v>
      </c>
      <c r="FC51" s="20">
        <v>0</v>
      </c>
      <c r="FD51" s="20">
        <v>0</v>
      </c>
      <c r="FE51" s="20">
        <f t="shared" si="63"/>
        <v>0</v>
      </c>
      <c r="FF51" s="20">
        <f t="shared" si="64"/>
        <v>0</v>
      </c>
      <c r="FG51" s="19">
        <v>0</v>
      </c>
      <c r="FH51" s="20">
        <v>93564.6</v>
      </c>
      <c r="FI51" s="20">
        <v>93564.6</v>
      </c>
      <c r="FJ51" s="20">
        <f t="shared" si="65"/>
        <v>93564.6</v>
      </c>
      <c r="FK51" s="20">
        <f t="shared" si="66"/>
        <v>0</v>
      </c>
      <c r="FL51" s="19">
        <v>0</v>
      </c>
      <c r="FM51" s="20">
        <v>0</v>
      </c>
      <c r="FN51" s="20">
        <v>0</v>
      </c>
      <c r="FO51" s="20">
        <f t="shared" si="67"/>
        <v>0</v>
      </c>
      <c r="FP51" s="20">
        <f t="shared" si="68"/>
        <v>0</v>
      </c>
      <c r="FQ51" s="19">
        <v>0</v>
      </c>
      <c r="FR51" s="20">
        <v>1341774.6000000001</v>
      </c>
      <c r="FS51" s="20">
        <v>1391813.5</v>
      </c>
      <c r="FT51" s="20">
        <f t="shared" si="69"/>
        <v>1391813.5</v>
      </c>
      <c r="FU51" s="20">
        <f t="shared" si="70"/>
        <v>50038.899999999907</v>
      </c>
      <c r="FV51" s="19">
        <v>0</v>
      </c>
      <c r="FW51" s="20">
        <v>0</v>
      </c>
      <c r="FX51" s="20">
        <v>0</v>
      </c>
      <c r="FY51" s="20">
        <f t="shared" si="71"/>
        <v>0</v>
      </c>
      <c r="FZ51" s="20">
        <f t="shared" si="72"/>
        <v>0</v>
      </c>
      <c r="GA51" s="19">
        <v>0</v>
      </c>
      <c r="GB51" s="20">
        <v>1331924.3999999999</v>
      </c>
      <c r="GC51" s="20">
        <v>1331924.3999999999</v>
      </c>
      <c r="GD51" s="20">
        <f t="shared" si="73"/>
        <v>1331924.3999999999</v>
      </c>
      <c r="GE51" s="21">
        <f t="shared" si="74"/>
        <v>0</v>
      </c>
      <c r="GF51" s="19">
        <v>0</v>
      </c>
      <c r="GG51" s="20">
        <v>203493.9</v>
      </c>
      <c r="GH51" s="20">
        <v>163335.29999999999</v>
      </c>
      <c r="GI51" s="20">
        <f t="shared" si="75"/>
        <v>163335.29999999999</v>
      </c>
      <c r="GJ51" s="21">
        <f t="shared" si="76"/>
        <v>-40158.600000000006</v>
      </c>
      <c r="GK51" s="19">
        <v>0</v>
      </c>
      <c r="GL51" s="20">
        <v>0</v>
      </c>
      <c r="GM51" s="20">
        <v>0</v>
      </c>
      <c r="GN51" s="20">
        <f t="shared" si="77"/>
        <v>0</v>
      </c>
      <c r="GO51" s="21">
        <f t="shared" si="78"/>
        <v>0</v>
      </c>
    </row>
    <row r="52" spans="1:197" x14ac:dyDescent="0.25">
      <c r="A52" s="50"/>
      <c r="B52" s="51" t="s">
        <v>77</v>
      </c>
      <c r="C52" s="55">
        <f t="shared" si="79"/>
        <v>1734963.1</v>
      </c>
      <c r="D52" s="55">
        <f t="shared" si="80"/>
        <v>9114</v>
      </c>
      <c r="E52" s="55">
        <f t="shared" si="81"/>
        <v>0</v>
      </c>
      <c r="F52" s="59">
        <f t="shared" ref="F52" si="88">E52-C52</f>
        <v>-1734963.1</v>
      </c>
      <c r="G52" s="57">
        <f t="shared" ref="G52" si="89">E52-D52</f>
        <v>-9114</v>
      </c>
      <c r="H52" s="19">
        <v>0</v>
      </c>
      <c r="I52" s="20">
        <v>0</v>
      </c>
      <c r="J52" s="20">
        <v>0</v>
      </c>
      <c r="K52" s="20">
        <f t="shared" si="3"/>
        <v>0</v>
      </c>
      <c r="L52" s="21">
        <f t="shared" si="4"/>
        <v>0</v>
      </c>
      <c r="M52" s="19">
        <v>155317.79999999999</v>
      </c>
      <c r="N52" s="20">
        <v>0</v>
      </c>
      <c r="O52" s="20">
        <v>0</v>
      </c>
      <c r="P52" s="20">
        <f t="shared" si="5"/>
        <v>-155317.79999999999</v>
      </c>
      <c r="Q52" s="21">
        <f t="shared" si="6"/>
        <v>0</v>
      </c>
      <c r="R52" s="19">
        <v>0</v>
      </c>
      <c r="S52" s="20">
        <v>0</v>
      </c>
      <c r="T52" s="20">
        <v>0</v>
      </c>
      <c r="U52" s="20">
        <f t="shared" si="7"/>
        <v>0</v>
      </c>
      <c r="V52" s="21">
        <f t="shared" si="8"/>
        <v>0</v>
      </c>
      <c r="W52" s="19">
        <v>47567.199999999997</v>
      </c>
      <c r="X52" s="20">
        <v>637</v>
      </c>
      <c r="Y52" s="20"/>
      <c r="Z52" s="20">
        <f t="shared" si="85"/>
        <v>-47567.199999999997</v>
      </c>
      <c r="AA52" s="20">
        <f t="shared" si="10"/>
        <v>-637</v>
      </c>
      <c r="AB52" s="19">
        <v>0</v>
      </c>
      <c r="AC52" s="20">
        <v>0</v>
      </c>
      <c r="AD52" s="20">
        <v>0</v>
      </c>
      <c r="AE52" s="20">
        <f t="shared" si="11"/>
        <v>0</v>
      </c>
      <c r="AF52" s="21">
        <f t="shared" si="12"/>
        <v>0</v>
      </c>
      <c r="AG52" s="19">
        <v>67789.8</v>
      </c>
      <c r="AH52" s="20">
        <v>54.4</v>
      </c>
      <c r="AI52" s="20">
        <v>0</v>
      </c>
      <c r="AJ52" s="20">
        <f>AI52-AG52</f>
        <v>-67789.8</v>
      </c>
      <c r="AK52" s="20">
        <f>AI52-AH52</f>
        <v>-54.4</v>
      </c>
      <c r="AL52" s="19">
        <v>6719.9</v>
      </c>
      <c r="AM52" s="20">
        <v>0</v>
      </c>
      <c r="AN52" s="20">
        <v>0</v>
      </c>
      <c r="AO52" s="20">
        <f>AN52-AL52</f>
        <v>-6719.9</v>
      </c>
      <c r="AP52" s="20">
        <f>AN52-AM52</f>
        <v>0</v>
      </c>
      <c r="AQ52" s="19">
        <v>0</v>
      </c>
      <c r="AR52" s="20">
        <v>0</v>
      </c>
      <c r="AS52" s="20">
        <v>0</v>
      </c>
      <c r="AT52" s="20">
        <f t="shared" si="17"/>
        <v>0</v>
      </c>
      <c r="AU52" s="21">
        <f t="shared" si="18"/>
        <v>0</v>
      </c>
      <c r="AV52" s="19">
        <v>0</v>
      </c>
      <c r="AW52" s="20">
        <v>0</v>
      </c>
      <c r="AX52" s="20">
        <v>0</v>
      </c>
      <c r="AY52" s="20">
        <f t="shared" si="19"/>
        <v>0</v>
      </c>
      <c r="AZ52" s="21">
        <f t="shared" si="20"/>
        <v>0</v>
      </c>
      <c r="BA52" s="19">
        <v>10000</v>
      </c>
      <c r="BB52" s="20">
        <v>0</v>
      </c>
      <c r="BC52" s="20">
        <v>0</v>
      </c>
      <c r="BD52" s="20">
        <f>BC52-BA52</f>
        <v>-10000</v>
      </c>
      <c r="BE52" s="20">
        <f>BC52-BB52</f>
        <v>0</v>
      </c>
      <c r="BF52" s="19">
        <v>6785</v>
      </c>
      <c r="BG52" s="20">
        <v>0</v>
      </c>
      <c r="BH52" s="20">
        <v>0</v>
      </c>
      <c r="BI52" s="20">
        <f>BH52-BF52</f>
        <v>-6785</v>
      </c>
      <c r="BJ52" s="20">
        <f>BH52-BG52</f>
        <v>0</v>
      </c>
      <c r="BK52" s="19">
        <v>40000</v>
      </c>
      <c r="BL52" s="20">
        <v>0</v>
      </c>
      <c r="BM52" s="20">
        <v>0</v>
      </c>
      <c r="BN52" s="20">
        <f>BM52-BK52</f>
        <v>-40000</v>
      </c>
      <c r="BO52" s="21">
        <f>BM52-BL52</f>
        <v>0</v>
      </c>
      <c r="BP52" s="19">
        <v>13502.3</v>
      </c>
      <c r="BQ52" s="20">
        <v>2.2999999999999998</v>
      </c>
      <c r="BR52" s="20"/>
      <c r="BS52" s="20">
        <f>BR52-BP52</f>
        <v>-13502.3</v>
      </c>
      <c r="BT52" s="21">
        <f>BR52-BQ52</f>
        <v>-2.2999999999999998</v>
      </c>
      <c r="BU52" s="19">
        <v>3600</v>
      </c>
      <c r="BV52" s="20">
        <v>0</v>
      </c>
      <c r="BW52" s="20">
        <v>0</v>
      </c>
      <c r="BX52" s="20">
        <f>BW52-BU52</f>
        <v>-3600</v>
      </c>
      <c r="BY52" s="21">
        <f>BW52-BV52</f>
        <v>0</v>
      </c>
      <c r="BZ52" s="19">
        <v>8000</v>
      </c>
      <c r="CA52" s="20">
        <v>0</v>
      </c>
      <c r="CB52" s="20">
        <v>0</v>
      </c>
      <c r="CC52" s="20">
        <f>CB52-BZ52</f>
        <v>-8000</v>
      </c>
      <c r="CD52" s="21">
        <f>CB52-CA52</f>
        <v>0</v>
      </c>
      <c r="CE52" s="19">
        <v>0</v>
      </c>
      <c r="CF52" s="20">
        <v>0</v>
      </c>
      <c r="CG52" s="20">
        <v>0</v>
      </c>
      <c r="CH52" s="20">
        <f t="shared" si="33"/>
        <v>0</v>
      </c>
      <c r="CI52" s="21">
        <f t="shared" si="34"/>
        <v>0</v>
      </c>
      <c r="CJ52" s="19">
        <v>3100</v>
      </c>
      <c r="CK52" s="20">
        <v>0</v>
      </c>
      <c r="CL52" s="20">
        <v>0</v>
      </c>
      <c r="CM52" s="20">
        <f t="shared" si="35"/>
        <v>-3100</v>
      </c>
      <c r="CN52" s="21">
        <f t="shared" si="36"/>
        <v>0</v>
      </c>
      <c r="CO52" s="19">
        <v>119300</v>
      </c>
      <c r="CP52" s="20">
        <v>0</v>
      </c>
      <c r="CQ52" s="20">
        <v>0</v>
      </c>
      <c r="CR52" s="20">
        <f t="shared" si="37"/>
        <v>-119300</v>
      </c>
      <c r="CS52" s="21">
        <f t="shared" si="38"/>
        <v>0</v>
      </c>
      <c r="CT52" s="19">
        <v>0</v>
      </c>
      <c r="CU52" s="20">
        <v>0</v>
      </c>
      <c r="CV52" s="20">
        <v>0</v>
      </c>
      <c r="CW52" s="20">
        <f t="shared" si="39"/>
        <v>0</v>
      </c>
      <c r="CX52" s="21">
        <f t="shared" si="40"/>
        <v>0</v>
      </c>
      <c r="CY52" s="19">
        <v>0</v>
      </c>
      <c r="CZ52" s="20">
        <v>0</v>
      </c>
      <c r="DA52" s="20">
        <v>0</v>
      </c>
      <c r="DB52" s="20">
        <f t="shared" si="41"/>
        <v>0</v>
      </c>
      <c r="DC52" s="21">
        <f t="shared" si="42"/>
        <v>0</v>
      </c>
      <c r="DD52" s="19">
        <v>21428.3</v>
      </c>
      <c r="DE52" s="20">
        <v>0</v>
      </c>
      <c r="DF52" s="20">
        <v>0</v>
      </c>
      <c r="DG52" s="20">
        <f t="shared" si="43"/>
        <v>-21428.3</v>
      </c>
      <c r="DH52" s="20">
        <f t="shared" si="44"/>
        <v>0</v>
      </c>
      <c r="DI52" s="19">
        <v>946</v>
      </c>
      <c r="DJ52" s="20">
        <v>0</v>
      </c>
      <c r="DK52" s="20">
        <v>0</v>
      </c>
      <c r="DL52" s="20">
        <f t="shared" si="45"/>
        <v>-946</v>
      </c>
      <c r="DM52" s="20">
        <f t="shared" si="46"/>
        <v>0</v>
      </c>
      <c r="DN52" s="19">
        <v>400</v>
      </c>
      <c r="DO52" s="20">
        <v>0</v>
      </c>
      <c r="DP52" s="20">
        <v>0</v>
      </c>
      <c r="DQ52" s="20">
        <f t="shared" si="47"/>
        <v>-400</v>
      </c>
      <c r="DR52" s="20">
        <f t="shared" si="48"/>
        <v>0</v>
      </c>
      <c r="DS52" s="19">
        <v>4500</v>
      </c>
      <c r="DT52" s="20">
        <v>0</v>
      </c>
      <c r="DU52" s="20">
        <v>0</v>
      </c>
      <c r="DV52" s="20">
        <f t="shared" si="49"/>
        <v>-4500</v>
      </c>
      <c r="DW52" s="20">
        <f t="shared" si="50"/>
        <v>0</v>
      </c>
      <c r="DX52" s="19">
        <v>57589.1</v>
      </c>
      <c r="DY52" s="20">
        <v>0</v>
      </c>
      <c r="DZ52" s="20">
        <v>0</v>
      </c>
      <c r="EA52" s="20">
        <f t="shared" si="51"/>
        <v>-57589.1</v>
      </c>
      <c r="EB52" s="20">
        <f t="shared" si="52"/>
        <v>0</v>
      </c>
      <c r="EC52" s="19">
        <v>39233.4</v>
      </c>
      <c r="ED52" s="20">
        <v>0</v>
      </c>
      <c r="EE52" s="20">
        <v>0</v>
      </c>
      <c r="EF52" s="20">
        <f t="shared" si="53"/>
        <v>-39233.4</v>
      </c>
      <c r="EG52" s="21">
        <f t="shared" si="54"/>
        <v>0</v>
      </c>
      <c r="EH52" s="19">
        <v>9102.5</v>
      </c>
      <c r="EI52" s="20">
        <v>0</v>
      </c>
      <c r="EJ52" s="20">
        <v>0</v>
      </c>
      <c r="EK52" s="20">
        <f t="shared" si="55"/>
        <v>-9102.5</v>
      </c>
      <c r="EL52" s="21">
        <f t="shared" si="56"/>
        <v>0</v>
      </c>
      <c r="EM52" s="19">
        <v>0</v>
      </c>
      <c r="EN52" s="20">
        <v>0</v>
      </c>
      <c r="EO52" s="20">
        <v>0</v>
      </c>
      <c r="EP52" s="20">
        <f>EO52-EM52</f>
        <v>0</v>
      </c>
      <c r="EQ52" s="21">
        <f>EO52-EN52</f>
        <v>0</v>
      </c>
      <c r="ER52" s="19">
        <v>241695.2</v>
      </c>
      <c r="ES52" s="20">
        <v>0</v>
      </c>
      <c r="ET52" s="20">
        <v>0</v>
      </c>
      <c r="EU52" s="20">
        <f>ET52-ER52</f>
        <v>-241695.2</v>
      </c>
      <c r="EV52" s="21">
        <f>ET52-ES52</f>
        <v>0</v>
      </c>
      <c r="EW52" s="19">
        <v>0</v>
      </c>
      <c r="EX52" s="20">
        <v>0</v>
      </c>
      <c r="EY52" s="20">
        <v>0</v>
      </c>
      <c r="EZ52" s="20">
        <f t="shared" si="61"/>
        <v>0</v>
      </c>
      <c r="FA52" s="21">
        <f t="shared" si="62"/>
        <v>0</v>
      </c>
      <c r="FB52" s="19">
        <v>188472.6</v>
      </c>
      <c r="FC52" s="20">
        <v>0</v>
      </c>
      <c r="FD52" s="20">
        <v>0</v>
      </c>
      <c r="FE52" s="20">
        <f t="shared" si="63"/>
        <v>-188472.6</v>
      </c>
      <c r="FF52" s="21">
        <f t="shared" si="64"/>
        <v>0</v>
      </c>
      <c r="FG52" s="19">
        <v>428914</v>
      </c>
      <c r="FH52" s="20">
        <v>40.799999999999997</v>
      </c>
      <c r="FI52" s="20">
        <v>0</v>
      </c>
      <c r="FJ52" s="20">
        <f t="shared" si="65"/>
        <v>-428914</v>
      </c>
      <c r="FK52" s="21">
        <f t="shared" si="66"/>
        <v>-40.799999999999997</v>
      </c>
      <c r="FL52" s="19"/>
      <c r="FM52" s="20">
        <v>0</v>
      </c>
      <c r="FN52" s="20">
        <v>0</v>
      </c>
      <c r="FO52" s="20">
        <f t="shared" si="67"/>
        <v>0</v>
      </c>
      <c r="FP52" s="20">
        <f t="shared" si="68"/>
        <v>0</v>
      </c>
      <c r="FQ52" s="19">
        <v>0</v>
      </c>
      <c r="FR52" s="20">
        <v>8379.5</v>
      </c>
      <c r="FS52" s="20">
        <v>0</v>
      </c>
      <c r="FT52" s="20">
        <f t="shared" si="69"/>
        <v>0</v>
      </c>
      <c r="FU52" s="20">
        <f t="shared" si="70"/>
        <v>-8379.5</v>
      </c>
      <c r="FV52" s="19">
        <v>261000</v>
      </c>
      <c r="FW52" s="20">
        <v>0</v>
      </c>
      <c r="FX52" s="20">
        <v>0</v>
      </c>
      <c r="FY52" s="20">
        <f t="shared" si="71"/>
        <v>-261000</v>
      </c>
      <c r="FZ52" s="20">
        <f t="shared" si="72"/>
        <v>0</v>
      </c>
      <c r="GA52" s="19">
        <v>0</v>
      </c>
      <c r="GB52" s="20">
        <v>0</v>
      </c>
      <c r="GC52" s="20">
        <v>0</v>
      </c>
      <c r="GD52" s="20">
        <f>GC52-GA52</f>
        <v>0</v>
      </c>
      <c r="GE52" s="21">
        <f>GC52-GB52</f>
        <v>0</v>
      </c>
      <c r="GF52" s="19">
        <v>0</v>
      </c>
      <c r="GG52" s="20">
        <v>0</v>
      </c>
      <c r="GH52" s="20">
        <v>0</v>
      </c>
      <c r="GI52" s="20">
        <f>GH52-GF52</f>
        <v>0</v>
      </c>
      <c r="GJ52" s="21">
        <f>GH52-GG52</f>
        <v>0</v>
      </c>
      <c r="GK52" s="19">
        <v>0</v>
      </c>
      <c r="GL52" s="20">
        <v>0</v>
      </c>
      <c r="GM52" s="20">
        <v>0</v>
      </c>
      <c r="GN52" s="20">
        <f>GM52-GK52</f>
        <v>0</v>
      </c>
      <c r="GO52" s="21">
        <f>GM52-GL52</f>
        <v>0</v>
      </c>
    </row>
    <row r="53" spans="1:197" s="26" customFormat="1" ht="15.75" x14ac:dyDescent="0.25">
      <c r="A53" s="52"/>
      <c r="B53" s="53" t="s">
        <v>54</v>
      </c>
      <c r="C53" s="60">
        <f>SUM(C7:C52)</f>
        <v>1734963.1</v>
      </c>
      <c r="D53" s="24">
        <f t="shared" ref="D53:FZ53" si="90">SUM(D7:D52)</f>
        <v>11915914.219000001</v>
      </c>
      <c r="E53" s="24">
        <f t="shared" si="90"/>
        <v>12105773.9</v>
      </c>
      <c r="F53" s="24">
        <f t="shared" ref="F53:G53" si="91">SUM(F7:F52)</f>
        <v>10370810.800000001</v>
      </c>
      <c r="G53" s="25">
        <f t="shared" si="91"/>
        <v>189859.68099999949</v>
      </c>
      <c r="H53" s="23">
        <f>SUM(H7:H52)</f>
        <v>0</v>
      </c>
      <c r="I53" s="24">
        <f>SUM(I7:I52)</f>
        <v>3329.7</v>
      </c>
      <c r="J53" s="24">
        <f>SUM(J7:J52)</f>
        <v>3329.7</v>
      </c>
      <c r="K53" s="24">
        <f>SUM(K7:K52)</f>
        <v>3329.7</v>
      </c>
      <c r="L53" s="25">
        <f>SUM(L7:L52)</f>
        <v>0</v>
      </c>
      <c r="M53" s="23">
        <f t="shared" si="90"/>
        <v>155317.79999999999</v>
      </c>
      <c r="N53" s="24">
        <f t="shared" si="90"/>
        <v>131883.9</v>
      </c>
      <c r="O53" s="24">
        <f t="shared" si="90"/>
        <v>131883.9</v>
      </c>
      <c r="P53" s="24">
        <f t="shared" si="90"/>
        <v>-23433.899999999994</v>
      </c>
      <c r="Q53" s="25">
        <f t="shared" si="90"/>
        <v>0</v>
      </c>
      <c r="R53" s="23">
        <f>SUM(R7:R52)</f>
        <v>0</v>
      </c>
      <c r="S53" s="24">
        <f>SUM(S7:S52)</f>
        <v>1387834.1</v>
      </c>
      <c r="T53" s="24">
        <f>SUM(T7:T52)</f>
        <v>1385945.4000000001</v>
      </c>
      <c r="U53" s="24">
        <f>SUM(U7:U52)</f>
        <v>1385945.4000000001</v>
      </c>
      <c r="V53" s="25">
        <f>SUM(V7:V52)</f>
        <v>-1888.6999999999948</v>
      </c>
      <c r="W53" s="23">
        <f t="shared" ref="W53:AA53" si="92">SUM(W7:W52)</f>
        <v>47567.199999999997</v>
      </c>
      <c r="X53" s="24">
        <f t="shared" si="92"/>
        <v>46045.7</v>
      </c>
      <c r="Y53" s="24">
        <f t="shared" si="92"/>
        <v>45408.7</v>
      </c>
      <c r="Z53" s="24">
        <f t="shared" si="92"/>
        <v>-2158.5</v>
      </c>
      <c r="AA53" s="24">
        <f t="shared" si="92"/>
        <v>-637</v>
      </c>
      <c r="AB53" s="23">
        <f t="shared" ref="AB53:AF53" si="93">SUM(AB7:AB52)</f>
        <v>0</v>
      </c>
      <c r="AC53" s="24">
        <f t="shared" si="93"/>
        <v>15322.599999999999</v>
      </c>
      <c r="AD53" s="24">
        <f t="shared" si="93"/>
        <v>15322.599999999999</v>
      </c>
      <c r="AE53" s="24">
        <f t="shared" si="93"/>
        <v>15322.599999999999</v>
      </c>
      <c r="AF53" s="25">
        <f t="shared" si="93"/>
        <v>0</v>
      </c>
      <c r="AG53" s="23">
        <f t="shared" ref="AG53:AK53" si="94">SUM(AG7:AG52)</f>
        <v>67789.8</v>
      </c>
      <c r="AH53" s="24">
        <f t="shared" si="94"/>
        <v>67188.599999999991</v>
      </c>
      <c r="AI53" s="24">
        <f t="shared" si="94"/>
        <v>67134.2</v>
      </c>
      <c r="AJ53" s="24">
        <f t="shared" si="94"/>
        <v>-655.60000000000582</v>
      </c>
      <c r="AK53" s="24">
        <f t="shared" si="94"/>
        <v>-54.4</v>
      </c>
      <c r="AL53" s="23">
        <f t="shared" ref="AL53:AP53" si="95">SUM(AL7:AL52)</f>
        <v>6719.9</v>
      </c>
      <c r="AM53" s="24">
        <f t="shared" si="95"/>
        <v>6719.8999999999987</v>
      </c>
      <c r="AN53" s="24">
        <f t="shared" si="95"/>
        <v>6719.8999999999987</v>
      </c>
      <c r="AO53" s="24">
        <f t="shared" si="95"/>
        <v>0</v>
      </c>
      <c r="AP53" s="24">
        <f t="shared" si="95"/>
        <v>0</v>
      </c>
      <c r="AQ53" s="23">
        <f t="shared" ref="AQ53:AZ53" si="96">SUM(AQ7:AQ52)</f>
        <v>0</v>
      </c>
      <c r="AR53" s="24">
        <f t="shared" si="96"/>
        <v>381.9</v>
      </c>
      <c r="AS53" s="24">
        <f t="shared" si="96"/>
        <v>379.3</v>
      </c>
      <c r="AT53" s="24">
        <f t="shared" si="96"/>
        <v>379.3</v>
      </c>
      <c r="AU53" s="25">
        <f t="shared" si="96"/>
        <v>-2.5999999999999659</v>
      </c>
      <c r="AV53" s="23">
        <f t="shared" si="96"/>
        <v>0</v>
      </c>
      <c r="AW53" s="24">
        <f t="shared" si="96"/>
        <v>1915.9999999999986</v>
      </c>
      <c r="AX53" s="24">
        <f t="shared" si="96"/>
        <v>603.50000000000011</v>
      </c>
      <c r="AY53" s="24">
        <f t="shared" si="96"/>
        <v>603.50000000000011</v>
      </c>
      <c r="AZ53" s="25">
        <f t="shared" si="96"/>
        <v>-1312.5000000000007</v>
      </c>
      <c r="BA53" s="23">
        <f t="shared" ref="BA53:BE53" si="97">SUM(BA7:BA52)</f>
        <v>10000</v>
      </c>
      <c r="BB53" s="24">
        <f t="shared" si="97"/>
        <v>10000</v>
      </c>
      <c r="BC53" s="24">
        <f t="shared" si="97"/>
        <v>9941.7000000000007</v>
      </c>
      <c r="BD53" s="24">
        <f t="shared" si="97"/>
        <v>-58.299999999999272</v>
      </c>
      <c r="BE53" s="24">
        <f t="shared" si="97"/>
        <v>-58.299999999999272</v>
      </c>
      <c r="BF53" s="23">
        <f t="shared" ref="BF53:BJ53" si="98">SUM(BF7:BF52)</f>
        <v>6785</v>
      </c>
      <c r="BG53" s="24">
        <f t="shared" si="98"/>
        <v>6784.9999999999991</v>
      </c>
      <c r="BH53" s="24">
        <f t="shared" si="98"/>
        <v>6784.9999999999991</v>
      </c>
      <c r="BI53" s="24">
        <f t="shared" si="98"/>
        <v>0</v>
      </c>
      <c r="BJ53" s="24">
        <f t="shared" si="98"/>
        <v>0</v>
      </c>
      <c r="BK53" s="23">
        <f t="shared" ref="BK53:BO53" si="99">SUM(BK7:BK52)</f>
        <v>40000</v>
      </c>
      <c r="BL53" s="24">
        <f t="shared" si="99"/>
        <v>40000</v>
      </c>
      <c r="BM53" s="24">
        <f t="shared" si="99"/>
        <v>40000</v>
      </c>
      <c r="BN53" s="24">
        <f t="shared" si="99"/>
        <v>0</v>
      </c>
      <c r="BO53" s="25">
        <f t="shared" si="99"/>
        <v>0</v>
      </c>
      <c r="BP53" s="23">
        <f t="shared" ref="BP53" si="100">SUM(BP7:BP52)</f>
        <v>13502.3</v>
      </c>
      <c r="BQ53" s="24">
        <f>SUM(BQ7:BQ52)</f>
        <v>15502.3</v>
      </c>
      <c r="BR53" s="24">
        <f>SUM(BR7:BR52)</f>
        <v>15500</v>
      </c>
      <c r="BS53" s="24">
        <f t="shared" ref="BS53:BT53" si="101">SUM(BS7:BS52)</f>
        <v>1997.7000000000007</v>
      </c>
      <c r="BT53" s="25">
        <f t="shared" si="101"/>
        <v>-2.2999999999999998</v>
      </c>
      <c r="BU53" s="23">
        <f t="shared" ref="BU53" si="102">SUM(BU7:BU52)</f>
        <v>3600</v>
      </c>
      <c r="BV53" s="24">
        <f t="shared" ref="BV53:CI53" si="103">SUM(BV7:BV52)</f>
        <v>2700</v>
      </c>
      <c r="BW53" s="24">
        <f t="shared" si="103"/>
        <v>2700</v>
      </c>
      <c r="BX53" s="24">
        <f t="shared" si="103"/>
        <v>-900</v>
      </c>
      <c r="BY53" s="25">
        <f t="shared" si="103"/>
        <v>0</v>
      </c>
      <c r="BZ53" s="23">
        <f t="shared" si="103"/>
        <v>8000</v>
      </c>
      <c r="CA53" s="24">
        <f t="shared" si="103"/>
        <v>6000</v>
      </c>
      <c r="CB53" s="24">
        <f t="shared" si="103"/>
        <v>6000</v>
      </c>
      <c r="CC53" s="24">
        <f t="shared" si="103"/>
        <v>-2000</v>
      </c>
      <c r="CD53" s="25">
        <f t="shared" si="103"/>
        <v>0</v>
      </c>
      <c r="CE53" s="23">
        <f t="shared" si="103"/>
        <v>0</v>
      </c>
      <c r="CF53" s="24">
        <f t="shared" si="103"/>
        <v>269286.61900000001</v>
      </c>
      <c r="CG53" s="24">
        <f t="shared" si="103"/>
        <v>310680.40000000002</v>
      </c>
      <c r="CH53" s="24">
        <f t="shared" si="103"/>
        <v>310680.40000000002</v>
      </c>
      <c r="CI53" s="25">
        <f t="shared" si="103"/>
        <v>41393.781000000003</v>
      </c>
      <c r="CJ53" s="23">
        <f t="shared" ref="CJ53:CY53" si="104">SUM(CJ7:CJ52)</f>
        <v>3100</v>
      </c>
      <c r="CK53" s="24">
        <f t="shared" si="104"/>
        <v>3100</v>
      </c>
      <c r="CL53" s="24">
        <f t="shared" si="104"/>
        <v>3100</v>
      </c>
      <c r="CM53" s="24">
        <f t="shared" si="104"/>
        <v>0</v>
      </c>
      <c r="CN53" s="25">
        <f t="shared" si="104"/>
        <v>0</v>
      </c>
      <c r="CO53" s="23">
        <f t="shared" ref="CO53:CS53" si="105">SUM(CO7:CO52)</f>
        <v>119300</v>
      </c>
      <c r="CP53" s="24">
        <f t="shared" si="105"/>
        <v>120094.9</v>
      </c>
      <c r="CQ53" s="24">
        <f t="shared" si="105"/>
        <v>120094.9</v>
      </c>
      <c r="CR53" s="24">
        <f t="shared" si="105"/>
        <v>794.89999999999418</v>
      </c>
      <c r="CS53" s="24">
        <f t="shared" si="105"/>
        <v>0</v>
      </c>
      <c r="CT53" s="23">
        <f t="shared" ref="CT53:CX53" si="106">SUM(CT7:CT52)</f>
        <v>0</v>
      </c>
      <c r="CU53" s="24">
        <f t="shared" si="106"/>
        <v>1183.8</v>
      </c>
      <c r="CV53" s="24">
        <f t="shared" si="106"/>
        <v>1183.8</v>
      </c>
      <c r="CW53" s="24">
        <f t="shared" si="106"/>
        <v>1183.8</v>
      </c>
      <c r="CX53" s="24">
        <f t="shared" si="106"/>
        <v>0</v>
      </c>
      <c r="CY53" s="23">
        <f t="shared" si="104"/>
        <v>0</v>
      </c>
      <c r="CZ53" s="24">
        <f t="shared" ref="CZ53:DH53" si="107">SUM(CZ7:CZ52)</f>
        <v>12517.5</v>
      </c>
      <c r="DA53" s="24">
        <f t="shared" si="107"/>
        <v>11764.2</v>
      </c>
      <c r="DB53" s="24">
        <f t="shared" si="107"/>
        <v>11764.2</v>
      </c>
      <c r="DC53" s="24">
        <f t="shared" si="107"/>
        <v>-753.29999999999927</v>
      </c>
      <c r="DD53" s="23">
        <f t="shared" si="107"/>
        <v>21428.3</v>
      </c>
      <c r="DE53" s="24">
        <f t="shared" si="107"/>
        <v>21428.3</v>
      </c>
      <c r="DF53" s="24">
        <f t="shared" si="107"/>
        <v>59088.599999999991</v>
      </c>
      <c r="DG53" s="24">
        <f t="shared" si="107"/>
        <v>37660.299999999988</v>
      </c>
      <c r="DH53" s="25">
        <f t="shared" si="107"/>
        <v>37660.299999999996</v>
      </c>
      <c r="DI53" s="23">
        <f t="shared" ref="DI53:EG53" si="108">SUM(DI7:DI52)</f>
        <v>946</v>
      </c>
      <c r="DJ53" s="24">
        <f t="shared" si="108"/>
        <v>946</v>
      </c>
      <c r="DK53" s="24">
        <f t="shared" si="108"/>
        <v>946</v>
      </c>
      <c r="DL53" s="24">
        <f t="shared" si="108"/>
        <v>0</v>
      </c>
      <c r="DM53" s="25">
        <f t="shared" si="108"/>
        <v>0</v>
      </c>
      <c r="DN53" s="23">
        <f t="shared" si="108"/>
        <v>400</v>
      </c>
      <c r="DO53" s="24">
        <f t="shared" si="108"/>
        <v>400</v>
      </c>
      <c r="DP53" s="24">
        <f t="shared" si="108"/>
        <v>400</v>
      </c>
      <c r="DQ53" s="24">
        <f t="shared" si="108"/>
        <v>0</v>
      </c>
      <c r="DR53" s="25">
        <f t="shared" si="108"/>
        <v>0</v>
      </c>
      <c r="DS53" s="23">
        <f t="shared" ref="DS53:DW53" si="109">SUM(DS7:DS52)</f>
        <v>4500</v>
      </c>
      <c r="DT53" s="24">
        <f t="shared" si="109"/>
        <v>3000</v>
      </c>
      <c r="DU53" s="24">
        <f t="shared" si="109"/>
        <v>3000</v>
      </c>
      <c r="DV53" s="24">
        <f t="shared" si="109"/>
        <v>-1500</v>
      </c>
      <c r="DW53" s="25">
        <f t="shared" si="109"/>
        <v>0</v>
      </c>
      <c r="DX53" s="23">
        <f t="shared" si="108"/>
        <v>57589.1</v>
      </c>
      <c r="DY53" s="24">
        <f t="shared" si="108"/>
        <v>61813.3</v>
      </c>
      <c r="DZ53" s="24">
        <f t="shared" si="108"/>
        <v>61813.3</v>
      </c>
      <c r="EA53" s="24">
        <f t="shared" si="108"/>
        <v>4224.2000000000044</v>
      </c>
      <c r="EB53" s="25">
        <f t="shared" si="108"/>
        <v>0</v>
      </c>
      <c r="EC53" s="23">
        <f t="shared" si="108"/>
        <v>39233.4</v>
      </c>
      <c r="ED53" s="24">
        <f t="shared" si="108"/>
        <v>39233.400000000009</v>
      </c>
      <c r="EE53" s="24">
        <f t="shared" si="108"/>
        <v>39011.100000000006</v>
      </c>
      <c r="EF53" s="24">
        <f t="shared" si="108"/>
        <v>-222.29999999999563</v>
      </c>
      <c r="EG53" s="25">
        <f t="shared" si="108"/>
        <v>-222.3000000000003</v>
      </c>
      <c r="EH53" s="23">
        <f t="shared" ref="EH53:EL53" si="110">SUM(EH7:EH52)</f>
        <v>9102.5</v>
      </c>
      <c r="EI53" s="24">
        <f t="shared" si="110"/>
        <v>0</v>
      </c>
      <c r="EJ53" s="24">
        <f t="shared" si="110"/>
        <v>0</v>
      </c>
      <c r="EK53" s="24">
        <f t="shared" si="110"/>
        <v>-9102.5</v>
      </c>
      <c r="EL53" s="25">
        <f t="shared" si="110"/>
        <v>0</v>
      </c>
      <c r="EM53" s="23">
        <f t="shared" ref="EM53:EV53" si="111">SUM(EM7:EM52)</f>
        <v>0</v>
      </c>
      <c r="EN53" s="24">
        <f t="shared" si="111"/>
        <v>0</v>
      </c>
      <c r="EO53" s="24">
        <f t="shared" si="111"/>
        <v>18205.3</v>
      </c>
      <c r="EP53" s="24">
        <f t="shared" si="111"/>
        <v>18205.3</v>
      </c>
      <c r="EQ53" s="25">
        <f t="shared" si="111"/>
        <v>18205.3</v>
      </c>
      <c r="ER53" s="23">
        <f t="shared" si="111"/>
        <v>241695.2</v>
      </c>
      <c r="ES53" s="24">
        <f t="shared" si="111"/>
        <v>326476.39999999997</v>
      </c>
      <c r="ET53" s="24">
        <f t="shared" si="111"/>
        <v>325661.5</v>
      </c>
      <c r="EU53" s="24">
        <f t="shared" si="111"/>
        <v>83966.299999999988</v>
      </c>
      <c r="EV53" s="25">
        <f t="shared" si="111"/>
        <v>-814.90000000000146</v>
      </c>
      <c r="EW53" s="23">
        <f t="shared" si="90"/>
        <v>0</v>
      </c>
      <c r="EX53" s="24">
        <f t="shared" si="90"/>
        <v>284118</v>
      </c>
      <c r="EY53" s="24">
        <f t="shared" si="90"/>
        <v>284118</v>
      </c>
      <c r="EZ53" s="24">
        <f t="shared" si="90"/>
        <v>284118</v>
      </c>
      <c r="FA53" s="24">
        <f t="shared" si="90"/>
        <v>0</v>
      </c>
      <c r="FB53" s="23">
        <f t="shared" ref="FB53:FF53" si="112">SUM(FB7:FB52)</f>
        <v>188472.6</v>
      </c>
      <c r="FC53" s="24">
        <f t="shared" si="112"/>
        <v>188472.6</v>
      </c>
      <c r="FD53" s="24">
        <f t="shared" si="112"/>
        <v>188472.6</v>
      </c>
      <c r="FE53" s="24">
        <f t="shared" si="112"/>
        <v>0</v>
      </c>
      <c r="FF53" s="24">
        <f t="shared" si="112"/>
        <v>0</v>
      </c>
      <c r="FG53" s="23">
        <f t="shared" si="90"/>
        <v>428914</v>
      </c>
      <c r="FH53" s="24">
        <f t="shared" si="90"/>
        <v>196639.4</v>
      </c>
      <c r="FI53" s="24">
        <f t="shared" si="90"/>
        <v>196598.6</v>
      </c>
      <c r="FJ53" s="24">
        <f t="shared" si="90"/>
        <v>-232315.4</v>
      </c>
      <c r="FK53" s="24">
        <f t="shared" si="90"/>
        <v>-40.799999999999997</v>
      </c>
      <c r="FL53" s="23">
        <f t="shared" si="90"/>
        <v>0</v>
      </c>
      <c r="FM53" s="24">
        <f t="shared" si="90"/>
        <v>1352062.9</v>
      </c>
      <c r="FN53" s="24">
        <f t="shared" si="90"/>
        <v>1352062.9</v>
      </c>
      <c r="FO53" s="24">
        <f t="shared" si="90"/>
        <v>1352062.9</v>
      </c>
      <c r="FP53" s="24">
        <f t="shared" si="90"/>
        <v>0</v>
      </c>
      <c r="FQ53" s="23">
        <f t="shared" si="90"/>
        <v>0</v>
      </c>
      <c r="FR53" s="24">
        <f t="shared" si="90"/>
        <v>2409972.8000000003</v>
      </c>
      <c r="FS53" s="24">
        <f t="shared" si="90"/>
        <v>2547492</v>
      </c>
      <c r="FT53" s="24">
        <f t="shared" si="90"/>
        <v>2547492</v>
      </c>
      <c r="FU53" s="24">
        <f t="shared" si="90"/>
        <v>137519.1999999999</v>
      </c>
      <c r="FV53" s="23">
        <f t="shared" si="90"/>
        <v>261000</v>
      </c>
      <c r="FW53" s="24">
        <f t="shared" si="90"/>
        <v>261000</v>
      </c>
      <c r="FX53" s="24">
        <f t="shared" si="90"/>
        <v>261000</v>
      </c>
      <c r="FY53" s="24">
        <f t="shared" si="90"/>
        <v>0</v>
      </c>
      <c r="FZ53" s="24">
        <f t="shared" si="90"/>
        <v>0</v>
      </c>
      <c r="GA53" s="23">
        <f t="shared" ref="GA53:GE53" si="113">SUM(GA7:GA52)</f>
        <v>0</v>
      </c>
      <c r="GB53" s="24">
        <f t="shared" si="113"/>
        <v>4291176.0999999996</v>
      </c>
      <c r="GC53" s="24">
        <f t="shared" si="113"/>
        <v>4291176.0999999996</v>
      </c>
      <c r="GD53" s="24">
        <f t="shared" si="113"/>
        <v>4291176.0999999996</v>
      </c>
      <c r="GE53" s="25">
        <f t="shared" si="113"/>
        <v>0</v>
      </c>
      <c r="GF53" s="23">
        <f t="shared" ref="GF53:GJ53" si="114">SUM(GF7:GF52)</f>
        <v>0</v>
      </c>
      <c r="GG53" s="24">
        <f t="shared" si="114"/>
        <v>331382.5</v>
      </c>
      <c r="GH53" s="24">
        <f t="shared" si="114"/>
        <v>291223.90000000002</v>
      </c>
      <c r="GI53" s="24">
        <f t="shared" si="114"/>
        <v>291223.90000000002</v>
      </c>
      <c r="GJ53" s="25">
        <f t="shared" si="114"/>
        <v>-40158.600000000006</v>
      </c>
      <c r="GK53" s="23">
        <f t="shared" ref="GK53:GO53" si="115">SUM(GK7:GK52)</f>
        <v>0</v>
      </c>
      <c r="GL53" s="24">
        <f t="shared" si="115"/>
        <v>0</v>
      </c>
      <c r="GM53" s="24">
        <f t="shared" si="115"/>
        <v>1026.8</v>
      </c>
      <c r="GN53" s="24">
        <f t="shared" si="115"/>
        <v>1026.8</v>
      </c>
      <c r="GO53" s="25">
        <f t="shared" si="115"/>
        <v>1026.8</v>
      </c>
    </row>
    <row r="54" spans="1:197" x14ac:dyDescent="0.25">
      <c r="C54" s="64"/>
      <c r="D54" s="64"/>
    </row>
    <row r="55" spans="1:197" x14ac:dyDescent="0.25">
      <c r="Q55" s="44"/>
    </row>
  </sheetData>
  <mergeCells count="197">
    <mergeCell ref="EH4:EL4"/>
    <mergeCell ref="EH5:EH6"/>
    <mergeCell ref="EI5:EI6"/>
    <mergeCell ref="EJ5:EJ6"/>
    <mergeCell ref="EK5:EL5"/>
    <mergeCell ref="EM5:EM6"/>
    <mergeCell ref="EN5:EN6"/>
    <mergeCell ref="EO5:EO6"/>
    <mergeCell ref="EP5:EQ5"/>
    <mergeCell ref="GK4:GO4"/>
    <mergeCell ref="GK5:GK6"/>
    <mergeCell ref="GL5:GL6"/>
    <mergeCell ref="GM5:GM6"/>
    <mergeCell ref="GN5:GO5"/>
    <mergeCell ref="GF4:GJ4"/>
    <mergeCell ref="GF5:GF6"/>
    <mergeCell ref="GG5:GG6"/>
    <mergeCell ref="GH5:GH6"/>
    <mergeCell ref="GI5:GJ5"/>
    <mergeCell ref="FD5:FD6"/>
    <mergeCell ref="FO5:FP5"/>
    <mergeCell ref="FV5:FV6"/>
    <mergeCell ref="FW5:FW6"/>
    <mergeCell ref="FX5:FX6"/>
    <mergeCell ref="FY5:FZ5"/>
    <mergeCell ref="FE5:FF5"/>
    <mergeCell ref="FN5:FN6"/>
    <mergeCell ref="FL5:FL6"/>
    <mergeCell ref="FM5:FM6"/>
    <mergeCell ref="A4:A6"/>
    <mergeCell ref="GA4:GE4"/>
    <mergeCell ref="GA5:GA6"/>
    <mergeCell ref="GB5:GB6"/>
    <mergeCell ref="GC5:GC6"/>
    <mergeCell ref="GD5:GE5"/>
    <mergeCell ref="ER4:EV4"/>
    <mergeCell ref="ER5:ER6"/>
    <mergeCell ref="ES5:ES6"/>
    <mergeCell ref="ET5:ET6"/>
    <mergeCell ref="EU5:EV5"/>
    <mergeCell ref="EW4:FA4"/>
    <mergeCell ref="EW5:EW6"/>
    <mergeCell ref="EX5:EX6"/>
    <mergeCell ref="EY5:EY6"/>
    <mergeCell ref="EZ5:FA5"/>
    <mergeCell ref="FV4:FZ4"/>
    <mergeCell ref="FB4:FF4"/>
    <mergeCell ref="B4:B6"/>
    <mergeCell ref="EM4:EQ4"/>
    <mergeCell ref="C4:G4"/>
    <mergeCell ref="M4:Q4"/>
    <mergeCell ref="FB5:FB6"/>
    <mergeCell ref="FC5:FC6"/>
    <mergeCell ref="AG4:AK4"/>
    <mergeCell ref="CO4:CS4"/>
    <mergeCell ref="BA4:BE4"/>
    <mergeCell ref="AL4:AP4"/>
    <mergeCell ref="AO5:AP5"/>
    <mergeCell ref="H4:L4"/>
    <mergeCell ref="H5:H6"/>
    <mergeCell ref="I5:I6"/>
    <mergeCell ref="J5:J6"/>
    <mergeCell ref="K5:L5"/>
    <mergeCell ref="AL5:AL6"/>
    <mergeCell ref="AM5:AM6"/>
    <mergeCell ref="AN5:AN6"/>
    <mergeCell ref="N5:N6"/>
    <mergeCell ref="O5:O6"/>
    <mergeCell ref="P5:Q5"/>
    <mergeCell ref="BN5:BO5"/>
    <mergeCell ref="BU4:BY4"/>
    <mergeCell ref="BU5:BU6"/>
    <mergeCell ref="BV5:BV6"/>
    <mergeCell ref="BW5:BW6"/>
    <mergeCell ref="BX5:BY5"/>
    <mergeCell ref="BZ5:BZ6"/>
    <mergeCell ref="CA5:CA6"/>
    <mergeCell ref="BF4:BJ4"/>
    <mergeCell ref="BF5:BF6"/>
    <mergeCell ref="DS4:DW4"/>
    <mergeCell ref="DS5:DS6"/>
    <mergeCell ref="DT5:DT6"/>
    <mergeCell ref="BA5:BA6"/>
    <mergeCell ref="BB5:BB6"/>
    <mergeCell ref="BC5:BC6"/>
    <mergeCell ref="BD5:BE5"/>
    <mergeCell ref="BG5:BG6"/>
    <mergeCell ref="BH5:BH6"/>
    <mergeCell ref="BI5:BJ5"/>
    <mergeCell ref="BP4:BT4"/>
    <mergeCell ref="BP5:BP6"/>
    <mergeCell ref="BQ5:BQ6"/>
    <mergeCell ref="BR5:BR6"/>
    <mergeCell ref="BS5:BT5"/>
    <mergeCell ref="BK4:BO4"/>
    <mergeCell ref="BK5:BK6"/>
    <mergeCell ref="BL5:BL6"/>
    <mergeCell ref="BM5:BM6"/>
    <mergeCell ref="DP5:DP6"/>
    <mergeCell ref="DQ5:DR5"/>
    <mergeCell ref="CJ4:CN4"/>
    <mergeCell ref="C5:C6"/>
    <mergeCell ref="D5:D6"/>
    <mergeCell ref="E5:E6"/>
    <mergeCell ref="F5:G5"/>
    <mergeCell ref="M5:M6"/>
    <mergeCell ref="AG5:AG6"/>
    <mergeCell ref="AH5:AH6"/>
    <mergeCell ref="AI5:AI6"/>
    <mergeCell ref="AJ5:AK5"/>
    <mergeCell ref="CJ5:CJ6"/>
    <mergeCell ref="CK5:CK6"/>
    <mergeCell ref="CL5:CL6"/>
    <mergeCell ref="CM5:CN5"/>
    <mergeCell ref="DI4:DM4"/>
    <mergeCell ref="DI5:DI6"/>
    <mergeCell ref="DJ5:DJ6"/>
    <mergeCell ref="DK5:DK6"/>
    <mergeCell ref="DL5:DM5"/>
    <mergeCell ref="CO5:CO6"/>
    <mergeCell ref="CP5:CP6"/>
    <mergeCell ref="CY4:DC4"/>
    <mergeCell ref="CY5:CY6"/>
    <mergeCell ref="CZ5:CZ6"/>
    <mergeCell ref="CT4:CX4"/>
    <mergeCell ref="CT5:CT6"/>
    <mergeCell ref="CU5:CU6"/>
    <mergeCell ref="CV5:CV6"/>
    <mergeCell ref="CW5:CX5"/>
    <mergeCell ref="CB5:CB6"/>
    <mergeCell ref="EC4:EG4"/>
    <mergeCell ref="EC5:EC6"/>
    <mergeCell ref="ED5:ED6"/>
    <mergeCell ref="EE5:EE6"/>
    <mergeCell ref="EF5:EG5"/>
    <mergeCell ref="DX4:EB4"/>
    <mergeCell ref="DX5:DX6"/>
    <mergeCell ref="DY5:DY6"/>
    <mergeCell ref="DZ5:DZ6"/>
    <mergeCell ref="EA5:EB5"/>
    <mergeCell ref="DF5:DF6"/>
    <mergeCell ref="DG5:DH5"/>
    <mergeCell ref="DA5:DA6"/>
    <mergeCell ref="DB5:DC5"/>
    <mergeCell ref="BZ4:CD4"/>
    <mergeCell ref="CC5:CD5"/>
    <mergeCell ref="CQ5:CQ6"/>
    <mergeCell ref="CR5:CS5"/>
    <mergeCell ref="DU5:DU6"/>
    <mergeCell ref="DV5:DW5"/>
    <mergeCell ref="DN4:DR4"/>
    <mergeCell ref="DN5:DN6"/>
    <mergeCell ref="DO5:DO6"/>
    <mergeCell ref="AB4:AF4"/>
    <mergeCell ref="AB5:AB6"/>
    <mergeCell ref="AC5:AC6"/>
    <mergeCell ref="AD5:AD6"/>
    <mergeCell ref="AE5:AF5"/>
    <mergeCell ref="CE4:CI4"/>
    <mergeCell ref="CE5:CE6"/>
    <mergeCell ref="CF5:CF6"/>
    <mergeCell ref="FQ4:FU4"/>
    <mergeCell ref="FQ5:FQ6"/>
    <mergeCell ref="FR5:FR6"/>
    <mergeCell ref="FS5:FS6"/>
    <mergeCell ref="FT5:FU5"/>
    <mergeCell ref="FG4:FK4"/>
    <mergeCell ref="FG5:FG6"/>
    <mergeCell ref="FH5:FH6"/>
    <mergeCell ref="FI5:FI6"/>
    <mergeCell ref="FJ5:FK5"/>
    <mergeCell ref="FL4:FP4"/>
    <mergeCell ref="CG5:CG6"/>
    <mergeCell ref="CH5:CI5"/>
    <mergeCell ref="DD4:DH4"/>
    <mergeCell ref="DD5:DD6"/>
    <mergeCell ref="DE5:DE6"/>
    <mergeCell ref="R4:V4"/>
    <mergeCell ref="R5:R6"/>
    <mergeCell ref="S5:S6"/>
    <mergeCell ref="T5:T6"/>
    <mergeCell ref="U5:V5"/>
    <mergeCell ref="W4:AA4"/>
    <mergeCell ref="W5:W6"/>
    <mergeCell ref="X5:X6"/>
    <mergeCell ref="Y5:Y6"/>
    <mergeCell ref="Z5:AA5"/>
    <mergeCell ref="AQ4:AU4"/>
    <mergeCell ref="AQ5:AQ6"/>
    <mergeCell ref="AR5:AR6"/>
    <mergeCell ref="AS5:AS6"/>
    <mergeCell ref="AT5:AU5"/>
    <mergeCell ref="AV5:AV6"/>
    <mergeCell ref="AW5:AW6"/>
    <mergeCell ref="AX5:AX6"/>
    <mergeCell ref="AY5:AZ5"/>
    <mergeCell ref="AV4:AZ4"/>
  </mergeCells>
  <printOptions gridLines="1"/>
  <pageMargins left="7.874015748031496E-2" right="7.874015748031496E-2" top="0.15748031496062992" bottom="0.15748031496062992" header="0.31496062992125984" footer="0.31496062992125984"/>
  <pageSetup paperSize="9" scale="5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свод</vt:lpstr>
      <vt:lpstr>дотации</vt:lpstr>
      <vt:lpstr>субвенции</vt:lpstr>
      <vt:lpstr>субсидии</vt:lpstr>
      <vt:lpstr>иные</vt:lpstr>
      <vt:lpstr>иные!Заголовки_для_печати</vt:lpstr>
      <vt:lpstr>субвенции!Заголовки_для_печати</vt:lpstr>
      <vt:lpstr>субсидии!Заголовки_для_печати</vt:lpstr>
      <vt:lpstr>дотации!Область_печати</vt:lpstr>
      <vt:lpstr>иные!Область_печати</vt:lpstr>
      <vt:lpstr>свод!Область_печати</vt:lpstr>
      <vt:lpstr>субвенции!Область_печати</vt:lpstr>
      <vt:lpstr>субсидии!Область_печати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2023-04-13T12:07:16Z</cp:lastPrinted>
  <dcterms:created xsi:type="dcterms:W3CDTF">2018-06-05T13:20:34Z</dcterms:created>
  <dcterms:modified xsi:type="dcterms:W3CDTF">2023-04-13T12:07:33Z</dcterms:modified>
</cp:coreProperties>
</file>