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BUDG309\Y\2023\ОТКРЫТЫЙ БЮДЖЕТ\по закону об исполнении\"/>
    </mc:Choice>
  </mc:AlternateContent>
  <bookViews>
    <workbookView xWindow="15" yWindow="195" windowWidth="14760" windowHeight="12330"/>
  </bookViews>
  <sheets>
    <sheet name="расходы" sheetId="2" r:id="rId1"/>
  </sheets>
  <definedNames>
    <definedName name="_xlnm._FilterDatabase" localSheetId="0" hidden="1">расходы!$A$5:$B$43</definedName>
    <definedName name="_xlnm.Print_Titles" localSheetId="0">расходы!$5:$6</definedName>
  </definedNames>
  <calcPr calcId="152511"/>
</workbook>
</file>

<file path=xl/calcChain.xml><?xml version="1.0" encoding="utf-8"?>
<calcChain xmlns="http://schemas.openxmlformats.org/spreadsheetml/2006/main">
  <c r="C8" i="2" l="1"/>
  <c r="D8" i="2"/>
  <c r="D43" i="2" l="1"/>
  <c r="G42" i="2"/>
  <c r="C43" i="2"/>
  <c r="B43" i="2"/>
  <c r="B8" i="2"/>
  <c r="G41" i="2"/>
  <c r="E41" i="2"/>
  <c r="C7" i="2" l="1"/>
  <c r="D7" i="2"/>
  <c r="B7" i="2"/>
  <c r="G43" i="2"/>
  <c r="E43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E9" i="2"/>
  <c r="G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2" i="2"/>
  <c r="E33" i="2"/>
  <c r="E34" i="2"/>
  <c r="E35" i="2"/>
  <c r="E36" i="2"/>
  <c r="E37" i="2"/>
  <c r="E38" i="2"/>
  <c r="E39" i="2"/>
  <c r="E40" i="2"/>
  <c r="E8" i="2" l="1"/>
  <c r="G8" i="2"/>
  <c r="E7" i="2" l="1"/>
  <c r="G7" i="2" l="1"/>
</calcChain>
</file>

<file path=xl/sharedStrings.xml><?xml version="1.0" encoding="utf-8"?>
<sst xmlns="http://schemas.openxmlformats.org/spreadsheetml/2006/main" count="84" uniqueCount="69">
  <si>
    <t>ВСЕГО расходов, 
в том числе:</t>
  </si>
  <si>
    <t>по государственным программам Республики Татарстан</t>
  </si>
  <si>
    <t>непрограммные направления расходов</t>
  </si>
  <si>
    <t>Наименование</t>
  </si>
  <si>
    <t>Государственная программа "Развитие здравоохранения Республики Татарстан"</t>
  </si>
  <si>
    <t>Государственная программа "Развитие образования и науки Республики Татарстан"</t>
  </si>
  <si>
    <t>Государственная программа "Социальная поддержка граждан Республики Татарстан"</t>
  </si>
  <si>
    <t>Государственная программа "Обеспечение качественным жильем и услугами жилищно-коммунального хозяйства населения Республики Татарстан"</t>
  </si>
  <si>
    <t>Государственная программа "Содействие занятости населения Республики Татарстан"</t>
  </si>
  <si>
    <t>Государственная программа "Обеспечение общественного порядка и противодействие преступности в Республике Татарстан"</t>
  </si>
  <si>
    <t>Государственная программа "Защита населения и территорий от чрезвычайных ситуаций, обеспечение пожарной безопасности и безопасности людей на водных объектах в Республике Татарстан"</t>
  </si>
  <si>
    <t>Государственная программа "Развитие культуры Республики Татарстан"</t>
  </si>
  <si>
    <t>Государственная программа "Охрана окружающей среды, воспроизводство и использование природных ресурсов Республики Татарстан"</t>
  </si>
  <si>
    <t>Государственная программа "Экономическое развитие и инновационная экономика Республики Татарстан"</t>
  </si>
  <si>
    <t>Государственная программа "Развитие транспортной системы Республики Татарстан"</t>
  </si>
  <si>
    <t>Государственная программа "Развитие сельского хозяйства и регулирование рынков сельскохозяйственной продукции, сырья и продовольствия в Республике Татарстан"</t>
  </si>
  <si>
    <t>Государственная программа "Развитие лесного хозяйства Республики Татарстан"</t>
  </si>
  <si>
    <t>Государственная программа "Управление государственным имуществом Республики Татарстан"</t>
  </si>
  <si>
    <t>Государственная программа "Управление государственными финансами Республики Татарстан"</t>
  </si>
  <si>
    <t>Государственная программа "Развитие государственной гражданской службы Республики Татарстан и муниципальной службы в Республике Татарстан"</t>
  </si>
  <si>
    <t>Государственная программа "Реализация государственной национальной политики в Республике Татарстан"</t>
  </si>
  <si>
    <t>Государственная программа Республики Татарстан "Сохранение национальной идентичности татарского народа"</t>
  </si>
  <si>
    <t>Государственная программа "Сохранение, изучение и развитие государственных языков Республики Татарстан и других языков в Республике Татарстан"</t>
  </si>
  <si>
    <t>Государственная программа Республики Татарстан "Развитие рынка газомоторного топлива в Республике Татарстан"</t>
  </si>
  <si>
    <t>Государственная программа "Развитие юстиции в Республике Татарстан"</t>
  </si>
  <si>
    <t>Государственная программа "Развитие сферы туризма и гостеприимства в Республике Татарстан"</t>
  </si>
  <si>
    <t>Государственная программа "Реализация антикоррупционной политики Республики Татарстан"</t>
  </si>
  <si>
    <t>Государственная программа "Стратегическое управление талантами в Республике Татарстан"</t>
  </si>
  <si>
    <t>Государственная программа "Развитие архивного дела в Республике Татарстан"</t>
  </si>
  <si>
    <t>Государственная программа "Формирование современной городской среды на территории Республики Татарстан"</t>
  </si>
  <si>
    <t>Государственная программа "Развитие физической культуры и спорта в Республике Татарстан"</t>
  </si>
  <si>
    <t>Государственная программа "Развитие молодежной политики в Республике Татарстан"</t>
  </si>
  <si>
    <t>Отклонение исполнения 
от первоначального плана</t>
  </si>
  <si>
    <t>Отклонение исполнения 
от уточненного плана</t>
  </si>
  <si>
    <t>процент</t>
  </si>
  <si>
    <t>(тыс. рублей)</t>
  </si>
  <si>
    <t>Уточнение плановых показателей</t>
  </si>
  <si>
    <t>Поступление межбюджетных трансфертов из федерального бюджета сверх объемов, первоначально утвержденных законом о бюджете (в том числе на осуществление отдельных полномочий в области водных отношений, ликвидацию несанкционированных свалок, ликвидацию (рекультивацию) объектов накопленного экологического вреда, представляющих угрозу реке Волге)</t>
  </si>
  <si>
    <t>Уточнение плановых показателей и поступление межбюджетных трансфертов из федерального бюджета сверх объемов, первоначально утвержденных законом о бюджете, на реализацию переданных полномочий в области лесных отношений</t>
  </si>
  <si>
    <t>Уточнение плановых показателей (в том числе по средствам федерального бюджета)</t>
  </si>
  <si>
    <t>Экономия, сложившаяся по результатам проведения конкурсных процедур</t>
  </si>
  <si>
    <t>Экономия средств по результатам конкурсных процедур</t>
  </si>
  <si>
    <r>
      <t xml:space="preserve">причины 
</t>
    </r>
    <r>
      <rPr>
        <i/>
        <sz val="10"/>
        <rFont val="Times New Roman"/>
        <family val="1"/>
        <charset val="204"/>
      </rPr>
      <t>(в случае, если отклонения составляют 
более 5%)</t>
    </r>
  </si>
  <si>
    <t>Уточнение плановых показателей по выплатам заявительного характера</t>
  </si>
  <si>
    <t>Уточнение плановых показателей  на реализацию мероприятий по повышению качества и результативности противодействия преступности, охране общественного порядка и обеспечению общественной безопасности в Республике Татарстан</t>
  </si>
  <si>
    <t>Уточнение плановых показателей на реализацию мероприятий по повышению уровня защиты граждан от чрезвычайных ситуаций природного и техногенного характера, пожарной безопасности и безопасности людей на водных объектах, выполнению задач гражданской обороны, спасения людей, материальных и культурных ценностей и оказанию помощи населению, пострадавшему в результате чрезвычайных ситуаций</t>
  </si>
  <si>
    <t>Уточнение плановых показателей на реализацию мероприятий по обеспечению максимальной эффективности управления государственным имуществом Республики Татарстан, его доходности и сохранности</t>
  </si>
  <si>
    <t>Уточнение плановых показателей на реализацию мероприятий по созданию условий для сохранения, изучения и развития татарского, русского и других языков в Республике Татарстан, а также татарского языка за пределами Республики Татарстан</t>
  </si>
  <si>
    <t>Уточнение плановых показателей (в том числе по средствам федерального бюджета) на реализацию государственной политики в области физической культуры и спорта в Республике Татарстан.</t>
  </si>
  <si>
    <t>Уточнение плановых показателей (в том числе по средствам федерального бюджета) по выплатам заявительного характера</t>
  </si>
  <si>
    <t>Государственная программа "Энергоресурсоэффективность в Республике Татарстан"</t>
  </si>
  <si>
    <t>Государственная программа Республики Татарстан "Оказание содействия добровольному переселению в Республику Татарстан соотечественников, проживающих за рубежом"</t>
  </si>
  <si>
    <t>Государственная программа Республики Татарстан "Строительство автомобильных газонаполнительных компрессорных станций на территории Республики Татарстан"</t>
  </si>
  <si>
    <t xml:space="preserve">Сведения
о фактически произведенных расходах бюджета Республики Татарстан в 2022 году на реализацию государственных программ
и непрограммных направлений деятельности в сравнении с первоначально утвержденными законом о бюджете значениями
и с уточненными значениями с учетом внесенных изменений </t>
  </si>
  <si>
    <r>
      <rPr>
        <b/>
        <sz val="12"/>
        <rFont val="Times New Roman"/>
        <family val="1"/>
        <charset val="204"/>
      </rPr>
      <t>Первоначальный план</t>
    </r>
    <r>
      <rPr>
        <sz val="12"/>
        <rFont val="Times New Roman"/>
        <family val="1"/>
        <charset val="204"/>
      </rPr>
      <t xml:space="preserve">
</t>
    </r>
    <r>
      <rPr>
        <i/>
        <sz val="10"/>
        <rFont val="Times New Roman"/>
        <family val="1"/>
        <charset val="204"/>
      </rPr>
      <t>(в редакции Закон РТ от 21.11.2021 № 86-ЗРТ 
"О бюджете Республики Татарстан на 2022 год и на плановый период 2023 и 2024 годов")</t>
    </r>
  </si>
  <si>
    <r>
      <rPr>
        <b/>
        <sz val="12"/>
        <rFont val="Times New Roman"/>
        <family val="1"/>
        <charset val="204"/>
      </rPr>
      <t>Уточненный план</t>
    </r>
    <r>
      <rPr>
        <sz val="12"/>
        <rFont val="Times New Roman"/>
        <family val="1"/>
        <charset val="204"/>
      </rPr>
      <t xml:space="preserve">
</t>
    </r>
    <r>
      <rPr>
        <i/>
        <sz val="10"/>
        <rFont val="Times New Roman"/>
        <family val="1"/>
        <charset val="204"/>
      </rPr>
      <t>(в редакциях Законов РТ от 14.07.2022 № 42-ЗРТ, от 23.09.2022 № 51-ЗРТ, от 23.12.2022 № 98-ЗРТ 
"О внесении изменений в Закон РТ 
"О бюджете Республики Татарстан на 2022 год и на плановый период 2023 и 2024 годов")</t>
    </r>
  </si>
  <si>
    <t xml:space="preserve"> Исполнение за 2022 год</t>
  </si>
  <si>
    <t>Государственная программа Республики Татарстан "Цифровой Татарстан"</t>
  </si>
  <si>
    <t>Государственная программа "Развитие обрабатывающих отраслей промышленности Республики Татарстан"</t>
  </si>
  <si>
    <t>Государственная программа "Развитие зарядной инфраструктуры для электрического автомобильного транспорта в Републике Татарстан"</t>
  </si>
  <si>
    <t>Уточнение плановых показателей (в том числе за счет средств федерального бюджета на модернизацию инфраструктуры общего образования)</t>
  </si>
  <si>
    <t>Поступление межбюджетных трансфертов из федерального бюджета сверх объемов, первоначально утвержденных законом о бюджете, на поддержку отрасли культуры</t>
  </si>
  <si>
    <t>Уточнение плановых показателей на реализацию мероприятий в облсти цифровизации</t>
  </si>
  <si>
    <t>Уточнение плановых показателей (в том числе по средствам федерального бюджета и средствам государственной корпорации "ВЭБ.РФ" на финансовое обеспечение дорожной деятельности)</t>
  </si>
  <si>
    <t>Уточнение плановых показателей (в том числе по средствам федерального бюджета на реализацию мероприятий по повышению плодородия почв и вовлечение неиспользуемых земель сельскохозяйственных угодий в сельскохозяйственный оборот)</t>
  </si>
  <si>
    <t>Уточнение плановых показателей (в том числе за счет средств федерального бюджета на реализацию программ формирования современной городской среды)</t>
  </si>
  <si>
    <t>Уточнение плановых показателей (в том числе за счет средств федерального бюджета на реализацию мероприятий в области здравоохранения)</t>
  </si>
  <si>
    <t>Экономия средств по выплатам заявительного характера (возмещение части затрат на закупку оборудования  и технологическое присоединение объектов зарядной инфраструктуры для быстрой зарядки электрического автомобильного транспорта к электрическим сетям)</t>
  </si>
  <si>
    <t xml:space="preserve">Уточнение плановых показателей в связи с утверждением программы с целью создания в Республике Татарстан развитой зарядной инфраструктуры для электрического автомобильного транспорта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</si>
</sst>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#,##0.0"/>
  </numFmts>
  <fonts count="21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i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12"/>
      <color indexed="8"/>
      <name val="Calibri"/>
      <family val="2"/>
      <charset val="204"/>
    </font>
    <font>
      <b/>
      <sz val="14"/>
      <color indexed="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color indexed="0"/>
      <name val="Times New Roman"/>
      <family val="1"/>
      <charset val="204"/>
    </font>
    <font>
      <sz val="12"/>
      <color indexed="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indexed="8"/>
      <name val="Calibri"/>
      <family val="2"/>
      <scheme val="minor"/>
    </font>
    <font>
      <b/>
      <i/>
      <sz val="12"/>
      <name val="Times New Roman"/>
      <family val="1"/>
      <charset val="204"/>
    </font>
    <font>
      <i/>
      <sz val="11"/>
      <color indexed="8"/>
      <name val="Calibri"/>
      <family val="2"/>
      <scheme val="minor"/>
    </font>
    <font>
      <b/>
      <i/>
      <sz val="12"/>
      <color indexed="0"/>
      <name val="Times New Roman"/>
      <family val="1"/>
      <charset val="204"/>
    </font>
    <font>
      <b/>
      <i/>
      <sz val="11"/>
      <color indexed="8"/>
      <name val="Calibri"/>
      <family val="2"/>
      <scheme val="minor"/>
    </font>
    <font>
      <i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1" fillId="0" borderId="0"/>
    <xf numFmtId="0" fontId="6" fillId="0" borderId="0"/>
  </cellStyleXfs>
  <cellXfs count="34">
    <xf numFmtId="0" fontId="0" fillId="0" borderId="0" xfId="0"/>
    <xf numFmtId="0" fontId="7" fillId="0" borderId="0" xfId="8" applyNumberFormat="1" applyFont="1" applyFill="1" applyBorder="1" applyAlignment="1">
      <alignment wrapText="1"/>
    </xf>
    <xf numFmtId="0" fontId="7" fillId="0" borderId="0" xfId="8" applyNumberFormat="1" applyFont="1" applyFill="1" applyBorder="1" applyAlignment="1">
      <alignment horizontal="right" vertical="center"/>
    </xf>
    <xf numFmtId="0" fontId="6" fillId="0" borderId="0" xfId="8"/>
    <xf numFmtId="0" fontId="8" fillId="0" borderId="0" xfId="8" applyNumberFormat="1" applyFont="1" applyFill="1" applyBorder="1" applyAlignment="1">
      <alignment horizontal="center" vertical="center" wrapText="1"/>
    </xf>
    <xf numFmtId="0" fontId="9" fillId="0" borderId="0" xfId="8" applyNumberFormat="1" applyFont="1" applyFill="1" applyBorder="1" applyAlignment="1">
      <alignment horizontal="center" vertical="center" wrapText="1"/>
    </xf>
    <xf numFmtId="0" fontId="10" fillId="0" borderId="0" xfId="8" applyNumberFormat="1" applyFont="1" applyFill="1" applyBorder="1" applyAlignment="1">
      <alignment horizontal="right" vertical="center" wrapText="1"/>
    </xf>
    <xf numFmtId="165" fontId="10" fillId="0" borderId="1" xfId="8" applyNumberFormat="1" applyFont="1" applyFill="1" applyBorder="1" applyAlignment="1">
      <alignment horizontal="right" vertical="center" wrapText="1"/>
    </xf>
    <xf numFmtId="0" fontId="11" fillId="0" borderId="1" xfId="8" applyNumberFormat="1" applyFont="1" applyFill="1" applyBorder="1" applyAlignment="1">
      <alignment vertical="center" wrapText="1"/>
    </xf>
    <xf numFmtId="165" fontId="11" fillId="0" borderId="1" xfId="8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 applyProtection="1">
      <alignment horizontal="center" vertical="center" wrapText="1" readingOrder="1"/>
      <protection locked="0"/>
    </xf>
    <xf numFmtId="49" fontId="5" fillId="0" borderId="1" xfId="7" applyNumberFormat="1" applyFont="1" applyFill="1" applyBorder="1" applyAlignment="1">
      <alignment horizontal="center" vertical="center" wrapText="1"/>
    </xf>
    <xf numFmtId="0" fontId="6" fillId="0" borderId="0" xfId="8" applyFont="1" applyFill="1"/>
    <xf numFmtId="0" fontId="6" fillId="0" borderId="1" xfId="8" applyFont="1" applyFill="1" applyBorder="1"/>
    <xf numFmtId="165" fontId="5" fillId="0" borderId="1" xfId="8" applyNumberFormat="1" applyFont="1" applyFill="1" applyBorder="1" applyAlignment="1">
      <alignment horizontal="right" vertical="center" wrapText="1"/>
    </xf>
    <xf numFmtId="0" fontId="14" fillId="0" borderId="0" xfId="8" applyFont="1" applyAlignment="1">
      <alignment horizontal="right"/>
    </xf>
    <xf numFmtId="49" fontId="5" fillId="0" borderId="2" xfId="1" applyNumberFormat="1" applyFont="1" applyFill="1" applyBorder="1" applyAlignment="1">
      <alignment horizontal="left" vertical="top" wrapText="1"/>
    </xf>
    <xf numFmtId="0" fontId="15" fillId="0" borderId="1" xfId="8" applyFont="1" applyBorder="1"/>
    <xf numFmtId="0" fontId="15" fillId="0" borderId="0" xfId="8" applyFont="1"/>
    <xf numFmtId="49" fontId="16" fillId="0" borderId="1" xfId="1" applyNumberFormat="1" applyFont="1" applyFill="1" applyBorder="1" applyAlignment="1">
      <alignment horizontal="justify" wrapText="1"/>
    </xf>
    <xf numFmtId="165" fontId="18" fillId="0" borderId="1" xfId="8" applyNumberFormat="1" applyFont="1" applyFill="1" applyBorder="1" applyAlignment="1">
      <alignment horizontal="right" vertical="center" wrapText="1"/>
    </xf>
    <xf numFmtId="0" fontId="19" fillId="0" borderId="0" xfId="8" applyFont="1" applyFill="1"/>
    <xf numFmtId="165" fontId="16" fillId="0" borderId="1" xfId="8" applyNumberFormat="1" applyFont="1" applyFill="1" applyBorder="1" applyAlignment="1">
      <alignment horizontal="right" vertical="center" wrapText="1"/>
    </xf>
    <xf numFmtId="0" fontId="17" fillId="0" borderId="1" xfId="8" applyFont="1" applyBorder="1"/>
    <xf numFmtId="0" fontId="17" fillId="0" borderId="0" xfId="8" applyFont="1"/>
    <xf numFmtId="49" fontId="11" fillId="0" borderId="1" xfId="1" applyNumberFormat="1" applyFont="1" applyFill="1" applyBorder="1" applyAlignment="1">
      <alignment horizontal="justify" vertical="center" wrapText="1"/>
    </xf>
    <xf numFmtId="0" fontId="16" fillId="0" borderId="1" xfId="8" applyNumberFormat="1" applyFont="1" applyFill="1" applyBorder="1" applyAlignment="1">
      <alignment vertical="center" wrapText="1"/>
    </xf>
    <xf numFmtId="49" fontId="20" fillId="0" borderId="1" xfId="1" applyNumberFormat="1" applyFont="1" applyFill="1" applyBorder="1" applyAlignment="1">
      <alignment horizontal="justify" vertical="center" wrapText="1"/>
    </xf>
    <xf numFmtId="165" fontId="13" fillId="0" borderId="1" xfId="1" applyNumberFormat="1" applyFont="1" applyBorder="1" applyAlignment="1">
      <alignment horizontal="center" wrapText="1"/>
    </xf>
    <xf numFmtId="0" fontId="10" fillId="0" borderId="3" xfId="8" applyNumberFormat="1" applyFont="1" applyFill="1" applyBorder="1" applyAlignment="1">
      <alignment horizontal="center" vertical="center" wrapText="1"/>
    </xf>
    <xf numFmtId="0" fontId="10" fillId="0" borderId="2" xfId="8" applyNumberFormat="1" applyFont="1" applyFill="1" applyBorder="1" applyAlignment="1">
      <alignment horizontal="center" vertical="center" wrapText="1"/>
    </xf>
    <xf numFmtId="0" fontId="8" fillId="0" borderId="0" xfId="8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9">
    <cellStyle name="Обычный" xfId="0" builtinId="0"/>
    <cellStyle name="Обычный 2" xfId="1"/>
    <cellStyle name="Обычный 2 2" xfId="7"/>
    <cellStyle name="Обычный 2 3" xfId="5"/>
    <cellStyle name="Обычный 3" xfId="2"/>
    <cellStyle name="Обычный 4" xfId="6"/>
    <cellStyle name="Обычный 5" xfId="4"/>
    <cellStyle name="Обычный 6" xfId="8"/>
    <cellStyle name="Финансовый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tabSelected="1" topLeftCell="A31" workbookViewId="0">
      <selection activeCell="H38" sqref="H38"/>
    </sheetView>
  </sheetViews>
  <sheetFormatPr defaultRowHeight="14.45" customHeight="1" x14ac:dyDescent="0.25"/>
  <cols>
    <col min="1" max="1" width="59.7109375" style="3" customWidth="1"/>
    <col min="2" max="2" width="25.140625" style="3" customWidth="1"/>
    <col min="3" max="3" width="28.7109375" style="3" customWidth="1"/>
    <col min="4" max="4" width="15.42578125" style="3" customWidth="1"/>
    <col min="5" max="5" width="11.28515625" style="3" customWidth="1"/>
    <col min="6" max="6" width="39.5703125" style="3" customWidth="1"/>
    <col min="7" max="7" width="10.42578125" style="3" customWidth="1"/>
    <col min="8" max="8" width="38.85546875" style="3" customWidth="1"/>
    <col min="9" max="16384" width="9.140625" style="3"/>
  </cols>
  <sheetData>
    <row r="1" spans="1:8" ht="15.75" x14ac:dyDescent="0.25">
      <c r="A1" s="1"/>
      <c r="B1" s="2"/>
    </row>
    <row r="2" spans="1:8" ht="75" customHeight="1" x14ac:dyDescent="0.25">
      <c r="A2" s="31" t="s">
        <v>53</v>
      </c>
      <c r="B2" s="31"/>
      <c r="C2" s="31"/>
      <c r="D2" s="31"/>
      <c r="E2" s="31"/>
      <c r="F2" s="31"/>
      <c r="G2" s="31"/>
      <c r="H2" s="31"/>
    </row>
    <row r="3" spans="1:8" ht="14.25" customHeight="1" x14ac:dyDescent="0.25">
      <c r="A3" s="4"/>
      <c r="B3" s="4"/>
      <c r="C3" s="4"/>
      <c r="D3" s="4"/>
      <c r="E3" s="4"/>
      <c r="F3" s="4"/>
      <c r="G3" s="4"/>
      <c r="H3" s="4"/>
    </row>
    <row r="4" spans="1:8" ht="16.7" customHeight="1" x14ac:dyDescent="0.25">
      <c r="A4" s="5"/>
      <c r="B4" s="6"/>
      <c r="D4" s="15" t="s">
        <v>35</v>
      </c>
    </row>
    <row r="5" spans="1:8" ht="31.5" customHeight="1" x14ac:dyDescent="0.25">
      <c r="A5" s="29" t="s">
        <v>3</v>
      </c>
      <c r="B5" s="32" t="s">
        <v>54</v>
      </c>
      <c r="C5" s="32" t="s">
        <v>55</v>
      </c>
      <c r="D5" s="33" t="s">
        <v>56</v>
      </c>
      <c r="E5" s="28" t="s">
        <v>32</v>
      </c>
      <c r="F5" s="28"/>
      <c r="G5" s="28" t="s">
        <v>33</v>
      </c>
      <c r="H5" s="28"/>
    </row>
    <row r="6" spans="1:8" ht="102.75" customHeight="1" x14ac:dyDescent="0.25">
      <c r="A6" s="30"/>
      <c r="B6" s="32"/>
      <c r="C6" s="32"/>
      <c r="D6" s="33"/>
      <c r="E6" s="10" t="s">
        <v>34</v>
      </c>
      <c r="F6" s="11" t="s">
        <v>42</v>
      </c>
      <c r="G6" s="10" t="s">
        <v>34</v>
      </c>
      <c r="H6" s="11" t="s">
        <v>42</v>
      </c>
    </row>
    <row r="7" spans="1:8" s="18" customFormat="1" ht="30" customHeight="1" x14ac:dyDescent="0.25">
      <c r="A7" s="16" t="s">
        <v>0</v>
      </c>
      <c r="B7" s="7">
        <f>B8+B43</f>
        <v>324046421.40000004</v>
      </c>
      <c r="C7" s="7">
        <f>C8+C43</f>
        <v>466842920.29999989</v>
      </c>
      <c r="D7" s="7">
        <f t="shared" ref="D7" si="0">D8+D43</f>
        <v>463181407.90000015</v>
      </c>
      <c r="E7" s="14">
        <f t="shared" ref="E7:E30" si="1">D7*100/B7</f>
        <v>142.93674526596703</v>
      </c>
      <c r="F7" s="17"/>
      <c r="G7" s="14">
        <f t="shared" ref="G7:G43" si="2">D7*100/C7</f>
        <v>99.215686424537225</v>
      </c>
      <c r="H7" s="17"/>
    </row>
    <row r="8" spans="1:8" s="24" customFormat="1" ht="15.75" customHeight="1" x14ac:dyDescent="0.25">
      <c r="A8" s="19" t="s">
        <v>1</v>
      </c>
      <c r="B8" s="20">
        <f>SUM(B9:B41)</f>
        <v>288209923.50000006</v>
      </c>
      <c r="C8" s="20">
        <f>SUM(C9:C42)</f>
        <v>429695827.5999999</v>
      </c>
      <c r="D8" s="20">
        <f>SUM(D9:D42)</f>
        <v>430607623.10000014</v>
      </c>
      <c r="E8" s="22">
        <f t="shared" si="1"/>
        <v>149.40763241970745</v>
      </c>
      <c r="F8" s="23"/>
      <c r="G8" s="22">
        <f t="shared" si="2"/>
        <v>100.21219556752341</v>
      </c>
      <c r="H8" s="23"/>
    </row>
    <row r="9" spans="1:8" s="12" customFormat="1" ht="67.5" customHeight="1" x14ac:dyDescent="0.25">
      <c r="A9" s="8" t="s">
        <v>4</v>
      </c>
      <c r="B9" s="9">
        <v>47134955.200000003</v>
      </c>
      <c r="C9" s="9">
        <v>58200070.700000003</v>
      </c>
      <c r="D9" s="9">
        <v>58406101.200000003</v>
      </c>
      <c r="E9" s="9">
        <f t="shared" si="1"/>
        <v>123.9124996558817</v>
      </c>
      <c r="F9" s="25" t="s">
        <v>66</v>
      </c>
      <c r="G9" s="9">
        <f t="shared" si="2"/>
        <v>100.35400386549702</v>
      </c>
      <c r="H9" s="13"/>
    </row>
    <row r="10" spans="1:8" s="12" customFormat="1" ht="66.75" customHeight="1" x14ac:dyDescent="0.25">
      <c r="A10" s="8" t="s">
        <v>5</v>
      </c>
      <c r="B10" s="9">
        <v>63820526.600000001</v>
      </c>
      <c r="C10" s="9">
        <v>88286783.700000003</v>
      </c>
      <c r="D10" s="9">
        <v>88030841.599999994</v>
      </c>
      <c r="E10" s="9">
        <f t="shared" si="1"/>
        <v>137.93499723331959</v>
      </c>
      <c r="F10" s="25" t="s">
        <v>60</v>
      </c>
      <c r="G10" s="9">
        <f t="shared" si="2"/>
        <v>99.710101456555833</v>
      </c>
      <c r="H10" s="13"/>
    </row>
    <row r="11" spans="1:8" s="12" customFormat="1" ht="33.4" customHeight="1" x14ac:dyDescent="0.25">
      <c r="A11" s="8" t="s">
        <v>6</v>
      </c>
      <c r="B11" s="9">
        <v>34471983.899999999</v>
      </c>
      <c r="C11" s="9">
        <v>38117251.100000001</v>
      </c>
      <c r="D11" s="9">
        <v>36995596.799999997</v>
      </c>
      <c r="E11" s="9">
        <f t="shared" si="1"/>
        <v>107.32076490671602</v>
      </c>
      <c r="F11" s="25" t="s">
        <v>36</v>
      </c>
      <c r="G11" s="9">
        <f t="shared" si="2"/>
        <v>97.057357842890184</v>
      </c>
      <c r="H11" s="13"/>
    </row>
    <row r="12" spans="1:8" s="12" customFormat="1" ht="50.1" customHeight="1" x14ac:dyDescent="0.25">
      <c r="A12" s="8" t="s">
        <v>7</v>
      </c>
      <c r="B12" s="9">
        <v>13812033.5</v>
      </c>
      <c r="C12" s="9">
        <v>18158036.100000001</v>
      </c>
      <c r="D12" s="9">
        <v>17833130.899999999</v>
      </c>
      <c r="E12" s="9">
        <f t="shared" si="1"/>
        <v>129.11300063093532</v>
      </c>
      <c r="F12" s="25" t="s">
        <v>36</v>
      </c>
      <c r="G12" s="9">
        <f t="shared" si="2"/>
        <v>98.210680944730555</v>
      </c>
      <c r="H12" s="13"/>
    </row>
    <row r="13" spans="1:8" s="12" customFormat="1" ht="33.4" customHeight="1" x14ac:dyDescent="0.25">
      <c r="A13" s="8" t="s">
        <v>8</v>
      </c>
      <c r="B13" s="9">
        <v>2642298.5</v>
      </c>
      <c r="C13" s="9">
        <v>2421111.2000000002</v>
      </c>
      <c r="D13" s="9">
        <v>2373560.9</v>
      </c>
      <c r="E13" s="9">
        <f t="shared" si="1"/>
        <v>89.829400425425064</v>
      </c>
      <c r="F13" s="25" t="s">
        <v>43</v>
      </c>
      <c r="G13" s="9">
        <f t="shared" si="2"/>
        <v>98.03601338096324</v>
      </c>
      <c r="H13" s="13"/>
    </row>
    <row r="14" spans="1:8" s="12" customFormat="1" ht="113.25" customHeight="1" x14ac:dyDescent="0.25">
      <c r="A14" s="8" t="s">
        <v>9</v>
      </c>
      <c r="B14" s="9">
        <v>2749800.5</v>
      </c>
      <c r="C14" s="9">
        <v>4115895</v>
      </c>
      <c r="D14" s="9">
        <v>4113732.3</v>
      </c>
      <c r="E14" s="9">
        <f t="shared" si="1"/>
        <v>149.60111833567564</v>
      </c>
      <c r="F14" s="25" t="s">
        <v>44</v>
      </c>
      <c r="G14" s="9">
        <f t="shared" si="2"/>
        <v>99.947454927786055</v>
      </c>
      <c r="H14" s="13"/>
    </row>
    <row r="15" spans="1:8" s="12" customFormat="1" ht="190.5" customHeight="1" x14ac:dyDescent="0.25">
      <c r="A15" s="8" t="s">
        <v>10</v>
      </c>
      <c r="B15" s="9">
        <v>1258585.8999999999</v>
      </c>
      <c r="C15" s="9">
        <v>1698320.1</v>
      </c>
      <c r="D15" s="9">
        <v>1611796.5</v>
      </c>
      <c r="E15" s="9">
        <f t="shared" si="1"/>
        <v>128.06408366723321</v>
      </c>
      <c r="F15" s="25" t="s">
        <v>45</v>
      </c>
      <c r="G15" s="9">
        <f t="shared" si="2"/>
        <v>94.90534204947582</v>
      </c>
      <c r="H15" s="13"/>
    </row>
    <row r="16" spans="1:8" s="12" customFormat="1" ht="84" customHeight="1" x14ac:dyDescent="0.25">
      <c r="A16" s="8" t="s">
        <v>11</v>
      </c>
      <c r="B16" s="9">
        <v>10026953.6</v>
      </c>
      <c r="C16" s="9">
        <v>14876459.699999999</v>
      </c>
      <c r="D16" s="9">
        <v>15060454.4</v>
      </c>
      <c r="E16" s="9">
        <f t="shared" si="1"/>
        <v>150.1997017319398</v>
      </c>
      <c r="F16" s="25" t="s">
        <v>61</v>
      </c>
      <c r="G16" s="9">
        <f t="shared" si="2"/>
        <v>101.23681778938305</v>
      </c>
      <c r="H16" s="13"/>
    </row>
    <row r="17" spans="1:8" s="12" customFormat="1" ht="177.75" customHeight="1" x14ac:dyDescent="0.25">
      <c r="A17" s="8" t="s">
        <v>12</v>
      </c>
      <c r="B17" s="9">
        <v>4303240.3</v>
      </c>
      <c r="C17" s="9">
        <v>5723900.5999999996</v>
      </c>
      <c r="D17" s="9">
        <v>5737640.9000000004</v>
      </c>
      <c r="E17" s="9">
        <f t="shared" si="1"/>
        <v>133.33303510845073</v>
      </c>
      <c r="F17" s="25" t="s">
        <v>37</v>
      </c>
      <c r="G17" s="9">
        <f t="shared" si="2"/>
        <v>100.24005133841773</v>
      </c>
      <c r="H17" s="13"/>
    </row>
    <row r="18" spans="1:8" s="12" customFormat="1" ht="51" customHeight="1" x14ac:dyDescent="0.25">
      <c r="A18" s="8" t="s">
        <v>13</v>
      </c>
      <c r="B18" s="9">
        <v>11987298.699999999</v>
      </c>
      <c r="C18" s="9">
        <v>21185150.100000001</v>
      </c>
      <c r="D18" s="9">
        <v>21048530.899999999</v>
      </c>
      <c r="E18" s="9">
        <f t="shared" si="1"/>
        <v>175.59027623129137</v>
      </c>
      <c r="F18" s="25" t="s">
        <v>39</v>
      </c>
      <c r="G18" s="9">
        <f t="shared" si="2"/>
        <v>99.35511809283804</v>
      </c>
      <c r="H18" s="25"/>
    </row>
    <row r="19" spans="1:8" s="12" customFormat="1" ht="54" customHeight="1" x14ac:dyDescent="0.25">
      <c r="A19" s="8" t="s">
        <v>57</v>
      </c>
      <c r="B19" s="9">
        <v>4646276.0999999996</v>
      </c>
      <c r="C19" s="9">
        <v>6293153.7000000002</v>
      </c>
      <c r="D19" s="9">
        <v>5766510.2999999998</v>
      </c>
      <c r="E19" s="9">
        <f t="shared" si="1"/>
        <v>124.11036657937741</v>
      </c>
      <c r="F19" s="25" t="s">
        <v>62</v>
      </c>
      <c r="G19" s="9">
        <f t="shared" si="2"/>
        <v>91.631486769503184</v>
      </c>
      <c r="H19" s="25" t="s">
        <v>40</v>
      </c>
    </row>
    <row r="20" spans="1:8" s="12" customFormat="1" ht="84.75" customHeight="1" x14ac:dyDescent="0.25">
      <c r="A20" s="8" t="s">
        <v>14</v>
      </c>
      <c r="B20" s="9">
        <v>38211969.100000001</v>
      </c>
      <c r="C20" s="9">
        <v>85160185</v>
      </c>
      <c r="D20" s="9">
        <v>88756218.599999994</v>
      </c>
      <c r="E20" s="9">
        <f t="shared" si="1"/>
        <v>232.27334442704759</v>
      </c>
      <c r="F20" s="25" t="s">
        <v>63</v>
      </c>
      <c r="G20" s="9">
        <f t="shared" si="2"/>
        <v>104.22267001885916</v>
      </c>
      <c r="H20" s="13"/>
    </row>
    <row r="21" spans="1:8" s="12" customFormat="1" ht="113.25" customHeight="1" x14ac:dyDescent="0.25">
      <c r="A21" s="8" t="s">
        <v>15</v>
      </c>
      <c r="B21" s="9">
        <v>15283311.800000001</v>
      </c>
      <c r="C21" s="9">
        <v>18961903.199999999</v>
      </c>
      <c r="D21" s="9">
        <v>18945269.699999999</v>
      </c>
      <c r="E21" s="9">
        <f t="shared" si="1"/>
        <v>123.96049984401941</v>
      </c>
      <c r="F21" s="25" t="s">
        <v>64</v>
      </c>
      <c r="G21" s="9">
        <f t="shared" si="2"/>
        <v>99.912279374994384</v>
      </c>
      <c r="H21" s="13"/>
    </row>
    <row r="22" spans="1:8" s="12" customFormat="1" ht="114.75" customHeight="1" x14ac:dyDescent="0.25">
      <c r="A22" s="8" t="s">
        <v>16</v>
      </c>
      <c r="B22" s="9">
        <v>1113649.2</v>
      </c>
      <c r="C22" s="9">
        <v>1350569.4</v>
      </c>
      <c r="D22" s="9">
        <v>1342734.7</v>
      </c>
      <c r="E22" s="9">
        <f t="shared" si="1"/>
        <v>120.57070574827334</v>
      </c>
      <c r="F22" s="25" t="s">
        <v>38</v>
      </c>
      <c r="G22" s="9">
        <f t="shared" si="2"/>
        <v>99.419896526605754</v>
      </c>
      <c r="H22" s="13"/>
    </row>
    <row r="23" spans="1:8" s="12" customFormat="1" ht="108.75" customHeight="1" x14ac:dyDescent="0.25">
      <c r="A23" s="8" t="s">
        <v>17</v>
      </c>
      <c r="B23" s="9">
        <v>260054.7</v>
      </c>
      <c r="C23" s="9">
        <v>3021836.9</v>
      </c>
      <c r="D23" s="9">
        <v>2964043.1</v>
      </c>
      <c r="E23" s="9">
        <f t="shared" si="1"/>
        <v>1139.7767854224514</v>
      </c>
      <c r="F23" s="25" t="s">
        <v>46</v>
      </c>
      <c r="G23" s="9">
        <f t="shared" si="2"/>
        <v>98.087461305406663</v>
      </c>
      <c r="H23" s="13"/>
    </row>
    <row r="24" spans="1:8" s="12" customFormat="1" ht="33.4" customHeight="1" x14ac:dyDescent="0.25">
      <c r="A24" s="8" t="s">
        <v>18</v>
      </c>
      <c r="B24" s="9">
        <v>21597089.300000001</v>
      </c>
      <c r="C24" s="9">
        <v>22070848.699999999</v>
      </c>
      <c r="D24" s="9">
        <v>22102377.899999999</v>
      </c>
      <c r="E24" s="9">
        <f t="shared" si="1"/>
        <v>102.339614347939</v>
      </c>
      <c r="F24" s="25"/>
      <c r="G24" s="9">
        <f t="shared" si="2"/>
        <v>100.1428544974802</v>
      </c>
      <c r="H24" s="13"/>
    </row>
    <row r="25" spans="1:8" s="12" customFormat="1" ht="50.1" customHeight="1" x14ac:dyDescent="0.25">
      <c r="A25" s="8" t="s">
        <v>19</v>
      </c>
      <c r="B25" s="9">
        <v>35585</v>
      </c>
      <c r="C25" s="9">
        <v>35585</v>
      </c>
      <c r="D25" s="9">
        <v>34612.300000000003</v>
      </c>
      <c r="E25" s="9">
        <f t="shared" si="1"/>
        <v>97.266544892510908</v>
      </c>
      <c r="F25" s="25"/>
      <c r="G25" s="9">
        <f t="shared" si="2"/>
        <v>97.266544892510908</v>
      </c>
      <c r="H25" s="13"/>
    </row>
    <row r="26" spans="1:8" s="12" customFormat="1" ht="33.4" customHeight="1" x14ac:dyDescent="0.25">
      <c r="A26" s="8" t="s">
        <v>20</v>
      </c>
      <c r="B26" s="9">
        <v>64012.3</v>
      </c>
      <c r="C26" s="9">
        <v>57451.3</v>
      </c>
      <c r="D26" s="9">
        <v>54784.5</v>
      </c>
      <c r="E26" s="9">
        <f t="shared" si="1"/>
        <v>85.584333010999444</v>
      </c>
      <c r="F26" s="25" t="s">
        <v>36</v>
      </c>
      <c r="G26" s="9">
        <f t="shared" si="2"/>
        <v>95.358155516063164</v>
      </c>
      <c r="H26" s="13"/>
    </row>
    <row r="27" spans="1:8" s="12" customFormat="1" ht="48.75" customHeight="1" x14ac:dyDescent="0.25">
      <c r="A27" s="8" t="s">
        <v>21</v>
      </c>
      <c r="B27" s="9">
        <v>106935.6</v>
      </c>
      <c r="C27" s="9">
        <v>108735.6</v>
      </c>
      <c r="D27" s="9">
        <v>95948.4</v>
      </c>
      <c r="E27" s="9">
        <f t="shared" si="1"/>
        <v>89.725404823089775</v>
      </c>
      <c r="F27" s="25" t="s">
        <v>36</v>
      </c>
      <c r="G27" s="9">
        <f t="shared" si="2"/>
        <v>88.240097999183334</v>
      </c>
      <c r="H27" s="25" t="s">
        <v>40</v>
      </c>
    </row>
    <row r="28" spans="1:8" s="12" customFormat="1" ht="108.75" customHeight="1" x14ac:dyDescent="0.25">
      <c r="A28" s="8" t="s">
        <v>22</v>
      </c>
      <c r="B28" s="9">
        <v>121910</v>
      </c>
      <c r="C28" s="9">
        <v>97295.5</v>
      </c>
      <c r="D28" s="9">
        <v>95366.1</v>
      </c>
      <c r="E28" s="9">
        <f t="shared" si="1"/>
        <v>78.226642605200553</v>
      </c>
      <c r="F28" s="25" t="s">
        <v>47</v>
      </c>
      <c r="G28" s="9">
        <f t="shared" si="2"/>
        <v>98.01696892456485</v>
      </c>
      <c r="H28" s="13"/>
    </row>
    <row r="29" spans="1:8" s="12" customFormat="1" ht="114" customHeight="1" x14ac:dyDescent="0.25">
      <c r="A29" s="8" t="s">
        <v>23</v>
      </c>
      <c r="B29" s="9">
        <v>134270</v>
      </c>
      <c r="C29" s="9">
        <v>154501</v>
      </c>
      <c r="D29" s="9">
        <v>154501</v>
      </c>
      <c r="E29" s="9">
        <f t="shared" si="1"/>
        <v>115.06740150443137</v>
      </c>
      <c r="F29" s="25" t="s">
        <v>36</v>
      </c>
      <c r="G29" s="9">
        <f t="shared" si="2"/>
        <v>100</v>
      </c>
      <c r="H29" s="13"/>
    </row>
    <row r="30" spans="1:8" s="12" customFormat="1" ht="50.25" customHeight="1" x14ac:dyDescent="0.25">
      <c r="A30" s="8" t="s">
        <v>24</v>
      </c>
      <c r="B30" s="9">
        <v>677960.8</v>
      </c>
      <c r="C30" s="9">
        <v>982159.4</v>
      </c>
      <c r="D30" s="9">
        <v>960901.1</v>
      </c>
      <c r="E30" s="9">
        <f t="shared" si="1"/>
        <v>141.73402061004117</v>
      </c>
      <c r="F30" s="25" t="s">
        <v>39</v>
      </c>
      <c r="G30" s="9">
        <f t="shared" si="2"/>
        <v>97.835555002579014</v>
      </c>
      <c r="H30" s="13"/>
    </row>
    <row r="31" spans="1:8" s="12" customFormat="1" ht="33.4" customHeight="1" x14ac:dyDescent="0.25">
      <c r="A31" s="8" t="s">
        <v>50</v>
      </c>
      <c r="B31" s="9"/>
      <c r="C31" s="9">
        <v>17581.099999999999</v>
      </c>
      <c r="D31" s="9">
        <v>17581.099999999999</v>
      </c>
      <c r="E31" s="9"/>
      <c r="F31" s="25" t="s">
        <v>36</v>
      </c>
      <c r="G31" s="9">
        <f t="shared" si="2"/>
        <v>100</v>
      </c>
      <c r="H31" s="13"/>
    </row>
    <row r="32" spans="1:8" s="12" customFormat="1" ht="33.4" customHeight="1" x14ac:dyDescent="0.25">
      <c r="A32" s="8" t="s">
        <v>25</v>
      </c>
      <c r="B32" s="9">
        <v>345280.8</v>
      </c>
      <c r="C32" s="9">
        <v>665828</v>
      </c>
      <c r="D32" s="9">
        <v>645527.19999999995</v>
      </c>
      <c r="E32" s="9">
        <f t="shared" ref="E32:E41" si="3">D32*100/B32</f>
        <v>186.95716645698224</v>
      </c>
      <c r="F32" s="25" t="s">
        <v>36</v>
      </c>
      <c r="G32" s="9">
        <f t="shared" si="2"/>
        <v>96.951044413872637</v>
      </c>
      <c r="H32" s="13"/>
    </row>
    <row r="33" spans="1:8" s="12" customFormat="1" ht="33.4" customHeight="1" x14ac:dyDescent="0.25">
      <c r="A33" s="8" t="s">
        <v>26</v>
      </c>
      <c r="B33" s="9">
        <v>8837.1</v>
      </c>
      <c r="C33" s="9">
        <v>8459.1</v>
      </c>
      <c r="D33" s="9">
        <v>8449.1</v>
      </c>
      <c r="E33" s="9">
        <f t="shared" si="3"/>
        <v>95.60941937966075</v>
      </c>
      <c r="F33" s="25"/>
      <c r="G33" s="9">
        <f t="shared" si="2"/>
        <v>99.881784114149255</v>
      </c>
      <c r="H33" s="13"/>
    </row>
    <row r="34" spans="1:8" s="12" customFormat="1" ht="33.4" customHeight="1" x14ac:dyDescent="0.25">
      <c r="A34" s="8" t="s">
        <v>27</v>
      </c>
      <c r="B34" s="9">
        <v>100000</v>
      </c>
      <c r="C34" s="9">
        <v>100000</v>
      </c>
      <c r="D34" s="9">
        <v>100000</v>
      </c>
      <c r="E34" s="9">
        <f t="shared" si="3"/>
        <v>100</v>
      </c>
      <c r="F34" s="25"/>
      <c r="G34" s="9">
        <f t="shared" si="2"/>
        <v>100</v>
      </c>
      <c r="H34" s="13"/>
    </row>
    <row r="35" spans="1:8" s="12" customFormat="1" ht="48.75" customHeight="1" x14ac:dyDescent="0.25">
      <c r="A35" s="8" t="s">
        <v>28</v>
      </c>
      <c r="B35" s="9">
        <v>243806.8</v>
      </c>
      <c r="C35" s="9">
        <v>308531.8</v>
      </c>
      <c r="D35" s="9">
        <v>274230.3</v>
      </c>
      <c r="E35" s="9">
        <f t="shared" si="3"/>
        <v>112.47852808043091</v>
      </c>
      <c r="F35" s="25" t="s">
        <v>36</v>
      </c>
      <c r="G35" s="9">
        <f t="shared" si="2"/>
        <v>88.882345353055996</v>
      </c>
      <c r="H35" s="25" t="s">
        <v>40</v>
      </c>
    </row>
    <row r="36" spans="1:8" s="12" customFormat="1" ht="60" customHeight="1" x14ac:dyDescent="0.25">
      <c r="A36" s="8" t="s">
        <v>51</v>
      </c>
      <c r="B36" s="9">
        <v>1125</v>
      </c>
      <c r="C36" s="9">
        <v>625</v>
      </c>
      <c r="D36" s="9">
        <v>624.70000000000005</v>
      </c>
      <c r="E36" s="9">
        <f t="shared" si="3"/>
        <v>55.528888888888893</v>
      </c>
      <c r="F36" s="25" t="s">
        <v>49</v>
      </c>
      <c r="G36" s="9">
        <f t="shared" si="2"/>
        <v>99.952000000000012</v>
      </c>
      <c r="H36" s="25"/>
    </row>
    <row r="37" spans="1:8" s="12" customFormat="1" ht="83.25" customHeight="1" x14ac:dyDescent="0.25">
      <c r="A37" s="8" t="s">
        <v>29</v>
      </c>
      <c r="B37" s="9">
        <v>3545931.3</v>
      </c>
      <c r="C37" s="9">
        <v>21718342.399999999</v>
      </c>
      <c r="D37" s="9">
        <v>21586752.800000001</v>
      </c>
      <c r="E37" s="9">
        <f t="shared" si="3"/>
        <v>608.77526871431496</v>
      </c>
      <c r="F37" s="25" t="s">
        <v>65</v>
      </c>
      <c r="G37" s="9">
        <f t="shared" si="2"/>
        <v>99.39410845645385</v>
      </c>
      <c r="H37" s="13"/>
    </row>
    <row r="38" spans="1:8" s="12" customFormat="1" ht="62.25" customHeight="1" x14ac:dyDescent="0.25">
      <c r="A38" s="8" t="s">
        <v>52</v>
      </c>
      <c r="B38" s="9">
        <v>252000</v>
      </c>
      <c r="C38" s="9">
        <v>252000</v>
      </c>
      <c r="D38" s="9">
        <v>252000</v>
      </c>
      <c r="E38" s="9">
        <f t="shared" si="3"/>
        <v>100</v>
      </c>
      <c r="F38" s="25"/>
      <c r="G38" s="9">
        <f t="shared" si="2"/>
        <v>100</v>
      </c>
      <c r="H38" s="25"/>
    </row>
    <row r="39" spans="1:8" s="12" customFormat="1" ht="96" customHeight="1" x14ac:dyDescent="0.25">
      <c r="A39" s="8" t="s">
        <v>30</v>
      </c>
      <c r="B39" s="9">
        <v>3877459.5</v>
      </c>
      <c r="C39" s="9">
        <v>8010164</v>
      </c>
      <c r="D39" s="9">
        <v>7942674.7999999998</v>
      </c>
      <c r="E39" s="9">
        <f t="shared" si="3"/>
        <v>204.84223755270688</v>
      </c>
      <c r="F39" s="25" t="s">
        <v>48</v>
      </c>
      <c r="G39" s="9">
        <f t="shared" si="2"/>
        <v>99.157455452847159</v>
      </c>
      <c r="H39" s="13"/>
    </row>
    <row r="40" spans="1:8" s="12" customFormat="1" ht="33.4" customHeight="1" x14ac:dyDescent="0.25">
      <c r="A40" s="8" t="s">
        <v>31</v>
      </c>
      <c r="B40" s="9">
        <v>5254815.4000000004</v>
      </c>
      <c r="C40" s="9">
        <v>6897593.9000000004</v>
      </c>
      <c r="D40" s="9">
        <v>6743090</v>
      </c>
      <c r="E40" s="9">
        <f t="shared" si="3"/>
        <v>128.32211004024992</v>
      </c>
      <c r="F40" s="25" t="s">
        <v>36</v>
      </c>
      <c r="G40" s="9">
        <f t="shared" si="2"/>
        <v>97.760031943892784</v>
      </c>
      <c r="H40" s="13"/>
    </row>
    <row r="41" spans="1:8" s="12" customFormat="1" ht="33.4" customHeight="1" x14ac:dyDescent="0.25">
      <c r="A41" s="8" t="s">
        <v>58</v>
      </c>
      <c r="B41" s="9">
        <v>119967</v>
      </c>
      <c r="C41" s="9">
        <v>377299.3</v>
      </c>
      <c r="D41" s="9">
        <v>375339</v>
      </c>
      <c r="E41" s="9">
        <f t="shared" si="3"/>
        <v>312.86853884818328</v>
      </c>
      <c r="F41" s="25" t="s">
        <v>36</v>
      </c>
      <c r="G41" s="9">
        <f t="shared" si="2"/>
        <v>99.48043900426002</v>
      </c>
      <c r="H41" s="13"/>
    </row>
    <row r="42" spans="1:8" s="12" customFormat="1" ht="123.75" customHeight="1" x14ac:dyDescent="0.25">
      <c r="A42" s="8" t="s">
        <v>59</v>
      </c>
      <c r="B42" s="9"/>
      <c r="C42" s="9">
        <v>262200</v>
      </c>
      <c r="D42" s="9">
        <v>176700</v>
      </c>
      <c r="E42" s="9"/>
      <c r="F42" s="25" t="s">
        <v>68</v>
      </c>
      <c r="G42" s="9">
        <f t="shared" si="2"/>
        <v>67.391304347826093</v>
      </c>
      <c r="H42" s="25" t="s">
        <v>67</v>
      </c>
    </row>
    <row r="43" spans="1:8" s="21" customFormat="1" ht="49.5" customHeight="1" x14ac:dyDescent="0.25">
      <c r="A43" s="26" t="s">
        <v>2</v>
      </c>
      <c r="B43" s="20">
        <f>289344.3+175202.9+283082.9+36424.8+86819.2+50564.2+16955+7471.3+34890633.3</f>
        <v>35836497.899999999</v>
      </c>
      <c r="C43" s="20">
        <f>517932.7+337075+395268.1+69142+131316.9+86645+25890.1+11285.8+35572537.1</f>
        <v>37147092.700000003</v>
      </c>
      <c r="D43" s="20">
        <f>524366.4+354901.7+389256.1+69079.5+127867.4+86447.7+26362.8+10972.3+30984530.9</f>
        <v>32573784.799999997</v>
      </c>
      <c r="E43" s="20">
        <f>D43*100/B43</f>
        <v>90.895558184551277</v>
      </c>
      <c r="F43" s="27" t="s">
        <v>39</v>
      </c>
      <c r="G43" s="22">
        <f t="shared" si="2"/>
        <v>87.68865187665142</v>
      </c>
      <c r="H43" s="27" t="s">
        <v>41</v>
      </c>
    </row>
    <row r="44" spans="1:8" ht="15" x14ac:dyDescent="0.25"/>
  </sheetData>
  <mergeCells count="7">
    <mergeCell ref="G5:H5"/>
    <mergeCell ref="A5:A6"/>
    <mergeCell ref="A2:H2"/>
    <mergeCell ref="B5:B6"/>
    <mergeCell ref="C5:C6"/>
    <mergeCell ref="D5:D6"/>
    <mergeCell ref="E5:F5"/>
  </mergeCells>
  <pageMargins left="0.70866141732283472" right="0.70866141732283472" top="0.74803149606299213" bottom="0.74803149606299213" header="0.31496062992125984" footer="0.31496062992125984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расходы</vt:lpstr>
      <vt:lpstr>расходы!Заголовки_для_печати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E.Kozlova</dc:creator>
  <cp:lastModifiedBy>Минфин РТ - Алсу Назиповна Хусаинова</cp:lastModifiedBy>
  <cp:lastPrinted>2023-05-17T05:35:47Z</cp:lastPrinted>
  <dcterms:created xsi:type="dcterms:W3CDTF">2016-07-20T06:48:49Z</dcterms:created>
  <dcterms:modified xsi:type="dcterms:W3CDTF">2023-05-18T07:40:06Z</dcterms:modified>
</cp:coreProperties>
</file>