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96" windowWidth="23112" windowHeight="12648"/>
  </bookViews>
  <sheets>
    <sheet name="2022" sheetId="1" r:id="rId1"/>
  </sheets>
  <definedNames>
    <definedName name="_xlnm._FilterDatabase" localSheetId="0" hidden="1">'2022'!$A$9:$H$446</definedName>
    <definedName name="_xlnm.Print_Titles" localSheetId="0">'2022'!$7:$8</definedName>
    <definedName name="_xlnm.Print_Area" localSheetId="0">'2022'!$A$2:$H$450</definedName>
  </definedNames>
  <calcPr calcId="152511"/>
</workbook>
</file>

<file path=xl/calcChain.xml><?xml version="1.0" encoding="utf-8"?>
<calcChain xmlns="http://schemas.openxmlformats.org/spreadsheetml/2006/main">
  <c r="G101" i="1" l="1"/>
  <c r="E101" i="1"/>
  <c r="F44" i="1" l="1"/>
  <c r="H189" i="1" l="1"/>
  <c r="F189" i="1"/>
  <c r="H44" i="1" l="1"/>
  <c r="H222" i="1"/>
  <c r="H206" i="1" s="1"/>
  <c r="F222" i="1"/>
  <c r="F206" i="1" s="1"/>
  <c r="H277" i="1" l="1"/>
  <c r="F277" i="1"/>
  <c r="H324" i="1" l="1"/>
  <c r="F324" i="1"/>
  <c r="F116" i="1" l="1"/>
  <c r="H116" i="1" l="1"/>
  <c r="F289" i="1"/>
  <c r="H155" i="1"/>
  <c r="F155" i="1"/>
  <c r="H12" i="1"/>
  <c r="F12" i="1"/>
  <c r="F434" i="1"/>
  <c r="F38" i="1"/>
  <c r="F171" i="1"/>
  <c r="F181" i="1"/>
  <c r="F336" i="1"/>
  <c r="F328" i="1" s="1"/>
  <c r="F382" i="1"/>
  <c r="F386" i="1"/>
  <c r="F439" i="1"/>
  <c r="H386" i="1"/>
  <c r="H382" i="1"/>
  <c r="H336" i="1"/>
  <c r="H328" i="1" s="1"/>
  <c r="H181" i="1"/>
  <c r="H179" i="1" s="1"/>
  <c r="H434" i="1"/>
  <c r="H289" i="1"/>
  <c r="H38" i="1"/>
  <c r="H439" i="1"/>
  <c r="H171" i="1"/>
  <c r="F179" i="1" l="1"/>
  <c r="H10" i="1"/>
  <c r="F10" i="1"/>
</calcChain>
</file>

<file path=xl/sharedStrings.xml><?xml version="1.0" encoding="utf-8"?>
<sst xmlns="http://schemas.openxmlformats.org/spreadsheetml/2006/main" count="757" uniqueCount="447">
  <si>
    <t>ГРБС</t>
  </si>
  <si>
    <t>Наименование показателя</t>
  </si>
  <si>
    <t>Единица
измерения</t>
  </si>
  <si>
    <t>По плану</t>
  </si>
  <si>
    <t>количество</t>
  </si>
  <si>
    <t>Фактически</t>
  </si>
  <si>
    <t>* В случае отсутствия запланированных и фактически сложившихся объемов финансового обеспечения на выполнение государственного задания по каждому виду услуги (государственное задание содержит только натуральные показатели по виду услуги), графа 5, графа 7 могут быть заполнены только по итоговой строке по главному распорядителю средств бюджета Республики Татарстан</t>
  </si>
  <si>
    <t>сумма, тыс.руб.*</t>
  </si>
  <si>
    <t>ВСЕГО</t>
  </si>
  <si>
    <t>Министерство экономики Республики Татарстан</t>
  </si>
  <si>
    <t xml:space="preserve">Государственное бюджетное учреждение "Государственный историко-архитектурный и художественный музей-заповедник "Казанский Кремль" </t>
  </si>
  <si>
    <t xml:space="preserve">Министерство земельных и имущественных отношений Республики Татарстан </t>
  </si>
  <si>
    <t>в том числе:</t>
  </si>
  <si>
    <t xml:space="preserve">Управление делами Президента Республики Татарстан </t>
  </si>
  <si>
    <t xml:space="preserve">Аппарат Кабинета Министров Республики Татарстан </t>
  </si>
  <si>
    <t xml:space="preserve">Государственная инспекция Республики Татарстан по обеспечению государственного контроля за производством, оборотом и качеством этилового спирта, алкогольной продукции и защите прав потребителей
 </t>
  </si>
  <si>
    <t>Министерство спорта Республики Татарстан</t>
  </si>
  <si>
    <t xml:space="preserve">Министерство по делам молодежи Республики Татарстан </t>
  </si>
  <si>
    <t>Министерство образования и науки Республики Татарстан</t>
  </si>
  <si>
    <t xml:space="preserve">ГУ "Государственная заводская конюшня  "Буинская с ипподромом" </t>
  </si>
  <si>
    <t>ГУ "Государственная заводская конюшня "Мензелинская" с ипподромом"</t>
  </si>
  <si>
    <t xml:space="preserve">ГУ "Государственная заводская конюшня "Чистопольская с ипподромом" </t>
  </si>
  <si>
    <t>ГБУ "Управление аквакультуры и пчеловодства РТ"</t>
  </si>
  <si>
    <t>ГБУ "Центр компетенций по развитию сельскохозяйственной кооперации в Республике Татарстан"</t>
  </si>
  <si>
    <t>Министерство лесного хозяйства Республики Татарстан</t>
  </si>
  <si>
    <t>ГБУ "ЛЕСХОЗ"</t>
  </si>
  <si>
    <t>Главное управление ветеринарии Кабинета Министров Республики Татарстан</t>
  </si>
  <si>
    <t xml:space="preserve">Министерство промышленности и торговли Республики Татарстан 
</t>
  </si>
  <si>
    <t>Государственный комитет Республики Татарстан по биологическим ресурсам</t>
  </si>
  <si>
    <t>Министерство по делам гражданской обороны и чрезвычайным ситуациям Республики Татарстан</t>
  </si>
  <si>
    <t>Министерство цифрового развития государственного управления, информационных технологий и связи Республики Татарстан</t>
  </si>
  <si>
    <t>Министерство здравоохранения Республики Татарстан</t>
  </si>
  <si>
    <t>Министерство культуры Республики Татарстан</t>
  </si>
  <si>
    <t>Министерство транспорта и дорожного хозяйства Республики Татарстан</t>
  </si>
  <si>
    <t>Министерство строительства, архитектуры и жилищно-коммунального хозяйства Республики Татарстан</t>
  </si>
  <si>
    <t>Министерство труда, занятости и социальной защиты Республики Татарстан</t>
  </si>
  <si>
    <t>Государственный комитет Республики Татарстан по архивному делу</t>
  </si>
  <si>
    <t>Академия наук Республики Татарстан</t>
  </si>
  <si>
    <t>Комитет Республики Татарстан по охране объектов культурного наследия</t>
  </si>
  <si>
    <t>Республиканское агентство по печати и массовым коммуникациям "Татмедиа"</t>
  </si>
  <si>
    <t xml:space="preserve">ГАУ «Управление государственной экспертизы и ценообразования Республики Татарстан по строительству и архитектуре» </t>
  </si>
  <si>
    <t xml:space="preserve">ГБУ «Департамент по управлению жилищным фондом» </t>
  </si>
  <si>
    <t>ГБУ "Дирекция "АИУС-РТ"</t>
  </si>
  <si>
    <t>ГАУ "Центр энергосберегающих технологий Республики Татарстан при Кабинете Министров Республики Татарстан"</t>
  </si>
  <si>
    <t>ГБУ "Безопасность дорожного движения"</t>
  </si>
  <si>
    <t>ГБУ "Научный центр безопасности жизнедеятельности"</t>
  </si>
  <si>
    <t>ГБУ "Республиканская имущественная казна"</t>
  </si>
  <si>
    <t>ГБУ "Фонд пространственных данных РТ"</t>
  </si>
  <si>
    <t>ГБУ "Центр государственной кадастровой оценки РТ"</t>
  </si>
  <si>
    <t>ГБУ "Управление материального обеспечения"</t>
  </si>
  <si>
    <t>ГБУ "Центр экономических и социальных исследований РТ  при КМ РТ"</t>
  </si>
  <si>
    <t>ГБПОУ "Лубянский лесотехнический колледж"</t>
  </si>
  <si>
    <t>Приложение 1</t>
  </si>
  <si>
    <t>Доля получателей государственной услуги, получивших положительный ответ, в общей численности получателей государственной услуги, обратившихся в Государственный архив с запросами, процентов</t>
  </si>
  <si>
    <t>Доля получателей государственной услуги, удовлетворенных качеством и доступностью услуги, процентов</t>
  </si>
  <si>
    <t>Доля обоснованных жалоб получателей государственной услуги, поступивших в Государственный архив и (или) вышестоящий орган управления архивным делом</t>
  </si>
  <si>
    <t>Наличие случаев нарушения безопасности жизнедеятельности, единиц</t>
  </si>
  <si>
    <t>Количество исполненных запросов</t>
  </si>
  <si>
    <t>Доля потребителей, удовлетворенных качеством и доступностью услуги, процентов</t>
  </si>
  <si>
    <t>Доля обоснованных жалоб потребителей, поступивших в Государственный архив и (или) вышестоящий орган управления архивным делом</t>
  </si>
  <si>
    <t>Количество посещений читального зала</t>
  </si>
  <si>
    <t>количество методических консультаций, рекомендаций</t>
  </si>
  <si>
    <t>количество реализованных проектов</t>
  </si>
  <si>
    <t>число участников мероприятий</t>
  </si>
  <si>
    <t>количество дел (документов), принятых на хранение</t>
  </si>
  <si>
    <t>количество дел (документов), включенных в состав Архивного фонда Российской Федерации</t>
  </si>
  <si>
    <t>количество согласованных нормативных документов, регламентирующих деятельность архивных и делопроизводственных служб</t>
  </si>
  <si>
    <t>Количество дел (документов), сведения о которых включены в традиционные и электронные справочно-поисковые средства</t>
  </si>
  <si>
    <t>Количество записей, внесенных в электронные справочно-поисковые средства (БД)</t>
  </si>
  <si>
    <t>количество посещений интернет-сайта архива</t>
  </si>
  <si>
    <t>количество дел (документов), подготовленных к рассмотрению на рассекречивание</t>
  </si>
  <si>
    <t>объем хранимых дел (документов)</t>
  </si>
  <si>
    <t>количество дел (документов), прошедших физико-химическую и/или техническую обработку</t>
  </si>
  <si>
    <t>количество созданных электронных копий документов</t>
  </si>
  <si>
    <t>количество дел (документов), на которые создан страховой фонд</t>
  </si>
  <si>
    <t>количество архивных фондов, включенных в автоматизированную систему государственного учета документов Архивного фонда Российской Федерации</t>
  </si>
  <si>
    <t>процент</t>
  </si>
  <si>
    <t xml:space="preserve">единица
</t>
  </si>
  <si>
    <t>единица</t>
  </si>
  <si>
    <t xml:space="preserve">Доля запросов, исполненных в нормативные сроки </t>
  </si>
  <si>
    <t>штука</t>
  </si>
  <si>
    <t>Выпуск и распространение газет, соответствие опубликованного материала с установленной тематикой с учетом основных целей и задач органов государственной власти 100 %
Количество печатных полос</t>
  </si>
  <si>
    <t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 (деревня универсиады)</t>
  </si>
  <si>
    <t>Обеспечение доступа к объектам спорта (маяк, дворец спорта)</t>
  </si>
  <si>
    <t>Организация и обеспечение подготовки спортивного резерв (цсп)</t>
  </si>
  <si>
    <t>чел</t>
  </si>
  <si>
    <t>количество мероприятий</t>
  </si>
  <si>
    <t>кв.м</t>
  </si>
  <si>
    <t>кв. м</t>
  </si>
  <si>
    <t>чел/час</t>
  </si>
  <si>
    <t>Библиографическая обработка документов и создание каталогов</t>
  </si>
  <si>
    <t>ед</t>
  </si>
  <si>
    <t>Библиотечное, библиографическое и информационное обслуживание пользователей библиотеки</t>
  </si>
  <si>
    <t>Выявление, изучение, сохранение, развитие и популяризация объектов нематериального культурного наследия народов Российской Федерации в области традиционной народной культуры</t>
  </si>
  <si>
    <t>Методическое обеспечение в области библиотечного дела</t>
  </si>
  <si>
    <t>Обеспечение сохранности и целостности историко-архитектурного комплекса, исторической среды и ландшафтов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</si>
  <si>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на развитие гражданской активности молодежи и формирование здорового образа жизни</t>
  </si>
  <si>
    <t>Организация показа цирковых программ</t>
  </si>
  <si>
    <t>Организация проведения культурно-массовых мероприятий</t>
  </si>
  <si>
    <t>ед/чел</t>
  </si>
  <si>
    <t>Показ (организация показа) концертов и концертных программ</t>
  </si>
  <si>
    <t>Показ (организация показа) спектаклей (театральных постановок)</t>
  </si>
  <si>
    <t>Показ кинофильмов</t>
  </si>
  <si>
    <t>Проведение прикладных научных исследований</t>
  </si>
  <si>
    <t>Прокат кино и видеофильмов</t>
  </si>
  <si>
    <t>Публичный показ музейных предметов, музейных коллекций</t>
  </si>
  <si>
    <t>Работа по формированию и учету фондов фильмофонда</t>
  </si>
  <si>
    <t>Работа по хранению, изучению, популяризации и обеспечению сохранности коллекции фильмофонда</t>
  </si>
  <si>
    <t>Реализация дополнительных общеразвивающих программ</t>
  </si>
  <si>
    <t>Реализация дополнительных предпрофессиональных программ в области искусств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</si>
  <si>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</si>
  <si>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</si>
  <si>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Содержание (эксплуатация) имущества, находящегося в государственной (муниципальной) собственности</t>
  </si>
  <si>
    <t>Создание концертов и концертных программ</t>
  </si>
  <si>
    <t>Создание спектаклей</t>
  </si>
  <si>
    <t>Создание экспозиций (выставок) музеев, организация выставок</t>
  </si>
  <si>
    <t>Формирование, учет, изучение, обеспечение физического сохранения и безопасности музейных предметов, музейных коллекций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</si>
  <si>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</si>
  <si>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>Удельный вес задействованных в активном показе музейных предметов в общем числе предметов основного фонда</t>
  </si>
  <si>
    <t>процентов</t>
  </si>
  <si>
    <t>Процент экскурсионного обслуживания</t>
  </si>
  <si>
    <t>Рост числа открытых выставок</t>
  </si>
  <si>
    <t>Доля получателей государственной услуги, удовлетворенных качеством и доступностью государственной услуги</t>
  </si>
  <si>
    <t>Количество музейных экспонатов в экспозициях и на выставках</t>
  </si>
  <si>
    <t>единиц</t>
  </si>
  <si>
    <t>человек</t>
  </si>
  <si>
    <t>Количество внесенных в МК РТ  ходатайств о включении выявленных  ОКН в ЕГРОКН</t>
  </si>
  <si>
    <t>Количество ОКН, на которых проведен мониторинг их состояния и использования</t>
  </si>
  <si>
    <t>Количество экспозиций (выставок)</t>
  </si>
  <si>
    <t>Количество предметов (комплектование музейного фонда)</t>
  </si>
  <si>
    <t>социально-бытовые услуги</t>
  </si>
  <si>
    <t>социально-медицинские</t>
  </si>
  <si>
    <t>социально-педагогические</t>
  </si>
  <si>
    <t>социально-правовые</t>
  </si>
  <si>
    <t>социально-психологические</t>
  </si>
  <si>
    <t>социально-трудовые</t>
  </si>
  <si>
    <t>Предоставление социального обслуживания в форме на дому  включая оказание социально-бытовых услуг,  социально-медицинских услуг, социально-психологических услуг, социально-педагогических услуг, 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</t>
  </si>
  <si>
    <t>Бесперебойное тепло-, водо-, энергообеспечение. Содержание объектов недвижимого имущества в надлежащем санитарном состоянии. Безаварийная работа инженерных систем и оборудования</t>
  </si>
  <si>
    <t>Эксплуатируемая площадь прилегающей территории</t>
  </si>
  <si>
    <t>Тыс.кв.метров</t>
  </si>
  <si>
    <t>Эксплуатируемая площадь зданий, помещений</t>
  </si>
  <si>
    <t>Протяженность линейных объектов</t>
  </si>
  <si>
    <t>Километров</t>
  </si>
  <si>
    <t>Количество обслуживаемых (эксплуатируемых) объектов</t>
  </si>
  <si>
    <t>Единиц</t>
  </si>
  <si>
    <t>Количество обслуживаемых базовых станций</t>
  </si>
  <si>
    <t>Количество мероприятий</t>
  </si>
  <si>
    <t>Количество проведенных консультаций</t>
  </si>
  <si>
    <t>Количество собранной  обработанной статистической информации</t>
  </si>
  <si>
    <t>Количество проведенных мониторингов</t>
  </si>
  <si>
    <t>Количество человек</t>
  </si>
  <si>
    <t>Человек</t>
  </si>
  <si>
    <t>Человеко-день</t>
  </si>
  <si>
    <t>Человеко-час</t>
  </si>
  <si>
    <t>реализация дополнительных профессиональных программ повышения квалификации</t>
  </si>
  <si>
    <t>медицинская реабилитация при заболеваниях, не входящих в базовую программу обязательного медицинского страхования</t>
  </si>
  <si>
    <t>койко-дней</t>
  </si>
  <si>
    <t>обеспечение вызова экстренных оперативных служб по единому номеру "112"</t>
  </si>
  <si>
    <t>единиц, принятых вызовов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</si>
  <si>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в государственных профессиональных образовательных организациях Республики Татарстан
</t>
  </si>
  <si>
    <t>среднесписочная численность обучающихся</t>
  </si>
  <si>
    <t>первичная медико-санитарная помощь, не включенная в базовую программу обязательного медицинского страхования (гос.услуга) ВФД+ЦОЗ и МП Нижнекамск+Зел.ЦМП+РЦОЗ и МП</t>
  </si>
  <si>
    <t>условных единиц</t>
  </si>
  <si>
    <t>библиотечное, библиографическое и информационное обслуживание пользователей библиотеки (гос.услуга)</t>
  </si>
  <si>
    <t>посещений</t>
  </si>
  <si>
    <t>Заготовка, хранение, транспортировка и обеспечение безопасности донорской крови и ее компонентов (гос.услуга) МКДЦ+РКБ+ДРКБ+РЦК</t>
  </si>
  <si>
    <t>условных единиц (в том числе литров)</t>
  </si>
  <si>
    <t>работа</t>
  </si>
  <si>
    <t>обеспечение специальными молочными продуктами детского питания</t>
  </si>
  <si>
    <t>количество обслуживаемых лиц</t>
  </si>
  <si>
    <t>административное обеспечение деятельности организации (управление проектами)</t>
  </si>
  <si>
    <t>судебно-медицинская экспертиза (гос.работа)</t>
  </si>
  <si>
    <t>проведение трудовой, медико-социальной реабилитации больных с психическими заболеваниями (гос.работа)</t>
  </si>
  <si>
    <t>проведение прикладных научных исследований (гос.работа)</t>
  </si>
  <si>
    <t>работы по профилактике неинфекционных заболеваний, формированию здорового образа жизни и санитарно-гигиеническому просвещению населения РНД</t>
  </si>
  <si>
    <t>Проведение мероприятий по организации диспансеризации государственных гражданских служащих РТ (гос.работа)</t>
  </si>
  <si>
    <t>Организация долечивания (реабилитации) работающих граждан после стационарного лечения в условиях санаторно-курортного учреждения (гос.услуга, работа)</t>
  </si>
  <si>
    <t>Проведение мероприятий по организации проведения обязательных предварительных, периодических медицинских осмотров (обследований) работников образовательных учреждений и учреждений социального обслуживания РТ (гос.работа)</t>
  </si>
  <si>
    <t>Организация проведения обязательных предварительных, периодических медицинских осмотров (обследований) работников детских оздоровительных учреждений РТ (гос.работа)</t>
  </si>
  <si>
    <t>шт.</t>
  </si>
  <si>
    <t>Организация проведения общественно-значимых мероприятий в сфере образования, науки и молодежной политики</t>
  </si>
  <si>
    <t>Организационное и информационное обеспечение проведения конкурсного отбора научных и научно-исследовательских программ  и проектов и других научных мероприятий</t>
  </si>
  <si>
    <t>Научно-методическое обеспечение</t>
  </si>
  <si>
    <t>Проведение экспертизы научных, научно-технических программ и проектов</t>
  </si>
  <si>
    <t>ед.</t>
  </si>
  <si>
    <t>Административное обеспечение деятельности организации</t>
  </si>
  <si>
    <t>Ведение информационных ресурсов и баз данных</t>
  </si>
  <si>
    <t>Проведение фундаментальных научных исследований</t>
  </si>
  <si>
    <t xml:space="preserve">Обеспечение сохранения и использования объектов культурного наследия     </t>
  </si>
  <si>
    <t>Поголовье племенных лошадей</t>
  </si>
  <si>
    <t>Голов</t>
  </si>
  <si>
    <t>Количество пчелосемей в хозяйствах всех форм собственности</t>
  </si>
  <si>
    <t>Количество отчетов, составленных по результатам работы</t>
  </si>
  <si>
    <t>Количество разработанных документов</t>
  </si>
  <si>
    <t>Министерство сельского хозяйства и продовольствия Республики Татарстан</t>
  </si>
  <si>
    <t>Проведение мероприятий по предупреждению и ликвидации заразных и иных болезней животных, включая сельскохозяйственных, домашних, зоопарковых и других животных, пушных зверей, птиц, рыб и пчел и их лечению</t>
  </si>
  <si>
    <t>Оформление и выдача ветеринарных сопроводительных документов</t>
  </si>
  <si>
    <t>штук</t>
  </si>
  <si>
    <t>Проведение мероприятий по защите населения от болезней общих для человека и животных и пищевых отравлений</t>
  </si>
  <si>
    <t>Организация и осуществление транспортного обслуживания должностных лиц, государственных органов, органов местного самоуправления и государственных, муниципальных учреждений</t>
  </si>
  <si>
    <t>работы без единиц измерения</t>
  </si>
  <si>
    <t>Лабораторные исследования в рамках государственного эпизоотологического мониторинга</t>
  </si>
  <si>
    <t xml:space="preserve">Единиц </t>
  </si>
  <si>
    <t>Создание лесных дорог, предназначенных для охраны лесов от пожаров</t>
  </si>
  <si>
    <t>км</t>
  </si>
  <si>
    <t>Реконструкция лесных дорог, предназначенных для охраны лесов от пожаров</t>
  </si>
  <si>
    <t>Устройство противопожарных минерализованных полос</t>
  </si>
  <si>
    <t>Проведение профилактического контролируемого противопожарного выжигания хвороста, лесной подстилки, сухой травы и других лесных горючих материалов</t>
  </si>
  <si>
    <t>га</t>
  </si>
  <si>
    <t>Прочистка противопожарных минерализованных полос и их обновление</t>
  </si>
  <si>
    <t>Мониторинг пожарной опасности в лесах и лесных пожаров путем наземного патрулирования лесов</t>
  </si>
  <si>
    <t>Предупреждение возникновения вредных организмов, санитарно-оздоровительные мероприятия, уборка неликвидной древесины</t>
  </si>
  <si>
    <t>Предупреждение возникновения вредных организмов, санитарно-оздоровительные мероприятия, уборка аварийных деревьев</t>
  </si>
  <si>
    <t>шт</t>
  </si>
  <si>
    <t>Отвод лесосек под выборочные рубки</t>
  </si>
  <si>
    <t>Отвод лесосек под сплошные рубки</t>
  </si>
  <si>
    <t>Уход за лесосеменными плантациями, маточными плантациями, архивами клонов плюсовых деревьев, постоянными лесосеменными участками</t>
  </si>
  <si>
    <t>Уход за испытательными, географическими, популяционно-экологическими культурами как объектами лесного семеноводства</t>
  </si>
  <si>
    <t>Рубки осветления, проводимые в целях ухода за лесами</t>
  </si>
  <si>
    <t>Естественное лесовосстановление (содействие естественному лесовосстановлению) путем минерализации поверхности почвы на местах планируемых рубок спелых и перестойных насаждений и на вырубках</t>
  </si>
  <si>
    <t>Агротехнический уход за лесными культурами путем рыхления почвы с одновременным уничтожением травянистой и древесной растительности в рядах культур и междурядьях</t>
  </si>
  <si>
    <t>Подготовка лесных участков для создания лесных культур путем сплошной или полосной (частичной) расчистки площади от древесины, камней, нежелательной древесной растительности, мелких пней, стволов усохших деревьев</t>
  </si>
  <si>
    <t>Подготовка лесных участков для создания лесных культур путем раскорчевки пней, препятствующих движению техники или уменьшение их высоты до уровня, не препятствующего движению техники</t>
  </si>
  <si>
    <t>Обработка почвы под лесные культуры на всем участке (сплошная обработка) или на его части (частичная обработка) механическим, химическим или огневым способами</t>
  </si>
  <si>
    <t>Проведение противопожарной пропаганды и других профилактических мероприятий в целях предотвращения возникновения лесных пожаров</t>
  </si>
  <si>
    <t>Выращивание (производство) посадочного материала лесных растений (саженцев, сеянцев)</t>
  </si>
  <si>
    <t>тыс.шт</t>
  </si>
  <si>
    <t>Наименование работы "Проведение прикладных научных исследований"</t>
  </si>
  <si>
    <t>Количество подготовленных конкурсных документаций, по которым объявлены конкурсные процедуры на право заключения энергосервисных контрактов государственными (муниципальными) заказчиками</t>
  </si>
  <si>
    <t>Количество проверенных деклараций исполнительных органов государственной власти, органов местного самоуправления, государственных и муниципальных учреждений о потреблении энергетических ресурсов</t>
  </si>
  <si>
    <t xml:space="preserve">Количество проведенных экспертиз технологий, программ, проектов в области энергосбережения и повышения энергетической эффективности </t>
  </si>
  <si>
    <t>Количество организованных и проведенных международных, всероссийских, республиканских конференций, семинаров, вебинаров</t>
  </si>
  <si>
    <t>Наименование работы "Научно-методическое обеспечение"</t>
  </si>
  <si>
    <t>Количество разработанных и принятых проектов нормативных правовых актов по вопросам энергосбережения и повышения энергетической эффективности</t>
  </si>
  <si>
    <t>Заготовка и хранение кормов</t>
  </si>
  <si>
    <t>Сохранение и поддержание видового разнообразия объектов животного мира,  включая охотничьих ресурсов,  на территории общедоступных охотничьих угодий, ООПТ и иных природных территориях</t>
  </si>
  <si>
    <t>Единица</t>
  </si>
  <si>
    <t>Устройство  кормовых полей , подкормочных площадок, водопоев, привад, солонцов, искусственных гнездовий</t>
  </si>
  <si>
    <t>Тонн</t>
  </si>
  <si>
    <t>Осуществление мероприятий по обеспечению безопасности дорожного движения на автомобильных дорогах общего пользования при осуществлении дорожной деятельности</t>
  </si>
  <si>
    <t>среднегодовая численность обучающихся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</si>
  <si>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</t>
  </si>
  <si>
    <t>Количество публикаций в журналах, индексируемых в базе данных «Сеть науки» (WEB of Science)</t>
  </si>
  <si>
    <t>Количество публикаций в журналах, индексируемых в базе данных Scopus</t>
  </si>
  <si>
    <t>Количество публикаций в журналах, индексируемых в российских и международных информационно-аналитических системах научного цитирования (Российский индекс научного цитирования, Google Scholar, European Reference Index for the Humanities и др.)</t>
  </si>
  <si>
    <t>Количество защищенных диссертаций на соискание ученой степени кандидата или доктора наук</t>
  </si>
  <si>
    <t>Количество конкурсных заявок ВУЗа на выполнение НИОКТР, подготовленных исследователем и признанных победителями по результатам проведенных конкурсов в рамках государственных, федеральных и региональных целевых программ, а также конкурсов, проведенных научными фондами, предприятиями предпринимательского сектора и иных конкурсов</t>
  </si>
  <si>
    <t>Осуществление преподавательской деятельности</t>
  </si>
  <si>
    <t>Количество времени, затраченного на выполнение работ</t>
  </si>
  <si>
    <t>Количество написанных и изданных монографий</t>
  </si>
  <si>
    <t>Количество разработанных и изданных учебников, учебно-методических пособий, журналов</t>
  </si>
  <si>
    <t>Количество экспертных заключений на учебники, учебно-методические пособия, программы</t>
  </si>
  <si>
    <t>Количество выступлений с докладом на научных конференциях, семинарах, заседаниях «круглого стола»</t>
  </si>
  <si>
    <t>Количество проведенных социологических исследований</t>
  </si>
  <si>
    <t>Количество научно-исследовательских работ</t>
  </si>
  <si>
    <t>Количество аналитических материалов (докладов, программ, планов и др.) по вопросам социально-экономического развития Республики Татарстан</t>
  </si>
  <si>
    <t>Количество научных направлений по выполняемым темам научно-исследовательских работ</t>
  </si>
  <si>
    <t>Бесперебойное тепло-, водо-, энергообеспечение, содержание объектов недвижимого имущества в надлежащем санитарном состоянии, безаварийная работа инженерных систем и оборудования</t>
  </si>
  <si>
    <t>Процентов</t>
  </si>
  <si>
    <t>Полнота предоставляемой услуги</t>
  </si>
  <si>
    <t>Кв.метров</t>
  </si>
  <si>
    <t>эксплуатируемая площадь зданий, помещений</t>
  </si>
  <si>
    <t>Тысяча квадратных метров</t>
  </si>
  <si>
    <t>количество подготовленных по заявкам Министерства культуры Республики Татарстан и других учреждений, граждан информаций по объектам культурного наследия (справок, копий архивных документов)</t>
  </si>
  <si>
    <t>количество подготовленных / выпущенных научно-популярных и информационных изданий по объектам культурного наследия</t>
  </si>
  <si>
    <t>количество объектов культурного наследия, сопровождаемых на сайте государственного бюджетного учреждения «Центр культурного наследия Татарстана»</t>
  </si>
  <si>
    <t>количество подготовленной информации об объектах культурного наследия для средств массовой информации (статей, интервью)</t>
  </si>
  <si>
    <t>количество организованных и проведенных конференций, заседаний «круглого стола», слушаний, заседаний, подготовленных презентаций</t>
  </si>
  <si>
    <t>количество выявленных объектов культурного наследия и объектов, обладающих признаками объектов культурного наследия, на которые подготовлена документация для их включения в единый государственный реестр объектов культурного наследия</t>
  </si>
  <si>
    <t>количество объектов культурного наследия, на которых проведен мониторинг их состояния и использования</t>
  </si>
  <si>
    <t>количество объектов культурного наследия, на которые подготовлены комплекты документов для обоснования финансирования из федерального бюджета и бюджета Республики Татарстан мероприятий по их сохранению в рамках реализации федеральных и республиканских целевых программ</t>
  </si>
  <si>
    <t>количество объектов культурного наследия, полномочия по управлению которыми переданы государственному бюджетному учреждению «Центр культурного наследия Татарстана» (балансодержатель)</t>
  </si>
  <si>
    <t>количество объектов культурного наследия, на которые подготовлены акты технического состояния</t>
  </si>
  <si>
    <t>Управление эксплуатацией нежилого фонда казны Республики</t>
  </si>
  <si>
    <t>тыс.кв.м</t>
  </si>
  <si>
    <t>Инвентаризация государственного имущества</t>
  </si>
  <si>
    <t>Обеспечение госрегистрации права собственности Республики Татарстан на объекты недвижимости и земельные участки</t>
  </si>
  <si>
    <t>Организация торгов по продаже и права аренды госимущества</t>
  </si>
  <si>
    <t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состоянии-Эксплуатируемая площадь, всего, в т.ч. зданий прилегающей территории</t>
  </si>
  <si>
    <t>тыс.кв.м.</t>
  </si>
  <si>
    <t>Автотранспортное обслуживание должностных лиц, государственных органов и государственных учреждений в случаях, установленных нормативными правовыми актами Российской Федерации, субъектов Российской Федерации, органов местного самоуправления</t>
  </si>
  <si>
    <t>Административное обеспечение деятельности организации (проведение мониторинга)</t>
  </si>
  <si>
    <t>Административное обеспечение деятельности организации (проведение экспертизы)</t>
  </si>
  <si>
    <t>Административное обеспечение деятельности организации (информационно-аналитическое обеспечение)</t>
  </si>
  <si>
    <t>ГБУ "Управление по обеспечению рационального использования и качества топливно-энергетических ресурсов в РТ"</t>
  </si>
  <si>
    <t>Производство судебных экспертиз по уголовным, гражданским, арбитражным делам и по делам об административных правонарушениях, а также судебных экспертиз  и экспертных исследований при проверке сообщения о преступлении</t>
  </si>
  <si>
    <t>Взвешивание транспортных средств, осуществляющих перевозки тяжеловесных грузов, при осуществлении весового контроля на автомобильных дорогах регионального или межмуниципального значения в отношении всех групп перевозчиков в рамках предоставленных полномочий по государственному контролю (надзору) за соблюдением нормативных правовых актов в области обеспечения безопасности дорожного движения/транспорт и дорожное хозяйство</t>
  </si>
  <si>
    <t>Количество проведенных взвешиваний</t>
  </si>
  <si>
    <t>Количество постановлений по делам об адм. правонарушениях, подготовка которых осуществлена силами учреждения по результатам работы аппаратов ФВФ ПДД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</si>
  <si>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на развитие гражданской активности молодежи и формирование здорового образа жизни/молодежная политика</t>
  </si>
  <si>
    <t>Количество мероприятий, направленных на пропаганду безопасности дорожного движения и профилактику правонарушений</t>
  </si>
  <si>
    <t>Организовать перемещения и хранения транспортных средств, а также эксплуатация специализированных стоянок (перемещение задержанных транспортных средств на специализированную стоянку)</t>
  </si>
  <si>
    <t>Количество транспортных средств</t>
  </si>
  <si>
    <t>Организовать перемещения и хранения транспортных средств, а также эксплуатация специализированных стоянок (хранение и учет задержанных транспортных средств на специализированных стоянках)</t>
  </si>
  <si>
    <t>Государственная экспертиза проектной документации и результатов инженерных изысканий</t>
  </si>
  <si>
    <t xml:space="preserve">оспоренные заключения в судебном порядке </t>
  </si>
  <si>
    <t>выданные заключения экспертизы проектной документации</t>
  </si>
  <si>
    <t>Расчет индексов изменения сметной стоимости строительства</t>
  </si>
  <si>
    <t xml:space="preserve">1. Количество документов с результатами ежеквартального мониторинга изменения стоимости материалов, изделий и конструкций, применяемых в строительстве на территории РТ, направленных в МСАиЖКХ РТ, для представления в Министерство строительства РФ </t>
  </si>
  <si>
    <t>Разработка проектов региональных нормативов градостроительного проектирования</t>
  </si>
  <si>
    <t>1. Количество документов с завершенными расчетами нормативов предельных затрат на капитальный ремонт многоквартирных жилых домов (МКД) по видам работ, направленных в МСАиЖКХ РТ</t>
  </si>
  <si>
    <t>3. Количество документов с завершенными расчетами нормативов предельных затрат по программе "Наш двор", направленных в МСАиЖКХ РТ</t>
  </si>
  <si>
    <t>5. Количество документов с завершенными расчетами индексов изменения стоимости СМР к базовому уровню цен, направленных в МСАиЖКХ РТ</t>
  </si>
  <si>
    <t>Количество ИТ-компаний, размещенных в бизнес-инкубаторе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</si>
  <si>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</si>
  <si>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t xml:space="preserve">Число человеко-дней пребывания </t>
  </si>
  <si>
    <t xml:space="preserve">Число человеко-часов пребывания </t>
  </si>
  <si>
    <t>Спортивная подготовка по видам спорта (13 сш, уор)</t>
  </si>
  <si>
    <t>чел/дни</t>
  </si>
  <si>
    <t>Количество подготовленных и проверенных пакетов документов для подачи на государственную регистрацию права собственности Республики Татарстан</t>
  </si>
  <si>
    <t>организация отдыха детей и молодежи</t>
  </si>
  <si>
    <t>Прочистка просек</t>
  </si>
  <si>
    <t>Лесопатологические обследования, в том числе инструментальным и (или) визуальным способами</t>
  </si>
  <si>
    <t>Отвод лесосек под рубки ухода в молодняках</t>
  </si>
  <si>
    <t>Рубки прочистки, проводимые в целях ухода за лесами</t>
  </si>
  <si>
    <t>Искусственное лесовосстановление путем посадки сеянцев, саженцев с открытой корневой системой</t>
  </si>
  <si>
    <t>Искусственное лесовосстановление путем посадки сеянцев, саженцев с закрытой корневой системой</t>
  </si>
  <si>
    <t>Комбинированное лесовосстановление путем сочетания посадки сеянцев, саженцев с открытой корневой системой с естественным лесовосстановлением</t>
  </si>
  <si>
    <t>Лесоразведение путем создания искусственных лесных насаждений методом посадки сеянцев, саженцев с открытой корневой системой</t>
  </si>
  <si>
    <t>Агротехнический уход за лесными культурами путем дополнения лесных культур</t>
  </si>
  <si>
    <t>Обеспечение средствами предупреждения и тушения лесных пожаров, содержание лесопожарных формирований, пожарной техники и оборудования, систем связи и оповещения</t>
  </si>
  <si>
    <t>Автотранспортное обслуживание должностных лиц, государственных органов, органов местного самоуправления и государственных, муниципальных учреждений в случаях, установленных нормативными правовыми актами Республики Татарстан, органов местного самоуправления, муниципального образования (количество обслуживаемых транспортных средств)</t>
  </si>
  <si>
    <t>Предоставление разъяснений, связанных с определением кадастровой стоимости (НД19)</t>
  </si>
  <si>
    <t>сутки(дней)</t>
  </si>
  <si>
    <t>Предоставление разъяснений, связанных с определением кадастровой стоимости ( НД19)</t>
  </si>
  <si>
    <t>Процент</t>
  </si>
  <si>
    <t>дней(сутки)</t>
  </si>
  <si>
    <t xml:space="preserve">Процент </t>
  </si>
  <si>
    <t xml:space="preserve">Сбор, обработка, систематизация и накопление информации, необходимой для определения кадастровой стоимости, в том числе о данных рынка недвижимости, а также информации, использованной при проведении государственной кадастровой оценки и формируемой в результате ее проведения </t>
  </si>
  <si>
    <t>Министерство экологии и природных ресурсов Республики Татарстан</t>
  </si>
  <si>
    <t>Административное обеспечение деятельности организации (проведение анализа)</t>
  </si>
  <si>
    <t>Предоставление консультационной и информационной поддержки субъектам малого и среднего предпринимательства</t>
  </si>
  <si>
    <t>Площадь территории</t>
  </si>
  <si>
    <t>кв.метр</t>
  </si>
  <si>
    <t>Проведение мероприятий по обеспечению безопасности дорожного движения на автомобильных дорогах общего пользования при осуществлении дорожной деятельности</t>
  </si>
  <si>
    <t>Административное обеспечение деятельности организации (проведение анализа): придорожная полоса</t>
  </si>
  <si>
    <t>Административное обеспечение деятельности организации (проведение экспертизы): выдача разрешений</t>
  </si>
  <si>
    <t>Количество проведенных экспертиз</t>
  </si>
  <si>
    <t>Административное обеспечение деятельности организации (организация закупок)</t>
  </si>
  <si>
    <t xml:space="preserve">Создание и развитие информационных систем и компонентов информационно-телекоммуникационной инфраструктуры. </t>
  </si>
  <si>
    <t>Количество центров обработки данных</t>
  </si>
  <si>
    <t>Количество информационных систем обеспечения типовой деятельности</t>
  </si>
  <si>
    <t>Проведение прикладных научных исследований.</t>
  </si>
  <si>
    <t>Количество разработанных методических рекомендаций</t>
  </si>
  <si>
    <t>Количество подготовленных отчетов (с выводами и рекомендациями для применения)</t>
  </si>
  <si>
    <t>Техническое сопровождение и эксплуатация, вывод из эксплуатации информационных систем и компонентов информационно-телекоммуникационной инфраструктуры</t>
  </si>
  <si>
    <t>Количество автоматизированных рабочих мест</t>
  </si>
  <si>
    <t>Количество программно-технических средств</t>
  </si>
  <si>
    <t>Ведение информационного ресурса и баз данных ГИС "Народный инспектор"</t>
  </si>
  <si>
    <t>Количество информационных ресурсов и баз данных</t>
  </si>
  <si>
    <t>Проведение подкормочных мероприятий</t>
  </si>
  <si>
    <t>Расчистка участков рек, водохранилищ и других водных объектов, обустройство территории родников</t>
  </si>
  <si>
    <t>Количество проведенных мероприятий в рамках искусственного воспроизводства биологических ресурсов</t>
  </si>
  <si>
    <t>2. Количество документов с завершенными расчетами нормативов предельных затрат на капитальный ремонт объектов социально-культурной сферы по видам работ, направленных в МСАиЖКХ РТ</t>
  </si>
  <si>
    <t>4. Количество документов с результатами расчетов по определению стоимости строительства, реконструкции и капитального ремонта объектов на стадии планирования капитальных вложений и расчетов по определению (обоснованию) стоимости при появлении дополнительных затрат сверх ранее установленной предельной цены по объектам нового строительства, реконструкции и капитального ремонта, направленных в МСАиЖКХ РТ</t>
  </si>
  <si>
    <t>6. Количество документов с завершенными расчетами нормативов потребления коммунальных услуг (холодное и горячее водоснабжение, водоотведение, электроснабжение, газоснабжение, отопление) нормативов потребления коммунальных ресурсов в целях содержания общего имущества в многоквартирном доме, направленных в МСАиЖКХ РТ</t>
  </si>
  <si>
    <t>Количество подготовленных  и проверенных комплектов документов о предоставлении федеральных земельных участков многодетным семьям</t>
  </si>
  <si>
    <t>Рассмотрение заявлений об исправлении ошибок, допущенных при определении кадастровой стоимости(НД20)</t>
  </si>
  <si>
    <t>Сведения о результатах деятельности подведомственных главным распорядителям средств бюджета Республики Татарстан
бюджетных и автономных учреждений по исполнению государственного задания за 2022 год</t>
  </si>
  <si>
    <t>коррекционно-развивающая, компенсирующая и логопедическая помощь обучающимся</t>
  </si>
  <si>
    <t>число обучающихся, человек</t>
  </si>
  <si>
    <t>реализация основных общеобразовательных программ дошкольного образования</t>
  </si>
  <si>
    <t>психолого-педагогическое консультирование обучающихся, их родителей (законных представителей) и педагогических работников</t>
  </si>
  <si>
    <t>число обучающихся, их родителей (законных представителей) и педагогических работников, человек</t>
  </si>
  <si>
    <t>реализация дополнительных профессиональных программ профессиональной переподготовки</t>
  </si>
  <si>
    <t>подготовка граждан, выразивших желание принять детей-сирот и детей, оставшихся без попечения родителей, на семейные формы устройства</t>
  </si>
  <si>
    <t>численность граждан, получивших социальные услуги, человек</t>
  </si>
  <si>
    <t>оказание консультативной, психологической, педагогической, юридической, социальной и иной помощи лицам, усыновившим (удочерившим) или принявшим под опеку (попечительство) ребенка</t>
  </si>
  <si>
    <t>численность семей, получивших социальные услуги, единиц</t>
  </si>
  <si>
    <t>оказание консультативной, психологической, педагогической, юридической, социальной и иной помощи лицам из числа детей, завершивших пребывание в организации для детей-сирот</t>
  </si>
  <si>
    <t>содержание лиц из числа детей-сирот и детей, оставшихся без попечения родителей, завершивших пребывание в организации для детей-сирот, но не старше 23 лет</t>
  </si>
  <si>
    <t>реализация дополнительных общеразвивающих программ</t>
  </si>
  <si>
    <t>психолого-медико-педагогическое обследование детей</t>
  </si>
  <si>
    <t>независимая оценка квалификации педагогических работников</t>
  </si>
  <si>
    <t>количество педагогических работников, человек</t>
  </si>
  <si>
    <t>независимая оценка квалификации руководителей образовательных организаций</t>
  </si>
  <si>
    <t>количество руководителей образовательных организаций, человек</t>
  </si>
  <si>
    <t>проведение прикладных научных исследований</t>
  </si>
  <si>
    <t>количество мероприятий (республиканские конкурсные мероприятия для детей по всем направленностям дополнительного образования: технической, физкультурно-оздоровительной, художественной, туристско-краеведческой, социально-педагогической, естественнонаучной;  мероприятия с педагогическими работниками дополнительного образования детей).</t>
  </si>
  <si>
    <t>количество участников мероприятий</t>
  </si>
  <si>
    <t>оценка качества образования</t>
  </si>
  <si>
    <t>среднегодовая численность обучающихся (чел/экз)</t>
  </si>
  <si>
    <t>реализация дополнительных общеобразовательных общеразвивающих программ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</si>
  <si>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</si>
  <si>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основного общего образования</t>
  </si>
  <si>
    <t>реализация основных общеобразовательных программ среднего общего образования</t>
  </si>
  <si>
    <t>содержание детей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</si>
  <si>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</si>
  <si>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</t>
  </si>
  <si>
    <t>реализация  образовательных программ высшего образования - программ бакалавриата</t>
  </si>
  <si>
    <t>реализация  образовательных программ высшего образования - программ магистратуры</t>
  </si>
  <si>
    <t>реализация  образовательных программ высшего образования - программ подготовки научно-педагогических кадров в аспирантуре</t>
  </si>
  <si>
    <t>7 775 387,0</t>
  </si>
  <si>
    <t>техническое сопровождение и эксплуатация компонентов информационно-телекоммуникационной инфраструктуры</t>
  </si>
  <si>
    <t>организация и осуществление мероприятий по безопасному хранению имущества мобилизационного резерва</t>
  </si>
  <si>
    <t xml:space="preserve"> Услуги в целях повышения коммуникативного потенциала получателей соц. услуг</t>
  </si>
  <si>
    <t>предоставление социального обслуживания в полустационарной форме включая оказание социально-бытовых социально-медицинских услуг социально-психологических социально-педагогических услуг социально-трудовых услуг социально-правовых услуг,услуг в целях повышения коммуникативного потенциала получателей социальных услуг имеющих ограничения жизнедеятельности</t>
  </si>
  <si>
    <t>Эксплуатация лесных дорог, предназначенных для охраны лесов от пожаров</t>
  </si>
  <si>
    <t>км 2</t>
  </si>
  <si>
    <t xml:space="preserve">административное обеспечение деятельности организации (организация закупок)
</t>
  </si>
  <si>
    <t>1</t>
  </si>
  <si>
    <t>Обеспечение участия лиц, проходящих спортивную подготовку, в спортивных соревнованиях (13 сш, уор, рцфк)</t>
  </si>
  <si>
    <t>Организация и проведение официальных спортивных мероприятий (цсп, рцфк)</t>
  </si>
  <si>
    <t>Организация и проведение спортивно-оздоровительной работы по развитию физической культуры и спорта среди различных групп населения (динамо, бадминтон, рсшор по борьбе, стендовая, рсаш)</t>
  </si>
  <si>
    <t>тыс. кв.м</t>
  </si>
  <si>
    <t>ГБУ "Институт пространственного планирования Республики Татарстан"</t>
  </si>
  <si>
    <t>ведение информационных ресурсов и баз данных</t>
  </si>
  <si>
    <t xml:space="preserve">административное обеспечение деятельности организации </t>
  </si>
  <si>
    <t>проведение анализа</t>
  </si>
  <si>
    <t>проведение мониторинга</t>
  </si>
  <si>
    <t>информационно-аналитическое обеспечение</t>
  </si>
  <si>
    <t>сбор и обработка статистической информации</t>
  </si>
  <si>
    <t>подготовка документации по планировке территории</t>
  </si>
  <si>
    <t>подготовка проекта межевания территории</t>
  </si>
  <si>
    <t>подготовка проекта планировки территории</t>
  </si>
  <si>
    <t>проведение анализа показателей для разработки комплексной программы развития территории</t>
  </si>
  <si>
    <t>пространственные исследования</t>
  </si>
  <si>
    <t>историко-культурные исследования</t>
  </si>
  <si>
    <t>транспортные исследования</t>
  </si>
  <si>
    <t>Рассмотрение заявлений  об исправлении ошибок, допущенных при определении кадастровой стоимости  (НД 20)</t>
  </si>
  <si>
    <t>Хранение копий документов и материалов, которые использовались при определении  кадастровой стоимости  (НД21)</t>
  </si>
  <si>
    <t>Хранение копий документов и материалов, которые  использовались при  определении кадастровой стоимости (НД 21)</t>
  </si>
  <si>
    <t>Хранение копий отчетов  и иных  документов, формируемых в ходе определения кадастровой стоимости (НД22)</t>
  </si>
  <si>
    <t xml:space="preserve"> Хранение копий отчетов и иных  документов, формируемых в ходе определения кадастровой стоимости (НД 22)</t>
  </si>
  <si>
    <t>Представление в случаях, предусмотренных законодательством Российской Федерации, копий хранящихся отчетов и документов, сформированных в ходе определения кадастровой стоимости, а также документов и материалов, которые использовались при определении кадастровой стоимости, правоохранительным, судебным и иным уполномоченным государственным органам по их требованию (НД 24)</t>
  </si>
  <si>
    <t>Представление в случаях, предусмотренных законодательством Российской Федерации, копий хранящихся отчетов и документов, сформированных в ходе определения кадастровой стоимости, а также документов и материалов, которые использовались при определении кадастровой стоимости, правоохранительным, судебным и иным уполномоченным государственным органам по их требованию  (НД24)</t>
  </si>
  <si>
    <t>Представление в федеральный орган исполнительной власти, осуществляющий государственный кадастровый учет и государственную регистрацию прав, имеющейся в распоряжении бюджетного учреждения информации, необходимой для ведения Единого государственного реестра недвижимости (НД 25)</t>
  </si>
  <si>
    <t>Представление в федеральный орган исполнительной власти, осуществляющий государственный кадастровый учет и государственную регистрацию прав, имеющейся в распоряжении бюджетного учреждения информации, необходимой для ведения Единого государственного реестра недвижимости(НД 25)</t>
  </si>
  <si>
    <t>Определение кадастровой стоимости объектов недвижимости при проведении государственной кадастровой оценки (НД 18)</t>
  </si>
  <si>
    <t>Определение кадастровой стоимости вновь учтенных объектов недвижимости, ранее учтенных объектов недвижимости в случае внесения в Единый государственный реестр недвижимости сведений о них и объектов недвижимости, в отношении которых произошло изменение их количественных и (или) качественных характеристик, в период между датой проведения последней государственной кадастровой оценки и датой проведения очередной государственной кадастровой оценки (НД17)</t>
  </si>
  <si>
    <t>Сбор, обработка, систематизация и накопление информации, необходимой для определения кадастровой стоимости, в том числе о данных рынка недвижимости, а также информации, использованной при проведении государственной кадастровой оценки и формируемой в результате ее проведения (НД16)</t>
  </si>
  <si>
    <t>ведение информационных ресурсов и баз данных (гос.работа) 
ДЦ МЗ РТ+РМИАЦ</t>
  </si>
  <si>
    <r>
      <t>ед</t>
    </r>
    <r>
      <rPr>
        <u/>
        <sz val="11"/>
        <rFont val="Times New Roman"/>
        <family val="1"/>
        <charset val="204"/>
      </rPr>
      <t>/кв.м.</t>
    </r>
  </si>
  <si>
    <t>370 / 3 826 327</t>
  </si>
  <si>
    <t>386 / 3 826 646</t>
  </si>
  <si>
    <r>
      <t xml:space="preserve">Организация показа </t>
    </r>
    <r>
      <rPr>
        <i/>
        <sz val="11"/>
        <rFont val="Times New Roman"/>
        <family val="1"/>
        <charset val="204"/>
      </rPr>
      <t>концертов и</t>
    </r>
    <r>
      <rPr>
        <sz val="11"/>
        <rFont val="Times New Roman"/>
        <family val="1"/>
        <charset val="204"/>
      </rPr>
      <t xml:space="preserve"> концертных программ</t>
    </r>
  </si>
  <si>
    <t>3 724 / 361 120</t>
  </si>
  <si>
    <t>6 239 / 395 561</t>
  </si>
  <si>
    <t>Обеспечение студентов жилыми помещениями в общежитиях</t>
  </si>
  <si>
    <t>Организация и проведение мероприятий в сфере национальной политики (ВСЕ виды мероприятий)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</si>
  <si>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(научно-исследовательской), творческой, физкультурно-спортивной деятельности</t>
  </si>
  <si>
    <t>Организация показа спектаклей</t>
  </si>
  <si>
    <t>Осуществление реставрации и консервации музейных предметов, музейных коллекций</t>
  </si>
  <si>
    <t>Осуществление стабилизации, реставрации и консервации библиотечного фонда, включая книжные памятники</t>
  </si>
  <si>
    <t>Реализация дополнительных профессиональных программ повышения квалификации</t>
  </si>
  <si>
    <t>кв.м.</t>
  </si>
  <si>
    <t>Количество статей, опубликованных в изданиях, включенных в перечень Высшей аттестационной комиссии, базу Российского индекса научного цитирования, и иных цитируемых изданиях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</si>
</sst>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#,##0.0"/>
    <numFmt numFmtId="166" formatCode="_-* #,##0_р_._-;\-* #,##0_р_._-;_-* &quot;-&quot;??_р_._-;_-@_-"/>
    <numFmt numFmtId="167" formatCode="#,##0.000"/>
    <numFmt numFmtId="168" formatCode="#,##0.00000"/>
    <numFmt numFmtId="169" formatCode="#,##0\ _₽"/>
  </numFmts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0"/>
      <name val="Tahoma"/>
      <family val="2"/>
      <charset val="204"/>
    </font>
    <font>
      <sz val="11"/>
      <color rgb="FF0000FF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i/>
      <sz val="11"/>
      <color rgb="FF0000FF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name val="Times New Roman"/>
      <family val="1"/>
      <charset val="204"/>
    </font>
    <font>
      <sz val="11"/>
      <color rgb="FF22272F"/>
      <name val="Times New Roman"/>
      <family val="1"/>
      <charset val="204"/>
    </font>
    <font>
      <sz val="10"/>
      <name val="Arial"/>
      <family val="2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i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5" fillId="0" borderId="0" applyFont="0" applyFill="0" applyBorder="0" applyAlignment="0" applyProtection="0"/>
    <xf numFmtId="0" fontId="8" fillId="0" borderId="0"/>
    <xf numFmtId="0" fontId="5" fillId="0" borderId="0"/>
    <xf numFmtId="0" fontId="17" fillId="0" borderId="0"/>
    <xf numFmtId="0" fontId="8" fillId="0" borderId="0"/>
    <xf numFmtId="0" fontId="23" fillId="0" borderId="0"/>
  </cellStyleXfs>
  <cellXfs count="155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65" fontId="2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2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/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right" vertical="top" wrapText="1"/>
    </xf>
    <xf numFmtId="165" fontId="6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165" fontId="10" fillId="0" borderId="1" xfId="0" applyNumberFormat="1" applyFont="1" applyBorder="1" applyAlignment="1">
      <alignment horizontal="right" vertical="top" wrapText="1"/>
    </xf>
    <xf numFmtId="3" fontId="9" fillId="0" borderId="1" xfId="0" applyNumberFormat="1" applyFont="1" applyBorder="1" applyAlignment="1">
      <alignment horizontal="center" vertical="top" wrapText="1"/>
    </xf>
    <xf numFmtId="165" fontId="9" fillId="0" borderId="1" xfId="0" applyNumberFormat="1" applyFont="1" applyFill="1" applyBorder="1" applyAlignment="1">
      <alignment horizontal="right" vertical="top" wrapText="1"/>
    </xf>
    <xf numFmtId="166" fontId="9" fillId="0" borderId="1" xfId="1" applyNumberFormat="1" applyFont="1" applyFill="1" applyBorder="1" applyAlignment="1">
      <alignment horizontal="center" vertical="top" wrapText="1"/>
    </xf>
    <xf numFmtId="0" fontId="9" fillId="0" borderId="1" xfId="2" applyFont="1" applyFill="1" applyBorder="1" applyAlignment="1">
      <alignment vertical="top" wrapText="1"/>
    </xf>
    <xf numFmtId="3" fontId="9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167" fontId="6" fillId="0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165" fontId="12" fillId="2" borderId="1" xfId="0" applyNumberFormat="1" applyFont="1" applyFill="1" applyBorder="1" applyAlignment="1">
      <alignment horizontal="right" vertical="top" wrapText="1"/>
    </xf>
    <xf numFmtId="165" fontId="6" fillId="0" borderId="1" xfId="0" applyNumberFormat="1" applyFont="1" applyFill="1" applyBorder="1" applyAlignment="1">
      <alignment horizontal="right" vertical="top" wrapText="1"/>
    </xf>
    <xf numFmtId="3" fontId="6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3" fillId="0" borderId="0" xfId="0" applyFont="1"/>
    <xf numFmtId="3" fontId="6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right" vertical="top" wrapText="1"/>
    </xf>
    <xf numFmtId="0" fontId="14" fillId="0" borderId="0" xfId="0" applyFont="1"/>
    <xf numFmtId="0" fontId="12" fillId="3" borderId="1" xfId="0" applyFont="1" applyFill="1" applyBorder="1" applyAlignment="1">
      <alignment horizontal="left" vertical="top" wrapText="1"/>
    </xf>
    <xf numFmtId="165" fontId="6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165" fontId="6" fillId="0" borderId="1" xfId="0" applyNumberFormat="1" applyFont="1" applyBorder="1" applyAlignment="1">
      <alignment horizontal="right" vertical="top"/>
    </xf>
    <xf numFmtId="3" fontId="6" fillId="0" borderId="1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vertical="top" wrapText="1"/>
    </xf>
    <xf numFmtId="165" fontId="6" fillId="0" borderId="1" xfId="0" applyNumberFormat="1" applyFont="1" applyBorder="1" applyAlignment="1">
      <alignment vertical="top"/>
    </xf>
    <xf numFmtId="0" fontId="6" fillId="0" borderId="0" xfId="0" applyFont="1" applyAlignment="1">
      <alignment horizontal="right" vertical="top" wrapText="1"/>
    </xf>
    <xf numFmtId="165" fontId="6" fillId="0" borderId="1" xfId="0" applyNumberFormat="1" applyFont="1" applyFill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165" fontId="6" fillId="4" borderId="1" xfId="0" applyNumberFormat="1" applyFont="1" applyFill="1" applyBorder="1" applyAlignment="1">
      <alignment horizontal="right" vertical="top" wrapText="1"/>
    </xf>
    <xf numFmtId="165" fontId="6" fillId="4" borderId="1" xfId="0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vertical="top" wrapText="1"/>
    </xf>
    <xf numFmtId="165" fontId="9" fillId="0" borderId="3" xfId="0" applyNumberFormat="1" applyFont="1" applyBorder="1" applyAlignment="1">
      <alignment horizontal="right" vertical="top"/>
    </xf>
    <xf numFmtId="165" fontId="12" fillId="0" borderId="1" xfId="0" applyNumberFormat="1" applyFont="1" applyFill="1" applyBorder="1" applyAlignment="1">
      <alignment horizontal="right" vertical="top" wrapText="1"/>
    </xf>
    <xf numFmtId="0" fontId="12" fillId="0" borderId="1" xfId="0" applyFont="1" applyFill="1" applyBorder="1" applyAlignment="1">
      <alignment horizontal="center" vertical="top" wrapText="1"/>
    </xf>
    <xf numFmtId="165" fontId="12" fillId="2" borderId="1" xfId="0" applyNumberFormat="1" applyFont="1" applyFill="1" applyBorder="1" applyAlignment="1">
      <alignment horizontal="center" vertical="top" wrapText="1"/>
    </xf>
    <xf numFmtId="165" fontId="6" fillId="0" borderId="2" xfId="0" applyNumberFormat="1" applyFont="1" applyBorder="1" applyAlignment="1">
      <alignment horizontal="right" vertical="top" wrapText="1"/>
    </xf>
    <xf numFmtId="165" fontId="9" fillId="0" borderId="1" xfId="0" applyNumberFormat="1" applyFont="1" applyBorder="1" applyAlignment="1">
      <alignment horizontal="right" vertical="top"/>
    </xf>
    <xf numFmtId="0" fontId="9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165" fontId="10" fillId="0" borderId="1" xfId="0" applyNumberFormat="1" applyFont="1" applyBorder="1" applyAlignment="1">
      <alignment vertical="top" wrapText="1"/>
    </xf>
    <xf numFmtId="0" fontId="2" fillId="0" borderId="1" xfId="3" applyFont="1" applyBorder="1" applyAlignment="1">
      <alignment horizontal="center" vertical="center" wrapText="1"/>
    </xf>
    <xf numFmtId="0" fontId="16" fillId="5" borderId="1" xfId="3" applyFont="1" applyFill="1" applyBorder="1" applyAlignment="1">
      <alignment vertical="center" wrapText="1"/>
    </xf>
    <xf numFmtId="169" fontId="16" fillId="5" borderId="1" xfId="3" applyNumberFormat="1" applyFont="1" applyFill="1" applyBorder="1" applyAlignment="1">
      <alignment horizontal="center" vertical="center" wrapText="1"/>
    </xf>
    <xf numFmtId="169" fontId="2" fillId="0" borderId="1" xfId="3" applyNumberFormat="1" applyFont="1" applyBorder="1" applyAlignment="1">
      <alignment horizontal="center" vertical="center"/>
    </xf>
    <xf numFmtId="169" fontId="16" fillId="4" borderId="1" xfId="3" applyNumberFormat="1" applyFont="1" applyFill="1" applyBorder="1" applyAlignment="1">
      <alignment horizontal="center" vertical="center" wrapText="1"/>
    </xf>
    <xf numFmtId="169" fontId="6" fillId="0" borderId="1" xfId="4" applyNumberFormat="1" applyFont="1" applyBorder="1" applyAlignment="1" applyProtection="1">
      <alignment horizontal="center" vertical="center" wrapText="1"/>
    </xf>
    <xf numFmtId="0" fontId="16" fillId="4" borderId="1" xfId="3" applyFont="1" applyFill="1" applyBorder="1" applyAlignment="1">
      <alignment vertical="center" wrapText="1"/>
    </xf>
    <xf numFmtId="169" fontId="6" fillId="4" borderId="1" xfId="4" applyNumberFormat="1" applyFont="1" applyFill="1" applyBorder="1" applyAlignment="1" applyProtection="1">
      <alignment horizontal="center" vertical="center" wrapText="1"/>
    </xf>
    <xf numFmtId="0" fontId="2" fillId="4" borderId="1" xfId="3" applyFont="1" applyFill="1" applyBorder="1" applyAlignment="1">
      <alignment vertical="center" wrapText="1"/>
    </xf>
    <xf numFmtId="169" fontId="2" fillId="4" borderId="1" xfId="3" applyNumberFormat="1" applyFont="1" applyFill="1" applyBorder="1" applyAlignment="1">
      <alignment horizontal="center" vertical="center" wrapText="1"/>
    </xf>
    <xf numFmtId="169" fontId="2" fillId="4" borderId="1" xfId="3" applyNumberFormat="1" applyFont="1" applyFill="1" applyBorder="1" applyAlignment="1">
      <alignment horizontal="center" vertical="center"/>
    </xf>
    <xf numFmtId="0" fontId="2" fillId="0" borderId="1" xfId="3" applyFont="1" applyBorder="1" applyAlignment="1">
      <alignment vertical="center" wrapText="1"/>
    </xf>
    <xf numFmtId="3" fontId="6" fillId="0" borderId="1" xfId="5" applyNumberFormat="1" applyFont="1" applyFill="1" applyBorder="1" applyAlignment="1">
      <alignment horizontal="center" vertical="center"/>
    </xf>
    <xf numFmtId="4" fontId="6" fillId="0" borderId="1" xfId="5" applyNumberFormat="1" applyFont="1" applyFill="1" applyBorder="1" applyAlignment="1">
      <alignment horizontal="center" vertical="center"/>
    </xf>
    <xf numFmtId="3" fontId="2" fillId="0" borderId="1" xfId="3" applyNumberFormat="1" applyFont="1" applyBorder="1" applyAlignment="1">
      <alignment horizontal="center" vertical="center" wrapText="1"/>
    </xf>
    <xf numFmtId="4" fontId="2" fillId="0" borderId="1" xfId="3" applyNumberFormat="1" applyFont="1" applyBorder="1" applyAlignment="1">
      <alignment horizontal="center" vertical="center" wrapText="1"/>
    </xf>
    <xf numFmtId="3" fontId="6" fillId="0" borderId="1" xfId="3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68" fontId="6" fillId="0" borderId="1" xfId="0" applyNumberFormat="1" applyFont="1" applyBorder="1" applyAlignment="1">
      <alignment horizontal="righ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3" fontId="6" fillId="0" borderId="1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right" vertical="top" wrapText="1"/>
    </xf>
    <xf numFmtId="4" fontId="6" fillId="0" borderId="1" xfId="0" applyNumberFormat="1" applyFont="1" applyBorder="1" applyAlignment="1">
      <alignment horizontal="right" vertical="top" wrapText="1"/>
    </xf>
    <xf numFmtId="0" fontId="18" fillId="0" borderId="1" xfId="0" applyFont="1" applyFill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vertical="top" wrapText="1"/>
    </xf>
    <xf numFmtId="0" fontId="6" fillId="0" borderId="1" xfId="2" applyFont="1" applyFill="1" applyBorder="1" applyAlignment="1">
      <alignment vertical="top" wrapText="1"/>
    </xf>
    <xf numFmtId="0" fontId="19" fillId="0" borderId="1" xfId="2" applyFont="1" applyFill="1" applyBorder="1" applyAlignment="1">
      <alignment vertical="top" wrapText="1"/>
    </xf>
    <xf numFmtId="3" fontId="2" fillId="0" borderId="1" xfId="0" applyNumberFormat="1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center" vertical="top"/>
    </xf>
    <xf numFmtId="0" fontId="20" fillId="0" borderId="1" xfId="0" applyNumberFormat="1" applyFont="1" applyFill="1" applyBorder="1" applyAlignment="1" applyProtection="1">
      <alignment horizontal="left" vertical="top" wrapText="1"/>
    </xf>
    <xf numFmtId="0" fontId="21" fillId="0" borderId="1" xfId="0" applyFont="1" applyFill="1" applyBorder="1" applyAlignment="1">
      <alignment horizontal="left" vertical="top" wrapText="1"/>
    </xf>
    <xf numFmtId="0" fontId="21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21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3" fontId="12" fillId="0" borderId="1" xfId="0" applyNumberFormat="1" applyFont="1" applyFill="1" applyBorder="1" applyAlignment="1">
      <alignment horizontal="center" vertical="top" wrapText="1"/>
    </xf>
    <xf numFmtId="165" fontId="10" fillId="0" borderId="1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12" fillId="2" borderId="5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165" fontId="6" fillId="0" borderId="2" xfId="0" applyNumberFormat="1" applyFont="1" applyFill="1" applyBorder="1" applyAlignment="1">
      <alignment horizontal="right" vertical="top" wrapText="1"/>
    </xf>
    <xf numFmtId="165" fontId="6" fillId="0" borderId="3" xfId="0" applyNumberFormat="1" applyFont="1" applyFill="1" applyBorder="1" applyAlignment="1">
      <alignment horizontal="right" vertical="top" wrapText="1"/>
    </xf>
    <xf numFmtId="165" fontId="2" fillId="0" borderId="2" xfId="0" applyNumberFormat="1" applyFont="1" applyBorder="1" applyAlignment="1">
      <alignment horizontal="right" vertical="center"/>
    </xf>
    <xf numFmtId="165" fontId="2" fillId="0" borderId="3" xfId="0" applyNumberFormat="1" applyFont="1" applyBorder="1" applyAlignment="1">
      <alignment horizontal="right" vertical="center"/>
    </xf>
    <xf numFmtId="0" fontId="6" fillId="0" borderId="2" xfId="2" applyFont="1" applyFill="1" applyBorder="1" applyAlignment="1">
      <alignment horizontal="left" vertical="top" wrapText="1"/>
    </xf>
    <xf numFmtId="0" fontId="6" fillId="0" borderId="3" xfId="2" applyFont="1" applyFill="1" applyBorder="1" applyAlignment="1">
      <alignment horizontal="left" vertical="top" wrapText="1"/>
    </xf>
    <xf numFmtId="165" fontId="2" fillId="0" borderId="2" xfId="0" applyNumberFormat="1" applyFont="1" applyBorder="1" applyAlignment="1">
      <alignment horizontal="right" vertical="top"/>
    </xf>
    <xf numFmtId="165" fontId="2" fillId="0" borderId="4" xfId="0" applyNumberFormat="1" applyFont="1" applyBorder="1" applyAlignment="1">
      <alignment horizontal="right" vertical="top"/>
    </xf>
    <xf numFmtId="165" fontId="2" fillId="0" borderId="3" xfId="0" applyNumberFormat="1" applyFont="1" applyBorder="1" applyAlignment="1">
      <alignment horizontal="right" vertical="top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 wrapText="1"/>
    </xf>
  </cellXfs>
  <cellStyles count="7">
    <cellStyle name="dataCell 2" xfId="5"/>
    <cellStyle name="Обычный" xfId="0" builtinId="0"/>
    <cellStyle name="Обычный 2" xfId="3"/>
    <cellStyle name="Обычный 2 2" xfId="4"/>
    <cellStyle name="Обычный 3" xfId="6"/>
    <cellStyle name="Обычный 4" xfId="2"/>
    <cellStyle name="Финансовый" xfId="1" builtinId="3"/>
  </cellStyles>
  <dxfs count="0"/>
  <tableStyles count="0" defaultTableStyle="TableStyleMedium2" defaultPivotStyle="PivotStyleLight16"/>
  <colors>
    <mruColors>
      <color rgb="FF0000FF"/>
      <color rgb="FFD2FED4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49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4" sqref="B4:H4"/>
    </sheetView>
  </sheetViews>
  <sheetFormatPr defaultRowHeight="14.4" outlineLevelRow="1" x14ac:dyDescent="0.3"/>
  <cols>
    <col min="1" max="1" width="2.88671875" style="1" customWidth="1"/>
    <col min="2" max="2" width="18.6640625" style="7" customWidth="1"/>
    <col min="3" max="3" width="68.33203125" style="7" customWidth="1"/>
    <col min="4" max="4" width="16.6640625" style="7" customWidth="1"/>
    <col min="5" max="5" width="14.5546875" style="7" customWidth="1"/>
    <col min="6" max="6" width="17.109375" style="10" customWidth="1"/>
    <col min="7" max="7" width="14.44140625" style="7" customWidth="1"/>
    <col min="8" max="8" width="17.5546875" style="10" customWidth="1"/>
  </cols>
  <sheetData>
    <row r="1" spans="1:8" ht="26.25" customHeight="1" x14ac:dyDescent="0.25">
      <c r="C1" s="152"/>
      <c r="D1" s="152"/>
      <c r="E1" s="152"/>
      <c r="F1" s="152"/>
      <c r="G1" s="152"/>
      <c r="H1" s="152"/>
    </row>
    <row r="2" spans="1:8" x14ac:dyDescent="0.3">
      <c r="G2" s="154" t="s">
        <v>52</v>
      </c>
      <c r="H2" s="154"/>
    </row>
    <row r="3" spans="1:8" ht="4.5" customHeight="1" x14ac:dyDescent="0.25"/>
    <row r="4" spans="1:8" ht="37.5" customHeight="1" x14ac:dyDescent="0.3">
      <c r="B4" s="153" t="s">
        <v>358</v>
      </c>
      <c r="C4" s="153"/>
      <c r="D4" s="153"/>
      <c r="E4" s="153"/>
      <c r="F4" s="153"/>
      <c r="G4" s="153"/>
      <c r="H4" s="153"/>
    </row>
    <row r="5" spans="1:8" ht="8.25" customHeight="1" x14ac:dyDescent="0.25">
      <c r="B5" s="11"/>
      <c r="C5" s="11"/>
      <c r="D5" s="11"/>
      <c r="E5" s="11"/>
      <c r="F5" s="12"/>
      <c r="G5" s="11"/>
      <c r="H5" s="12"/>
    </row>
    <row r="7" spans="1:8" ht="18.75" customHeight="1" x14ac:dyDescent="0.3">
      <c r="B7" s="137" t="s">
        <v>0</v>
      </c>
      <c r="C7" s="137" t="s">
        <v>1</v>
      </c>
      <c r="D7" s="137" t="s">
        <v>2</v>
      </c>
      <c r="E7" s="137" t="s">
        <v>3</v>
      </c>
      <c r="F7" s="137"/>
      <c r="G7" s="137" t="s">
        <v>5</v>
      </c>
      <c r="H7" s="137"/>
    </row>
    <row r="8" spans="1:8" ht="18.75" customHeight="1" x14ac:dyDescent="0.3">
      <c r="B8" s="137"/>
      <c r="C8" s="137"/>
      <c r="D8" s="137"/>
      <c r="E8" s="2" t="s">
        <v>4</v>
      </c>
      <c r="F8" s="2" t="s">
        <v>7</v>
      </c>
      <c r="G8" s="2" t="s">
        <v>4</v>
      </c>
      <c r="H8" s="2" t="s">
        <v>7</v>
      </c>
    </row>
    <row r="9" spans="1:8" ht="15" x14ac:dyDescent="0.25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</row>
    <row r="10" spans="1:8" s="5" customFormat="1" ht="21.75" customHeight="1" x14ac:dyDescent="0.3">
      <c r="A10" s="4"/>
      <c r="B10" s="13" t="s">
        <v>8</v>
      </c>
      <c r="C10" s="16"/>
      <c r="D10" s="13"/>
      <c r="E10" s="13"/>
      <c r="F10" s="14">
        <f>F19+F38+F44+F64+F103+F116+F124+F155+F171+F179+F206+F237+F249+F277+F289+F324+F328+F341+F349+F365+F382+F386+F423+F434+F439+F12</f>
        <v>26937396.101614196</v>
      </c>
      <c r="G10" s="13"/>
      <c r="H10" s="14">
        <f>H19+H38+H44+H64+H103+H116+H124+H155+H171+H179+H206+H237+H249+H277+H289+H324+H328+H341+H349+H365+H382+H386+H423+H434+H439+H12</f>
        <v>26738490.901614204</v>
      </c>
    </row>
    <row r="11" spans="1:8" x14ac:dyDescent="0.3">
      <c r="B11" s="63" t="s">
        <v>12</v>
      </c>
      <c r="C11" s="17"/>
      <c r="D11" s="6"/>
      <c r="E11" s="6"/>
      <c r="F11" s="9"/>
      <c r="G11" s="6"/>
      <c r="H11" s="9"/>
    </row>
    <row r="12" spans="1:8" s="57" customFormat="1" x14ac:dyDescent="0.3">
      <c r="A12" s="49"/>
      <c r="B12" s="42" t="s">
        <v>329</v>
      </c>
      <c r="C12" s="43"/>
      <c r="D12" s="44"/>
      <c r="E12" s="45"/>
      <c r="F12" s="46">
        <f>SUM(F13:F17)</f>
        <v>130819.40000000001</v>
      </c>
      <c r="G12" s="45"/>
      <c r="H12" s="46">
        <f>SUM(H13:H17)</f>
        <v>130819.40000000001</v>
      </c>
    </row>
    <row r="13" spans="1:8" s="18" customFormat="1" x14ac:dyDescent="0.3">
      <c r="A13" s="1"/>
      <c r="B13" s="26">
        <v>701</v>
      </c>
      <c r="C13" s="24" t="s">
        <v>103</v>
      </c>
      <c r="D13" s="25" t="s">
        <v>202</v>
      </c>
      <c r="E13" s="26">
        <v>1</v>
      </c>
      <c r="F13" s="23">
        <v>1657.1</v>
      </c>
      <c r="G13" s="26">
        <v>1</v>
      </c>
      <c r="H13" s="23">
        <v>1657.1</v>
      </c>
    </row>
    <row r="14" spans="1:8" s="18" customFormat="1" ht="27.6" x14ac:dyDescent="0.3">
      <c r="A14" s="1"/>
      <c r="B14" s="26">
        <v>701</v>
      </c>
      <c r="C14" s="24" t="s">
        <v>330</v>
      </c>
      <c r="D14" s="25" t="s">
        <v>202</v>
      </c>
      <c r="E14" s="26">
        <v>11</v>
      </c>
      <c r="F14" s="23">
        <v>60503.1</v>
      </c>
      <c r="G14" s="26">
        <v>11</v>
      </c>
      <c r="H14" s="23">
        <v>60503.1</v>
      </c>
    </row>
    <row r="15" spans="1:8" s="18" customFormat="1" ht="27.6" x14ac:dyDescent="0.3">
      <c r="A15" s="1"/>
      <c r="B15" s="26">
        <v>701</v>
      </c>
      <c r="C15" s="24" t="s">
        <v>281</v>
      </c>
      <c r="D15" s="25" t="s">
        <v>202</v>
      </c>
      <c r="E15" s="26">
        <v>6</v>
      </c>
      <c r="F15" s="23">
        <v>28373</v>
      </c>
      <c r="G15" s="26">
        <v>6</v>
      </c>
      <c r="H15" s="23">
        <v>28373</v>
      </c>
    </row>
    <row r="16" spans="1:8" s="18" customFormat="1" ht="27.6" x14ac:dyDescent="0.3">
      <c r="A16" s="1"/>
      <c r="B16" s="26">
        <v>701</v>
      </c>
      <c r="C16" s="24" t="s">
        <v>282</v>
      </c>
      <c r="D16" s="25" t="s">
        <v>202</v>
      </c>
      <c r="E16" s="26">
        <v>1000</v>
      </c>
      <c r="F16" s="23">
        <v>31960.400000000001</v>
      </c>
      <c r="G16" s="26">
        <v>1000</v>
      </c>
      <c r="H16" s="23">
        <v>31960.400000000001</v>
      </c>
    </row>
    <row r="17" spans="1:8" s="18" customFormat="1" ht="27.6" x14ac:dyDescent="0.3">
      <c r="A17" s="1"/>
      <c r="B17" s="26">
        <v>701</v>
      </c>
      <c r="C17" s="24" t="s">
        <v>283</v>
      </c>
      <c r="D17" s="25" t="s">
        <v>202</v>
      </c>
      <c r="E17" s="26">
        <v>1</v>
      </c>
      <c r="F17" s="23">
        <v>8325.7999999999993</v>
      </c>
      <c r="G17" s="26">
        <v>1</v>
      </c>
      <c r="H17" s="23">
        <v>8325.7999999999993</v>
      </c>
    </row>
    <row r="18" spans="1:8" ht="15" x14ac:dyDescent="0.25">
      <c r="B18" s="63"/>
      <c r="C18" s="17"/>
      <c r="D18" s="6"/>
      <c r="E18" s="6"/>
      <c r="F18" s="9"/>
      <c r="G18" s="6"/>
      <c r="H18" s="9"/>
    </row>
    <row r="19" spans="1:8" s="57" customFormat="1" x14ac:dyDescent="0.3">
      <c r="A19" s="49"/>
      <c r="B19" s="42" t="s">
        <v>9</v>
      </c>
      <c r="C19" s="43"/>
      <c r="D19" s="44"/>
      <c r="E19" s="45"/>
      <c r="F19" s="46">
        <v>16278.6</v>
      </c>
      <c r="G19" s="45"/>
      <c r="H19" s="46">
        <v>16278.6</v>
      </c>
    </row>
    <row r="20" spans="1:8" s="57" customFormat="1" outlineLevel="1" x14ac:dyDescent="0.3">
      <c r="A20" s="49"/>
      <c r="B20" s="26" t="s">
        <v>12</v>
      </c>
      <c r="C20" s="53"/>
      <c r="D20" s="54"/>
      <c r="E20" s="55"/>
      <c r="F20" s="56"/>
      <c r="G20" s="55"/>
      <c r="H20" s="56"/>
    </row>
    <row r="21" spans="1:8" s="51" customFormat="1" ht="27.6" outlineLevel="1" x14ac:dyDescent="0.3">
      <c r="A21" s="50"/>
      <c r="B21" s="26">
        <v>702</v>
      </c>
      <c r="C21" s="24" t="s">
        <v>242</v>
      </c>
      <c r="D21" s="25" t="s">
        <v>184</v>
      </c>
      <c r="E21" s="26">
        <v>1</v>
      </c>
      <c r="F21" s="23"/>
      <c r="G21" s="26">
        <v>1</v>
      </c>
      <c r="H21" s="22"/>
    </row>
    <row r="22" spans="1:8" s="51" customFormat="1" outlineLevel="1" x14ac:dyDescent="0.3">
      <c r="A22" s="49"/>
      <c r="B22" s="26">
        <v>702</v>
      </c>
      <c r="C22" s="24" t="s">
        <v>243</v>
      </c>
      <c r="D22" s="25" t="s">
        <v>184</v>
      </c>
      <c r="E22" s="26">
        <v>16</v>
      </c>
      <c r="F22" s="23"/>
      <c r="G22" s="26">
        <v>17</v>
      </c>
      <c r="H22" s="22"/>
    </row>
    <row r="23" spans="1:8" s="51" customFormat="1" ht="66" customHeight="1" outlineLevel="1" x14ac:dyDescent="0.3">
      <c r="A23" s="49"/>
      <c r="B23" s="26">
        <v>702</v>
      </c>
      <c r="C23" s="24" t="s">
        <v>244</v>
      </c>
      <c r="D23" s="25" t="s">
        <v>184</v>
      </c>
      <c r="E23" s="64">
        <v>45</v>
      </c>
      <c r="F23" s="65"/>
      <c r="G23" s="64">
        <v>45</v>
      </c>
      <c r="H23" s="82"/>
    </row>
    <row r="24" spans="1:8" s="51" customFormat="1" ht="27.6" outlineLevel="1" x14ac:dyDescent="0.3">
      <c r="A24" s="50"/>
      <c r="B24" s="26">
        <v>702</v>
      </c>
      <c r="C24" s="24" t="s">
        <v>245</v>
      </c>
      <c r="D24" s="25" t="s">
        <v>184</v>
      </c>
      <c r="E24" s="64">
        <v>1</v>
      </c>
      <c r="F24" s="65"/>
      <c r="G24" s="64">
        <v>1</v>
      </c>
      <c r="H24" s="82"/>
    </row>
    <row r="25" spans="1:8" s="51" customFormat="1" ht="82.8" outlineLevel="1" x14ac:dyDescent="0.3">
      <c r="A25" s="49"/>
      <c r="B25" s="26">
        <v>702</v>
      </c>
      <c r="C25" s="24" t="s">
        <v>246</v>
      </c>
      <c r="D25" s="25" t="s">
        <v>184</v>
      </c>
      <c r="E25" s="64">
        <v>1</v>
      </c>
      <c r="F25" s="65"/>
      <c r="G25" s="64">
        <v>2</v>
      </c>
      <c r="H25" s="82"/>
    </row>
    <row r="26" spans="1:8" s="51" customFormat="1" outlineLevel="1" x14ac:dyDescent="0.3">
      <c r="A26" s="49"/>
      <c r="B26" s="26">
        <v>702</v>
      </c>
      <c r="C26" s="24" t="s">
        <v>247</v>
      </c>
      <c r="D26" s="25" t="s">
        <v>184</v>
      </c>
      <c r="E26" s="64">
        <v>5</v>
      </c>
      <c r="F26" s="65"/>
      <c r="G26" s="64">
        <v>5</v>
      </c>
      <c r="H26" s="82"/>
    </row>
    <row r="27" spans="1:8" s="51" customFormat="1" outlineLevel="1" x14ac:dyDescent="0.3">
      <c r="A27" s="50"/>
      <c r="B27" s="26">
        <v>702</v>
      </c>
      <c r="C27" s="24" t="s">
        <v>248</v>
      </c>
      <c r="D27" s="25" t="s">
        <v>153</v>
      </c>
      <c r="E27" s="27">
        <v>51454</v>
      </c>
      <c r="F27" s="65"/>
      <c r="G27" s="27">
        <v>51454</v>
      </c>
      <c r="H27" s="82"/>
    </row>
    <row r="28" spans="1:8" s="51" customFormat="1" outlineLevel="1" x14ac:dyDescent="0.3">
      <c r="A28" s="49"/>
      <c r="B28" s="26">
        <v>702</v>
      </c>
      <c r="C28" s="24" t="s">
        <v>249</v>
      </c>
      <c r="D28" s="25" t="s">
        <v>184</v>
      </c>
      <c r="E28" s="64">
        <v>5</v>
      </c>
      <c r="F28" s="65"/>
      <c r="G28" s="64">
        <v>5</v>
      </c>
      <c r="H28" s="82"/>
    </row>
    <row r="29" spans="1:8" s="51" customFormat="1" ht="27.6" outlineLevel="1" x14ac:dyDescent="0.3">
      <c r="A29" s="49"/>
      <c r="B29" s="26">
        <v>702</v>
      </c>
      <c r="C29" s="24" t="s">
        <v>250</v>
      </c>
      <c r="D29" s="25" t="s">
        <v>184</v>
      </c>
      <c r="E29" s="64">
        <v>1</v>
      </c>
      <c r="F29" s="65"/>
      <c r="G29" s="64">
        <v>3</v>
      </c>
      <c r="H29" s="82"/>
    </row>
    <row r="30" spans="1:8" s="51" customFormat="1" ht="41.4" outlineLevel="1" x14ac:dyDescent="0.3">
      <c r="A30" s="50"/>
      <c r="B30" s="26">
        <v>702</v>
      </c>
      <c r="C30" s="24" t="s">
        <v>446</v>
      </c>
      <c r="D30" s="25" t="s">
        <v>184</v>
      </c>
      <c r="E30" s="64">
        <v>18</v>
      </c>
      <c r="F30" s="65"/>
      <c r="G30" s="64">
        <v>20</v>
      </c>
      <c r="H30" s="82"/>
    </row>
    <row r="31" spans="1:8" s="51" customFormat="1" ht="27.6" outlineLevel="1" x14ac:dyDescent="0.3">
      <c r="A31" s="49"/>
      <c r="B31" s="26">
        <v>702</v>
      </c>
      <c r="C31" s="24" t="s">
        <v>251</v>
      </c>
      <c r="D31" s="25" t="s">
        <v>184</v>
      </c>
      <c r="E31" s="64">
        <v>3</v>
      </c>
      <c r="F31" s="65"/>
      <c r="G31" s="64">
        <v>3</v>
      </c>
      <c r="H31" s="82"/>
    </row>
    <row r="32" spans="1:8" s="51" customFormat="1" ht="27.6" outlineLevel="1" x14ac:dyDescent="0.3">
      <c r="A32" s="49"/>
      <c r="B32" s="26">
        <v>702</v>
      </c>
      <c r="C32" s="24" t="s">
        <v>252</v>
      </c>
      <c r="D32" s="25" t="s">
        <v>184</v>
      </c>
      <c r="E32" s="64">
        <v>54</v>
      </c>
      <c r="F32" s="65"/>
      <c r="G32" s="64">
        <v>54</v>
      </c>
      <c r="H32" s="82"/>
    </row>
    <row r="33" spans="1:8" s="51" customFormat="1" outlineLevel="1" x14ac:dyDescent="0.3">
      <c r="A33" s="50"/>
      <c r="B33" s="26">
        <v>702</v>
      </c>
      <c r="C33" s="24" t="s">
        <v>253</v>
      </c>
      <c r="D33" s="25" t="s">
        <v>184</v>
      </c>
      <c r="E33" s="64">
        <v>2</v>
      </c>
      <c r="F33" s="65"/>
      <c r="G33" s="64">
        <v>2</v>
      </c>
      <c r="H33" s="82"/>
    </row>
    <row r="34" spans="1:8" s="51" customFormat="1" outlineLevel="1" x14ac:dyDescent="0.3">
      <c r="A34" s="49"/>
      <c r="B34" s="26">
        <v>702</v>
      </c>
      <c r="C34" s="40" t="s">
        <v>254</v>
      </c>
      <c r="D34" s="38" t="s">
        <v>184</v>
      </c>
      <c r="E34" s="64">
        <v>6</v>
      </c>
      <c r="F34" s="23"/>
      <c r="G34" s="64">
        <v>6</v>
      </c>
      <c r="H34" s="22"/>
    </row>
    <row r="35" spans="1:8" s="51" customFormat="1" ht="27.6" outlineLevel="1" x14ac:dyDescent="0.3">
      <c r="A35" s="49"/>
      <c r="B35" s="26">
        <v>702</v>
      </c>
      <c r="C35" s="40" t="s">
        <v>255</v>
      </c>
      <c r="D35" s="38" t="s">
        <v>184</v>
      </c>
      <c r="E35" s="64">
        <v>1</v>
      </c>
      <c r="F35" s="23"/>
      <c r="G35" s="64">
        <v>1</v>
      </c>
      <c r="H35" s="22"/>
    </row>
    <row r="36" spans="1:8" s="51" customFormat="1" ht="27.6" outlineLevel="1" x14ac:dyDescent="0.3">
      <c r="A36" s="50"/>
      <c r="B36" s="26">
        <v>702</v>
      </c>
      <c r="C36" s="40" t="s">
        <v>256</v>
      </c>
      <c r="D36" s="38" t="s">
        <v>184</v>
      </c>
      <c r="E36" s="64">
        <v>6</v>
      </c>
      <c r="F36" s="23"/>
      <c r="G36" s="64">
        <v>6</v>
      </c>
      <c r="H36" s="22"/>
    </row>
    <row r="37" spans="1:8" ht="15" outlineLevel="1" x14ac:dyDescent="0.25">
      <c r="A37" s="4"/>
      <c r="B37" s="21"/>
      <c r="C37" s="19"/>
      <c r="D37" s="20"/>
      <c r="E37" s="21"/>
      <c r="F37" s="22"/>
      <c r="G37" s="21"/>
      <c r="H37" s="22"/>
    </row>
    <row r="38" spans="1:8" s="57" customFormat="1" x14ac:dyDescent="0.3">
      <c r="A38" s="49"/>
      <c r="B38" s="42" t="s">
        <v>29</v>
      </c>
      <c r="C38" s="43"/>
      <c r="D38" s="44"/>
      <c r="E38" s="45"/>
      <c r="F38" s="46">
        <f>SUM(F40:F42)</f>
        <v>162387.59999999998</v>
      </c>
      <c r="G38" s="45"/>
      <c r="H38" s="46">
        <f>SUM(H40:H42)</f>
        <v>162387.59999999998</v>
      </c>
    </row>
    <row r="39" spans="1:8" s="57" customFormat="1" outlineLevel="1" x14ac:dyDescent="0.3">
      <c r="A39" s="50"/>
      <c r="B39" s="26" t="s">
        <v>12</v>
      </c>
      <c r="C39" s="53"/>
      <c r="D39" s="54"/>
      <c r="E39" s="55"/>
      <c r="F39" s="56"/>
      <c r="G39" s="55"/>
      <c r="H39" s="56"/>
    </row>
    <row r="40" spans="1:8" s="51" customFormat="1" ht="27.6" outlineLevel="1" x14ac:dyDescent="0.3">
      <c r="A40" s="49"/>
      <c r="B40" s="26">
        <v>703</v>
      </c>
      <c r="C40" s="25" t="s">
        <v>154</v>
      </c>
      <c r="D40" s="25" t="s">
        <v>125</v>
      </c>
      <c r="E40" s="27">
        <v>12046</v>
      </c>
      <c r="F40" s="23">
        <v>30419.77</v>
      </c>
      <c r="G40" s="27">
        <v>12046</v>
      </c>
      <c r="H40" s="23">
        <v>30419.77</v>
      </c>
    </row>
    <row r="41" spans="1:8" s="51" customFormat="1" ht="27.6" outlineLevel="1" x14ac:dyDescent="0.3">
      <c r="A41" s="49"/>
      <c r="B41" s="26">
        <v>703</v>
      </c>
      <c r="C41" s="25" t="s">
        <v>155</v>
      </c>
      <c r="D41" s="25" t="s">
        <v>156</v>
      </c>
      <c r="E41" s="27">
        <v>28700</v>
      </c>
      <c r="F41" s="23">
        <v>61158.35</v>
      </c>
      <c r="G41" s="27">
        <v>28700</v>
      </c>
      <c r="H41" s="23">
        <v>61158.35</v>
      </c>
    </row>
    <row r="42" spans="1:8" s="51" customFormat="1" ht="41.4" outlineLevel="1" x14ac:dyDescent="0.3">
      <c r="A42" s="50"/>
      <c r="B42" s="26">
        <v>703</v>
      </c>
      <c r="C42" s="25" t="s">
        <v>157</v>
      </c>
      <c r="D42" s="25" t="s">
        <v>158</v>
      </c>
      <c r="E42" s="27">
        <v>2186310</v>
      </c>
      <c r="F42" s="23">
        <v>70809.48</v>
      </c>
      <c r="G42" s="27">
        <v>2186310</v>
      </c>
      <c r="H42" s="23">
        <v>70809.48</v>
      </c>
    </row>
    <row r="43" spans="1:8" ht="15" outlineLevel="1" x14ac:dyDescent="0.25">
      <c r="A43" s="4"/>
      <c r="B43" s="21"/>
      <c r="C43" s="19"/>
      <c r="D43" s="20"/>
      <c r="E43" s="21"/>
      <c r="F43" s="22"/>
      <c r="G43" s="21"/>
      <c r="H43" s="22"/>
    </row>
    <row r="44" spans="1:8" s="51" customFormat="1" x14ac:dyDescent="0.3">
      <c r="A44" s="49"/>
      <c r="B44" s="42" t="s">
        <v>31</v>
      </c>
      <c r="C44" s="43"/>
      <c r="D44" s="44"/>
      <c r="E44" s="45"/>
      <c r="F44" s="46">
        <f>SUM(F46:F62)</f>
        <v>4068586.2</v>
      </c>
      <c r="G44" s="80"/>
      <c r="H44" s="46">
        <f>SUM(H46:H62)</f>
        <v>4068586.2</v>
      </c>
    </row>
    <row r="45" spans="1:8" s="51" customFormat="1" outlineLevel="1" x14ac:dyDescent="0.3">
      <c r="A45" s="50"/>
      <c r="B45" s="26" t="s">
        <v>12</v>
      </c>
      <c r="C45" s="53"/>
      <c r="D45" s="54"/>
      <c r="E45" s="55"/>
      <c r="F45" s="56"/>
      <c r="G45" s="55"/>
      <c r="H45" s="56"/>
    </row>
    <row r="46" spans="1:8" s="51" customFormat="1" ht="69" outlineLevel="1" x14ac:dyDescent="0.3">
      <c r="A46" s="49"/>
      <c r="B46" s="26">
        <v>704</v>
      </c>
      <c r="C46" s="40" t="s">
        <v>159</v>
      </c>
      <c r="D46" s="38" t="s">
        <v>160</v>
      </c>
      <c r="E46" s="48">
        <v>6145</v>
      </c>
      <c r="F46" s="23">
        <v>509414.3</v>
      </c>
      <c r="G46" s="48">
        <v>6145</v>
      </c>
      <c r="H46" s="23">
        <v>509414.3</v>
      </c>
    </row>
    <row r="47" spans="1:8" s="51" customFormat="1" ht="41.4" outlineLevel="1" x14ac:dyDescent="0.3">
      <c r="A47" s="49"/>
      <c r="B47" s="26">
        <v>704</v>
      </c>
      <c r="C47" s="40" t="s">
        <v>161</v>
      </c>
      <c r="D47" s="38" t="s">
        <v>162</v>
      </c>
      <c r="E47" s="70">
        <v>147522</v>
      </c>
      <c r="F47" s="47">
        <v>103426.4</v>
      </c>
      <c r="G47" s="70">
        <v>147522</v>
      </c>
      <c r="H47" s="47">
        <v>103426.4</v>
      </c>
    </row>
    <row r="48" spans="1:8" s="51" customFormat="1" ht="27.6" outlineLevel="1" x14ac:dyDescent="0.3">
      <c r="A48" s="50"/>
      <c r="B48" s="26">
        <v>704</v>
      </c>
      <c r="C48" s="40" t="s">
        <v>163</v>
      </c>
      <c r="D48" s="38" t="s">
        <v>164</v>
      </c>
      <c r="E48" s="70">
        <v>400000</v>
      </c>
      <c r="F48" s="47">
        <v>37261.9</v>
      </c>
      <c r="G48" s="70">
        <v>400000</v>
      </c>
      <c r="H48" s="47">
        <v>37261.9</v>
      </c>
    </row>
    <row r="49" spans="1:8" s="51" customFormat="1" ht="41.4" outlineLevel="1" x14ac:dyDescent="0.3">
      <c r="A49" s="49"/>
      <c r="B49" s="26">
        <v>704</v>
      </c>
      <c r="C49" s="40" t="s">
        <v>165</v>
      </c>
      <c r="D49" s="38" t="s">
        <v>166</v>
      </c>
      <c r="E49" s="70">
        <v>56666.8</v>
      </c>
      <c r="F49" s="47">
        <v>614172</v>
      </c>
      <c r="G49" s="70">
        <v>56666.8</v>
      </c>
      <c r="H49" s="47">
        <v>614172</v>
      </c>
    </row>
    <row r="50" spans="1:8" s="51" customFormat="1" ht="27.6" outlineLevel="1" x14ac:dyDescent="0.3">
      <c r="A50" s="49"/>
      <c r="B50" s="26">
        <v>704</v>
      </c>
      <c r="C50" s="40" t="s">
        <v>431</v>
      </c>
      <c r="D50" s="38" t="s">
        <v>167</v>
      </c>
      <c r="E50" s="15">
        <v>13205</v>
      </c>
      <c r="F50" s="47">
        <v>902082.1</v>
      </c>
      <c r="G50" s="15">
        <v>13205</v>
      </c>
      <c r="H50" s="47">
        <v>902082.1</v>
      </c>
    </row>
    <row r="51" spans="1:8" s="51" customFormat="1" ht="41.4" outlineLevel="1" x14ac:dyDescent="0.3">
      <c r="A51" s="50"/>
      <c r="B51" s="26">
        <v>704</v>
      </c>
      <c r="C51" s="40" t="s">
        <v>168</v>
      </c>
      <c r="D51" s="38" t="s">
        <v>169</v>
      </c>
      <c r="E51" s="15">
        <v>36539</v>
      </c>
      <c r="F51" s="47">
        <v>489015</v>
      </c>
      <c r="G51" s="15">
        <v>36539</v>
      </c>
      <c r="H51" s="47">
        <v>489015</v>
      </c>
    </row>
    <row r="52" spans="1:8" s="51" customFormat="1" outlineLevel="1" x14ac:dyDescent="0.3">
      <c r="A52" s="49"/>
      <c r="B52" s="26">
        <v>704</v>
      </c>
      <c r="C52" s="40" t="s">
        <v>168</v>
      </c>
      <c r="D52" s="38" t="s">
        <v>167</v>
      </c>
      <c r="E52" s="48">
        <v>1</v>
      </c>
      <c r="F52" s="47">
        <v>2415.1</v>
      </c>
      <c r="G52" s="48">
        <v>1</v>
      </c>
      <c r="H52" s="47">
        <v>2415.1</v>
      </c>
    </row>
    <row r="53" spans="1:8" s="51" customFormat="1" ht="27.6" outlineLevel="1" x14ac:dyDescent="0.3">
      <c r="A53" s="49"/>
      <c r="B53" s="26">
        <v>704</v>
      </c>
      <c r="C53" s="40" t="s">
        <v>170</v>
      </c>
      <c r="D53" s="38" t="s">
        <v>167</v>
      </c>
      <c r="E53" s="48">
        <v>1</v>
      </c>
      <c r="F53" s="47">
        <v>23205.4</v>
      </c>
      <c r="G53" s="48">
        <v>1</v>
      </c>
      <c r="H53" s="47">
        <v>23205.4</v>
      </c>
    </row>
    <row r="54" spans="1:8" s="51" customFormat="1" ht="41.4" outlineLevel="1" x14ac:dyDescent="0.3">
      <c r="A54" s="50"/>
      <c r="B54" s="26"/>
      <c r="C54" s="40" t="s">
        <v>399</v>
      </c>
      <c r="D54" s="38" t="s">
        <v>167</v>
      </c>
      <c r="E54" s="48" t="s">
        <v>400</v>
      </c>
      <c r="F54" s="47">
        <v>195048.6</v>
      </c>
      <c r="G54" s="48" t="s">
        <v>400</v>
      </c>
      <c r="H54" s="47">
        <v>195048.6</v>
      </c>
    </row>
    <row r="55" spans="1:8" s="51" customFormat="1" outlineLevel="1" x14ac:dyDescent="0.3">
      <c r="A55" s="49"/>
      <c r="B55" s="26">
        <v>704</v>
      </c>
      <c r="C55" s="40" t="s">
        <v>171</v>
      </c>
      <c r="D55" s="38" t="s">
        <v>167</v>
      </c>
      <c r="E55" s="48">
        <v>64153</v>
      </c>
      <c r="F55" s="47">
        <v>662727.5</v>
      </c>
      <c r="G55" s="48">
        <v>64153</v>
      </c>
      <c r="H55" s="47">
        <v>662727.5</v>
      </c>
    </row>
    <row r="56" spans="1:8" s="51" customFormat="1" ht="27.6" outlineLevel="1" x14ac:dyDescent="0.3">
      <c r="A56" s="49"/>
      <c r="B56" s="26">
        <v>704</v>
      </c>
      <c r="C56" s="40" t="s">
        <v>172</v>
      </c>
      <c r="D56" s="38" t="s">
        <v>167</v>
      </c>
      <c r="E56" s="48">
        <v>21000</v>
      </c>
      <c r="F56" s="47">
        <v>8046</v>
      </c>
      <c r="G56" s="48">
        <v>21000</v>
      </c>
      <c r="H56" s="47">
        <v>8046</v>
      </c>
    </row>
    <row r="57" spans="1:8" s="51" customFormat="1" outlineLevel="1" x14ac:dyDescent="0.3">
      <c r="A57" s="50"/>
      <c r="B57" s="26">
        <v>704</v>
      </c>
      <c r="C57" s="40" t="s">
        <v>173</v>
      </c>
      <c r="D57" s="38" t="s">
        <v>167</v>
      </c>
      <c r="E57" s="48">
        <v>64</v>
      </c>
      <c r="F57" s="47">
        <v>31195</v>
      </c>
      <c r="G57" s="48">
        <v>64</v>
      </c>
      <c r="H57" s="47">
        <v>31195</v>
      </c>
    </row>
    <row r="58" spans="1:8" s="51" customFormat="1" ht="41.4" outlineLevel="1" x14ac:dyDescent="0.3">
      <c r="A58" s="49"/>
      <c r="B58" s="26">
        <v>704</v>
      </c>
      <c r="C58" s="40" t="s">
        <v>174</v>
      </c>
      <c r="D58" s="38" t="s">
        <v>167</v>
      </c>
      <c r="E58" s="48">
        <v>1</v>
      </c>
      <c r="F58" s="47">
        <v>1433.8</v>
      </c>
      <c r="G58" s="48">
        <v>1</v>
      </c>
      <c r="H58" s="47">
        <v>1433.8</v>
      </c>
    </row>
    <row r="59" spans="1:8" s="51" customFormat="1" ht="27.6" outlineLevel="1" x14ac:dyDescent="0.3">
      <c r="A59" s="49"/>
      <c r="B59" s="26">
        <v>704</v>
      </c>
      <c r="C59" s="40" t="s">
        <v>175</v>
      </c>
      <c r="D59" s="38" t="s">
        <v>125</v>
      </c>
      <c r="E59" s="48">
        <v>5084</v>
      </c>
      <c r="F59" s="47">
        <v>25828</v>
      </c>
      <c r="G59" s="48">
        <v>5084</v>
      </c>
      <c r="H59" s="47">
        <v>25828</v>
      </c>
    </row>
    <row r="60" spans="1:8" s="51" customFormat="1" ht="41.4" outlineLevel="1" x14ac:dyDescent="0.3">
      <c r="A60" s="50"/>
      <c r="B60" s="26">
        <v>704</v>
      </c>
      <c r="C60" s="40" t="s">
        <v>176</v>
      </c>
      <c r="D60" s="38" t="s">
        <v>125</v>
      </c>
      <c r="E60" s="48">
        <v>5587</v>
      </c>
      <c r="F60" s="47">
        <v>165211.6</v>
      </c>
      <c r="G60" s="48">
        <v>5587</v>
      </c>
      <c r="H60" s="47">
        <v>165211.6</v>
      </c>
    </row>
    <row r="61" spans="1:8" s="51" customFormat="1" ht="55.2" outlineLevel="1" x14ac:dyDescent="0.3">
      <c r="A61" s="49"/>
      <c r="B61" s="26">
        <v>704</v>
      </c>
      <c r="C61" s="40" t="s">
        <v>177</v>
      </c>
      <c r="D61" s="38" t="s">
        <v>125</v>
      </c>
      <c r="E61" s="48">
        <v>135122</v>
      </c>
      <c r="F61" s="47">
        <v>295738.2</v>
      </c>
      <c r="G61" s="48">
        <v>135122</v>
      </c>
      <c r="H61" s="47">
        <v>295738.2</v>
      </c>
    </row>
    <row r="62" spans="1:8" ht="41.4" outlineLevel="1" x14ac:dyDescent="0.3">
      <c r="A62" s="4"/>
      <c r="B62" s="26">
        <v>704</v>
      </c>
      <c r="C62" s="24" t="s">
        <v>178</v>
      </c>
      <c r="D62" s="25" t="s">
        <v>125</v>
      </c>
      <c r="E62" s="26">
        <v>1081</v>
      </c>
      <c r="F62" s="23">
        <v>2365.3000000000002</v>
      </c>
      <c r="G62" s="26">
        <v>1081</v>
      </c>
      <c r="H62" s="23">
        <v>2365.3000000000002</v>
      </c>
    </row>
    <row r="63" spans="1:8" s="18" customFormat="1" outlineLevel="1" x14ac:dyDescent="0.3">
      <c r="A63" s="4"/>
      <c r="B63" s="26"/>
      <c r="C63" s="24"/>
      <c r="D63" s="25"/>
      <c r="E63" s="26"/>
      <c r="F63" s="23"/>
      <c r="G63" s="26"/>
      <c r="H63" s="23"/>
    </row>
    <row r="64" spans="1:8" s="51" customFormat="1" ht="17.25" customHeight="1" x14ac:dyDescent="0.3">
      <c r="A64" s="50"/>
      <c r="B64" s="42" t="s">
        <v>32</v>
      </c>
      <c r="C64" s="43"/>
      <c r="D64" s="44"/>
      <c r="E64" s="45"/>
      <c r="F64" s="46">
        <v>3189511.5</v>
      </c>
      <c r="G64" s="45"/>
      <c r="H64" s="46">
        <v>3189511.5</v>
      </c>
    </row>
    <row r="65" spans="1:8" s="51" customFormat="1" outlineLevel="1" x14ac:dyDescent="0.3">
      <c r="A65" s="49"/>
      <c r="B65" s="26" t="s">
        <v>12</v>
      </c>
      <c r="C65" s="53"/>
      <c r="D65" s="54"/>
      <c r="E65" s="55"/>
      <c r="F65" s="56"/>
      <c r="G65" s="55"/>
      <c r="H65" s="56"/>
    </row>
    <row r="66" spans="1:8" s="51" customFormat="1" outlineLevel="1" x14ac:dyDescent="0.3">
      <c r="A66" s="49"/>
      <c r="B66" s="72">
        <v>705</v>
      </c>
      <c r="C66" s="40" t="s">
        <v>90</v>
      </c>
      <c r="D66" s="106" t="s">
        <v>91</v>
      </c>
      <c r="E66" s="27">
        <v>42500</v>
      </c>
      <c r="F66" s="23"/>
      <c r="G66" s="27">
        <v>47280</v>
      </c>
      <c r="H66" s="22"/>
    </row>
    <row r="67" spans="1:8" s="51" customFormat="1" ht="27.6" outlineLevel="1" x14ac:dyDescent="0.3">
      <c r="A67" s="50"/>
      <c r="B67" s="72">
        <v>705</v>
      </c>
      <c r="C67" s="40" t="s">
        <v>92</v>
      </c>
      <c r="D67" s="106" t="s">
        <v>91</v>
      </c>
      <c r="E67" s="27">
        <v>2429025</v>
      </c>
      <c r="F67" s="23"/>
      <c r="G67" s="27">
        <v>2822154</v>
      </c>
      <c r="H67" s="22"/>
    </row>
    <row r="68" spans="1:8" s="51" customFormat="1" ht="41.4" outlineLevel="1" x14ac:dyDescent="0.3">
      <c r="A68" s="49"/>
      <c r="B68" s="72">
        <v>705</v>
      </c>
      <c r="C68" s="40" t="s">
        <v>93</v>
      </c>
      <c r="D68" s="106" t="s">
        <v>91</v>
      </c>
      <c r="E68" s="48">
        <v>222</v>
      </c>
      <c r="F68" s="47"/>
      <c r="G68" s="48">
        <v>129</v>
      </c>
      <c r="H68" s="33"/>
    </row>
    <row r="69" spans="1:8" s="51" customFormat="1" outlineLevel="1" x14ac:dyDescent="0.3">
      <c r="A69" s="49"/>
      <c r="B69" s="72">
        <v>705</v>
      </c>
      <c r="C69" s="40" t="s">
        <v>94</v>
      </c>
      <c r="D69" s="106" t="s">
        <v>91</v>
      </c>
      <c r="E69" s="27">
        <v>1705</v>
      </c>
      <c r="F69" s="23"/>
      <c r="G69" s="27">
        <v>1705</v>
      </c>
      <c r="H69" s="22"/>
    </row>
    <row r="70" spans="1:8" s="51" customFormat="1" ht="27.6" outlineLevel="1" x14ac:dyDescent="0.3">
      <c r="A70" s="50"/>
      <c r="B70" s="72">
        <v>705</v>
      </c>
      <c r="C70" s="40" t="s">
        <v>95</v>
      </c>
      <c r="D70" s="106" t="s">
        <v>432</v>
      </c>
      <c r="E70" s="27" t="s">
        <v>433</v>
      </c>
      <c r="F70" s="23"/>
      <c r="G70" s="27" t="s">
        <v>434</v>
      </c>
      <c r="H70" s="22"/>
    </row>
    <row r="71" spans="1:8" s="51" customFormat="1" outlineLevel="1" x14ac:dyDescent="0.3">
      <c r="A71" s="49"/>
      <c r="B71" s="72">
        <v>705</v>
      </c>
      <c r="C71" s="24" t="s">
        <v>435</v>
      </c>
      <c r="D71" s="106" t="s">
        <v>91</v>
      </c>
      <c r="E71" s="27">
        <v>519</v>
      </c>
      <c r="F71" s="23"/>
      <c r="G71" s="27">
        <v>585</v>
      </c>
      <c r="H71" s="22"/>
    </row>
    <row r="72" spans="1:8" s="51" customFormat="1" ht="55.2" outlineLevel="1" x14ac:dyDescent="0.3">
      <c r="A72" s="49"/>
      <c r="B72" s="72">
        <v>705</v>
      </c>
      <c r="C72" s="40" t="s">
        <v>96</v>
      </c>
      <c r="D72" s="106" t="s">
        <v>91</v>
      </c>
      <c r="E72" s="27">
        <v>45</v>
      </c>
      <c r="F72" s="23"/>
      <c r="G72" s="27">
        <v>48</v>
      </c>
      <c r="H72" s="22"/>
    </row>
    <row r="73" spans="1:8" s="51" customFormat="1" outlineLevel="1" x14ac:dyDescent="0.3">
      <c r="A73" s="50"/>
      <c r="B73" s="72">
        <v>705</v>
      </c>
      <c r="C73" s="40" t="s">
        <v>97</v>
      </c>
      <c r="D73" s="106" t="s">
        <v>91</v>
      </c>
      <c r="E73" s="27">
        <v>120</v>
      </c>
      <c r="F73" s="23"/>
      <c r="G73" s="27">
        <v>136</v>
      </c>
      <c r="H73" s="22"/>
    </row>
    <row r="74" spans="1:8" s="51" customFormat="1" outlineLevel="1" x14ac:dyDescent="0.3">
      <c r="A74" s="49"/>
      <c r="B74" s="72">
        <v>705</v>
      </c>
      <c r="C74" s="40" t="s">
        <v>98</v>
      </c>
      <c r="D74" s="106" t="s">
        <v>99</v>
      </c>
      <c r="E74" s="27" t="s">
        <v>436</v>
      </c>
      <c r="F74" s="23"/>
      <c r="G74" s="27" t="s">
        <v>437</v>
      </c>
      <c r="H74" s="22"/>
    </row>
    <row r="75" spans="1:8" s="51" customFormat="1" outlineLevel="1" x14ac:dyDescent="0.3">
      <c r="A75" s="49"/>
      <c r="B75" s="72">
        <v>705</v>
      </c>
      <c r="C75" s="40" t="s">
        <v>100</v>
      </c>
      <c r="D75" s="106" t="s">
        <v>85</v>
      </c>
      <c r="E75" s="27">
        <v>308790</v>
      </c>
      <c r="F75" s="23"/>
      <c r="G75" s="27">
        <v>414772</v>
      </c>
      <c r="H75" s="22"/>
    </row>
    <row r="76" spans="1:8" s="51" customFormat="1" outlineLevel="1" x14ac:dyDescent="0.3">
      <c r="A76" s="50"/>
      <c r="B76" s="72">
        <v>705</v>
      </c>
      <c r="C76" s="40" t="s">
        <v>101</v>
      </c>
      <c r="D76" s="106" t="s">
        <v>85</v>
      </c>
      <c r="E76" s="27">
        <v>917262</v>
      </c>
      <c r="F76" s="23"/>
      <c r="G76" s="27">
        <v>1005261</v>
      </c>
      <c r="H76" s="22"/>
    </row>
    <row r="77" spans="1:8" s="51" customFormat="1" outlineLevel="1" x14ac:dyDescent="0.3">
      <c r="A77" s="49"/>
      <c r="B77" s="72">
        <v>705</v>
      </c>
      <c r="C77" s="40" t="s">
        <v>102</v>
      </c>
      <c r="D77" s="106" t="s">
        <v>85</v>
      </c>
      <c r="E77" s="27">
        <v>100</v>
      </c>
      <c r="F77" s="23"/>
      <c r="G77" s="27">
        <v>334</v>
      </c>
      <c r="H77" s="22"/>
    </row>
    <row r="78" spans="1:8" s="51" customFormat="1" outlineLevel="1" x14ac:dyDescent="0.3">
      <c r="A78" s="49"/>
      <c r="B78" s="72">
        <v>705</v>
      </c>
      <c r="C78" s="40" t="s">
        <v>103</v>
      </c>
      <c r="D78" s="106" t="s">
        <v>91</v>
      </c>
      <c r="E78" s="27">
        <v>17</v>
      </c>
      <c r="F78" s="23"/>
      <c r="G78" s="27">
        <v>17</v>
      </c>
      <c r="H78" s="22"/>
    </row>
    <row r="79" spans="1:8" s="51" customFormat="1" outlineLevel="1" x14ac:dyDescent="0.3">
      <c r="A79" s="50"/>
      <c r="B79" s="72">
        <v>705</v>
      </c>
      <c r="C79" s="40" t="s">
        <v>104</v>
      </c>
      <c r="D79" s="106" t="s">
        <v>91</v>
      </c>
      <c r="E79" s="27">
        <v>4610</v>
      </c>
      <c r="F79" s="23"/>
      <c r="G79" s="27">
        <v>4610</v>
      </c>
      <c r="H79" s="22"/>
    </row>
    <row r="80" spans="1:8" s="51" customFormat="1" outlineLevel="1" x14ac:dyDescent="0.3">
      <c r="A80" s="49"/>
      <c r="B80" s="72">
        <v>705</v>
      </c>
      <c r="C80" s="40" t="s">
        <v>105</v>
      </c>
      <c r="D80" s="106" t="s">
        <v>91</v>
      </c>
      <c r="E80" s="27">
        <v>64613</v>
      </c>
      <c r="F80" s="23"/>
      <c r="G80" s="27">
        <v>66293</v>
      </c>
      <c r="H80" s="22"/>
    </row>
    <row r="81" spans="1:8" s="51" customFormat="1" outlineLevel="1" x14ac:dyDescent="0.3">
      <c r="A81" s="49"/>
      <c r="B81" s="72">
        <v>705</v>
      </c>
      <c r="C81" s="40" t="s">
        <v>106</v>
      </c>
      <c r="D81" s="106" t="s">
        <v>91</v>
      </c>
      <c r="E81" s="27">
        <v>13800</v>
      </c>
      <c r="F81" s="23"/>
      <c r="G81" s="27">
        <v>13800</v>
      </c>
      <c r="H81" s="22"/>
    </row>
    <row r="82" spans="1:8" s="51" customFormat="1" ht="27.6" outlineLevel="1" x14ac:dyDescent="0.3">
      <c r="A82" s="50"/>
      <c r="B82" s="72">
        <v>705</v>
      </c>
      <c r="C82" s="40" t="s">
        <v>107</v>
      </c>
      <c r="D82" s="106" t="s">
        <v>91</v>
      </c>
      <c r="E82" s="27">
        <v>1</v>
      </c>
      <c r="F82" s="23"/>
      <c r="G82" s="27">
        <v>1</v>
      </c>
      <c r="H82" s="22"/>
    </row>
    <row r="83" spans="1:8" s="51" customFormat="1" outlineLevel="1" x14ac:dyDescent="0.3">
      <c r="A83" s="49"/>
      <c r="B83" s="72">
        <v>705</v>
      </c>
      <c r="C83" s="40" t="s">
        <v>108</v>
      </c>
      <c r="D83" s="106" t="s">
        <v>85</v>
      </c>
      <c r="E83" s="27">
        <v>434</v>
      </c>
      <c r="F83" s="23"/>
      <c r="G83" s="27">
        <v>434</v>
      </c>
      <c r="H83" s="22"/>
    </row>
    <row r="84" spans="1:8" s="51" customFormat="1" ht="27.6" outlineLevel="1" x14ac:dyDescent="0.3">
      <c r="A84" s="49"/>
      <c r="B84" s="72">
        <v>705</v>
      </c>
      <c r="C84" s="40" t="s">
        <v>109</v>
      </c>
      <c r="D84" s="106" t="s">
        <v>85</v>
      </c>
      <c r="E84" s="48">
        <v>150</v>
      </c>
      <c r="F84" s="47"/>
      <c r="G84" s="48">
        <v>134</v>
      </c>
      <c r="H84" s="33"/>
    </row>
    <row r="85" spans="1:8" s="51" customFormat="1" ht="41.4" outlineLevel="1" x14ac:dyDescent="0.3">
      <c r="A85" s="50"/>
      <c r="B85" s="72">
        <v>705</v>
      </c>
      <c r="C85" s="40" t="s">
        <v>110</v>
      </c>
      <c r="D85" s="106" t="s">
        <v>85</v>
      </c>
      <c r="E85" s="48">
        <v>259</v>
      </c>
      <c r="F85" s="47"/>
      <c r="G85" s="48">
        <v>259</v>
      </c>
      <c r="H85" s="33"/>
    </row>
    <row r="86" spans="1:8" s="51" customFormat="1" ht="27.6" outlineLevel="1" x14ac:dyDescent="0.3">
      <c r="A86" s="49"/>
      <c r="B86" s="72">
        <v>705</v>
      </c>
      <c r="C86" s="40" t="s">
        <v>111</v>
      </c>
      <c r="D86" s="106" t="s">
        <v>85</v>
      </c>
      <c r="E86" s="48">
        <v>1835</v>
      </c>
      <c r="F86" s="47"/>
      <c r="G86" s="48">
        <v>1832</v>
      </c>
      <c r="H86" s="33"/>
    </row>
    <row r="87" spans="1:8" s="51" customFormat="1" outlineLevel="1" x14ac:dyDescent="0.3">
      <c r="A87" s="49"/>
      <c r="B87" s="72">
        <v>705</v>
      </c>
      <c r="C87" s="40" t="s">
        <v>113</v>
      </c>
      <c r="D87" s="106" t="s">
        <v>91</v>
      </c>
      <c r="E87" s="27">
        <v>157</v>
      </c>
      <c r="F87" s="23"/>
      <c r="G87" s="27">
        <v>268</v>
      </c>
      <c r="H87" s="22"/>
    </row>
    <row r="88" spans="1:8" s="51" customFormat="1" outlineLevel="1" x14ac:dyDescent="0.3">
      <c r="A88" s="50"/>
      <c r="B88" s="72">
        <v>705</v>
      </c>
      <c r="C88" s="40" t="s">
        <v>114</v>
      </c>
      <c r="D88" s="106" t="s">
        <v>91</v>
      </c>
      <c r="E88" s="27">
        <v>52</v>
      </c>
      <c r="F88" s="23"/>
      <c r="G88" s="27">
        <v>82</v>
      </c>
      <c r="H88" s="22"/>
    </row>
    <row r="89" spans="1:8" s="51" customFormat="1" outlineLevel="1" x14ac:dyDescent="0.3">
      <c r="A89" s="49"/>
      <c r="B89" s="72">
        <v>705</v>
      </c>
      <c r="C89" s="40" t="s">
        <v>115</v>
      </c>
      <c r="D89" s="106" t="s">
        <v>91</v>
      </c>
      <c r="E89" s="27">
        <v>346</v>
      </c>
      <c r="F89" s="23"/>
      <c r="G89" s="27">
        <v>411</v>
      </c>
      <c r="H89" s="22"/>
    </row>
    <row r="90" spans="1:8" s="51" customFormat="1" ht="27.6" outlineLevel="1" x14ac:dyDescent="0.3">
      <c r="A90" s="49"/>
      <c r="B90" s="72">
        <v>705</v>
      </c>
      <c r="C90" s="40" t="s">
        <v>116</v>
      </c>
      <c r="D90" s="106" t="s">
        <v>91</v>
      </c>
      <c r="E90" s="27">
        <v>755056</v>
      </c>
      <c r="F90" s="23"/>
      <c r="G90" s="27">
        <v>762146</v>
      </c>
      <c r="H90" s="22"/>
    </row>
    <row r="91" spans="1:8" s="51" customFormat="1" ht="27.6" outlineLevel="1" x14ac:dyDescent="0.3">
      <c r="A91" s="50"/>
      <c r="B91" s="72">
        <v>705</v>
      </c>
      <c r="C91" s="24" t="s">
        <v>117</v>
      </c>
      <c r="D91" s="106" t="s">
        <v>91</v>
      </c>
      <c r="E91" s="27">
        <v>16199</v>
      </c>
      <c r="F91" s="23"/>
      <c r="G91" s="27">
        <v>20742</v>
      </c>
      <c r="H91" s="22"/>
    </row>
    <row r="92" spans="1:8" s="51" customFormat="1" outlineLevel="1" x14ac:dyDescent="0.3">
      <c r="A92" s="50"/>
      <c r="B92" s="72">
        <v>705</v>
      </c>
      <c r="C92" s="24" t="s">
        <v>186</v>
      </c>
      <c r="D92" s="106" t="s">
        <v>91</v>
      </c>
      <c r="E92" s="27">
        <v>2505</v>
      </c>
      <c r="F92" s="23"/>
      <c r="G92" s="27">
        <v>2505</v>
      </c>
      <c r="H92" s="22"/>
    </row>
    <row r="93" spans="1:8" s="51" customFormat="1" outlineLevel="1" x14ac:dyDescent="0.3">
      <c r="A93" s="50"/>
      <c r="B93" s="72">
        <v>705</v>
      </c>
      <c r="C93" s="24" t="s">
        <v>182</v>
      </c>
      <c r="D93" s="106" t="s">
        <v>91</v>
      </c>
      <c r="E93" s="27">
        <v>8</v>
      </c>
      <c r="F93" s="23"/>
      <c r="G93" s="27">
        <v>8</v>
      </c>
      <c r="H93" s="22"/>
    </row>
    <row r="94" spans="1:8" s="51" customFormat="1" outlineLevel="1" x14ac:dyDescent="0.3">
      <c r="A94" s="50"/>
      <c r="B94" s="72">
        <v>705</v>
      </c>
      <c r="C94" s="24" t="s">
        <v>438</v>
      </c>
      <c r="D94" s="106" t="s">
        <v>85</v>
      </c>
      <c r="E94" s="27">
        <v>400</v>
      </c>
      <c r="F94" s="23"/>
      <c r="G94" s="27">
        <v>400</v>
      </c>
      <c r="H94" s="22"/>
    </row>
    <row r="95" spans="1:8" s="51" customFormat="1" ht="27.6" outlineLevel="1" x14ac:dyDescent="0.3">
      <c r="A95" s="50"/>
      <c r="B95" s="72">
        <v>705</v>
      </c>
      <c r="C95" s="24" t="s">
        <v>439</v>
      </c>
      <c r="D95" s="106" t="s">
        <v>91</v>
      </c>
      <c r="E95" s="27">
        <v>37</v>
      </c>
      <c r="F95" s="23"/>
      <c r="G95" s="27">
        <v>37</v>
      </c>
      <c r="H95" s="22"/>
    </row>
    <row r="96" spans="1:8" s="51" customFormat="1" ht="69" outlineLevel="1" x14ac:dyDescent="0.3">
      <c r="A96" s="50"/>
      <c r="B96" s="72">
        <v>705</v>
      </c>
      <c r="C96" s="24" t="s">
        <v>440</v>
      </c>
      <c r="D96" s="106" t="s">
        <v>91</v>
      </c>
      <c r="E96" s="27">
        <v>4</v>
      </c>
      <c r="F96" s="23"/>
      <c r="G96" s="27">
        <v>4</v>
      </c>
      <c r="H96" s="22"/>
    </row>
    <row r="97" spans="1:8" s="51" customFormat="1" outlineLevel="1" x14ac:dyDescent="0.3">
      <c r="A97" s="50"/>
      <c r="B97" s="72">
        <v>705</v>
      </c>
      <c r="C97" s="24" t="s">
        <v>441</v>
      </c>
      <c r="D97" s="106" t="s">
        <v>91</v>
      </c>
      <c r="E97" s="27">
        <v>3910</v>
      </c>
      <c r="F97" s="23"/>
      <c r="G97" s="27">
        <v>4871</v>
      </c>
      <c r="H97" s="22"/>
    </row>
    <row r="98" spans="1:8" s="51" customFormat="1" ht="27.6" outlineLevel="1" x14ac:dyDescent="0.3">
      <c r="A98" s="50"/>
      <c r="B98" s="72">
        <v>705</v>
      </c>
      <c r="C98" s="24" t="s">
        <v>442</v>
      </c>
      <c r="D98" s="106" t="s">
        <v>91</v>
      </c>
      <c r="E98" s="27">
        <v>300</v>
      </c>
      <c r="F98" s="23"/>
      <c r="G98" s="27">
        <v>355</v>
      </c>
      <c r="H98" s="22"/>
    </row>
    <row r="99" spans="1:8" s="51" customFormat="1" ht="27.6" outlineLevel="1" x14ac:dyDescent="0.3">
      <c r="A99" s="50"/>
      <c r="B99" s="72">
        <v>705</v>
      </c>
      <c r="C99" s="24" t="s">
        <v>443</v>
      </c>
      <c r="D99" s="106" t="s">
        <v>91</v>
      </c>
      <c r="E99" s="27">
        <v>1100</v>
      </c>
      <c r="F99" s="23"/>
      <c r="G99" s="27">
        <v>1100</v>
      </c>
      <c r="H99" s="22"/>
    </row>
    <row r="100" spans="1:8" s="51" customFormat="1" ht="27.6" outlineLevel="1" x14ac:dyDescent="0.3">
      <c r="A100" s="50"/>
      <c r="B100" s="72">
        <v>705</v>
      </c>
      <c r="C100" s="24" t="s">
        <v>444</v>
      </c>
      <c r="D100" s="106" t="s">
        <v>85</v>
      </c>
      <c r="E100" s="27">
        <v>250</v>
      </c>
      <c r="F100" s="23"/>
      <c r="G100" s="27">
        <v>250</v>
      </c>
      <c r="H100" s="22"/>
    </row>
    <row r="101" spans="1:8" s="51" customFormat="1" ht="27.6" outlineLevel="1" x14ac:dyDescent="0.3">
      <c r="A101" s="50"/>
      <c r="B101" s="72">
        <v>705</v>
      </c>
      <c r="C101" s="24" t="s">
        <v>112</v>
      </c>
      <c r="D101" s="106" t="s">
        <v>445</v>
      </c>
      <c r="E101" s="27">
        <f>1873.8+20583</f>
        <v>22456.799999999999</v>
      </c>
      <c r="F101" s="23"/>
      <c r="G101" s="27">
        <f>1993+20583</f>
        <v>22576</v>
      </c>
      <c r="H101" s="22"/>
    </row>
    <row r="102" spans="1:8" outlineLevel="1" x14ac:dyDescent="0.3">
      <c r="A102" s="4"/>
      <c r="B102" s="21"/>
      <c r="C102" s="19"/>
      <c r="D102" s="20"/>
      <c r="E102" s="21"/>
      <c r="F102" s="22"/>
      <c r="G102" s="21"/>
      <c r="H102" s="22"/>
    </row>
    <row r="103" spans="1:8" s="57" customFormat="1" ht="32.25" customHeight="1" x14ac:dyDescent="0.3">
      <c r="A103" s="50"/>
      <c r="B103" s="138" t="s">
        <v>10</v>
      </c>
      <c r="C103" s="139"/>
      <c r="D103" s="139"/>
      <c r="E103" s="140"/>
      <c r="F103" s="46">
        <v>323548</v>
      </c>
      <c r="G103" s="45"/>
      <c r="H103" s="46">
        <v>323548</v>
      </c>
    </row>
    <row r="104" spans="1:8" s="57" customFormat="1" outlineLevel="1" x14ac:dyDescent="0.3">
      <c r="A104" s="49"/>
      <c r="B104" s="26" t="s">
        <v>12</v>
      </c>
      <c r="C104" s="53"/>
      <c r="D104" s="54"/>
      <c r="E104" s="55"/>
      <c r="F104" s="56"/>
      <c r="G104" s="55"/>
      <c r="H104" s="56"/>
    </row>
    <row r="105" spans="1:8" s="51" customFormat="1" ht="27.6" outlineLevel="1" x14ac:dyDescent="0.3">
      <c r="A105" s="49"/>
      <c r="B105" s="26">
        <v>706</v>
      </c>
      <c r="C105" s="24" t="s">
        <v>118</v>
      </c>
      <c r="D105" s="26" t="s">
        <v>119</v>
      </c>
      <c r="E105" s="26">
        <v>6</v>
      </c>
      <c r="F105" s="26"/>
      <c r="G105" s="26">
        <v>10.199999999999999</v>
      </c>
      <c r="H105" s="20"/>
    </row>
    <row r="106" spans="1:8" s="51" customFormat="1" outlineLevel="1" x14ac:dyDescent="0.3">
      <c r="A106" s="50"/>
      <c r="B106" s="26">
        <v>706</v>
      </c>
      <c r="C106" s="24" t="s">
        <v>120</v>
      </c>
      <c r="D106" s="26" t="s">
        <v>119</v>
      </c>
      <c r="E106" s="27">
        <v>10</v>
      </c>
      <c r="F106" s="27"/>
      <c r="G106" s="27">
        <v>10</v>
      </c>
      <c r="H106" s="20"/>
    </row>
    <row r="107" spans="1:8" s="51" customFormat="1" outlineLevel="1" x14ac:dyDescent="0.3">
      <c r="A107" s="49"/>
      <c r="B107" s="26">
        <v>706</v>
      </c>
      <c r="C107" s="24" t="s">
        <v>121</v>
      </c>
      <c r="D107" s="26" t="s">
        <v>119</v>
      </c>
      <c r="E107" s="27">
        <v>5</v>
      </c>
      <c r="F107" s="27"/>
      <c r="G107" s="59">
        <v>7.7</v>
      </c>
      <c r="H107" s="20"/>
    </row>
    <row r="108" spans="1:8" s="51" customFormat="1" ht="27.6" outlineLevel="1" x14ac:dyDescent="0.3">
      <c r="A108" s="49"/>
      <c r="B108" s="26">
        <v>706</v>
      </c>
      <c r="C108" s="24" t="s">
        <v>122</v>
      </c>
      <c r="D108" s="26" t="s">
        <v>119</v>
      </c>
      <c r="E108" s="27">
        <v>100</v>
      </c>
      <c r="F108" s="27"/>
      <c r="G108" s="27">
        <v>100</v>
      </c>
      <c r="H108" s="20"/>
    </row>
    <row r="109" spans="1:8" s="51" customFormat="1" outlineLevel="1" x14ac:dyDescent="0.3">
      <c r="A109" s="50"/>
      <c r="B109" s="26">
        <v>706</v>
      </c>
      <c r="C109" s="24" t="s">
        <v>123</v>
      </c>
      <c r="D109" s="26" t="s">
        <v>124</v>
      </c>
      <c r="E109" s="27">
        <v>1367</v>
      </c>
      <c r="F109" s="27"/>
      <c r="G109" s="27">
        <v>1016</v>
      </c>
      <c r="H109" s="20"/>
    </row>
    <row r="110" spans="1:8" s="51" customFormat="1" ht="27.6" outlineLevel="1" x14ac:dyDescent="0.3">
      <c r="A110" s="49"/>
      <c r="B110" s="26">
        <v>706</v>
      </c>
      <c r="C110" s="24" t="s">
        <v>126</v>
      </c>
      <c r="D110" s="26" t="s">
        <v>124</v>
      </c>
      <c r="E110" s="27">
        <v>1</v>
      </c>
      <c r="F110" s="27"/>
      <c r="G110" s="27">
        <v>1</v>
      </c>
      <c r="H110" s="20"/>
    </row>
    <row r="111" spans="1:8" s="51" customFormat="1" ht="27.6" outlineLevel="1" x14ac:dyDescent="0.3">
      <c r="A111" s="49"/>
      <c r="B111" s="26">
        <v>706</v>
      </c>
      <c r="C111" s="24" t="s">
        <v>127</v>
      </c>
      <c r="D111" s="26" t="s">
        <v>124</v>
      </c>
      <c r="E111" s="27">
        <v>45</v>
      </c>
      <c r="F111" s="27"/>
      <c r="G111" s="27">
        <v>45</v>
      </c>
      <c r="H111" s="20"/>
    </row>
    <row r="112" spans="1:8" s="51" customFormat="1" outlineLevel="1" x14ac:dyDescent="0.3">
      <c r="A112" s="50"/>
      <c r="B112" s="26">
        <v>706</v>
      </c>
      <c r="C112" s="24" t="s">
        <v>128</v>
      </c>
      <c r="D112" s="26" t="s">
        <v>124</v>
      </c>
      <c r="E112" s="27">
        <v>52</v>
      </c>
      <c r="F112" s="27"/>
      <c r="G112" s="27">
        <v>56</v>
      </c>
      <c r="H112" s="20"/>
    </row>
    <row r="113" spans="1:8" s="51" customFormat="1" outlineLevel="1" x14ac:dyDescent="0.3">
      <c r="A113" s="50"/>
      <c r="B113" s="26">
        <v>706</v>
      </c>
      <c r="C113" s="24" t="s">
        <v>129</v>
      </c>
      <c r="D113" s="26" t="s">
        <v>124</v>
      </c>
      <c r="E113" s="27">
        <v>550</v>
      </c>
      <c r="F113" s="27"/>
      <c r="G113" s="27">
        <v>577</v>
      </c>
      <c r="H113" s="20"/>
    </row>
    <row r="114" spans="1:8" s="51" customFormat="1" outlineLevel="1" x14ac:dyDescent="0.3">
      <c r="A114" s="50"/>
      <c r="B114" s="26">
        <v>706</v>
      </c>
      <c r="C114" s="24" t="s">
        <v>332</v>
      </c>
      <c r="D114" s="26" t="s">
        <v>333</v>
      </c>
      <c r="E114" s="27">
        <v>187733</v>
      </c>
      <c r="F114" s="27"/>
      <c r="G114" s="27">
        <v>187733</v>
      </c>
      <c r="H114" s="20"/>
    </row>
    <row r="115" spans="1:8" s="51" customFormat="1" outlineLevel="1" x14ac:dyDescent="0.3">
      <c r="A115" s="49"/>
      <c r="B115" s="26"/>
      <c r="C115" s="24"/>
      <c r="D115" s="25"/>
      <c r="E115" s="26"/>
      <c r="F115" s="23"/>
      <c r="G115" s="26"/>
      <c r="H115" s="23"/>
    </row>
    <row r="116" spans="1:8" s="51" customFormat="1" ht="32.25" customHeight="1" x14ac:dyDescent="0.3">
      <c r="A116" s="50"/>
      <c r="B116" s="138" t="s">
        <v>30</v>
      </c>
      <c r="C116" s="139"/>
      <c r="D116" s="139"/>
      <c r="E116" s="140"/>
      <c r="F116" s="46">
        <f>F118+F119+F121+F120+F122</f>
        <v>1551166</v>
      </c>
      <c r="G116" s="80"/>
      <c r="H116" s="46">
        <f>H118+H119+H121+H120+H122</f>
        <v>1551042.3</v>
      </c>
    </row>
    <row r="117" spans="1:8" s="51" customFormat="1" outlineLevel="1" x14ac:dyDescent="0.3">
      <c r="A117" s="49"/>
      <c r="B117" s="26" t="s">
        <v>12</v>
      </c>
      <c r="C117" s="24"/>
      <c r="D117" s="25"/>
      <c r="E117" s="26"/>
      <c r="F117" s="23"/>
      <c r="G117" s="26"/>
      <c r="H117" s="23"/>
    </row>
    <row r="118" spans="1:8" s="51" customFormat="1" ht="27.6" outlineLevel="1" x14ac:dyDescent="0.3">
      <c r="A118" s="49"/>
      <c r="B118" s="26">
        <v>707</v>
      </c>
      <c r="C118" s="25" t="s">
        <v>393</v>
      </c>
      <c r="D118" s="25" t="s">
        <v>124</v>
      </c>
      <c r="E118" s="27">
        <v>3</v>
      </c>
      <c r="F118" s="23">
        <v>29517.599999999999</v>
      </c>
      <c r="G118" s="27">
        <v>3</v>
      </c>
      <c r="H118" s="23">
        <v>29517.599999999999</v>
      </c>
    </row>
    <row r="119" spans="1:8" s="51" customFormat="1" ht="27.6" outlineLevel="1" x14ac:dyDescent="0.3">
      <c r="A119" s="50"/>
      <c r="B119" s="26">
        <v>707</v>
      </c>
      <c r="C119" s="25" t="s">
        <v>394</v>
      </c>
      <c r="D119" s="25" t="s">
        <v>124</v>
      </c>
      <c r="E119" s="27">
        <v>1</v>
      </c>
      <c r="F119" s="23">
        <v>6209.3</v>
      </c>
      <c r="G119" s="27">
        <v>1</v>
      </c>
      <c r="H119" s="23">
        <v>6209.3</v>
      </c>
    </row>
    <row r="120" spans="1:8" s="51" customFormat="1" ht="18.75" customHeight="1" outlineLevel="1" x14ac:dyDescent="0.3">
      <c r="A120" s="50"/>
      <c r="B120" s="26">
        <v>707</v>
      </c>
      <c r="C120" s="24" t="s">
        <v>303</v>
      </c>
      <c r="D120" s="25" t="s">
        <v>236</v>
      </c>
      <c r="E120" s="27">
        <v>40</v>
      </c>
      <c r="F120" s="81">
        <v>7879.8</v>
      </c>
      <c r="G120" s="27">
        <v>41</v>
      </c>
      <c r="H120" s="81">
        <v>7756.1</v>
      </c>
    </row>
    <row r="121" spans="1:8" s="51" customFormat="1" ht="41.4" outlineLevel="1" x14ac:dyDescent="0.3">
      <c r="A121" s="49"/>
      <c r="B121" s="26">
        <v>707</v>
      </c>
      <c r="C121" s="24" t="s">
        <v>304</v>
      </c>
      <c r="D121" s="25" t="s">
        <v>236</v>
      </c>
      <c r="E121" s="27">
        <v>6000000</v>
      </c>
      <c r="F121" s="81">
        <v>1440438.7</v>
      </c>
      <c r="G121" s="27">
        <v>6005697</v>
      </c>
      <c r="H121" s="81">
        <v>1440438.7</v>
      </c>
    </row>
    <row r="122" spans="1:8" s="51" customFormat="1" ht="41.4" outlineLevel="1" x14ac:dyDescent="0.3">
      <c r="A122" s="49"/>
      <c r="B122" s="26">
        <v>707</v>
      </c>
      <c r="C122" s="24" t="s">
        <v>241</v>
      </c>
      <c r="D122" s="25" t="s">
        <v>240</v>
      </c>
      <c r="E122" s="48">
        <v>863</v>
      </c>
      <c r="F122" s="47">
        <v>67120.600000000006</v>
      </c>
      <c r="G122" s="48">
        <v>863</v>
      </c>
      <c r="H122" s="47">
        <v>67120.600000000006</v>
      </c>
    </row>
    <row r="123" spans="1:8" outlineLevel="1" x14ac:dyDescent="0.3">
      <c r="A123" s="4"/>
      <c r="B123" s="21"/>
      <c r="C123" s="19"/>
      <c r="D123" s="20"/>
      <c r="E123" s="34"/>
      <c r="F123" s="33"/>
      <c r="G123" s="34"/>
      <c r="H123" s="22"/>
    </row>
    <row r="124" spans="1:8" s="57" customFormat="1" x14ac:dyDescent="0.3">
      <c r="A124" s="50"/>
      <c r="B124" s="42" t="s">
        <v>18</v>
      </c>
      <c r="C124" s="43"/>
      <c r="D124" s="44"/>
      <c r="E124" s="45"/>
      <c r="F124" s="46" t="s">
        <v>392</v>
      </c>
      <c r="G124" s="44"/>
      <c r="H124" s="46" t="s">
        <v>392</v>
      </c>
    </row>
    <row r="125" spans="1:8" s="51" customFormat="1" outlineLevel="1" x14ac:dyDescent="0.3">
      <c r="A125" s="49"/>
      <c r="B125" s="26" t="s">
        <v>12</v>
      </c>
      <c r="C125" s="24"/>
      <c r="D125" s="25"/>
      <c r="E125" s="26"/>
      <c r="F125" s="23"/>
      <c r="G125" s="26"/>
      <c r="H125" s="23"/>
    </row>
    <row r="126" spans="1:8" s="51" customFormat="1" ht="41.4" outlineLevel="1" x14ac:dyDescent="0.3">
      <c r="A126" s="49"/>
      <c r="B126" s="88">
        <v>708</v>
      </c>
      <c r="C126" s="89" t="s">
        <v>359</v>
      </c>
      <c r="D126" s="89" t="s">
        <v>360</v>
      </c>
      <c r="E126" s="90">
        <v>200</v>
      </c>
      <c r="F126" s="91"/>
      <c r="G126" s="90">
        <v>200</v>
      </c>
      <c r="H126" s="22"/>
    </row>
    <row r="127" spans="1:8" s="51" customFormat="1" ht="41.4" outlineLevel="1" x14ac:dyDescent="0.3">
      <c r="A127" s="50"/>
      <c r="B127" s="88">
        <v>708</v>
      </c>
      <c r="C127" s="89" t="s">
        <v>361</v>
      </c>
      <c r="D127" s="89" t="s">
        <v>360</v>
      </c>
      <c r="E127" s="92">
        <v>634</v>
      </c>
      <c r="F127" s="93"/>
      <c r="G127" s="90">
        <v>634</v>
      </c>
      <c r="H127" s="22"/>
    </row>
    <row r="128" spans="1:8" s="51" customFormat="1" ht="110.4" outlineLevel="1" x14ac:dyDescent="0.3">
      <c r="A128" s="49"/>
      <c r="B128" s="88">
        <v>708</v>
      </c>
      <c r="C128" s="89" t="s">
        <v>362</v>
      </c>
      <c r="D128" s="89" t="s">
        <v>363</v>
      </c>
      <c r="E128" s="90">
        <v>157</v>
      </c>
      <c r="F128" s="93"/>
      <c r="G128" s="90">
        <v>157</v>
      </c>
      <c r="H128" s="22"/>
    </row>
    <row r="129" spans="1:8" s="51" customFormat="1" ht="41.4" outlineLevel="1" x14ac:dyDescent="0.3">
      <c r="A129" s="49"/>
      <c r="B129" s="88">
        <v>708</v>
      </c>
      <c r="C129" s="89" t="s">
        <v>154</v>
      </c>
      <c r="D129" s="89" t="s">
        <v>360</v>
      </c>
      <c r="E129" s="91">
        <v>5000</v>
      </c>
      <c r="F129" s="93"/>
      <c r="G129" s="91">
        <v>5000</v>
      </c>
      <c r="H129" s="22"/>
    </row>
    <row r="130" spans="1:8" s="51" customFormat="1" ht="41.4" outlineLevel="1" x14ac:dyDescent="0.3">
      <c r="A130" s="50"/>
      <c r="B130" s="88">
        <v>708</v>
      </c>
      <c r="C130" s="89" t="s">
        <v>364</v>
      </c>
      <c r="D130" s="89" t="s">
        <v>360</v>
      </c>
      <c r="E130" s="91">
        <v>250</v>
      </c>
      <c r="F130" s="93"/>
      <c r="G130" s="91">
        <v>250</v>
      </c>
      <c r="H130" s="22"/>
    </row>
    <row r="131" spans="1:8" s="51" customFormat="1" ht="69" outlineLevel="1" x14ac:dyDescent="0.3">
      <c r="A131" s="49"/>
      <c r="B131" s="88">
        <v>708</v>
      </c>
      <c r="C131" s="89" t="s">
        <v>365</v>
      </c>
      <c r="D131" s="89" t="s">
        <v>366</v>
      </c>
      <c r="E131" s="91">
        <v>400</v>
      </c>
      <c r="F131" s="93"/>
      <c r="G131" s="91">
        <v>400</v>
      </c>
      <c r="H131" s="22"/>
    </row>
    <row r="132" spans="1:8" s="51" customFormat="1" ht="69" outlineLevel="1" x14ac:dyDescent="0.3">
      <c r="A132" s="49"/>
      <c r="B132" s="88">
        <v>708</v>
      </c>
      <c r="C132" s="89" t="s">
        <v>367</v>
      </c>
      <c r="D132" s="89" t="s">
        <v>368</v>
      </c>
      <c r="E132" s="91">
        <v>1260</v>
      </c>
      <c r="F132" s="93"/>
      <c r="G132" s="91">
        <v>1260</v>
      </c>
      <c r="H132" s="22"/>
    </row>
    <row r="133" spans="1:8" s="51" customFormat="1" ht="69" outlineLevel="1" x14ac:dyDescent="0.3">
      <c r="A133" s="50"/>
      <c r="B133" s="88">
        <v>708</v>
      </c>
      <c r="C133" s="89" t="s">
        <v>369</v>
      </c>
      <c r="D133" s="89" t="s">
        <v>366</v>
      </c>
      <c r="E133" s="91">
        <v>800</v>
      </c>
      <c r="F133" s="93"/>
      <c r="G133" s="91">
        <v>800</v>
      </c>
      <c r="H133" s="22"/>
    </row>
    <row r="134" spans="1:8" s="51" customFormat="1" ht="69" outlineLevel="1" x14ac:dyDescent="0.3">
      <c r="A134" s="49"/>
      <c r="B134" s="88">
        <v>708</v>
      </c>
      <c r="C134" s="89" t="s">
        <v>370</v>
      </c>
      <c r="D134" s="89" t="s">
        <v>366</v>
      </c>
      <c r="E134" s="91">
        <v>40</v>
      </c>
      <c r="F134" s="93"/>
      <c r="G134" s="91">
        <v>40</v>
      </c>
      <c r="H134" s="22"/>
    </row>
    <row r="135" spans="1:8" s="51" customFormat="1" ht="41.4" outlineLevel="1" x14ac:dyDescent="0.3">
      <c r="A135" s="49"/>
      <c r="B135" s="88">
        <v>708</v>
      </c>
      <c r="C135" s="89" t="s">
        <v>371</v>
      </c>
      <c r="D135" s="89" t="s">
        <v>360</v>
      </c>
      <c r="E135" s="92">
        <v>5422</v>
      </c>
      <c r="F135" s="93"/>
      <c r="G135" s="90">
        <v>5422</v>
      </c>
      <c r="H135" s="22"/>
    </row>
    <row r="136" spans="1:8" s="51" customFormat="1" ht="41.4" outlineLevel="1" x14ac:dyDescent="0.3">
      <c r="A136" s="50"/>
      <c r="B136" s="88">
        <v>708</v>
      </c>
      <c r="C136" s="89" t="s">
        <v>372</v>
      </c>
      <c r="D136" s="89" t="s">
        <v>360</v>
      </c>
      <c r="E136" s="90">
        <v>1800</v>
      </c>
      <c r="F136" s="93"/>
      <c r="G136" s="90">
        <v>1800</v>
      </c>
      <c r="H136" s="22"/>
    </row>
    <row r="137" spans="1:8" s="51" customFormat="1" ht="55.2" outlineLevel="1" x14ac:dyDescent="0.3">
      <c r="A137" s="49"/>
      <c r="B137" s="88">
        <v>708</v>
      </c>
      <c r="C137" s="94" t="s">
        <v>373</v>
      </c>
      <c r="D137" s="94" t="s">
        <v>374</v>
      </c>
      <c r="E137" s="92">
        <v>900</v>
      </c>
      <c r="F137" s="95"/>
      <c r="G137" s="92">
        <v>900</v>
      </c>
      <c r="H137" s="22"/>
    </row>
    <row r="138" spans="1:8" s="51" customFormat="1" ht="69" outlineLevel="1" x14ac:dyDescent="0.3">
      <c r="A138" s="49"/>
      <c r="B138" s="88">
        <v>708</v>
      </c>
      <c r="C138" s="94" t="s">
        <v>375</v>
      </c>
      <c r="D138" s="94" t="s">
        <v>376</v>
      </c>
      <c r="E138" s="92">
        <v>100</v>
      </c>
      <c r="F138" s="95"/>
      <c r="G138" s="92">
        <v>100</v>
      </c>
      <c r="H138" s="22"/>
    </row>
    <row r="139" spans="1:8" s="51" customFormat="1" outlineLevel="1" x14ac:dyDescent="0.3">
      <c r="A139" s="50"/>
      <c r="B139" s="88">
        <v>708</v>
      </c>
      <c r="C139" s="96" t="s">
        <v>377</v>
      </c>
      <c r="D139" s="96" t="s">
        <v>78</v>
      </c>
      <c r="E139" s="92">
        <v>442</v>
      </c>
      <c r="F139" s="95"/>
      <c r="G139" s="92">
        <v>442</v>
      </c>
      <c r="H139" s="22"/>
    </row>
    <row r="140" spans="1:8" s="51" customFormat="1" ht="82.8" outlineLevel="1" x14ac:dyDescent="0.3">
      <c r="A140" s="49"/>
      <c r="B140" s="88">
        <v>708</v>
      </c>
      <c r="C140" s="96" t="s">
        <v>378</v>
      </c>
      <c r="D140" s="96" t="s">
        <v>124</v>
      </c>
      <c r="E140" s="97">
        <v>158</v>
      </c>
      <c r="F140" s="97"/>
      <c r="G140" s="97">
        <v>158</v>
      </c>
      <c r="H140" s="22"/>
    </row>
    <row r="141" spans="1:8" s="51" customFormat="1" outlineLevel="1" x14ac:dyDescent="0.3">
      <c r="A141" s="49"/>
      <c r="B141" s="88">
        <v>708</v>
      </c>
      <c r="C141" s="96" t="s">
        <v>379</v>
      </c>
      <c r="D141" s="96" t="s">
        <v>125</v>
      </c>
      <c r="E141" s="97">
        <v>236720</v>
      </c>
      <c r="F141" s="97"/>
      <c r="G141" s="97">
        <v>236720</v>
      </c>
      <c r="H141" s="22"/>
    </row>
    <row r="142" spans="1:8" s="51" customFormat="1" ht="55.2" outlineLevel="1" x14ac:dyDescent="0.3">
      <c r="A142" s="50"/>
      <c r="B142" s="88">
        <v>708</v>
      </c>
      <c r="C142" s="96" t="s">
        <v>380</v>
      </c>
      <c r="D142" s="96" t="s">
        <v>381</v>
      </c>
      <c r="E142" s="97">
        <v>488467</v>
      </c>
      <c r="F142" s="97"/>
      <c r="G142" s="97">
        <v>488467</v>
      </c>
      <c r="H142" s="22"/>
    </row>
    <row r="143" spans="1:8" s="51" customFormat="1" ht="41.4" outlineLevel="1" x14ac:dyDescent="0.3">
      <c r="A143" s="49"/>
      <c r="B143" s="88">
        <v>708</v>
      </c>
      <c r="C143" s="94" t="s">
        <v>310</v>
      </c>
      <c r="D143" s="94" t="s">
        <v>360</v>
      </c>
      <c r="E143" s="98">
        <v>3862</v>
      </c>
      <c r="F143" s="95"/>
      <c r="G143" s="98">
        <v>3862</v>
      </c>
      <c r="H143" s="22"/>
    </row>
    <row r="144" spans="1:8" s="51" customFormat="1" ht="41.4" outlineLevel="1" x14ac:dyDescent="0.3">
      <c r="A144" s="49"/>
      <c r="B144" s="88">
        <v>708</v>
      </c>
      <c r="C144" s="94" t="s">
        <v>382</v>
      </c>
      <c r="D144" s="94" t="s">
        <v>360</v>
      </c>
      <c r="E144" s="98">
        <v>1089</v>
      </c>
      <c r="F144" s="95"/>
      <c r="G144" s="98">
        <v>1089</v>
      </c>
      <c r="H144" s="22"/>
    </row>
    <row r="145" spans="1:8" s="51" customFormat="1" ht="41.4" outlineLevel="1" x14ac:dyDescent="0.3">
      <c r="A145" s="50"/>
      <c r="B145" s="88">
        <v>708</v>
      </c>
      <c r="C145" s="94" t="s">
        <v>383</v>
      </c>
      <c r="D145" s="94" t="s">
        <v>360</v>
      </c>
      <c r="E145" s="98">
        <v>6197</v>
      </c>
      <c r="F145" s="95"/>
      <c r="G145" s="98">
        <v>6197</v>
      </c>
      <c r="H145" s="22"/>
    </row>
    <row r="146" spans="1:8" s="51" customFormat="1" ht="41.4" outlineLevel="1" x14ac:dyDescent="0.3">
      <c r="A146" s="50"/>
      <c r="B146" s="88">
        <v>708</v>
      </c>
      <c r="C146" s="94" t="s">
        <v>384</v>
      </c>
      <c r="D146" s="94" t="s">
        <v>360</v>
      </c>
      <c r="E146" s="98">
        <v>9607</v>
      </c>
      <c r="F146" s="95"/>
      <c r="G146" s="98">
        <v>9607</v>
      </c>
      <c r="H146" s="22"/>
    </row>
    <row r="147" spans="1:8" s="51" customFormat="1" ht="41.4" outlineLevel="1" x14ac:dyDescent="0.3">
      <c r="A147" s="50"/>
      <c r="B147" s="88">
        <v>708</v>
      </c>
      <c r="C147" s="94" t="s">
        <v>385</v>
      </c>
      <c r="D147" s="94" t="s">
        <v>360</v>
      </c>
      <c r="E147" s="98">
        <v>1140</v>
      </c>
      <c r="F147" s="95"/>
      <c r="G147" s="98">
        <v>1140</v>
      </c>
      <c r="H147" s="22"/>
    </row>
    <row r="148" spans="1:8" s="51" customFormat="1" ht="41.4" outlineLevel="1" x14ac:dyDescent="0.3">
      <c r="A148" s="50"/>
      <c r="B148" s="88">
        <v>708</v>
      </c>
      <c r="C148" s="94" t="s">
        <v>386</v>
      </c>
      <c r="D148" s="94" t="s">
        <v>360</v>
      </c>
      <c r="E148" s="98">
        <v>12364</v>
      </c>
      <c r="F148" s="95"/>
      <c r="G148" s="98">
        <v>12364</v>
      </c>
      <c r="H148" s="22"/>
    </row>
    <row r="149" spans="1:8" s="51" customFormat="1" ht="41.4" outlineLevel="1" x14ac:dyDescent="0.3">
      <c r="A149" s="50"/>
      <c r="B149" s="88">
        <v>708</v>
      </c>
      <c r="C149" s="99" t="s">
        <v>387</v>
      </c>
      <c r="D149" s="99" t="s">
        <v>240</v>
      </c>
      <c r="E149" s="100">
        <v>10776</v>
      </c>
      <c r="F149" s="101"/>
      <c r="G149" s="100">
        <v>10776</v>
      </c>
      <c r="H149" s="22"/>
    </row>
    <row r="150" spans="1:8" s="51" customFormat="1" ht="41.4" outlineLevel="1" x14ac:dyDescent="0.3">
      <c r="A150" s="50"/>
      <c r="B150" s="88">
        <v>708</v>
      </c>
      <c r="C150" s="99" t="s">
        <v>388</v>
      </c>
      <c r="D150" s="99" t="s">
        <v>240</v>
      </c>
      <c r="E150" s="100">
        <v>33826</v>
      </c>
      <c r="F150" s="101"/>
      <c r="G150" s="100">
        <v>33826</v>
      </c>
      <c r="H150" s="22"/>
    </row>
    <row r="151" spans="1:8" s="51" customFormat="1" ht="41.4" outlineLevel="1" x14ac:dyDescent="0.3">
      <c r="A151" s="50"/>
      <c r="B151" s="88">
        <v>708</v>
      </c>
      <c r="C151" s="99" t="s">
        <v>389</v>
      </c>
      <c r="D151" s="99" t="s">
        <v>240</v>
      </c>
      <c r="E151" s="102">
        <v>1121</v>
      </c>
      <c r="F151" s="103"/>
      <c r="G151" s="104">
        <v>1121</v>
      </c>
      <c r="H151" s="22"/>
    </row>
    <row r="152" spans="1:8" s="51" customFormat="1" ht="41.4" outlineLevel="1" x14ac:dyDescent="0.3">
      <c r="A152" s="50"/>
      <c r="B152" s="88">
        <v>708</v>
      </c>
      <c r="C152" s="99" t="s">
        <v>390</v>
      </c>
      <c r="D152" s="99" t="s">
        <v>240</v>
      </c>
      <c r="E152" s="102">
        <v>109</v>
      </c>
      <c r="F152" s="103"/>
      <c r="G152" s="104">
        <v>109</v>
      </c>
      <c r="H152" s="22"/>
    </row>
    <row r="153" spans="1:8" s="51" customFormat="1" ht="41.4" outlineLevel="1" x14ac:dyDescent="0.3">
      <c r="A153" s="50"/>
      <c r="B153" s="88">
        <v>708</v>
      </c>
      <c r="C153" s="99" t="s">
        <v>391</v>
      </c>
      <c r="D153" s="99" t="s">
        <v>240</v>
      </c>
      <c r="E153" s="102">
        <v>57</v>
      </c>
      <c r="F153" s="103"/>
      <c r="G153" s="104">
        <v>57</v>
      </c>
      <c r="H153" s="22"/>
    </row>
    <row r="154" spans="1:8" outlineLevel="1" x14ac:dyDescent="0.3">
      <c r="A154" s="4"/>
      <c r="B154" s="21"/>
      <c r="C154" s="19"/>
      <c r="D154" s="20"/>
      <c r="E154" s="21"/>
      <c r="F154" s="22"/>
      <c r="G154" s="21"/>
      <c r="H154" s="22"/>
    </row>
    <row r="155" spans="1:8" s="57" customFormat="1" ht="17.25" customHeight="1" x14ac:dyDescent="0.3">
      <c r="A155" s="50"/>
      <c r="B155" s="42" t="s">
        <v>194</v>
      </c>
      <c r="C155" s="43"/>
      <c r="D155" s="44"/>
      <c r="E155" s="45"/>
      <c r="F155" s="46">
        <f>SUM(F158:F169)</f>
        <v>52507.101609999998</v>
      </c>
      <c r="G155" s="45"/>
      <c r="H155" s="46">
        <f>SUM(H158:H169)</f>
        <v>52507.101609999998</v>
      </c>
    </row>
    <row r="156" spans="1:8" s="51" customFormat="1" outlineLevel="1" x14ac:dyDescent="0.3">
      <c r="A156" s="49"/>
      <c r="B156" s="26" t="s">
        <v>12</v>
      </c>
      <c r="C156" s="24"/>
      <c r="D156" s="25"/>
      <c r="E156" s="26"/>
      <c r="F156" s="23"/>
      <c r="G156" s="26"/>
      <c r="H156" s="23"/>
    </row>
    <row r="157" spans="1:8" s="51" customFormat="1" outlineLevel="1" x14ac:dyDescent="0.3">
      <c r="A157" s="49"/>
      <c r="B157" s="26">
        <v>709</v>
      </c>
      <c r="C157" s="58" t="s">
        <v>19</v>
      </c>
      <c r="D157" s="25"/>
      <c r="E157" s="26"/>
      <c r="F157" s="23"/>
      <c r="G157" s="26"/>
      <c r="H157" s="23"/>
    </row>
    <row r="158" spans="1:8" s="51" customFormat="1" outlineLevel="1" x14ac:dyDescent="0.3">
      <c r="A158" s="50"/>
      <c r="B158" s="26">
        <v>709</v>
      </c>
      <c r="C158" s="24" t="s">
        <v>189</v>
      </c>
      <c r="D158" s="25" t="s">
        <v>190</v>
      </c>
      <c r="E158" s="26">
        <v>88</v>
      </c>
      <c r="F158" s="23">
        <v>9252.7595000000001</v>
      </c>
      <c r="G158" s="106">
        <v>88</v>
      </c>
      <c r="H158" s="23">
        <v>9252.7595000000001</v>
      </c>
    </row>
    <row r="159" spans="1:8" s="51" customFormat="1" ht="27.6" outlineLevel="1" x14ac:dyDescent="0.3">
      <c r="A159" s="49"/>
      <c r="B159" s="26">
        <v>709</v>
      </c>
      <c r="C159" s="58" t="s">
        <v>20</v>
      </c>
      <c r="D159" s="25"/>
      <c r="E159" s="26"/>
      <c r="F159" s="23"/>
      <c r="G159" s="26"/>
      <c r="H159" s="23"/>
    </row>
    <row r="160" spans="1:8" s="51" customFormat="1" outlineLevel="1" x14ac:dyDescent="0.3">
      <c r="A160" s="49"/>
      <c r="B160" s="26">
        <v>709</v>
      </c>
      <c r="C160" s="24" t="s">
        <v>189</v>
      </c>
      <c r="D160" s="25" t="s">
        <v>190</v>
      </c>
      <c r="E160" s="106">
        <v>74</v>
      </c>
      <c r="F160" s="47">
        <v>8146.7555000000002</v>
      </c>
      <c r="G160" s="106">
        <v>59</v>
      </c>
      <c r="H160" s="47">
        <v>8146.7555000000002</v>
      </c>
    </row>
    <row r="161" spans="1:8" s="51" customFormat="1" ht="27.6" outlineLevel="1" x14ac:dyDescent="0.3">
      <c r="A161" s="50"/>
      <c r="B161" s="26">
        <v>709</v>
      </c>
      <c r="C161" s="58" t="s">
        <v>21</v>
      </c>
      <c r="D161" s="25"/>
      <c r="E161" s="26"/>
      <c r="F161" s="23"/>
      <c r="G161" s="26"/>
      <c r="H161" s="23"/>
    </row>
    <row r="162" spans="1:8" s="51" customFormat="1" outlineLevel="1" x14ac:dyDescent="0.3">
      <c r="A162" s="49"/>
      <c r="B162" s="26">
        <v>709</v>
      </c>
      <c r="C162" s="24" t="s">
        <v>189</v>
      </c>
      <c r="D162" s="25" t="s">
        <v>190</v>
      </c>
      <c r="E162" s="26">
        <v>90</v>
      </c>
      <c r="F162" s="23">
        <v>9512.4575000000004</v>
      </c>
      <c r="G162" s="26">
        <v>80</v>
      </c>
      <c r="H162" s="23">
        <v>9512.4575000000004</v>
      </c>
    </row>
    <row r="163" spans="1:8" s="51" customFormat="1" outlineLevel="1" x14ac:dyDescent="0.3">
      <c r="A163" s="49"/>
      <c r="B163" s="26">
        <v>709</v>
      </c>
      <c r="C163" s="58" t="s">
        <v>22</v>
      </c>
      <c r="D163" s="25"/>
      <c r="E163" s="26"/>
      <c r="F163" s="107"/>
      <c r="G163" s="26"/>
      <c r="H163" s="107"/>
    </row>
    <row r="164" spans="1:8" s="51" customFormat="1" outlineLevel="1" x14ac:dyDescent="0.3">
      <c r="A164" s="50"/>
      <c r="B164" s="26">
        <v>709</v>
      </c>
      <c r="C164" s="24" t="s">
        <v>191</v>
      </c>
      <c r="D164" s="25" t="s">
        <v>144</v>
      </c>
      <c r="E164" s="48">
        <v>213700</v>
      </c>
      <c r="F164" s="47">
        <v>12105.00612</v>
      </c>
      <c r="G164" s="48">
        <v>106850</v>
      </c>
      <c r="H164" s="47">
        <v>12105.00612</v>
      </c>
    </row>
    <row r="165" spans="1:8" s="51" customFormat="1" ht="27.6" outlineLevel="1" x14ac:dyDescent="0.3">
      <c r="A165" s="49"/>
      <c r="B165" s="26">
        <v>709</v>
      </c>
      <c r="C165" s="24" t="s">
        <v>352</v>
      </c>
      <c r="D165" s="25" t="s">
        <v>144</v>
      </c>
      <c r="E165" s="106">
        <v>560</v>
      </c>
      <c r="F165" s="47">
        <v>3156.6025300000001</v>
      </c>
      <c r="G165" s="106">
        <v>280</v>
      </c>
      <c r="H165" s="47">
        <v>3156.6025300000001</v>
      </c>
    </row>
    <row r="166" spans="1:8" s="51" customFormat="1" ht="27.6" outlineLevel="1" x14ac:dyDescent="0.3">
      <c r="A166" s="49"/>
      <c r="B166" s="26">
        <v>709</v>
      </c>
      <c r="C166" s="58" t="s">
        <v>23</v>
      </c>
      <c r="D166" s="25"/>
      <c r="E166" s="26"/>
      <c r="F166" s="47"/>
      <c r="G166" s="26"/>
      <c r="H166" s="47"/>
    </row>
    <row r="167" spans="1:8" s="51" customFormat="1" outlineLevel="1" x14ac:dyDescent="0.3">
      <c r="A167" s="50"/>
      <c r="B167" s="26">
        <v>709</v>
      </c>
      <c r="C167" s="40" t="s">
        <v>192</v>
      </c>
      <c r="D167" s="38" t="s">
        <v>144</v>
      </c>
      <c r="E167" s="106">
        <v>52</v>
      </c>
      <c r="F167" s="143">
        <v>5870.5574999999999</v>
      </c>
      <c r="G167" s="106">
        <v>52</v>
      </c>
      <c r="H167" s="143">
        <v>5870.5574999999999</v>
      </c>
    </row>
    <row r="168" spans="1:8" s="51" customFormat="1" outlineLevel="1" x14ac:dyDescent="0.3">
      <c r="A168" s="49"/>
      <c r="B168" s="26">
        <v>709</v>
      </c>
      <c r="C168" s="40" t="s">
        <v>193</v>
      </c>
      <c r="D168" s="38" t="s">
        <v>144</v>
      </c>
      <c r="E168" s="106">
        <v>120</v>
      </c>
      <c r="F168" s="144"/>
      <c r="G168" s="106">
        <v>120</v>
      </c>
      <c r="H168" s="144"/>
    </row>
    <row r="169" spans="1:8" s="51" customFormat="1" ht="27.6" outlineLevel="1" x14ac:dyDescent="0.3">
      <c r="A169" s="49"/>
      <c r="B169" s="26">
        <v>709</v>
      </c>
      <c r="C169" s="40" t="s">
        <v>331</v>
      </c>
      <c r="D169" s="38" t="s">
        <v>144</v>
      </c>
      <c r="E169" s="106">
        <v>170</v>
      </c>
      <c r="F169" s="47">
        <v>4462.9629599999998</v>
      </c>
      <c r="G169" s="106">
        <v>477</v>
      </c>
      <c r="H169" s="47">
        <v>4462.9629599999998</v>
      </c>
    </row>
    <row r="170" spans="1:8" outlineLevel="1" x14ac:dyDescent="0.3">
      <c r="A170" s="4"/>
      <c r="B170" s="21"/>
      <c r="C170" s="19"/>
      <c r="D170" s="20"/>
      <c r="E170" s="21"/>
      <c r="F170" s="22"/>
      <c r="G170" s="21"/>
      <c r="H170" s="22"/>
    </row>
    <row r="171" spans="1:8" s="51" customFormat="1" ht="15.75" customHeight="1" x14ac:dyDescent="0.3">
      <c r="A171" s="50"/>
      <c r="B171" s="42" t="s">
        <v>26</v>
      </c>
      <c r="C171" s="43"/>
      <c r="D171" s="44"/>
      <c r="E171" s="45"/>
      <c r="F171" s="46">
        <f>SUM(F173:F177)</f>
        <v>647905.40000420017</v>
      </c>
      <c r="G171" s="45"/>
      <c r="H171" s="46">
        <f>SUM(H173:H177)</f>
        <v>647905.40000419994</v>
      </c>
    </row>
    <row r="172" spans="1:8" s="51" customFormat="1" outlineLevel="1" x14ac:dyDescent="0.3">
      <c r="A172" s="49"/>
      <c r="B172" s="26" t="s">
        <v>12</v>
      </c>
      <c r="C172" s="24"/>
      <c r="D172" s="25"/>
      <c r="E172" s="26"/>
      <c r="F172" s="23"/>
      <c r="G172" s="26"/>
      <c r="H172" s="23"/>
    </row>
    <row r="173" spans="1:8" s="51" customFormat="1" ht="55.2" outlineLevel="1" x14ac:dyDescent="0.3">
      <c r="A173" s="49"/>
      <c r="B173" s="106">
        <v>710</v>
      </c>
      <c r="C173" s="108" t="s">
        <v>195</v>
      </c>
      <c r="D173" s="109" t="s">
        <v>124</v>
      </c>
      <c r="E173" s="15">
        <v>4104009.2800000003</v>
      </c>
      <c r="F173" s="47">
        <v>430469.53338420013</v>
      </c>
      <c r="G173" s="15">
        <v>4089438.78</v>
      </c>
      <c r="H173" s="47">
        <v>428941.23338420002</v>
      </c>
    </row>
    <row r="174" spans="1:8" s="51" customFormat="1" outlineLevel="1" x14ac:dyDescent="0.3">
      <c r="A174" s="50"/>
      <c r="B174" s="106">
        <v>710</v>
      </c>
      <c r="C174" s="108" t="s">
        <v>196</v>
      </c>
      <c r="D174" s="109" t="s">
        <v>197</v>
      </c>
      <c r="E174" s="48">
        <v>5272667</v>
      </c>
      <c r="F174" s="47">
        <v>138091.14873000002</v>
      </c>
      <c r="G174" s="48">
        <v>5272667</v>
      </c>
      <c r="H174" s="47">
        <v>138091.14873000002</v>
      </c>
    </row>
    <row r="175" spans="1:8" s="51" customFormat="1" ht="27.6" outlineLevel="1" x14ac:dyDescent="0.3">
      <c r="A175" s="49"/>
      <c r="B175" s="106">
        <v>710</v>
      </c>
      <c r="C175" s="108" t="s">
        <v>198</v>
      </c>
      <c r="D175" s="109" t="s">
        <v>124</v>
      </c>
      <c r="E175" s="48">
        <v>113000</v>
      </c>
      <c r="F175" s="47">
        <v>5254.5</v>
      </c>
      <c r="G175" s="48">
        <v>113000</v>
      </c>
      <c r="H175" s="47">
        <v>5254.5</v>
      </c>
    </row>
    <row r="176" spans="1:8" s="51" customFormat="1" ht="41.4" outlineLevel="1" x14ac:dyDescent="0.3">
      <c r="A176" s="50"/>
      <c r="B176" s="106">
        <v>710</v>
      </c>
      <c r="C176" s="108" t="s">
        <v>199</v>
      </c>
      <c r="D176" s="141" t="s">
        <v>200</v>
      </c>
      <c r="E176" s="70"/>
      <c r="F176" s="47">
        <v>23195.240890000001</v>
      </c>
      <c r="G176" s="70"/>
      <c r="H176" s="47">
        <v>24723.54089</v>
      </c>
    </row>
    <row r="177" spans="1:8" s="51" customFormat="1" ht="27.6" outlineLevel="1" x14ac:dyDescent="0.3">
      <c r="A177" s="50"/>
      <c r="B177" s="106">
        <v>710</v>
      </c>
      <c r="C177" s="108" t="s">
        <v>201</v>
      </c>
      <c r="D177" s="142"/>
      <c r="E177" s="70"/>
      <c r="F177" s="47">
        <v>50894.976999999999</v>
      </c>
      <c r="G177" s="70"/>
      <c r="H177" s="47">
        <v>50894.976999999999</v>
      </c>
    </row>
    <row r="178" spans="1:8" outlineLevel="1" x14ac:dyDescent="0.3">
      <c r="A178" s="4"/>
      <c r="B178" s="21"/>
      <c r="C178" s="19"/>
      <c r="D178" s="20"/>
      <c r="E178" s="21"/>
      <c r="F178" s="22"/>
      <c r="G178" s="21"/>
      <c r="H178" s="22"/>
    </row>
    <row r="179" spans="1:8" s="51" customFormat="1" ht="16.5" customHeight="1" x14ac:dyDescent="0.3">
      <c r="A179" s="49"/>
      <c r="B179" s="42" t="s">
        <v>33</v>
      </c>
      <c r="C179" s="43"/>
      <c r="D179" s="44"/>
      <c r="E179" s="45"/>
      <c r="F179" s="46">
        <f>F181+F183+F189</f>
        <v>1546854.2</v>
      </c>
      <c r="G179" s="45"/>
      <c r="H179" s="46">
        <f>H181+H183+H189</f>
        <v>1546854.2</v>
      </c>
    </row>
    <row r="180" spans="1:8" s="51" customFormat="1" outlineLevel="1" x14ac:dyDescent="0.3">
      <c r="A180" s="50"/>
      <c r="B180" s="26" t="s">
        <v>12</v>
      </c>
      <c r="C180" s="24"/>
      <c r="D180" s="25"/>
      <c r="E180" s="26"/>
      <c r="F180" s="23"/>
      <c r="G180" s="26"/>
      <c r="H180" s="23"/>
    </row>
    <row r="181" spans="1:8" s="51" customFormat="1" outlineLevel="1" x14ac:dyDescent="0.3">
      <c r="A181" s="49"/>
      <c r="B181" s="26">
        <v>712</v>
      </c>
      <c r="C181" s="58" t="s">
        <v>42</v>
      </c>
      <c r="D181" s="25"/>
      <c r="E181" s="26"/>
      <c r="F181" s="56">
        <f>F182</f>
        <v>11910.3</v>
      </c>
      <c r="G181" s="55"/>
      <c r="H181" s="56">
        <f>H182</f>
        <v>11910.3</v>
      </c>
    </row>
    <row r="182" spans="1:8" s="51" customFormat="1" ht="41.4" outlineLevel="1" x14ac:dyDescent="0.3">
      <c r="A182" s="49"/>
      <c r="B182" s="26">
        <v>712</v>
      </c>
      <c r="C182" s="24" t="s">
        <v>239</v>
      </c>
      <c r="D182" s="25" t="s">
        <v>179</v>
      </c>
      <c r="E182" s="26">
        <v>3500</v>
      </c>
      <c r="F182" s="23">
        <v>11910.3</v>
      </c>
      <c r="G182" s="26">
        <v>3500</v>
      </c>
      <c r="H182" s="23">
        <v>11910.3</v>
      </c>
    </row>
    <row r="183" spans="1:8" s="51" customFormat="1" outlineLevel="1" x14ac:dyDescent="0.3">
      <c r="A183" s="50"/>
      <c r="B183" s="26">
        <v>712</v>
      </c>
      <c r="C183" s="58" t="s">
        <v>45</v>
      </c>
      <c r="D183" s="25"/>
      <c r="E183" s="26"/>
      <c r="F183" s="56">
        <v>6372.9</v>
      </c>
      <c r="G183" s="55"/>
      <c r="H183" s="56">
        <v>6372.9</v>
      </c>
    </row>
    <row r="184" spans="1:8" s="51" customFormat="1" outlineLevel="1" x14ac:dyDescent="0.3">
      <c r="A184" s="49"/>
      <c r="B184" s="26">
        <v>712</v>
      </c>
      <c r="C184" s="24" t="s">
        <v>103</v>
      </c>
      <c r="D184" s="25" t="s">
        <v>179</v>
      </c>
      <c r="E184" s="26">
        <v>2</v>
      </c>
      <c r="F184" s="23"/>
      <c r="G184" s="26">
        <v>2</v>
      </c>
      <c r="H184" s="22"/>
    </row>
    <row r="185" spans="1:8" s="51" customFormat="1" ht="27.6" outlineLevel="1" x14ac:dyDescent="0.3">
      <c r="A185" s="49"/>
      <c r="B185" s="26">
        <v>712</v>
      </c>
      <c r="C185" s="24" t="s">
        <v>180</v>
      </c>
      <c r="D185" s="25" t="s">
        <v>179</v>
      </c>
      <c r="E185" s="26">
        <v>4</v>
      </c>
      <c r="F185" s="23"/>
      <c r="G185" s="26">
        <v>4</v>
      </c>
      <c r="H185" s="22"/>
    </row>
    <row r="186" spans="1:8" s="51" customFormat="1" ht="41.4" outlineLevel="1" x14ac:dyDescent="0.3">
      <c r="A186" s="50"/>
      <c r="B186" s="26">
        <v>712</v>
      </c>
      <c r="C186" s="24" t="s">
        <v>181</v>
      </c>
      <c r="D186" s="25" t="s">
        <v>179</v>
      </c>
      <c r="E186" s="26">
        <v>2</v>
      </c>
      <c r="F186" s="23"/>
      <c r="G186" s="26">
        <v>2</v>
      </c>
      <c r="H186" s="22"/>
    </row>
    <row r="187" spans="1:8" s="51" customFormat="1" outlineLevel="1" x14ac:dyDescent="0.3">
      <c r="A187" s="49"/>
      <c r="B187" s="26">
        <v>712</v>
      </c>
      <c r="C187" s="24" t="s">
        <v>182</v>
      </c>
      <c r="D187" s="25" t="s">
        <v>179</v>
      </c>
      <c r="E187" s="26">
        <v>5</v>
      </c>
      <c r="F187" s="23"/>
      <c r="G187" s="26">
        <v>5</v>
      </c>
      <c r="H187" s="22"/>
    </row>
    <row r="188" spans="1:8" s="51" customFormat="1" ht="27.6" outlineLevel="1" x14ac:dyDescent="0.3">
      <c r="A188" s="49"/>
      <c r="B188" s="26">
        <v>712</v>
      </c>
      <c r="C188" s="24" t="s">
        <v>183</v>
      </c>
      <c r="D188" s="25" t="s">
        <v>179</v>
      </c>
      <c r="E188" s="26">
        <v>100</v>
      </c>
      <c r="F188" s="23"/>
      <c r="G188" s="26">
        <v>100</v>
      </c>
      <c r="H188" s="22"/>
    </row>
    <row r="189" spans="1:8" s="51" customFormat="1" outlineLevel="1" x14ac:dyDescent="0.3">
      <c r="A189" s="50"/>
      <c r="B189" s="26">
        <v>712</v>
      </c>
      <c r="C189" s="58" t="s">
        <v>44</v>
      </c>
      <c r="D189" s="25"/>
      <c r="E189" s="26"/>
      <c r="F189" s="78">
        <f>SUM(F190:F204)</f>
        <v>1528571</v>
      </c>
      <c r="G189" s="79"/>
      <c r="H189" s="78">
        <f>SUM(H190:H204)</f>
        <v>1528571</v>
      </c>
    </row>
    <row r="190" spans="1:8" ht="132.75" customHeight="1" outlineLevel="1" x14ac:dyDescent="0.3">
      <c r="A190" s="4"/>
      <c r="B190" s="26">
        <v>712</v>
      </c>
      <c r="C190" s="121" t="s">
        <v>334</v>
      </c>
      <c r="D190" s="122" t="s">
        <v>288</v>
      </c>
      <c r="E190" s="123">
        <v>3500000</v>
      </c>
      <c r="F190" s="124">
        <v>759111.1</v>
      </c>
      <c r="G190" s="125">
        <v>6276797</v>
      </c>
      <c r="H190" s="124">
        <v>759111.1</v>
      </c>
    </row>
    <row r="191" spans="1:8" ht="110.25" customHeight="1" outlineLevel="1" x14ac:dyDescent="0.3">
      <c r="A191" s="4"/>
      <c r="B191" s="26">
        <v>712</v>
      </c>
      <c r="C191" s="121" t="s">
        <v>286</v>
      </c>
      <c r="D191" s="122" t="s">
        <v>287</v>
      </c>
      <c r="E191" s="123">
        <v>2100000</v>
      </c>
      <c r="F191" s="124">
        <v>224114.4</v>
      </c>
      <c r="G191" s="125">
        <v>2771126</v>
      </c>
      <c r="H191" s="124">
        <v>224114.4</v>
      </c>
    </row>
    <row r="192" spans="1:8" ht="118.8" outlineLevel="1" x14ac:dyDescent="0.3">
      <c r="B192" s="26">
        <v>712</v>
      </c>
      <c r="C192" s="121" t="s">
        <v>289</v>
      </c>
      <c r="D192" s="122" t="s">
        <v>290</v>
      </c>
      <c r="E192" s="123">
        <v>2700</v>
      </c>
      <c r="F192" s="124">
        <v>31174.2</v>
      </c>
      <c r="G192" s="125">
        <v>4339</v>
      </c>
      <c r="H192" s="124">
        <v>31174.2</v>
      </c>
    </row>
    <row r="193" spans="1:8" ht="41.4" outlineLevel="1" x14ac:dyDescent="0.3">
      <c r="A193" s="4"/>
      <c r="B193" s="26">
        <v>712</v>
      </c>
      <c r="C193" s="121" t="s">
        <v>291</v>
      </c>
      <c r="D193" s="122" t="s">
        <v>292</v>
      </c>
      <c r="E193" s="123">
        <v>38800</v>
      </c>
      <c r="F193" s="145">
        <v>218032.6</v>
      </c>
      <c r="G193" s="125">
        <v>68635</v>
      </c>
      <c r="H193" s="145">
        <v>218032.6</v>
      </c>
    </row>
    <row r="194" spans="1:8" ht="41.4" outlineLevel="1" x14ac:dyDescent="0.3">
      <c r="A194" s="4"/>
      <c r="B194" s="26">
        <v>712</v>
      </c>
      <c r="C194" s="121" t="s">
        <v>293</v>
      </c>
      <c r="D194" s="122" t="s">
        <v>292</v>
      </c>
      <c r="E194" s="123">
        <v>38800</v>
      </c>
      <c r="F194" s="146"/>
      <c r="G194" s="125">
        <v>71410</v>
      </c>
      <c r="H194" s="146"/>
    </row>
    <row r="195" spans="1:8" ht="66" outlineLevel="1" x14ac:dyDescent="0.3">
      <c r="B195" s="26">
        <v>712</v>
      </c>
      <c r="C195" s="121" t="s">
        <v>335</v>
      </c>
      <c r="D195" s="126" t="s">
        <v>192</v>
      </c>
      <c r="E195" s="123">
        <v>3592</v>
      </c>
      <c r="F195" s="124">
        <v>38982.800000000003</v>
      </c>
      <c r="G195" s="125">
        <v>5662</v>
      </c>
      <c r="H195" s="124">
        <v>38982.800000000003</v>
      </c>
    </row>
    <row r="196" spans="1:8" s="18" customFormat="1" ht="39.6" outlineLevel="1" x14ac:dyDescent="0.3">
      <c r="A196" s="1"/>
      <c r="B196" s="26">
        <v>712</v>
      </c>
      <c r="C196" s="121" t="s">
        <v>336</v>
      </c>
      <c r="D196" s="126" t="s">
        <v>337</v>
      </c>
      <c r="E196" s="123">
        <v>25000</v>
      </c>
      <c r="F196" s="124">
        <v>38982.800000000003</v>
      </c>
      <c r="G196" s="125">
        <v>65824</v>
      </c>
      <c r="H196" s="124">
        <v>38982.800000000003</v>
      </c>
    </row>
    <row r="197" spans="1:8" s="18" customFormat="1" ht="66" outlineLevel="1" x14ac:dyDescent="0.3">
      <c r="A197" s="1"/>
      <c r="B197" s="26">
        <v>712</v>
      </c>
      <c r="C197" s="121" t="s">
        <v>338</v>
      </c>
      <c r="D197" s="126" t="s">
        <v>192</v>
      </c>
      <c r="E197" s="123">
        <v>150</v>
      </c>
      <c r="F197" s="124">
        <v>14979.4</v>
      </c>
      <c r="G197" s="125">
        <v>225</v>
      </c>
      <c r="H197" s="124">
        <v>14979.4</v>
      </c>
    </row>
    <row r="198" spans="1:8" s="18" customFormat="1" ht="39.6" outlineLevel="1" x14ac:dyDescent="0.3">
      <c r="A198" s="1"/>
      <c r="B198" s="26">
        <v>712</v>
      </c>
      <c r="C198" s="147" t="s">
        <v>339</v>
      </c>
      <c r="D198" s="126" t="s">
        <v>340</v>
      </c>
      <c r="E198" s="123">
        <v>1</v>
      </c>
      <c r="F198" s="149">
        <v>175093.7</v>
      </c>
      <c r="G198" s="125">
        <v>1</v>
      </c>
      <c r="H198" s="149">
        <v>175093.7</v>
      </c>
    </row>
    <row r="199" spans="1:8" s="18" customFormat="1" ht="79.2" outlineLevel="1" x14ac:dyDescent="0.3">
      <c r="A199" s="1"/>
      <c r="B199" s="26">
        <v>712</v>
      </c>
      <c r="C199" s="148"/>
      <c r="D199" s="126" t="s">
        <v>341</v>
      </c>
      <c r="E199" s="123">
        <v>5</v>
      </c>
      <c r="F199" s="150"/>
      <c r="G199" s="125">
        <v>5</v>
      </c>
      <c r="H199" s="150"/>
    </row>
    <row r="200" spans="1:8" s="18" customFormat="1" ht="52.8" outlineLevel="1" x14ac:dyDescent="0.3">
      <c r="A200" s="1"/>
      <c r="B200" s="26">
        <v>712</v>
      </c>
      <c r="C200" s="147" t="s">
        <v>342</v>
      </c>
      <c r="D200" s="126" t="s">
        <v>343</v>
      </c>
      <c r="E200" s="123">
        <v>12</v>
      </c>
      <c r="F200" s="150"/>
      <c r="G200" s="125">
        <v>12</v>
      </c>
      <c r="H200" s="150"/>
    </row>
    <row r="201" spans="1:8" s="18" customFormat="1" ht="79.2" outlineLevel="1" x14ac:dyDescent="0.3">
      <c r="A201" s="1"/>
      <c r="B201" s="26">
        <v>712</v>
      </c>
      <c r="C201" s="148"/>
      <c r="D201" s="126" t="s">
        <v>344</v>
      </c>
      <c r="E201" s="123">
        <v>4</v>
      </c>
      <c r="F201" s="150"/>
      <c r="G201" s="125">
        <v>4</v>
      </c>
      <c r="H201" s="150"/>
    </row>
    <row r="202" spans="1:8" s="18" customFormat="1" ht="38.25" customHeight="1" outlineLevel="1" x14ac:dyDescent="0.3">
      <c r="A202" s="1"/>
      <c r="B202" s="26">
        <v>712</v>
      </c>
      <c r="C202" s="147" t="s">
        <v>345</v>
      </c>
      <c r="D202" s="126" t="s">
        <v>346</v>
      </c>
      <c r="E202" s="123">
        <v>500</v>
      </c>
      <c r="F202" s="150"/>
      <c r="G202" s="125">
        <v>646</v>
      </c>
      <c r="H202" s="150"/>
    </row>
    <row r="203" spans="1:8" s="18" customFormat="1" ht="52.8" outlineLevel="1" x14ac:dyDescent="0.3">
      <c r="A203" s="1"/>
      <c r="B203" s="26">
        <v>712</v>
      </c>
      <c r="C203" s="148"/>
      <c r="D203" s="126" t="s">
        <v>347</v>
      </c>
      <c r="E203" s="123">
        <v>1000</v>
      </c>
      <c r="F203" s="151"/>
      <c r="G203" s="125">
        <v>1581</v>
      </c>
      <c r="H203" s="151"/>
    </row>
    <row r="204" spans="1:8" s="18" customFormat="1" ht="52.8" outlineLevel="1" x14ac:dyDescent="0.3">
      <c r="A204" s="1"/>
      <c r="B204" s="26">
        <v>712</v>
      </c>
      <c r="C204" s="121" t="s">
        <v>348</v>
      </c>
      <c r="D204" s="122" t="s">
        <v>349</v>
      </c>
      <c r="E204" s="123">
        <v>1</v>
      </c>
      <c r="F204" s="124">
        <v>28100</v>
      </c>
      <c r="G204" s="125">
        <v>1</v>
      </c>
      <c r="H204" s="124">
        <v>28100</v>
      </c>
    </row>
    <row r="205" spans="1:8" s="18" customFormat="1" outlineLevel="1" x14ac:dyDescent="0.3">
      <c r="A205" s="1"/>
      <c r="B205" s="26"/>
      <c r="C205" s="35"/>
      <c r="D205" s="35"/>
      <c r="E205" s="32"/>
      <c r="F205" s="77"/>
      <c r="G205" s="36"/>
      <c r="H205" s="77"/>
    </row>
    <row r="206" spans="1:8" s="51" customFormat="1" x14ac:dyDescent="0.3">
      <c r="A206" s="49"/>
      <c r="B206" s="42" t="s">
        <v>34</v>
      </c>
      <c r="C206" s="43"/>
      <c r="D206" s="44"/>
      <c r="E206" s="45"/>
      <c r="F206" s="46">
        <f>F208+F222</f>
        <v>358609.3</v>
      </c>
      <c r="G206" s="45"/>
      <c r="H206" s="46">
        <f>H208+H222</f>
        <v>358609.3</v>
      </c>
    </row>
    <row r="207" spans="1:8" s="51" customFormat="1" outlineLevel="1" x14ac:dyDescent="0.3">
      <c r="A207" s="50"/>
      <c r="B207" s="26" t="s">
        <v>12</v>
      </c>
      <c r="C207" s="24"/>
      <c r="D207" s="25"/>
      <c r="E207" s="26"/>
      <c r="F207" s="23"/>
      <c r="G207" s="26"/>
      <c r="H207" s="23"/>
    </row>
    <row r="208" spans="1:8" s="51" customFormat="1" ht="27.6" outlineLevel="1" x14ac:dyDescent="0.3">
      <c r="A208" s="49"/>
      <c r="B208" s="26">
        <v>713</v>
      </c>
      <c r="C208" s="58" t="s">
        <v>40</v>
      </c>
      <c r="D208" s="25"/>
      <c r="E208" s="26"/>
      <c r="F208" s="23">
        <v>10744.5</v>
      </c>
      <c r="G208" s="26"/>
      <c r="H208" s="23">
        <v>10744.5</v>
      </c>
    </row>
    <row r="209" spans="1:8" s="51" customFormat="1" ht="27.6" outlineLevel="1" x14ac:dyDescent="0.3">
      <c r="A209" s="49"/>
      <c r="B209" s="26">
        <v>713</v>
      </c>
      <c r="C209" s="24" t="s">
        <v>294</v>
      </c>
      <c r="D209" s="25"/>
      <c r="E209" s="25"/>
      <c r="F209" s="25"/>
      <c r="G209" s="25"/>
      <c r="H209" s="20"/>
    </row>
    <row r="210" spans="1:8" s="51" customFormat="1" outlineLevel="1" x14ac:dyDescent="0.3">
      <c r="A210" s="50"/>
      <c r="B210" s="26">
        <v>713</v>
      </c>
      <c r="C210" s="127" t="s">
        <v>295</v>
      </c>
      <c r="D210" s="106" t="s">
        <v>197</v>
      </c>
      <c r="E210" s="106">
        <v>0</v>
      </c>
      <c r="F210" s="106"/>
      <c r="G210" s="26">
        <v>0</v>
      </c>
      <c r="H210" s="20"/>
    </row>
    <row r="211" spans="1:8" s="51" customFormat="1" ht="38.25" customHeight="1" outlineLevel="1" x14ac:dyDescent="0.3">
      <c r="A211" s="49"/>
      <c r="B211" s="26">
        <v>713</v>
      </c>
      <c r="C211" s="127" t="s">
        <v>296</v>
      </c>
      <c r="D211" s="106" t="s">
        <v>197</v>
      </c>
      <c r="E211" s="123">
        <v>1605</v>
      </c>
      <c r="F211" s="48"/>
      <c r="G211" s="123">
        <v>3359</v>
      </c>
      <c r="H211" s="20"/>
    </row>
    <row r="212" spans="1:8" s="51" customFormat="1" outlineLevel="1" x14ac:dyDescent="0.3">
      <c r="A212" s="49"/>
      <c r="B212" s="26">
        <v>713</v>
      </c>
      <c r="C212" s="40" t="s">
        <v>297</v>
      </c>
      <c r="D212" s="106"/>
      <c r="E212" s="106"/>
      <c r="F212" s="106"/>
      <c r="G212" s="26"/>
      <c r="H212" s="20"/>
    </row>
    <row r="213" spans="1:8" s="51" customFormat="1" ht="55.2" outlineLevel="1" x14ac:dyDescent="0.3">
      <c r="A213" s="50"/>
      <c r="B213" s="26">
        <v>713</v>
      </c>
      <c r="C213" s="127" t="s">
        <v>298</v>
      </c>
      <c r="D213" s="106" t="s">
        <v>144</v>
      </c>
      <c r="E213" s="106">
        <v>4</v>
      </c>
      <c r="F213" s="106"/>
      <c r="G213" s="26">
        <v>4</v>
      </c>
      <c r="H213" s="20"/>
    </row>
    <row r="214" spans="1:8" s="51" customFormat="1" ht="27.6" outlineLevel="1" x14ac:dyDescent="0.3">
      <c r="A214" s="49"/>
      <c r="B214" s="26">
        <v>713</v>
      </c>
      <c r="C214" s="40" t="s">
        <v>299</v>
      </c>
      <c r="D214" s="106"/>
      <c r="E214" s="106"/>
      <c r="F214" s="106"/>
      <c r="G214" s="26"/>
      <c r="H214" s="20"/>
    </row>
    <row r="215" spans="1:8" s="51" customFormat="1" ht="41.4" outlineLevel="1" x14ac:dyDescent="0.3">
      <c r="A215" s="49"/>
      <c r="B215" s="26">
        <v>713</v>
      </c>
      <c r="C215" s="127" t="s">
        <v>300</v>
      </c>
      <c r="D215" s="106" t="s">
        <v>144</v>
      </c>
      <c r="E215" s="106">
        <v>1</v>
      </c>
      <c r="F215" s="106"/>
      <c r="G215" s="26">
        <v>1</v>
      </c>
      <c r="H215" s="20"/>
    </row>
    <row r="216" spans="1:8" s="51" customFormat="1" ht="41.4" outlineLevel="1" x14ac:dyDescent="0.3">
      <c r="A216" s="49"/>
      <c r="B216" s="26">
        <v>713</v>
      </c>
      <c r="C216" s="128" t="s">
        <v>353</v>
      </c>
      <c r="D216" s="129" t="s">
        <v>144</v>
      </c>
      <c r="E216" s="129">
        <v>1</v>
      </c>
      <c r="F216" s="129"/>
      <c r="G216" s="130">
        <v>1</v>
      </c>
      <c r="H216" s="85"/>
    </row>
    <row r="217" spans="1:8" s="51" customFormat="1" ht="41.4" outlineLevel="1" x14ac:dyDescent="0.3">
      <c r="A217" s="49"/>
      <c r="B217" s="26">
        <v>713</v>
      </c>
      <c r="C217" s="127" t="s">
        <v>301</v>
      </c>
      <c r="D217" s="106" t="s">
        <v>144</v>
      </c>
      <c r="E217" s="106">
        <v>0</v>
      </c>
      <c r="F217" s="106"/>
      <c r="G217" s="26">
        <v>0</v>
      </c>
      <c r="H217" s="20"/>
    </row>
    <row r="218" spans="1:8" s="51" customFormat="1" ht="96.6" outlineLevel="1" x14ac:dyDescent="0.3">
      <c r="A218" s="49"/>
      <c r="B218" s="26">
        <v>713</v>
      </c>
      <c r="C218" s="131" t="s">
        <v>354</v>
      </c>
      <c r="D218" s="132" t="s">
        <v>144</v>
      </c>
      <c r="E218" s="132">
        <v>278</v>
      </c>
      <c r="F218" s="132"/>
      <c r="G218" s="133">
        <v>722</v>
      </c>
      <c r="H218" s="86"/>
    </row>
    <row r="219" spans="1:8" s="51" customFormat="1" ht="27.6" outlineLevel="1" x14ac:dyDescent="0.3">
      <c r="A219" s="49"/>
      <c r="B219" s="26">
        <v>713</v>
      </c>
      <c r="C219" s="127" t="s">
        <v>302</v>
      </c>
      <c r="D219" s="106" t="s">
        <v>144</v>
      </c>
      <c r="E219" s="106">
        <v>0</v>
      </c>
      <c r="F219" s="106"/>
      <c r="G219" s="26">
        <v>0</v>
      </c>
      <c r="H219" s="20"/>
    </row>
    <row r="220" spans="1:8" s="51" customFormat="1" ht="82.8" outlineLevel="1" x14ac:dyDescent="0.3">
      <c r="A220" s="49"/>
      <c r="B220" s="26">
        <v>713</v>
      </c>
      <c r="C220" s="127" t="s">
        <v>355</v>
      </c>
      <c r="D220" s="106" t="s">
        <v>144</v>
      </c>
      <c r="E220" s="106">
        <v>1</v>
      </c>
      <c r="F220" s="106"/>
      <c r="G220" s="26">
        <v>1</v>
      </c>
      <c r="H220" s="20"/>
    </row>
    <row r="221" spans="1:8" s="51" customFormat="1" outlineLevel="1" x14ac:dyDescent="0.3">
      <c r="A221" s="49"/>
      <c r="B221" s="21"/>
      <c r="C221" s="84"/>
      <c r="D221" s="83"/>
      <c r="E221" s="83"/>
      <c r="F221" s="83"/>
      <c r="G221" s="21"/>
      <c r="H221" s="20"/>
    </row>
    <row r="222" spans="1:8" s="51" customFormat="1" ht="27.6" outlineLevel="1" x14ac:dyDescent="0.3">
      <c r="A222" s="49"/>
      <c r="B222" s="26">
        <v>713</v>
      </c>
      <c r="C222" s="58" t="s">
        <v>405</v>
      </c>
      <c r="D222" s="25"/>
      <c r="E222" s="26"/>
      <c r="F222" s="56">
        <f>SUM(F223:F236)</f>
        <v>347864.8</v>
      </c>
      <c r="G222" s="55"/>
      <c r="H222" s="56">
        <f>SUM(H223:H236)</f>
        <v>347864.8</v>
      </c>
    </row>
    <row r="223" spans="1:8" s="51" customFormat="1" outlineLevel="1" x14ac:dyDescent="0.3">
      <c r="A223" s="49"/>
      <c r="B223" s="26">
        <v>713</v>
      </c>
      <c r="C223" s="108" t="s">
        <v>406</v>
      </c>
      <c r="D223" s="105" t="s">
        <v>124</v>
      </c>
      <c r="E223" s="105">
        <v>2</v>
      </c>
      <c r="F223" s="23">
        <v>34100.800000000003</v>
      </c>
      <c r="G223" s="105">
        <v>2</v>
      </c>
      <c r="H223" s="23">
        <v>34100.800000000003</v>
      </c>
    </row>
    <row r="224" spans="1:8" s="51" customFormat="1" outlineLevel="1" x14ac:dyDescent="0.3">
      <c r="A224" s="49"/>
      <c r="B224" s="26">
        <v>713</v>
      </c>
      <c r="C224" s="108" t="s">
        <v>407</v>
      </c>
      <c r="D224" s="105"/>
      <c r="E224" s="105"/>
      <c r="F224" s="23"/>
      <c r="G224" s="105"/>
      <c r="H224" s="23"/>
    </row>
    <row r="225" spans="1:8" s="51" customFormat="1" outlineLevel="1" x14ac:dyDescent="0.3">
      <c r="A225" s="49"/>
      <c r="B225" s="26">
        <v>713</v>
      </c>
      <c r="C225" s="114" t="s">
        <v>408</v>
      </c>
      <c r="D225" s="105" t="s">
        <v>124</v>
      </c>
      <c r="E225" s="115">
        <v>8</v>
      </c>
      <c r="F225" s="23">
        <v>65185.2</v>
      </c>
      <c r="G225" s="115">
        <v>8</v>
      </c>
      <c r="H225" s="23">
        <v>65185.2</v>
      </c>
    </row>
    <row r="226" spans="1:8" s="51" customFormat="1" outlineLevel="1" x14ac:dyDescent="0.3">
      <c r="A226" s="49"/>
      <c r="B226" s="26">
        <v>713</v>
      </c>
      <c r="C226" s="114" t="s">
        <v>409</v>
      </c>
      <c r="D226" s="105" t="s">
        <v>124</v>
      </c>
      <c r="E226" s="105">
        <v>2</v>
      </c>
      <c r="F226" s="23">
        <v>23415.5</v>
      </c>
      <c r="G226" s="105">
        <v>2</v>
      </c>
      <c r="H226" s="23">
        <v>23415.5</v>
      </c>
    </row>
    <row r="227" spans="1:8" s="51" customFormat="1" outlineLevel="1" x14ac:dyDescent="0.3">
      <c r="A227" s="49"/>
      <c r="B227" s="26">
        <v>713</v>
      </c>
      <c r="C227" s="114" t="s">
        <v>410</v>
      </c>
      <c r="D227" s="105" t="s">
        <v>124</v>
      </c>
      <c r="E227" s="105">
        <v>2</v>
      </c>
      <c r="F227" s="23">
        <v>40214.800000000003</v>
      </c>
      <c r="G227" s="105">
        <v>2</v>
      </c>
      <c r="H227" s="23">
        <v>40214.800000000003</v>
      </c>
    </row>
    <row r="228" spans="1:8" s="51" customFormat="1" outlineLevel="1" x14ac:dyDescent="0.3">
      <c r="A228" s="49"/>
      <c r="B228" s="26">
        <v>713</v>
      </c>
      <c r="C228" s="114" t="s">
        <v>411</v>
      </c>
      <c r="D228" s="105" t="s">
        <v>124</v>
      </c>
      <c r="E228" s="105">
        <v>4</v>
      </c>
      <c r="F228" s="23">
        <v>33700.800000000003</v>
      </c>
      <c r="G228" s="105">
        <v>4</v>
      </c>
      <c r="H228" s="23">
        <v>33700.800000000003</v>
      </c>
    </row>
    <row r="229" spans="1:8" s="51" customFormat="1" outlineLevel="1" x14ac:dyDescent="0.3">
      <c r="A229" s="49"/>
      <c r="B229" s="26">
        <v>713</v>
      </c>
      <c r="C229" s="108" t="s">
        <v>412</v>
      </c>
      <c r="D229" s="105"/>
      <c r="E229" s="105"/>
      <c r="F229" s="23"/>
      <c r="G229" s="105"/>
      <c r="H229" s="23"/>
    </row>
    <row r="230" spans="1:8" s="51" customFormat="1" outlineLevel="1" x14ac:dyDescent="0.3">
      <c r="A230" s="49"/>
      <c r="B230" s="26">
        <v>713</v>
      </c>
      <c r="C230" s="116" t="s">
        <v>413</v>
      </c>
      <c r="D230" s="105" t="s">
        <v>124</v>
      </c>
      <c r="E230" s="117">
        <v>1</v>
      </c>
      <c r="F230" s="23">
        <v>24615.5</v>
      </c>
      <c r="G230" s="117">
        <v>1</v>
      </c>
      <c r="H230" s="23">
        <v>24615.5</v>
      </c>
    </row>
    <row r="231" spans="1:8" s="51" customFormat="1" outlineLevel="1" x14ac:dyDescent="0.3">
      <c r="A231" s="49"/>
      <c r="B231" s="26">
        <v>713</v>
      </c>
      <c r="C231" s="114" t="s">
        <v>414</v>
      </c>
      <c r="D231" s="105" t="s">
        <v>124</v>
      </c>
      <c r="E231" s="105">
        <v>1</v>
      </c>
      <c r="F231" s="23">
        <v>76041.899999999994</v>
      </c>
      <c r="G231" s="105">
        <v>1</v>
      </c>
      <c r="H231" s="23">
        <v>76041.899999999994</v>
      </c>
    </row>
    <row r="232" spans="1:8" s="51" customFormat="1" ht="27.6" outlineLevel="1" x14ac:dyDescent="0.3">
      <c r="A232" s="49"/>
      <c r="B232" s="26">
        <v>713</v>
      </c>
      <c r="C232" s="118" t="s">
        <v>415</v>
      </c>
      <c r="D232" s="119"/>
      <c r="E232" s="119"/>
      <c r="F232" s="23"/>
      <c r="G232" s="119"/>
      <c r="H232" s="23"/>
    </row>
    <row r="233" spans="1:8" s="51" customFormat="1" outlineLevel="1" x14ac:dyDescent="0.3">
      <c r="A233" s="49"/>
      <c r="B233" s="26">
        <v>713</v>
      </c>
      <c r="C233" s="114" t="s">
        <v>416</v>
      </c>
      <c r="D233" s="105" t="s">
        <v>124</v>
      </c>
      <c r="E233" s="105">
        <v>35</v>
      </c>
      <c r="F233" s="23">
        <v>15473</v>
      </c>
      <c r="G233" s="105">
        <v>35</v>
      </c>
      <c r="H233" s="23">
        <v>15473</v>
      </c>
    </row>
    <row r="234" spans="1:8" s="51" customFormat="1" outlineLevel="1" x14ac:dyDescent="0.3">
      <c r="A234" s="49"/>
      <c r="B234" s="26">
        <v>713</v>
      </c>
      <c r="C234" s="114" t="s">
        <v>417</v>
      </c>
      <c r="D234" s="105" t="s">
        <v>124</v>
      </c>
      <c r="E234" s="105">
        <v>5</v>
      </c>
      <c r="F234" s="23">
        <v>12730.3</v>
      </c>
      <c r="G234" s="105">
        <v>5</v>
      </c>
      <c r="H234" s="23">
        <v>12730.3</v>
      </c>
    </row>
    <row r="235" spans="1:8" s="51" customFormat="1" outlineLevel="1" x14ac:dyDescent="0.3">
      <c r="A235" s="49"/>
      <c r="B235" s="21"/>
      <c r="C235" s="114" t="s">
        <v>418</v>
      </c>
      <c r="D235" s="105" t="s">
        <v>124</v>
      </c>
      <c r="E235" s="105">
        <v>24</v>
      </c>
      <c r="F235" s="23">
        <v>22387</v>
      </c>
      <c r="G235" s="105">
        <v>24</v>
      </c>
      <c r="H235" s="23">
        <v>22387</v>
      </c>
    </row>
    <row r="236" spans="1:8" s="18" customFormat="1" outlineLevel="1" x14ac:dyDescent="0.3">
      <c r="A236" s="4"/>
      <c r="B236" s="21"/>
      <c r="C236" s="37"/>
      <c r="D236" s="21"/>
      <c r="E236" s="21"/>
      <c r="F236" s="21"/>
      <c r="G236" s="21"/>
      <c r="H236" s="20"/>
    </row>
    <row r="237" spans="1:8" s="51" customFormat="1" x14ac:dyDescent="0.3">
      <c r="A237" s="50"/>
      <c r="B237" s="42" t="s">
        <v>35</v>
      </c>
      <c r="C237" s="43"/>
      <c r="D237" s="44"/>
      <c r="E237" s="45"/>
      <c r="F237" s="46">
        <v>3978739.1</v>
      </c>
      <c r="G237" s="46"/>
      <c r="H237" s="46">
        <v>3800456.3000000003</v>
      </c>
    </row>
    <row r="238" spans="1:8" s="51" customFormat="1" outlineLevel="1" x14ac:dyDescent="0.3">
      <c r="A238" s="49"/>
      <c r="B238" s="26" t="s">
        <v>12</v>
      </c>
      <c r="C238" s="24"/>
      <c r="D238" s="25"/>
      <c r="E238" s="26"/>
      <c r="F238" s="23"/>
      <c r="G238" s="26"/>
      <c r="H238" s="23"/>
    </row>
    <row r="239" spans="1:8" s="51" customFormat="1" outlineLevel="1" x14ac:dyDescent="0.3">
      <c r="A239" s="49"/>
      <c r="B239" s="26">
        <v>716</v>
      </c>
      <c r="C239" s="24" t="s">
        <v>130</v>
      </c>
      <c r="D239" s="26" t="s">
        <v>308</v>
      </c>
      <c r="E239" s="27">
        <v>2090221</v>
      </c>
      <c r="F239" s="23"/>
      <c r="G239" s="27">
        <v>2018017</v>
      </c>
      <c r="H239" s="23"/>
    </row>
    <row r="240" spans="1:8" s="51" customFormat="1" outlineLevel="1" x14ac:dyDescent="0.3">
      <c r="A240" s="50"/>
      <c r="B240" s="26">
        <v>716</v>
      </c>
      <c r="C240" s="24" t="s">
        <v>131</v>
      </c>
      <c r="D240" s="26" t="s">
        <v>308</v>
      </c>
      <c r="E240" s="27">
        <v>2070556</v>
      </c>
      <c r="F240" s="23"/>
      <c r="G240" s="27">
        <v>1998903</v>
      </c>
      <c r="H240" s="23"/>
    </row>
    <row r="241" spans="1:8" s="51" customFormat="1" outlineLevel="1" x14ac:dyDescent="0.3">
      <c r="A241" s="49"/>
      <c r="B241" s="26">
        <v>716</v>
      </c>
      <c r="C241" s="24" t="s">
        <v>132</v>
      </c>
      <c r="D241" s="26" t="s">
        <v>308</v>
      </c>
      <c r="E241" s="27">
        <v>2090221</v>
      </c>
      <c r="F241" s="23"/>
      <c r="G241" s="27">
        <v>2018017</v>
      </c>
      <c r="H241" s="23"/>
    </row>
    <row r="242" spans="1:8" s="51" customFormat="1" outlineLevel="1" x14ac:dyDescent="0.3">
      <c r="A242" s="49"/>
      <c r="B242" s="26">
        <v>716</v>
      </c>
      <c r="C242" s="24" t="s">
        <v>133</v>
      </c>
      <c r="D242" s="26" t="s">
        <v>308</v>
      </c>
      <c r="E242" s="27">
        <v>2070556</v>
      </c>
      <c r="F242" s="23"/>
      <c r="G242" s="27">
        <v>1998903</v>
      </c>
      <c r="H242" s="23"/>
    </row>
    <row r="243" spans="1:8" s="51" customFormat="1" outlineLevel="1" x14ac:dyDescent="0.3">
      <c r="A243" s="50"/>
      <c r="B243" s="26">
        <v>716</v>
      </c>
      <c r="C243" s="24" t="s">
        <v>134</v>
      </c>
      <c r="D243" s="26" t="s">
        <v>308</v>
      </c>
      <c r="E243" s="27">
        <v>2090221</v>
      </c>
      <c r="F243" s="23"/>
      <c r="G243" s="27">
        <v>2018017</v>
      </c>
      <c r="H243" s="23"/>
    </row>
    <row r="244" spans="1:8" s="51" customFormat="1" outlineLevel="1" x14ac:dyDescent="0.3">
      <c r="A244" s="49"/>
      <c r="B244" s="26">
        <v>716</v>
      </c>
      <c r="C244" s="24" t="s">
        <v>135</v>
      </c>
      <c r="D244" s="26" t="s">
        <v>308</v>
      </c>
      <c r="E244" s="27">
        <v>2015656</v>
      </c>
      <c r="F244" s="23"/>
      <c r="G244" s="27">
        <v>1962979</v>
      </c>
      <c r="H244" s="23"/>
    </row>
    <row r="245" spans="1:8" s="51" customFormat="1" ht="27.6" outlineLevel="1" x14ac:dyDescent="0.3">
      <c r="A245" s="49"/>
      <c r="B245" s="26">
        <v>716</v>
      </c>
      <c r="C245" s="24" t="s">
        <v>395</v>
      </c>
      <c r="D245" s="26" t="s">
        <v>308</v>
      </c>
      <c r="E245" s="27">
        <v>2019716</v>
      </c>
      <c r="F245" s="23"/>
      <c r="G245" s="27">
        <v>1948190</v>
      </c>
      <c r="H245" s="23"/>
    </row>
    <row r="246" spans="1:8" s="51" customFormat="1" ht="82.8" outlineLevel="1" x14ac:dyDescent="0.3">
      <c r="A246" s="50"/>
      <c r="B246" s="26">
        <v>716</v>
      </c>
      <c r="C246" s="24" t="s">
        <v>396</v>
      </c>
      <c r="D246" s="26" t="s">
        <v>85</v>
      </c>
      <c r="E246" s="27">
        <v>3886395</v>
      </c>
      <c r="F246" s="23"/>
      <c r="G246" s="27">
        <v>3886395</v>
      </c>
      <c r="H246" s="23"/>
    </row>
    <row r="247" spans="1:8" s="51" customFormat="1" ht="96.6" outlineLevel="1" x14ac:dyDescent="0.3">
      <c r="A247" s="49"/>
      <c r="B247" s="26">
        <v>716</v>
      </c>
      <c r="C247" s="24" t="s">
        <v>136</v>
      </c>
      <c r="D247" s="26" t="s">
        <v>85</v>
      </c>
      <c r="E247" s="27">
        <v>3886395</v>
      </c>
      <c r="F247" s="23"/>
      <c r="G247" s="27">
        <v>3886395</v>
      </c>
      <c r="H247" s="23"/>
    </row>
    <row r="248" spans="1:8" outlineLevel="1" x14ac:dyDescent="0.3">
      <c r="B248" s="21"/>
      <c r="C248" s="19"/>
      <c r="D248" s="20"/>
      <c r="E248" s="21"/>
      <c r="F248" s="22"/>
      <c r="G248" s="21"/>
      <c r="H248" s="22"/>
    </row>
    <row r="249" spans="1:8" s="51" customFormat="1" ht="18" customHeight="1" x14ac:dyDescent="0.3">
      <c r="A249" s="49"/>
      <c r="B249" s="42" t="s">
        <v>36</v>
      </c>
      <c r="C249" s="43"/>
      <c r="D249" s="44"/>
      <c r="E249" s="46"/>
      <c r="F249" s="46">
        <v>140514.4</v>
      </c>
      <c r="G249" s="46"/>
      <c r="H249" s="46">
        <v>138908.20000000001</v>
      </c>
    </row>
    <row r="250" spans="1:8" s="51" customFormat="1" outlineLevel="1" x14ac:dyDescent="0.3">
      <c r="A250" s="49"/>
      <c r="B250" s="26" t="s">
        <v>12</v>
      </c>
      <c r="C250" s="24"/>
      <c r="D250" s="25"/>
      <c r="E250" s="26"/>
      <c r="F250" s="23"/>
      <c r="G250" s="26"/>
      <c r="H250" s="23"/>
    </row>
    <row r="251" spans="1:8" s="51" customFormat="1" outlineLevel="1" x14ac:dyDescent="0.3">
      <c r="A251" s="50"/>
      <c r="B251" s="26">
        <v>717</v>
      </c>
      <c r="C251" s="24" t="s">
        <v>79</v>
      </c>
      <c r="D251" s="25" t="s">
        <v>76</v>
      </c>
      <c r="E251" s="66">
        <v>100</v>
      </c>
      <c r="F251" s="71"/>
      <c r="G251" s="66">
        <v>100</v>
      </c>
      <c r="H251" s="87"/>
    </row>
    <row r="252" spans="1:8" s="51" customFormat="1" ht="41.4" outlineLevel="1" x14ac:dyDescent="0.3">
      <c r="A252" s="49"/>
      <c r="B252" s="26">
        <v>717</v>
      </c>
      <c r="C252" s="24" t="s">
        <v>53</v>
      </c>
      <c r="D252" s="25" t="s">
        <v>76</v>
      </c>
      <c r="E252" s="111">
        <v>65</v>
      </c>
      <c r="F252" s="134"/>
      <c r="G252" s="111">
        <v>62</v>
      </c>
      <c r="H252" s="135"/>
    </row>
    <row r="253" spans="1:8" s="51" customFormat="1" ht="27.6" outlineLevel="1" x14ac:dyDescent="0.3">
      <c r="A253" s="49"/>
      <c r="B253" s="26">
        <v>717</v>
      </c>
      <c r="C253" s="24" t="s">
        <v>54</v>
      </c>
      <c r="D253" s="25" t="s">
        <v>76</v>
      </c>
      <c r="E253" s="66">
        <v>90</v>
      </c>
      <c r="F253" s="71"/>
      <c r="G253" s="66">
        <v>90</v>
      </c>
      <c r="H253" s="87"/>
    </row>
    <row r="254" spans="1:8" s="51" customFormat="1" ht="41.4" outlineLevel="1" x14ac:dyDescent="0.3">
      <c r="A254" s="50"/>
      <c r="B254" s="26">
        <v>717</v>
      </c>
      <c r="C254" s="24" t="s">
        <v>55</v>
      </c>
      <c r="D254" s="25" t="s">
        <v>76</v>
      </c>
      <c r="E254" s="66">
        <v>0</v>
      </c>
      <c r="F254" s="71"/>
      <c r="G254" s="66">
        <v>0</v>
      </c>
      <c r="H254" s="87"/>
    </row>
    <row r="255" spans="1:8" s="51" customFormat="1" outlineLevel="1" x14ac:dyDescent="0.3">
      <c r="A255" s="49"/>
      <c r="B255" s="26">
        <v>717</v>
      </c>
      <c r="C255" s="24" t="s">
        <v>56</v>
      </c>
      <c r="D255" s="25" t="s">
        <v>76</v>
      </c>
      <c r="E255" s="66">
        <v>0</v>
      </c>
      <c r="F255" s="71"/>
      <c r="G255" s="66">
        <v>0</v>
      </c>
      <c r="H255" s="87"/>
    </row>
    <row r="256" spans="1:8" s="51" customFormat="1" ht="27.6" outlineLevel="1" x14ac:dyDescent="0.3">
      <c r="A256" s="49"/>
      <c r="B256" s="26">
        <v>717</v>
      </c>
      <c r="C256" s="67" t="s">
        <v>57</v>
      </c>
      <c r="D256" s="25" t="s">
        <v>77</v>
      </c>
      <c r="E256" s="66">
        <v>18000</v>
      </c>
      <c r="F256" s="71"/>
      <c r="G256" s="66">
        <v>18611</v>
      </c>
      <c r="H256" s="87"/>
    </row>
    <row r="257" spans="1:8" s="51" customFormat="1" ht="27.6" outlineLevel="1" x14ac:dyDescent="0.3">
      <c r="A257" s="50"/>
      <c r="B257" s="26">
        <v>717</v>
      </c>
      <c r="C257" s="24" t="s">
        <v>58</v>
      </c>
      <c r="D257" s="25" t="s">
        <v>76</v>
      </c>
      <c r="E257" s="66">
        <v>90</v>
      </c>
      <c r="F257" s="71"/>
      <c r="G257" s="66">
        <v>100</v>
      </c>
      <c r="H257" s="87"/>
    </row>
    <row r="258" spans="1:8" s="51" customFormat="1" ht="27.6" outlineLevel="1" x14ac:dyDescent="0.3">
      <c r="A258" s="49"/>
      <c r="B258" s="26">
        <v>717</v>
      </c>
      <c r="C258" s="24" t="s">
        <v>59</v>
      </c>
      <c r="D258" s="25" t="s">
        <v>76</v>
      </c>
      <c r="E258" s="66">
        <v>0</v>
      </c>
      <c r="F258" s="71"/>
      <c r="G258" s="66">
        <v>0</v>
      </c>
      <c r="H258" s="87"/>
    </row>
    <row r="259" spans="1:8" s="51" customFormat="1" outlineLevel="1" x14ac:dyDescent="0.3">
      <c r="A259" s="49"/>
      <c r="B259" s="26">
        <v>717</v>
      </c>
      <c r="C259" s="24" t="s">
        <v>56</v>
      </c>
      <c r="D259" s="25" t="s">
        <v>76</v>
      </c>
      <c r="E259" s="66">
        <v>0</v>
      </c>
      <c r="F259" s="71"/>
      <c r="G259" s="66">
        <v>0</v>
      </c>
      <c r="H259" s="87"/>
    </row>
    <row r="260" spans="1:8" s="51" customFormat="1" outlineLevel="1" x14ac:dyDescent="0.3">
      <c r="A260" s="50"/>
      <c r="B260" s="26">
        <v>717</v>
      </c>
      <c r="C260" s="67" t="s">
        <v>60</v>
      </c>
      <c r="D260" s="25" t="s">
        <v>78</v>
      </c>
      <c r="E260" s="66">
        <v>10000</v>
      </c>
      <c r="F260" s="71"/>
      <c r="G260" s="66">
        <v>10013</v>
      </c>
      <c r="H260" s="87"/>
    </row>
    <row r="261" spans="1:8" s="51" customFormat="1" outlineLevel="1" x14ac:dyDescent="0.3">
      <c r="A261" s="49"/>
      <c r="B261" s="26">
        <v>717</v>
      </c>
      <c r="C261" s="40" t="s">
        <v>61</v>
      </c>
      <c r="D261" s="25" t="s">
        <v>78</v>
      </c>
      <c r="E261" s="66">
        <v>500</v>
      </c>
      <c r="F261" s="71"/>
      <c r="G261" s="66">
        <v>512</v>
      </c>
      <c r="H261" s="87"/>
    </row>
    <row r="262" spans="1:8" s="51" customFormat="1" outlineLevel="1" x14ac:dyDescent="0.3">
      <c r="A262" s="49"/>
      <c r="B262" s="26">
        <v>717</v>
      </c>
      <c r="C262" s="40" t="s">
        <v>62</v>
      </c>
      <c r="D262" s="25" t="s">
        <v>78</v>
      </c>
      <c r="E262" s="66">
        <v>57</v>
      </c>
      <c r="F262" s="71"/>
      <c r="G262" s="66">
        <v>72</v>
      </c>
      <c r="H262" s="87"/>
    </row>
    <row r="263" spans="1:8" s="51" customFormat="1" outlineLevel="1" x14ac:dyDescent="0.3">
      <c r="A263" s="50"/>
      <c r="B263" s="26">
        <v>717</v>
      </c>
      <c r="C263" s="40" t="s">
        <v>63</v>
      </c>
      <c r="D263" s="25" t="s">
        <v>78</v>
      </c>
      <c r="E263" s="66">
        <v>1500</v>
      </c>
      <c r="F263" s="71"/>
      <c r="G263" s="66">
        <v>7217</v>
      </c>
      <c r="H263" s="87"/>
    </row>
    <row r="264" spans="1:8" s="51" customFormat="1" outlineLevel="1" x14ac:dyDescent="0.3">
      <c r="A264" s="49"/>
      <c r="B264" s="26">
        <v>717</v>
      </c>
      <c r="C264" s="40" t="s">
        <v>64</v>
      </c>
      <c r="D264" s="25" t="s">
        <v>78</v>
      </c>
      <c r="E264" s="111">
        <v>53600</v>
      </c>
      <c r="F264" s="134"/>
      <c r="G264" s="111">
        <v>53374</v>
      </c>
      <c r="H264" s="135"/>
    </row>
    <row r="265" spans="1:8" s="51" customFormat="1" ht="27.6" outlineLevel="1" x14ac:dyDescent="0.3">
      <c r="A265" s="49"/>
      <c r="B265" s="26">
        <v>717</v>
      </c>
      <c r="C265" s="40" t="s">
        <v>65</v>
      </c>
      <c r="D265" s="25" t="s">
        <v>78</v>
      </c>
      <c r="E265" s="66">
        <v>17720</v>
      </c>
      <c r="F265" s="71"/>
      <c r="G265" s="66">
        <v>19042</v>
      </c>
      <c r="H265" s="87"/>
    </row>
    <row r="266" spans="1:8" s="51" customFormat="1" ht="27.6" outlineLevel="1" x14ac:dyDescent="0.3">
      <c r="A266" s="50"/>
      <c r="B266" s="26">
        <v>717</v>
      </c>
      <c r="C266" s="40" t="s">
        <v>66</v>
      </c>
      <c r="D266" s="25" t="s">
        <v>78</v>
      </c>
      <c r="E266" s="66">
        <v>100</v>
      </c>
      <c r="F266" s="71"/>
      <c r="G266" s="66">
        <v>181</v>
      </c>
      <c r="H266" s="87"/>
    </row>
    <row r="267" spans="1:8" s="51" customFormat="1" ht="27.6" outlineLevel="1" x14ac:dyDescent="0.3">
      <c r="A267" s="49"/>
      <c r="B267" s="26">
        <v>717</v>
      </c>
      <c r="C267" s="40" t="s">
        <v>67</v>
      </c>
      <c r="D267" s="25" t="s">
        <v>78</v>
      </c>
      <c r="E267" s="66">
        <v>6168</v>
      </c>
      <c r="F267" s="71"/>
      <c r="G267" s="66">
        <v>6171</v>
      </c>
      <c r="H267" s="87"/>
    </row>
    <row r="268" spans="1:8" s="51" customFormat="1" ht="27.6" outlineLevel="1" x14ac:dyDescent="0.3">
      <c r="A268" s="49"/>
      <c r="B268" s="26">
        <v>717</v>
      </c>
      <c r="C268" s="40" t="s">
        <v>68</v>
      </c>
      <c r="D268" s="25" t="s">
        <v>78</v>
      </c>
      <c r="E268" s="66">
        <v>13500</v>
      </c>
      <c r="F268" s="71"/>
      <c r="G268" s="66">
        <v>13958</v>
      </c>
      <c r="H268" s="87"/>
    </row>
    <row r="269" spans="1:8" s="51" customFormat="1" outlineLevel="1" x14ac:dyDescent="0.3">
      <c r="A269" s="50"/>
      <c r="B269" s="26">
        <v>717</v>
      </c>
      <c r="C269" s="40" t="s">
        <v>69</v>
      </c>
      <c r="D269" s="25" t="s">
        <v>78</v>
      </c>
      <c r="E269" s="66">
        <v>360000</v>
      </c>
      <c r="F269" s="71"/>
      <c r="G269" s="66">
        <v>360000</v>
      </c>
      <c r="H269" s="87"/>
    </row>
    <row r="270" spans="1:8" s="51" customFormat="1" ht="27.6" outlineLevel="1" x14ac:dyDescent="0.3">
      <c r="A270" s="49"/>
      <c r="B270" s="26">
        <v>717</v>
      </c>
      <c r="C270" s="40" t="s">
        <v>70</v>
      </c>
      <c r="D270" s="25" t="s">
        <v>78</v>
      </c>
      <c r="E270" s="66">
        <v>1127</v>
      </c>
      <c r="F270" s="71"/>
      <c r="G270" s="66">
        <v>1127</v>
      </c>
      <c r="H270" s="87"/>
    </row>
    <row r="271" spans="1:8" s="51" customFormat="1" outlineLevel="1" x14ac:dyDescent="0.3">
      <c r="A271" s="49"/>
      <c r="B271" s="26">
        <v>717</v>
      </c>
      <c r="C271" s="40" t="s">
        <v>71</v>
      </c>
      <c r="D271" s="25" t="s">
        <v>78</v>
      </c>
      <c r="E271" s="66">
        <v>6085975</v>
      </c>
      <c r="F271" s="71"/>
      <c r="G271" s="66">
        <v>6309024</v>
      </c>
      <c r="H271" s="87"/>
    </row>
    <row r="272" spans="1:8" s="51" customFormat="1" ht="27.6" outlineLevel="1" x14ac:dyDescent="0.3">
      <c r="A272" s="50"/>
      <c r="B272" s="26">
        <v>717</v>
      </c>
      <c r="C272" s="40" t="s">
        <v>72</v>
      </c>
      <c r="D272" s="25" t="s">
        <v>78</v>
      </c>
      <c r="E272" s="66">
        <v>6000</v>
      </c>
      <c r="F272" s="71"/>
      <c r="G272" s="66">
        <v>6348</v>
      </c>
      <c r="H272" s="87"/>
    </row>
    <row r="273" spans="1:8" s="51" customFormat="1" outlineLevel="1" x14ac:dyDescent="0.3">
      <c r="A273" s="49"/>
      <c r="B273" s="26">
        <v>717</v>
      </c>
      <c r="C273" s="40" t="s">
        <v>73</v>
      </c>
      <c r="D273" s="25" t="s">
        <v>78</v>
      </c>
      <c r="E273" s="66">
        <v>900000</v>
      </c>
      <c r="F273" s="71"/>
      <c r="G273" s="66">
        <v>4192321</v>
      </c>
      <c r="H273" s="87"/>
    </row>
    <row r="274" spans="1:8" s="51" customFormat="1" outlineLevel="1" x14ac:dyDescent="0.3">
      <c r="A274" s="49"/>
      <c r="B274" s="26">
        <v>717</v>
      </c>
      <c r="C274" s="40" t="s">
        <v>74</v>
      </c>
      <c r="D274" s="25" t="s">
        <v>78</v>
      </c>
      <c r="E274" s="66">
        <v>700</v>
      </c>
      <c r="F274" s="71"/>
      <c r="G274" s="66">
        <v>700</v>
      </c>
      <c r="H274" s="87"/>
    </row>
    <row r="275" spans="1:8" s="51" customFormat="1" ht="41.4" outlineLevel="1" x14ac:dyDescent="0.3">
      <c r="A275" s="49"/>
      <c r="B275" s="26">
        <v>717</v>
      </c>
      <c r="C275" s="40" t="s">
        <v>75</v>
      </c>
      <c r="D275" s="25" t="s">
        <v>78</v>
      </c>
      <c r="E275" s="66">
        <v>13</v>
      </c>
      <c r="F275" s="71"/>
      <c r="G275" s="66">
        <v>10</v>
      </c>
      <c r="H275" s="87"/>
    </row>
    <row r="276" spans="1:8" outlineLevel="1" x14ac:dyDescent="0.3">
      <c r="A276" s="4"/>
      <c r="B276" s="21"/>
      <c r="C276" s="19"/>
      <c r="D276" s="20"/>
      <c r="E276" s="21"/>
      <c r="F276" s="22"/>
      <c r="G276" s="21"/>
      <c r="H276" s="22"/>
    </row>
    <row r="277" spans="1:8" s="57" customFormat="1" ht="18.75" customHeight="1" x14ac:dyDescent="0.3">
      <c r="A277" s="49"/>
      <c r="B277" s="42" t="s">
        <v>16</v>
      </c>
      <c r="C277" s="43"/>
      <c r="D277" s="44"/>
      <c r="E277" s="45"/>
      <c r="F277" s="46">
        <f>711818.3+165666.7</f>
        <v>877485</v>
      </c>
      <c r="G277" s="45"/>
      <c r="H277" s="46">
        <f>711818.3+165666.7</f>
        <v>877485</v>
      </c>
    </row>
    <row r="278" spans="1:8" outlineLevel="1" x14ac:dyDescent="0.3">
      <c r="B278" s="26" t="s">
        <v>12</v>
      </c>
      <c r="C278" s="19"/>
      <c r="D278" s="20"/>
      <c r="E278" s="21"/>
      <c r="F278" s="22"/>
      <c r="G278" s="21"/>
      <c r="H278" s="22"/>
    </row>
    <row r="279" spans="1:8" outlineLevel="1" x14ac:dyDescent="0.3">
      <c r="A279" s="4"/>
      <c r="B279" s="26">
        <v>719</v>
      </c>
      <c r="C279" s="24" t="s">
        <v>307</v>
      </c>
      <c r="D279" s="25" t="s">
        <v>85</v>
      </c>
      <c r="E279" s="52">
        <v>7001</v>
      </c>
      <c r="F279" s="23"/>
      <c r="G279" s="52">
        <v>7001</v>
      </c>
      <c r="H279" s="23"/>
    </row>
    <row r="280" spans="1:8" ht="27.6" outlineLevel="1" x14ac:dyDescent="0.3">
      <c r="A280" s="4"/>
      <c r="B280" s="26">
        <v>719</v>
      </c>
      <c r="C280" s="24" t="s">
        <v>401</v>
      </c>
      <c r="D280" s="25" t="s">
        <v>86</v>
      </c>
      <c r="E280" s="52">
        <v>1238</v>
      </c>
      <c r="F280" s="23"/>
      <c r="G280" s="112">
        <v>1238</v>
      </c>
      <c r="H280" s="23"/>
    </row>
    <row r="281" spans="1:8" ht="27.6" outlineLevel="1" x14ac:dyDescent="0.3">
      <c r="B281" s="26">
        <v>719</v>
      </c>
      <c r="C281" s="24" t="s">
        <v>402</v>
      </c>
      <c r="D281" s="25" t="s">
        <v>86</v>
      </c>
      <c r="E281" s="112">
        <v>157</v>
      </c>
      <c r="F281" s="23"/>
      <c r="G281" s="112">
        <v>154</v>
      </c>
      <c r="H281" s="23"/>
    </row>
    <row r="282" spans="1:8" ht="41.4" outlineLevel="1" x14ac:dyDescent="0.3">
      <c r="A282" s="4"/>
      <c r="B282" s="26">
        <v>719</v>
      </c>
      <c r="C282" s="24" t="s">
        <v>403</v>
      </c>
      <c r="D282" s="25" t="s">
        <v>85</v>
      </c>
      <c r="E282" s="112">
        <v>279</v>
      </c>
      <c r="F282" s="23"/>
      <c r="G282" s="112">
        <v>279</v>
      </c>
      <c r="H282" s="23"/>
    </row>
    <row r="283" spans="1:8" ht="55.2" outlineLevel="1" x14ac:dyDescent="0.3">
      <c r="A283" s="4"/>
      <c r="B283" s="26">
        <v>719</v>
      </c>
      <c r="C283" s="24" t="s">
        <v>82</v>
      </c>
      <c r="D283" s="25" t="s">
        <v>404</v>
      </c>
      <c r="E283" s="113">
        <v>1.41</v>
      </c>
      <c r="F283" s="23"/>
      <c r="G283" s="113">
        <v>1.41</v>
      </c>
      <c r="H283" s="23"/>
    </row>
    <row r="284" spans="1:8" outlineLevel="1" x14ac:dyDescent="0.3">
      <c r="B284" s="26">
        <v>719</v>
      </c>
      <c r="C284" s="24" t="s">
        <v>83</v>
      </c>
      <c r="D284" s="25" t="s">
        <v>88</v>
      </c>
      <c r="E284" s="113">
        <v>14547.35</v>
      </c>
      <c r="F284" s="23"/>
      <c r="G284" s="113">
        <v>14547.35</v>
      </c>
      <c r="H284" s="23"/>
    </row>
    <row r="285" spans="1:8" outlineLevel="1" x14ac:dyDescent="0.3">
      <c r="A285" s="4"/>
      <c r="B285" s="26">
        <v>719</v>
      </c>
      <c r="C285" s="24" t="s">
        <v>83</v>
      </c>
      <c r="D285" s="25" t="s">
        <v>89</v>
      </c>
      <c r="E285" s="52">
        <v>7341</v>
      </c>
      <c r="F285" s="23"/>
      <c r="G285" s="52">
        <v>7341</v>
      </c>
      <c r="H285" s="23"/>
    </row>
    <row r="286" spans="1:8" outlineLevel="1" x14ac:dyDescent="0.3">
      <c r="A286" s="4"/>
      <c r="B286" s="26">
        <v>719</v>
      </c>
      <c r="C286" s="25" t="s">
        <v>84</v>
      </c>
      <c r="D286" s="25" t="s">
        <v>85</v>
      </c>
      <c r="E286" s="112">
        <v>575</v>
      </c>
      <c r="F286" s="23"/>
      <c r="G286" s="112">
        <v>575</v>
      </c>
      <c r="H286" s="23"/>
    </row>
    <row r="287" spans="1:8" s="51" customFormat="1" ht="41.4" outlineLevel="1" x14ac:dyDescent="0.3">
      <c r="A287" s="49"/>
      <c r="B287" s="26">
        <v>719</v>
      </c>
      <c r="C287" s="25" t="s">
        <v>241</v>
      </c>
      <c r="D287" s="25" t="s">
        <v>240</v>
      </c>
      <c r="E287" s="112">
        <v>420</v>
      </c>
      <c r="F287" s="23"/>
      <c r="G287" s="112">
        <v>420</v>
      </c>
      <c r="H287" s="23"/>
    </row>
    <row r="288" spans="1:8" outlineLevel="1" x14ac:dyDescent="0.3">
      <c r="A288" s="4"/>
      <c r="B288" s="21"/>
      <c r="C288" s="19"/>
      <c r="D288" s="20"/>
      <c r="E288" s="21"/>
      <c r="F288" s="22"/>
      <c r="G288" s="21"/>
      <c r="H288" s="22"/>
    </row>
    <row r="289" spans="1:8" s="57" customFormat="1" ht="18" customHeight="1" x14ac:dyDescent="0.3">
      <c r="A289" s="50"/>
      <c r="B289" s="42" t="s">
        <v>11</v>
      </c>
      <c r="C289" s="43"/>
      <c r="D289" s="44"/>
      <c r="E289" s="45"/>
      <c r="F289" s="46">
        <f>SUM(F291:F322)</f>
        <v>194644.2</v>
      </c>
      <c r="G289" s="45"/>
      <c r="H289" s="46">
        <f>SUM(H291:H322)</f>
        <v>192333</v>
      </c>
    </row>
    <row r="290" spans="1:8" s="5" customFormat="1" outlineLevel="1" x14ac:dyDescent="0.3">
      <c r="A290" s="4"/>
      <c r="B290" s="26" t="s">
        <v>12</v>
      </c>
      <c r="C290" s="28"/>
      <c r="D290" s="29"/>
      <c r="E290" s="30"/>
      <c r="F290" s="31"/>
      <c r="G290" s="30"/>
      <c r="H290" s="31"/>
    </row>
    <row r="291" spans="1:8" s="57" customFormat="1" outlineLevel="1" x14ac:dyDescent="0.3">
      <c r="A291" s="49"/>
      <c r="B291" s="26">
        <v>720</v>
      </c>
      <c r="C291" s="58" t="s">
        <v>46</v>
      </c>
      <c r="D291" s="54"/>
      <c r="E291" s="55"/>
      <c r="F291" s="56">
        <v>15635.9</v>
      </c>
      <c r="G291" s="55"/>
      <c r="H291" s="56">
        <v>13324.7</v>
      </c>
    </row>
    <row r="292" spans="1:8" s="51" customFormat="1" outlineLevel="1" x14ac:dyDescent="0.3">
      <c r="A292" s="50"/>
      <c r="B292" s="26">
        <v>720</v>
      </c>
      <c r="C292" s="24" t="s">
        <v>273</v>
      </c>
      <c r="D292" s="25" t="s">
        <v>274</v>
      </c>
      <c r="E292" s="48">
        <v>40300</v>
      </c>
      <c r="F292" s="48"/>
      <c r="G292" s="48">
        <v>28688.9</v>
      </c>
      <c r="H292" s="33"/>
    </row>
    <row r="293" spans="1:8" s="51" customFormat="1" outlineLevel="1" x14ac:dyDescent="0.3">
      <c r="A293" s="49"/>
      <c r="B293" s="26">
        <v>720</v>
      </c>
      <c r="C293" s="24" t="s">
        <v>275</v>
      </c>
      <c r="D293" s="25" t="s">
        <v>179</v>
      </c>
      <c r="E293" s="48">
        <v>100</v>
      </c>
      <c r="F293" s="48"/>
      <c r="G293" s="48">
        <v>1085</v>
      </c>
      <c r="H293" s="33"/>
    </row>
    <row r="294" spans="1:8" s="51" customFormat="1" ht="41.4" outlineLevel="1" x14ac:dyDescent="0.3">
      <c r="A294" s="49"/>
      <c r="B294" s="26">
        <v>720</v>
      </c>
      <c r="C294" s="24" t="s">
        <v>309</v>
      </c>
      <c r="D294" s="25" t="s">
        <v>179</v>
      </c>
      <c r="E294" s="48">
        <v>2738</v>
      </c>
      <c r="F294" s="48"/>
      <c r="G294" s="48">
        <v>5442</v>
      </c>
      <c r="H294" s="33"/>
    </row>
    <row r="295" spans="1:8" s="51" customFormat="1" ht="27.6" outlineLevel="1" x14ac:dyDescent="0.3">
      <c r="A295" s="49"/>
      <c r="B295" s="26">
        <v>720</v>
      </c>
      <c r="C295" s="24" t="s">
        <v>276</v>
      </c>
      <c r="D295" s="25" t="s">
        <v>179</v>
      </c>
      <c r="E295" s="48">
        <v>1500</v>
      </c>
      <c r="F295" s="48"/>
      <c r="G295" s="48">
        <v>4204</v>
      </c>
      <c r="H295" s="33"/>
    </row>
    <row r="296" spans="1:8" s="51" customFormat="1" ht="27.6" outlineLevel="1" x14ac:dyDescent="0.3">
      <c r="A296" s="49"/>
      <c r="B296" s="26">
        <v>720</v>
      </c>
      <c r="C296" s="24" t="s">
        <v>356</v>
      </c>
      <c r="D296" s="25" t="s">
        <v>179</v>
      </c>
      <c r="E296" s="48">
        <v>800</v>
      </c>
      <c r="F296" s="48"/>
      <c r="G296" s="48">
        <v>392</v>
      </c>
      <c r="H296" s="33"/>
    </row>
    <row r="297" spans="1:8" s="51" customFormat="1" outlineLevel="1" x14ac:dyDescent="0.3">
      <c r="A297" s="50"/>
      <c r="B297" s="26">
        <v>720</v>
      </c>
      <c r="C297" s="24" t="s">
        <v>277</v>
      </c>
      <c r="D297" s="25" t="s">
        <v>179</v>
      </c>
      <c r="E297" s="26">
        <v>30</v>
      </c>
      <c r="F297" s="23"/>
      <c r="G297" s="26">
        <v>100</v>
      </c>
      <c r="H297" s="22"/>
    </row>
    <row r="298" spans="1:8" s="57" customFormat="1" outlineLevel="1" x14ac:dyDescent="0.3">
      <c r="A298" s="49"/>
      <c r="B298" s="26">
        <v>720</v>
      </c>
      <c r="C298" s="58" t="s">
        <v>47</v>
      </c>
      <c r="D298" s="120"/>
      <c r="E298" s="79"/>
      <c r="F298" s="78">
        <v>10644.3</v>
      </c>
      <c r="G298" s="79"/>
      <c r="H298" s="78">
        <v>10644.3</v>
      </c>
    </row>
    <row r="299" spans="1:8" s="51" customFormat="1" outlineLevel="1" x14ac:dyDescent="0.3">
      <c r="A299" s="49"/>
      <c r="B299" s="26">
        <v>720</v>
      </c>
      <c r="C299" s="24" t="s">
        <v>186</v>
      </c>
      <c r="D299" s="38" t="s">
        <v>179</v>
      </c>
      <c r="E299" s="106">
        <v>1</v>
      </c>
      <c r="F299" s="47"/>
      <c r="G299" s="106">
        <v>1</v>
      </c>
      <c r="H299" s="47"/>
    </row>
    <row r="300" spans="1:8" s="51" customFormat="1" outlineLevel="1" x14ac:dyDescent="0.3">
      <c r="A300" s="50"/>
      <c r="B300" s="26">
        <v>720</v>
      </c>
      <c r="C300" s="58" t="s">
        <v>48</v>
      </c>
      <c r="D300" s="25"/>
      <c r="E300" s="26"/>
      <c r="F300" s="56">
        <v>23684.400000000001</v>
      </c>
      <c r="G300" s="26"/>
      <c r="H300" s="56">
        <v>23684.400000000001</v>
      </c>
    </row>
    <row r="301" spans="1:8" s="51" customFormat="1" ht="27.6" outlineLevel="1" x14ac:dyDescent="0.3">
      <c r="A301" s="49"/>
      <c r="B301" s="106">
        <v>720</v>
      </c>
      <c r="C301" s="40" t="s">
        <v>322</v>
      </c>
      <c r="D301" s="38" t="s">
        <v>323</v>
      </c>
      <c r="E301" s="48">
        <v>30</v>
      </c>
      <c r="F301" s="70"/>
      <c r="G301" s="48">
        <v>30</v>
      </c>
      <c r="H301" s="23"/>
    </row>
    <row r="302" spans="1:8" s="51" customFormat="1" ht="27.6" outlineLevel="1" x14ac:dyDescent="0.3">
      <c r="A302" s="49"/>
      <c r="B302" s="106">
        <v>720</v>
      </c>
      <c r="C302" s="40" t="s">
        <v>324</v>
      </c>
      <c r="D302" s="38" t="s">
        <v>78</v>
      </c>
      <c r="E302" s="48">
        <v>20</v>
      </c>
      <c r="F302" s="70"/>
      <c r="G302" s="48">
        <v>18</v>
      </c>
      <c r="H302" s="47"/>
    </row>
    <row r="303" spans="1:8" s="51" customFormat="1" ht="27.6" outlineLevel="1" x14ac:dyDescent="0.3">
      <c r="A303" s="50"/>
      <c r="B303" s="106">
        <v>720</v>
      </c>
      <c r="C303" s="40" t="s">
        <v>357</v>
      </c>
      <c r="D303" s="38" t="s">
        <v>323</v>
      </c>
      <c r="E303" s="48">
        <v>30</v>
      </c>
      <c r="F303" s="48"/>
      <c r="G303" s="48">
        <v>30</v>
      </c>
      <c r="H303" s="23"/>
    </row>
    <row r="304" spans="1:8" s="51" customFormat="1" ht="27.6" outlineLevel="1" x14ac:dyDescent="0.3">
      <c r="A304" s="49"/>
      <c r="B304" s="106">
        <v>720</v>
      </c>
      <c r="C304" s="40" t="s">
        <v>419</v>
      </c>
      <c r="D304" s="38" t="s">
        <v>78</v>
      </c>
      <c r="E304" s="48">
        <v>20</v>
      </c>
      <c r="F304" s="70"/>
      <c r="G304" s="48">
        <v>191</v>
      </c>
      <c r="H304" s="23"/>
    </row>
    <row r="305" spans="1:8" s="51" customFormat="1" ht="27.6" outlineLevel="1" x14ac:dyDescent="0.3">
      <c r="A305" s="49"/>
      <c r="B305" s="106">
        <v>720</v>
      </c>
      <c r="C305" s="40" t="s">
        <v>420</v>
      </c>
      <c r="D305" s="38" t="s">
        <v>325</v>
      </c>
      <c r="E305" s="48">
        <v>100</v>
      </c>
      <c r="F305" s="70"/>
      <c r="G305" s="48">
        <v>100</v>
      </c>
      <c r="H305" s="23"/>
    </row>
    <row r="306" spans="1:8" s="51" customFormat="1" ht="27.6" outlineLevel="1" x14ac:dyDescent="0.3">
      <c r="A306" s="50"/>
      <c r="B306" s="106">
        <v>720</v>
      </c>
      <c r="C306" s="40" t="s">
        <v>421</v>
      </c>
      <c r="D306" s="38" t="s">
        <v>325</v>
      </c>
      <c r="E306" s="48">
        <v>129</v>
      </c>
      <c r="F306" s="70"/>
      <c r="G306" s="48">
        <v>129</v>
      </c>
      <c r="H306" s="23"/>
    </row>
    <row r="307" spans="1:8" s="51" customFormat="1" ht="27.6" outlineLevel="1" x14ac:dyDescent="0.3">
      <c r="A307" s="49"/>
      <c r="B307" s="106">
        <v>720</v>
      </c>
      <c r="C307" s="40" t="s">
        <v>422</v>
      </c>
      <c r="D307" s="38" t="s">
        <v>325</v>
      </c>
      <c r="E307" s="48">
        <v>100</v>
      </c>
      <c r="F307" s="70"/>
      <c r="G307" s="48">
        <v>100</v>
      </c>
      <c r="H307" s="23"/>
    </row>
    <row r="308" spans="1:8" s="51" customFormat="1" ht="27.6" outlineLevel="1" x14ac:dyDescent="0.3">
      <c r="A308" s="49"/>
      <c r="B308" s="106">
        <v>720</v>
      </c>
      <c r="C308" s="40" t="s">
        <v>423</v>
      </c>
      <c r="D308" s="38" t="s">
        <v>78</v>
      </c>
      <c r="E308" s="48">
        <v>3</v>
      </c>
      <c r="F308" s="70"/>
      <c r="G308" s="48">
        <v>3</v>
      </c>
      <c r="H308" s="23"/>
    </row>
    <row r="309" spans="1:8" s="51" customFormat="1" ht="82.8" outlineLevel="1" x14ac:dyDescent="0.3">
      <c r="A309" s="50"/>
      <c r="B309" s="106">
        <v>720</v>
      </c>
      <c r="C309" s="40" t="s">
        <v>424</v>
      </c>
      <c r="D309" s="38" t="s">
        <v>326</v>
      </c>
      <c r="E309" s="48">
        <v>30</v>
      </c>
      <c r="F309" s="70"/>
      <c r="G309" s="48">
        <v>30</v>
      </c>
      <c r="H309" s="23"/>
    </row>
    <row r="310" spans="1:8" s="51" customFormat="1" ht="82.8" outlineLevel="1" x14ac:dyDescent="0.3">
      <c r="A310" s="49"/>
      <c r="B310" s="106">
        <v>720</v>
      </c>
      <c r="C310" s="40" t="s">
        <v>425</v>
      </c>
      <c r="D310" s="38" t="s">
        <v>78</v>
      </c>
      <c r="E310" s="48">
        <v>10</v>
      </c>
      <c r="F310" s="70"/>
      <c r="G310" s="48">
        <v>46</v>
      </c>
      <c r="H310" s="23"/>
    </row>
    <row r="311" spans="1:8" s="51" customFormat="1" ht="69" outlineLevel="1" x14ac:dyDescent="0.3">
      <c r="A311" s="49"/>
      <c r="B311" s="106">
        <v>720</v>
      </c>
      <c r="C311" s="40" t="s">
        <v>426</v>
      </c>
      <c r="D311" s="38" t="s">
        <v>76</v>
      </c>
      <c r="E311" s="48">
        <v>100</v>
      </c>
      <c r="F311" s="70"/>
      <c r="G311" s="48">
        <v>100</v>
      </c>
      <c r="H311" s="23"/>
    </row>
    <row r="312" spans="1:8" s="51" customFormat="1" ht="69" outlineLevel="1" x14ac:dyDescent="0.3">
      <c r="A312" s="50"/>
      <c r="B312" s="106">
        <v>720</v>
      </c>
      <c r="C312" s="40" t="s">
        <v>427</v>
      </c>
      <c r="D312" s="38" t="s">
        <v>78</v>
      </c>
      <c r="E312" s="48">
        <v>1</v>
      </c>
      <c r="F312" s="70"/>
      <c r="G312" s="48">
        <v>1</v>
      </c>
      <c r="H312" s="23"/>
    </row>
    <row r="313" spans="1:8" s="51" customFormat="1" ht="27.6" outlineLevel="1" x14ac:dyDescent="0.3">
      <c r="A313" s="49"/>
      <c r="B313" s="106">
        <v>720</v>
      </c>
      <c r="C313" s="40" t="s">
        <v>428</v>
      </c>
      <c r="D313" s="38" t="s">
        <v>327</v>
      </c>
      <c r="E313" s="48">
        <v>100</v>
      </c>
      <c r="F313" s="70"/>
      <c r="G313" s="48">
        <v>100</v>
      </c>
      <c r="H313" s="23"/>
    </row>
    <row r="314" spans="1:8" s="51" customFormat="1" ht="27.6" outlineLevel="1" x14ac:dyDescent="0.3">
      <c r="A314" s="49"/>
      <c r="B314" s="106">
        <v>720</v>
      </c>
      <c r="C314" s="40" t="s">
        <v>428</v>
      </c>
      <c r="D314" s="38" t="s">
        <v>78</v>
      </c>
      <c r="E314" s="48">
        <v>1788672</v>
      </c>
      <c r="F314" s="70"/>
      <c r="G314" s="48">
        <v>1734952</v>
      </c>
      <c r="H314" s="47"/>
    </row>
    <row r="315" spans="1:8" s="51" customFormat="1" ht="96.6" outlineLevel="1" x14ac:dyDescent="0.3">
      <c r="A315" s="50"/>
      <c r="B315" s="106">
        <v>720</v>
      </c>
      <c r="C315" s="40" t="s">
        <v>429</v>
      </c>
      <c r="D315" s="38" t="s">
        <v>325</v>
      </c>
      <c r="E315" s="48">
        <v>100</v>
      </c>
      <c r="F315" s="70"/>
      <c r="G315" s="48">
        <v>100</v>
      </c>
      <c r="H315" s="23"/>
    </row>
    <row r="316" spans="1:8" s="51" customFormat="1" ht="96.6" outlineLevel="1" x14ac:dyDescent="0.3">
      <c r="A316" s="49"/>
      <c r="B316" s="106">
        <v>720</v>
      </c>
      <c r="C316" s="40" t="s">
        <v>429</v>
      </c>
      <c r="D316" s="38" t="s">
        <v>78</v>
      </c>
      <c r="E316" s="48">
        <v>100000</v>
      </c>
      <c r="F316" s="70"/>
      <c r="G316" s="48">
        <v>1284283</v>
      </c>
      <c r="H316" s="23"/>
    </row>
    <row r="317" spans="1:8" s="51" customFormat="1" ht="69" outlineLevel="1" x14ac:dyDescent="0.3">
      <c r="A317" s="49"/>
      <c r="B317" s="106">
        <v>720</v>
      </c>
      <c r="C317" s="40" t="s">
        <v>430</v>
      </c>
      <c r="D317" s="38" t="s">
        <v>325</v>
      </c>
      <c r="E317" s="48">
        <v>100</v>
      </c>
      <c r="F317" s="70"/>
      <c r="G317" s="48">
        <v>100</v>
      </c>
      <c r="H317" s="23"/>
    </row>
    <row r="318" spans="1:8" s="51" customFormat="1" ht="69" outlineLevel="1" x14ac:dyDescent="0.3">
      <c r="A318" s="49"/>
      <c r="B318" s="106">
        <v>720</v>
      </c>
      <c r="C318" s="40" t="s">
        <v>328</v>
      </c>
      <c r="D318" s="38" t="s">
        <v>78</v>
      </c>
      <c r="E318" s="48">
        <v>25000</v>
      </c>
      <c r="F318" s="70"/>
      <c r="G318" s="48">
        <v>26328</v>
      </c>
      <c r="H318" s="23"/>
    </row>
    <row r="319" spans="1:8" s="51" customFormat="1" outlineLevel="1" x14ac:dyDescent="0.3">
      <c r="A319" s="50"/>
      <c r="B319" s="26">
        <v>720</v>
      </c>
      <c r="C319" s="58" t="s">
        <v>49</v>
      </c>
      <c r="D319" s="25"/>
      <c r="E319" s="26"/>
      <c r="F319" s="56">
        <v>142321.1</v>
      </c>
      <c r="G319" s="26"/>
      <c r="H319" s="56">
        <v>142321.1</v>
      </c>
    </row>
    <row r="320" spans="1:8" s="51" customFormat="1" ht="82.8" outlineLevel="1" x14ac:dyDescent="0.3">
      <c r="A320" s="49"/>
      <c r="B320" s="26">
        <v>720</v>
      </c>
      <c r="C320" s="24" t="s">
        <v>321</v>
      </c>
      <c r="D320" s="25" t="s">
        <v>202</v>
      </c>
      <c r="E320" s="26">
        <v>156</v>
      </c>
      <c r="F320" s="23"/>
      <c r="G320" s="26">
        <v>156</v>
      </c>
      <c r="H320" s="26"/>
    </row>
    <row r="321" spans="1:8" s="51" customFormat="1" outlineLevel="1" x14ac:dyDescent="0.3">
      <c r="A321" s="50"/>
      <c r="B321" s="26">
        <v>720</v>
      </c>
      <c r="C321" s="58" t="s">
        <v>41</v>
      </c>
      <c r="D321" s="25"/>
      <c r="E321" s="26"/>
      <c r="F321" s="56">
        <v>2358.5</v>
      </c>
      <c r="G321" s="26"/>
      <c r="H321" s="56">
        <v>2358.5</v>
      </c>
    </row>
    <row r="322" spans="1:8" s="51" customFormat="1" ht="27.6" outlineLevel="1" x14ac:dyDescent="0.3">
      <c r="A322" s="49"/>
      <c r="B322" s="26">
        <v>720</v>
      </c>
      <c r="C322" s="24" t="s">
        <v>112</v>
      </c>
      <c r="D322" s="25" t="s">
        <v>87</v>
      </c>
      <c r="E322" s="70">
        <v>17809.8</v>
      </c>
      <c r="F322" s="23"/>
      <c r="G322" s="70">
        <v>21264.1</v>
      </c>
      <c r="H322" s="23"/>
    </row>
    <row r="323" spans="1:8" outlineLevel="1" x14ac:dyDescent="0.3">
      <c r="A323" s="4"/>
      <c r="B323" s="21"/>
      <c r="C323" s="28"/>
      <c r="D323" s="20"/>
      <c r="E323" s="21"/>
      <c r="F323" s="22"/>
      <c r="G323" s="21"/>
      <c r="H323" s="22"/>
    </row>
    <row r="324" spans="1:8" s="57" customFormat="1" ht="17.25" customHeight="1" x14ac:dyDescent="0.3">
      <c r="A324" s="50"/>
      <c r="B324" s="42" t="s">
        <v>13</v>
      </c>
      <c r="C324" s="43"/>
      <c r="D324" s="44"/>
      <c r="E324" s="45"/>
      <c r="F324" s="46">
        <f>F326</f>
        <v>49764.5</v>
      </c>
      <c r="G324" s="45"/>
      <c r="H324" s="46">
        <f>H326</f>
        <v>49764.5</v>
      </c>
    </row>
    <row r="325" spans="1:8" s="51" customFormat="1" outlineLevel="1" x14ac:dyDescent="0.3">
      <c r="A325" s="49"/>
      <c r="B325" s="26" t="s">
        <v>12</v>
      </c>
      <c r="C325" s="24"/>
      <c r="D325" s="25"/>
      <c r="E325" s="26"/>
      <c r="F325" s="23"/>
      <c r="G325" s="26"/>
      <c r="H325" s="23"/>
    </row>
    <row r="326" spans="1:8" s="51" customFormat="1" ht="63" customHeight="1" outlineLevel="1" x14ac:dyDescent="0.3">
      <c r="A326" s="49"/>
      <c r="B326" s="26">
        <v>722</v>
      </c>
      <c r="C326" s="24" t="s">
        <v>278</v>
      </c>
      <c r="D326" s="25" t="s">
        <v>279</v>
      </c>
      <c r="E326" s="26">
        <v>10.5</v>
      </c>
      <c r="F326" s="23">
        <v>49764.5</v>
      </c>
      <c r="G326" s="26">
        <v>10.5</v>
      </c>
      <c r="H326" s="23">
        <v>49764.5</v>
      </c>
    </row>
    <row r="327" spans="1:8" outlineLevel="1" x14ac:dyDescent="0.3">
      <c r="A327" s="4"/>
      <c r="B327" s="21"/>
      <c r="C327" s="19"/>
      <c r="D327" s="20"/>
      <c r="E327" s="21"/>
      <c r="F327" s="22"/>
      <c r="G327" s="21"/>
      <c r="H327" s="22"/>
    </row>
    <row r="328" spans="1:8" s="57" customFormat="1" ht="20.25" customHeight="1" x14ac:dyDescent="0.3">
      <c r="A328" s="50"/>
      <c r="B328" s="42" t="s">
        <v>14</v>
      </c>
      <c r="C328" s="43"/>
      <c r="D328" s="44"/>
      <c r="E328" s="45"/>
      <c r="F328" s="46">
        <f>F330+F331+F336</f>
        <v>536490.19999999995</v>
      </c>
      <c r="G328" s="45"/>
      <c r="H328" s="46">
        <f>H330+H331+H336</f>
        <v>520888.30000000005</v>
      </c>
    </row>
    <row r="329" spans="1:8" s="51" customFormat="1" outlineLevel="1" x14ac:dyDescent="0.3">
      <c r="A329" s="49"/>
      <c r="B329" s="26" t="s">
        <v>12</v>
      </c>
      <c r="C329" s="24"/>
      <c r="D329" s="25"/>
      <c r="E329" s="26"/>
      <c r="F329" s="23"/>
      <c r="G329" s="26"/>
      <c r="H329" s="23"/>
    </row>
    <row r="330" spans="1:8" s="61" customFormat="1" ht="55.2" outlineLevel="1" x14ac:dyDescent="0.25">
      <c r="A330" s="49"/>
      <c r="B330" s="26">
        <v>723</v>
      </c>
      <c r="C330" s="38" t="s">
        <v>280</v>
      </c>
      <c r="D330" s="40" t="s">
        <v>124</v>
      </c>
      <c r="E330" s="106">
        <v>455</v>
      </c>
      <c r="F330" s="47">
        <v>464094.5</v>
      </c>
      <c r="G330" s="106">
        <v>455</v>
      </c>
      <c r="H330" s="47">
        <v>448505.2</v>
      </c>
    </row>
    <row r="331" spans="1:8" s="51" customFormat="1" ht="27.6" outlineLevel="1" x14ac:dyDescent="0.3">
      <c r="A331" s="50"/>
      <c r="B331" s="26">
        <v>723</v>
      </c>
      <c r="C331" s="58" t="s">
        <v>50</v>
      </c>
      <c r="D331" s="25"/>
      <c r="E331" s="26"/>
      <c r="F331" s="23">
        <v>54527.199999999997</v>
      </c>
      <c r="G331" s="26"/>
      <c r="H331" s="23">
        <v>54527.199999999997</v>
      </c>
    </row>
    <row r="332" spans="1:8" s="61" customFormat="1" outlineLevel="1" x14ac:dyDescent="0.25">
      <c r="A332" s="49"/>
      <c r="B332" s="26">
        <v>723</v>
      </c>
      <c r="C332" s="25" t="s">
        <v>103</v>
      </c>
      <c r="D332" s="25" t="s">
        <v>184</v>
      </c>
      <c r="E332" s="48">
        <v>88</v>
      </c>
      <c r="F332" s="73"/>
      <c r="G332" s="48">
        <v>138</v>
      </c>
      <c r="H332" s="22"/>
    </row>
    <row r="333" spans="1:8" s="61" customFormat="1" outlineLevel="1" x14ac:dyDescent="0.25">
      <c r="A333" s="49"/>
      <c r="B333" s="26">
        <v>723</v>
      </c>
      <c r="C333" s="25" t="s">
        <v>182</v>
      </c>
      <c r="D333" s="25" t="s">
        <v>184</v>
      </c>
      <c r="E333" s="48">
        <v>48</v>
      </c>
      <c r="F333" s="73"/>
      <c r="G333" s="48">
        <v>129</v>
      </c>
      <c r="H333" s="22"/>
    </row>
    <row r="334" spans="1:8" s="61" customFormat="1" outlineLevel="1" x14ac:dyDescent="0.25">
      <c r="A334" s="50"/>
      <c r="B334" s="26">
        <v>723</v>
      </c>
      <c r="C334" s="25" t="s">
        <v>185</v>
      </c>
      <c r="D334" s="25" t="s">
        <v>184</v>
      </c>
      <c r="E334" s="48">
        <v>17359</v>
      </c>
      <c r="F334" s="73"/>
      <c r="G334" s="48">
        <v>17961</v>
      </c>
      <c r="H334" s="22"/>
    </row>
    <row r="335" spans="1:8" s="61" customFormat="1" outlineLevel="1" x14ac:dyDescent="0.25">
      <c r="A335" s="49"/>
      <c r="B335" s="26">
        <v>723</v>
      </c>
      <c r="C335" s="24" t="s">
        <v>186</v>
      </c>
      <c r="D335" s="25" t="s">
        <v>184</v>
      </c>
      <c r="E335" s="48">
        <v>43609</v>
      </c>
      <c r="F335" s="73"/>
      <c r="G335" s="48">
        <v>46020</v>
      </c>
      <c r="H335" s="22"/>
    </row>
    <row r="336" spans="1:8" s="61" customFormat="1" ht="33" customHeight="1" outlineLevel="1" x14ac:dyDescent="0.25">
      <c r="A336" s="49"/>
      <c r="B336" s="26">
        <v>723</v>
      </c>
      <c r="C336" s="58" t="s">
        <v>284</v>
      </c>
      <c r="D336" s="54"/>
      <c r="E336" s="72"/>
      <c r="F336" s="73">
        <f>F337+F338+F339</f>
        <v>17868.5</v>
      </c>
      <c r="G336" s="74"/>
      <c r="H336" s="73">
        <f>H337+H338+H339</f>
        <v>17855.900000000001</v>
      </c>
    </row>
    <row r="337" spans="1:8" s="61" customFormat="1" ht="27.6" outlineLevel="1" x14ac:dyDescent="0.25">
      <c r="A337" s="49"/>
      <c r="B337" s="26">
        <v>723</v>
      </c>
      <c r="C337" s="24" t="s">
        <v>281</v>
      </c>
      <c r="D337" s="25" t="s">
        <v>124</v>
      </c>
      <c r="E337" s="26">
        <v>25</v>
      </c>
      <c r="F337" s="23">
        <v>8508.7000000000007</v>
      </c>
      <c r="G337" s="26">
        <v>25</v>
      </c>
      <c r="H337" s="23">
        <v>8508.7000000000007</v>
      </c>
    </row>
    <row r="338" spans="1:8" s="61" customFormat="1" ht="27.6" outlineLevel="1" x14ac:dyDescent="0.25">
      <c r="A338" s="49"/>
      <c r="B338" s="26">
        <v>723</v>
      </c>
      <c r="C338" s="24" t="s">
        <v>282</v>
      </c>
      <c r="D338" s="25" t="s">
        <v>124</v>
      </c>
      <c r="E338" s="26">
        <v>166</v>
      </c>
      <c r="F338" s="23">
        <v>7105.9</v>
      </c>
      <c r="G338" s="26">
        <v>166</v>
      </c>
      <c r="H338" s="23">
        <v>7105.9</v>
      </c>
    </row>
    <row r="339" spans="1:8" s="61" customFormat="1" ht="27.6" outlineLevel="1" x14ac:dyDescent="0.25">
      <c r="A339" s="49"/>
      <c r="B339" s="26">
        <v>723</v>
      </c>
      <c r="C339" s="24" t="s">
        <v>283</v>
      </c>
      <c r="D339" s="25" t="s">
        <v>124</v>
      </c>
      <c r="E339" s="26">
        <v>86</v>
      </c>
      <c r="F339" s="23">
        <v>2253.9</v>
      </c>
      <c r="G339" s="26">
        <v>86</v>
      </c>
      <c r="H339" s="23">
        <v>2241.3000000000002</v>
      </c>
    </row>
    <row r="340" spans="1:8" s="8" customFormat="1" outlineLevel="1" x14ac:dyDescent="0.25">
      <c r="A340" s="4"/>
      <c r="B340" s="21"/>
      <c r="C340" s="19"/>
      <c r="D340" s="20"/>
      <c r="E340" s="21"/>
      <c r="F340" s="22"/>
      <c r="G340" s="21"/>
      <c r="H340" s="22"/>
    </row>
    <row r="341" spans="1:8" s="51" customFormat="1" x14ac:dyDescent="0.3">
      <c r="A341" s="50"/>
      <c r="B341" s="42" t="s">
        <v>37</v>
      </c>
      <c r="C341" s="43"/>
      <c r="D341" s="44"/>
      <c r="E341" s="45"/>
      <c r="F341" s="46">
        <v>302017.3</v>
      </c>
      <c r="G341" s="45"/>
      <c r="H341" s="46">
        <v>302017.3</v>
      </c>
    </row>
    <row r="342" spans="1:8" s="51" customFormat="1" outlineLevel="1" x14ac:dyDescent="0.3">
      <c r="A342" s="49"/>
      <c r="B342" s="26" t="s">
        <v>12</v>
      </c>
      <c r="C342" s="24"/>
      <c r="D342" s="25"/>
      <c r="E342" s="26"/>
      <c r="F342" s="23"/>
      <c r="G342" s="26"/>
      <c r="H342" s="23"/>
    </row>
    <row r="343" spans="1:8" s="51" customFormat="1" outlineLevel="1" x14ac:dyDescent="0.3">
      <c r="A343" s="49"/>
      <c r="B343" s="26">
        <v>730</v>
      </c>
      <c r="C343" s="24" t="s">
        <v>103</v>
      </c>
      <c r="D343" s="25" t="s">
        <v>179</v>
      </c>
      <c r="E343" s="27">
        <v>602</v>
      </c>
      <c r="F343" s="52"/>
      <c r="G343" s="27">
        <v>774</v>
      </c>
      <c r="H343" s="22"/>
    </row>
    <row r="344" spans="1:8" s="51" customFormat="1" outlineLevel="1" x14ac:dyDescent="0.3">
      <c r="A344" s="49"/>
      <c r="B344" s="26">
        <v>730</v>
      </c>
      <c r="C344" s="24" t="s">
        <v>187</v>
      </c>
      <c r="D344" s="25" t="s">
        <v>179</v>
      </c>
      <c r="E344" s="27">
        <v>387</v>
      </c>
      <c r="F344" s="52"/>
      <c r="G344" s="27">
        <v>439</v>
      </c>
      <c r="H344" s="22"/>
    </row>
    <row r="345" spans="1:8" s="51" customFormat="1" outlineLevel="1" x14ac:dyDescent="0.3">
      <c r="A345" s="49"/>
      <c r="B345" s="26">
        <v>730</v>
      </c>
      <c r="C345" s="24" t="s">
        <v>186</v>
      </c>
      <c r="D345" s="25" t="s">
        <v>179</v>
      </c>
      <c r="E345" s="27">
        <v>6291</v>
      </c>
      <c r="F345" s="52"/>
      <c r="G345" s="27">
        <v>7086</v>
      </c>
      <c r="H345" s="22"/>
    </row>
    <row r="346" spans="1:8" s="51" customFormat="1" outlineLevel="1" x14ac:dyDescent="0.3">
      <c r="A346" s="49"/>
      <c r="B346" s="26">
        <v>730</v>
      </c>
      <c r="C346" s="24" t="s">
        <v>188</v>
      </c>
      <c r="D346" s="25" t="s">
        <v>179</v>
      </c>
      <c r="E346" s="27">
        <v>42525</v>
      </c>
      <c r="F346" s="52"/>
      <c r="G346" s="27">
        <v>70569</v>
      </c>
      <c r="H346" s="22"/>
    </row>
    <row r="347" spans="1:8" s="51" customFormat="1" outlineLevel="1" x14ac:dyDescent="0.3">
      <c r="A347" s="49"/>
      <c r="B347" s="26">
        <v>730</v>
      </c>
      <c r="C347" s="24" t="s">
        <v>182</v>
      </c>
      <c r="D347" s="25" t="s">
        <v>179</v>
      </c>
      <c r="E347" s="27">
        <v>77</v>
      </c>
      <c r="F347" s="52"/>
      <c r="G347" s="27">
        <v>139</v>
      </c>
      <c r="H347" s="22"/>
    </row>
    <row r="348" spans="1:8" s="51" customFormat="1" outlineLevel="1" x14ac:dyDescent="0.3">
      <c r="A348" s="49"/>
      <c r="B348" s="26"/>
      <c r="C348" s="24"/>
      <c r="D348" s="25"/>
      <c r="E348" s="26"/>
      <c r="F348" s="23"/>
      <c r="G348" s="26"/>
      <c r="H348" s="23"/>
    </row>
    <row r="349" spans="1:8" s="5" customFormat="1" x14ac:dyDescent="0.3">
      <c r="A349" s="4"/>
      <c r="B349" s="42" t="s">
        <v>17</v>
      </c>
      <c r="C349" s="43"/>
      <c r="D349" s="44"/>
      <c r="E349" s="45"/>
      <c r="F349" s="46">
        <v>431624.5</v>
      </c>
      <c r="G349" s="45"/>
      <c r="H349" s="46">
        <v>431624.5</v>
      </c>
    </row>
    <row r="350" spans="1:8" outlineLevel="1" x14ac:dyDescent="0.3">
      <c r="A350" s="4"/>
      <c r="B350" s="26" t="s">
        <v>12</v>
      </c>
      <c r="C350" s="24"/>
      <c r="D350" s="25"/>
      <c r="E350" s="26"/>
      <c r="F350" s="23"/>
      <c r="G350" s="26"/>
      <c r="H350" s="23"/>
    </row>
    <row r="351" spans="1:8" ht="41.4" outlineLevel="1" x14ac:dyDescent="0.3">
      <c r="A351" s="4"/>
      <c r="B351" s="26">
        <v>734</v>
      </c>
      <c r="C351" s="38" t="s">
        <v>137</v>
      </c>
      <c r="D351" s="38" t="s">
        <v>87</v>
      </c>
      <c r="E351" s="70">
        <v>43642.499999999993</v>
      </c>
      <c r="F351" s="47"/>
      <c r="G351" s="70">
        <v>43642.499999999993</v>
      </c>
      <c r="H351" s="33"/>
    </row>
    <row r="352" spans="1:8" outlineLevel="1" x14ac:dyDescent="0.3">
      <c r="A352" s="4"/>
      <c r="B352" s="26">
        <v>734</v>
      </c>
      <c r="C352" s="38" t="s">
        <v>138</v>
      </c>
      <c r="D352" s="40" t="s">
        <v>139</v>
      </c>
      <c r="E352" s="70">
        <v>342.9</v>
      </c>
      <c r="F352" s="47"/>
      <c r="G352" s="70">
        <v>342.9</v>
      </c>
      <c r="H352" s="33"/>
    </row>
    <row r="353" spans="1:8" outlineLevel="1" x14ac:dyDescent="0.3">
      <c r="A353" s="4"/>
      <c r="B353" s="26">
        <v>734</v>
      </c>
      <c r="C353" s="38" t="s">
        <v>140</v>
      </c>
      <c r="D353" s="40" t="s">
        <v>139</v>
      </c>
      <c r="E353" s="41">
        <v>189.85900000000001</v>
      </c>
      <c r="F353" s="47"/>
      <c r="G353" s="41">
        <v>189.85900000000001</v>
      </c>
      <c r="H353" s="33"/>
    </row>
    <row r="354" spans="1:8" outlineLevel="1" x14ac:dyDescent="0.3">
      <c r="A354" s="4"/>
      <c r="B354" s="26">
        <v>734</v>
      </c>
      <c r="C354" s="38" t="s">
        <v>141</v>
      </c>
      <c r="D354" s="40" t="s">
        <v>142</v>
      </c>
      <c r="E354" s="15">
        <v>16307.02</v>
      </c>
      <c r="F354" s="47"/>
      <c r="G354" s="15">
        <v>16307.02</v>
      </c>
      <c r="H354" s="33"/>
    </row>
    <row r="355" spans="1:8" outlineLevel="1" x14ac:dyDescent="0.3">
      <c r="A355" s="4"/>
      <c r="B355" s="26">
        <v>734</v>
      </c>
      <c r="C355" s="38" t="s">
        <v>143</v>
      </c>
      <c r="D355" s="40" t="s">
        <v>144</v>
      </c>
      <c r="E355" s="48">
        <v>32</v>
      </c>
      <c r="F355" s="47"/>
      <c r="G355" s="48">
        <v>32</v>
      </c>
      <c r="H355" s="33"/>
    </row>
    <row r="356" spans="1:8" outlineLevel="1" x14ac:dyDescent="0.3">
      <c r="A356" s="4"/>
      <c r="B356" s="26">
        <v>734</v>
      </c>
      <c r="C356" s="38" t="s">
        <v>145</v>
      </c>
      <c r="D356" s="40" t="s">
        <v>144</v>
      </c>
      <c r="E356" s="48">
        <v>2</v>
      </c>
      <c r="F356" s="47"/>
      <c r="G356" s="48">
        <v>2</v>
      </c>
      <c r="H356" s="33"/>
    </row>
    <row r="357" spans="1:8" outlineLevel="1" x14ac:dyDescent="0.3">
      <c r="A357" s="4"/>
      <c r="B357" s="26">
        <v>734</v>
      </c>
      <c r="C357" s="38" t="s">
        <v>146</v>
      </c>
      <c r="D357" s="40" t="s">
        <v>144</v>
      </c>
      <c r="E357" s="48">
        <v>430</v>
      </c>
      <c r="F357" s="47"/>
      <c r="G357" s="48">
        <v>430</v>
      </c>
      <c r="H357" s="33"/>
    </row>
    <row r="358" spans="1:8" outlineLevel="1" x14ac:dyDescent="0.3">
      <c r="A358" s="4"/>
      <c r="B358" s="26">
        <v>734</v>
      </c>
      <c r="C358" s="38" t="s">
        <v>147</v>
      </c>
      <c r="D358" s="40" t="s">
        <v>144</v>
      </c>
      <c r="E358" s="48">
        <v>264</v>
      </c>
      <c r="F358" s="47"/>
      <c r="G358" s="48">
        <v>264</v>
      </c>
      <c r="H358" s="33"/>
    </row>
    <row r="359" spans="1:8" outlineLevel="1" x14ac:dyDescent="0.3">
      <c r="A359" s="4"/>
      <c r="B359" s="26">
        <v>734</v>
      </c>
      <c r="C359" s="39" t="s">
        <v>148</v>
      </c>
      <c r="D359" s="40" t="s">
        <v>144</v>
      </c>
      <c r="E359" s="48">
        <v>12</v>
      </c>
      <c r="F359" s="47"/>
      <c r="G359" s="48">
        <v>12</v>
      </c>
      <c r="H359" s="33"/>
    </row>
    <row r="360" spans="1:8" outlineLevel="1" x14ac:dyDescent="0.3">
      <c r="A360" s="4"/>
      <c r="B360" s="26">
        <v>734</v>
      </c>
      <c r="C360" s="38" t="s">
        <v>149</v>
      </c>
      <c r="D360" s="40" t="s">
        <v>144</v>
      </c>
      <c r="E360" s="48">
        <v>31</v>
      </c>
      <c r="F360" s="47"/>
      <c r="G360" s="48">
        <v>31</v>
      </c>
      <c r="H360" s="33"/>
    </row>
    <row r="361" spans="1:8" ht="15" customHeight="1" outlineLevel="1" x14ac:dyDescent="0.3">
      <c r="A361" s="4"/>
      <c r="B361" s="26">
        <v>734</v>
      </c>
      <c r="C361" s="38" t="s">
        <v>150</v>
      </c>
      <c r="D361" s="40" t="s">
        <v>151</v>
      </c>
      <c r="E361" s="48">
        <v>51091</v>
      </c>
      <c r="F361" s="47"/>
      <c r="G361" s="48">
        <v>48902</v>
      </c>
      <c r="H361" s="33"/>
    </row>
    <row r="362" spans="1:8" outlineLevel="1" x14ac:dyDescent="0.3">
      <c r="A362" s="4"/>
      <c r="B362" s="26">
        <v>734</v>
      </c>
      <c r="C362" s="38" t="s">
        <v>305</v>
      </c>
      <c r="D362" s="40" t="s">
        <v>152</v>
      </c>
      <c r="E362" s="48">
        <v>695166</v>
      </c>
      <c r="F362" s="47"/>
      <c r="G362" s="48">
        <v>674625</v>
      </c>
      <c r="H362" s="33"/>
    </row>
    <row r="363" spans="1:8" ht="94.5" customHeight="1" outlineLevel="1" x14ac:dyDescent="0.3">
      <c r="A363" s="4"/>
      <c r="B363" s="26">
        <v>734</v>
      </c>
      <c r="C363" s="38" t="s">
        <v>306</v>
      </c>
      <c r="D363" s="40" t="s">
        <v>153</v>
      </c>
      <c r="E363" s="48">
        <v>16811346</v>
      </c>
      <c r="F363" s="47"/>
      <c r="G363" s="48">
        <v>16318362</v>
      </c>
      <c r="H363" s="33"/>
    </row>
    <row r="364" spans="1:8" outlineLevel="1" x14ac:dyDescent="0.3">
      <c r="A364" s="4"/>
      <c r="B364" s="21"/>
      <c r="C364" s="19"/>
      <c r="D364" s="20"/>
      <c r="E364" s="21"/>
      <c r="F364" s="22"/>
      <c r="G364" s="21"/>
      <c r="H364" s="22"/>
    </row>
    <row r="365" spans="1:8" s="51" customFormat="1" x14ac:dyDescent="0.3">
      <c r="A365" s="49"/>
      <c r="B365" s="42" t="s">
        <v>38</v>
      </c>
      <c r="C365" s="43"/>
      <c r="D365" s="44"/>
      <c r="E365" s="45"/>
      <c r="F365" s="46">
        <v>10516.2</v>
      </c>
      <c r="G365" s="45"/>
      <c r="H365" s="46">
        <v>10516.2</v>
      </c>
    </row>
    <row r="366" spans="1:8" s="51" customFormat="1" outlineLevel="1" x14ac:dyDescent="0.3">
      <c r="A366" s="50"/>
      <c r="B366" s="26" t="s">
        <v>12</v>
      </c>
      <c r="C366" s="24"/>
      <c r="D366" s="25"/>
      <c r="E366" s="26"/>
      <c r="F366" s="23"/>
      <c r="G366" s="26"/>
      <c r="H366" s="23"/>
    </row>
    <row r="367" spans="1:8" s="51" customFormat="1" ht="41.4" outlineLevel="1" x14ac:dyDescent="0.3">
      <c r="A367" s="49"/>
      <c r="B367" s="26">
        <v>735</v>
      </c>
      <c r="C367" s="24" t="s">
        <v>257</v>
      </c>
      <c r="D367" s="25" t="s">
        <v>258</v>
      </c>
      <c r="E367" s="26">
        <v>100</v>
      </c>
      <c r="F367" s="23"/>
      <c r="G367" s="26">
        <v>100</v>
      </c>
      <c r="H367" s="22"/>
    </row>
    <row r="368" spans="1:8" s="51" customFormat="1" outlineLevel="1" x14ac:dyDescent="0.3">
      <c r="A368" s="50"/>
      <c r="B368" s="26">
        <v>735</v>
      </c>
      <c r="C368" s="24" t="s">
        <v>259</v>
      </c>
      <c r="D368" s="25" t="s">
        <v>258</v>
      </c>
      <c r="E368" s="26">
        <v>100</v>
      </c>
      <c r="F368" s="23"/>
      <c r="G368" s="26">
        <v>100</v>
      </c>
      <c r="H368" s="22"/>
    </row>
    <row r="369" spans="1:8" s="51" customFormat="1" ht="41.4" outlineLevel="1" x14ac:dyDescent="0.3">
      <c r="A369" s="49"/>
      <c r="B369" s="26">
        <v>735</v>
      </c>
      <c r="C369" s="24" t="s">
        <v>257</v>
      </c>
      <c r="D369" s="25" t="s">
        <v>260</v>
      </c>
      <c r="E369" s="70">
        <v>11116.3</v>
      </c>
      <c r="F369" s="70"/>
      <c r="G369" s="70">
        <v>11116.3</v>
      </c>
      <c r="H369" s="22"/>
    </row>
    <row r="370" spans="1:8" s="51" customFormat="1" ht="41.4" outlineLevel="1" x14ac:dyDescent="0.3">
      <c r="A370" s="50"/>
      <c r="B370" s="26">
        <v>735</v>
      </c>
      <c r="C370" s="24" t="s">
        <v>261</v>
      </c>
      <c r="D370" s="25" t="s">
        <v>262</v>
      </c>
      <c r="E370" s="70">
        <v>11116.3</v>
      </c>
      <c r="F370" s="70"/>
      <c r="G370" s="70">
        <v>11116.3</v>
      </c>
      <c r="H370" s="22"/>
    </row>
    <row r="371" spans="1:8" s="51" customFormat="1" ht="41.4" outlineLevel="1" x14ac:dyDescent="0.3">
      <c r="A371" s="49"/>
      <c r="B371" s="26">
        <v>735</v>
      </c>
      <c r="C371" s="24" t="s">
        <v>263</v>
      </c>
      <c r="D371" s="25" t="s">
        <v>144</v>
      </c>
      <c r="E371" s="26">
        <v>24</v>
      </c>
      <c r="F371" s="23"/>
      <c r="G371" s="26">
        <v>80</v>
      </c>
      <c r="H371" s="22"/>
    </row>
    <row r="372" spans="1:8" s="51" customFormat="1" ht="27.6" outlineLevel="1" x14ac:dyDescent="0.3">
      <c r="A372" s="49"/>
      <c r="B372" s="26">
        <v>735</v>
      </c>
      <c r="C372" s="24" t="s">
        <v>264</v>
      </c>
      <c r="D372" s="25" t="s">
        <v>144</v>
      </c>
      <c r="E372" s="26">
        <v>1</v>
      </c>
      <c r="F372" s="23"/>
      <c r="G372" s="26">
        <v>1</v>
      </c>
      <c r="H372" s="22"/>
    </row>
    <row r="373" spans="1:8" s="51" customFormat="1" ht="41.4" outlineLevel="1" x14ac:dyDescent="0.3">
      <c r="A373" s="50"/>
      <c r="B373" s="26">
        <v>735</v>
      </c>
      <c r="C373" s="24" t="s">
        <v>265</v>
      </c>
      <c r="D373" s="25" t="s">
        <v>144</v>
      </c>
      <c r="E373" s="26">
        <v>1678</v>
      </c>
      <c r="F373" s="23"/>
      <c r="G373" s="26">
        <v>1678</v>
      </c>
      <c r="H373" s="22"/>
    </row>
    <row r="374" spans="1:8" s="51" customFormat="1" ht="27.6" outlineLevel="1" x14ac:dyDescent="0.3">
      <c r="A374" s="49"/>
      <c r="B374" s="26">
        <v>735</v>
      </c>
      <c r="C374" s="24" t="s">
        <v>266</v>
      </c>
      <c r="D374" s="25" t="s">
        <v>144</v>
      </c>
      <c r="E374" s="48">
        <v>1</v>
      </c>
      <c r="F374" s="48"/>
      <c r="G374" s="48">
        <v>1</v>
      </c>
      <c r="H374" s="22"/>
    </row>
    <row r="375" spans="1:8" s="51" customFormat="1" ht="27.6" outlineLevel="1" x14ac:dyDescent="0.3">
      <c r="A375" s="49"/>
      <c r="B375" s="26">
        <v>735</v>
      </c>
      <c r="C375" s="24" t="s">
        <v>267</v>
      </c>
      <c r="D375" s="25" t="s">
        <v>144</v>
      </c>
      <c r="E375" s="26">
        <v>3</v>
      </c>
      <c r="F375" s="23"/>
      <c r="G375" s="26">
        <v>3</v>
      </c>
      <c r="H375" s="22"/>
    </row>
    <row r="376" spans="1:8" s="51" customFormat="1" ht="55.2" outlineLevel="1" x14ac:dyDescent="0.3">
      <c r="A376" s="50"/>
      <c r="B376" s="26">
        <v>735</v>
      </c>
      <c r="C376" s="24" t="s">
        <v>268</v>
      </c>
      <c r="D376" s="25" t="s">
        <v>144</v>
      </c>
      <c r="E376" s="26">
        <v>5</v>
      </c>
      <c r="F376" s="23"/>
      <c r="G376" s="26">
        <v>49</v>
      </c>
      <c r="H376" s="22"/>
    </row>
    <row r="377" spans="1:8" s="51" customFormat="1" ht="27.6" outlineLevel="1" x14ac:dyDescent="0.3">
      <c r="A377" s="49"/>
      <c r="B377" s="26">
        <v>735</v>
      </c>
      <c r="C377" s="24" t="s">
        <v>269</v>
      </c>
      <c r="D377" s="25" t="s">
        <v>144</v>
      </c>
      <c r="E377" s="26">
        <v>8</v>
      </c>
      <c r="F377" s="23"/>
      <c r="G377" s="26">
        <v>14</v>
      </c>
      <c r="H377" s="22"/>
    </row>
    <row r="378" spans="1:8" s="51" customFormat="1" ht="55.2" outlineLevel="1" x14ac:dyDescent="0.3">
      <c r="A378" s="49"/>
      <c r="B378" s="26">
        <v>735</v>
      </c>
      <c r="C378" s="24" t="s">
        <v>270</v>
      </c>
      <c r="D378" s="25" t="s">
        <v>144</v>
      </c>
      <c r="E378" s="26">
        <v>3</v>
      </c>
      <c r="F378" s="23"/>
      <c r="G378" s="26">
        <v>3</v>
      </c>
      <c r="H378" s="22"/>
    </row>
    <row r="379" spans="1:8" s="51" customFormat="1" ht="41.4" outlineLevel="1" x14ac:dyDescent="0.3">
      <c r="A379" s="50"/>
      <c r="B379" s="26">
        <v>735</v>
      </c>
      <c r="C379" s="24" t="s">
        <v>271</v>
      </c>
      <c r="D379" s="25" t="s">
        <v>144</v>
      </c>
      <c r="E379" s="26">
        <v>11</v>
      </c>
      <c r="F379" s="23"/>
      <c r="G379" s="26">
        <v>11</v>
      </c>
      <c r="H379" s="22"/>
    </row>
    <row r="380" spans="1:8" s="51" customFormat="1" ht="27.6" outlineLevel="1" x14ac:dyDescent="0.3">
      <c r="A380" s="50"/>
      <c r="B380" s="26">
        <v>735</v>
      </c>
      <c r="C380" s="24" t="s">
        <v>272</v>
      </c>
      <c r="D380" s="25" t="s">
        <v>144</v>
      </c>
      <c r="E380" s="26">
        <v>80</v>
      </c>
      <c r="F380" s="23"/>
      <c r="G380" s="26">
        <v>80</v>
      </c>
      <c r="H380" s="22"/>
    </row>
    <row r="381" spans="1:8" s="51" customFormat="1" outlineLevel="1" x14ac:dyDescent="0.3">
      <c r="A381" s="49"/>
      <c r="B381" s="21"/>
      <c r="C381" s="19"/>
      <c r="D381" s="20"/>
      <c r="E381" s="21"/>
      <c r="F381" s="22"/>
      <c r="G381" s="21"/>
      <c r="H381" s="22"/>
    </row>
    <row r="382" spans="1:8" s="57" customFormat="1" ht="31.5" customHeight="1" x14ac:dyDescent="0.3">
      <c r="A382" s="49"/>
      <c r="B382" s="138" t="s">
        <v>15</v>
      </c>
      <c r="C382" s="139"/>
      <c r="D382" s="139"/>
      <c r="E382" s="140"/>
      <c r="F382" s="46">
        <f>F384</f>
        <v>7419.3</v>
      </c>
      <c r="G382" s="45"/>
      <c r="H382" s="46">
        <f>H384</f>
        <v>7419.3</v>
      </c>
    </row>
    <row r="383" spans="1:8" s="51" customFormat="1" outlineLevel="1" x14ac:dyDescent="0.3">
      <c r="A383" s="49"/>
      <c r="B383" s="26" t="s">
        <v>12</v>
      </c>
      <c r="C383" s="24"/>
      <c r="D383" s="25"/>
      <c r="E383" s="26"/>
      <c r="F383" s="23"/>
      <c r="G383" s="26"/>
      <c r="H383" s="23"/>
    </row>
    <row r="384" spans="1:8" s="51" customFormat="1" ht="55.2" outlineLevel="1" x14ac:dyDescent="0.3">
      <c r="A384" s="50"/>
      <c r="B384" s="26">
        <v>750</v>
      </c>
      <c r="C384" s="24" t="s">
        <v>285</v>
      </c>
      <c r="D384" s="26" t="s">
        <v>236</v>
      </c>
      <c r="E384" s="26">
        <v>1600</v>
      </c>
      <c r="F384" s="23">
        <v>7419.3</v>
      </c>
      <c r="G384" s="26">
        <v>1600</v>
      </c>
      <c r="H384" s="23">
        <v>7419.3</v>
      </c>
    </row>
    <row r="385" spans="1:8" outlineLevel="1" x14ac:dyDescent="0.3">
      <c r="A385" s="4"/>
      <c r="B385" s="21"/>
      <c r="C385" s="19"/>
      <c r="D385" s="20"/>
      <c r="E385" s="21"/>
      <c r="F385" s="22"/>
      <c r="G385" s="21"/>
      <c r="H385" s="22"/>
    </row>
    <row r="386" spans="1:8" s="51" customFormat="1" ht="19.5" customHeight="1" x14ac:dyDescent="0.3">
      <c r="A386" s="49"/>
      <c r="B386" s="42" t="s">
        <v>24</v>
      </c>
      <c r="C386" s="43"/>
      <c r="D386" s="44"/>
      <c r="E386" s="45"/>
      <c r="F386" s="46">
        <f>F388+F420</f>
        <v>491459</v>
      </c>
      <c r="G386" s="46"/>
      <c r="H386" s="46">
        <f>H388+H420</f>
        <v>490507.1</v>
      </c>
    </row>
    <row r="387" spans="1:8" s="51" customFormat="1" outlineLevel="1" x14ac:dyDescent="0.3">
      <c r="A387" s="50"/>
      <c r="B387" s="26" t="s">
        <v>12</v>
      </c>
      <c r="C387" s="24"/>
      <c r="D387" s="25"/>
      <c r="E387" s="26"/>
      <c r="F387" s="23"/>
      <c r="G387" s="26"/>
      <c r="H387" s="23"/>
    </row>
    <row r="388" spans="1:8" s="51" customFormat="1" outlineLevel="1" x14ac:dyDescent="0.3">
      <c r="A388" s="49"/>
      <c r="B388" s="26"/>
      <c r="C388" s="58" t="s">
        <v>25</v>
      </c>
      <c r="D388" s="25"/>
      <c r="E388" s="26"/>
      <c r="F388" s="23">
        <v>416195.1</v>
      </c>
      <c r="G388" s="26"/>
      <c r="H388" s="23">
        <v>415243.2</v>
      </c>
    </row>
    <row r="389" spans="1:8" s="51" customFormat="1" outlineLevel="1" x14ac:dyDescent="0.3">
      <c r="A389" s="49"/>
      <c r="B389" s="26">
        <v>754</v>
      </c>
      <c r="C389" s="40" t="s">
        <v>203</v>
      </c>
      <c r="D389" s="38" t="s">
        <v>204</v>
      </c>
      <c r="E389" s="70">
        <v>111.3</v>
      </c>
      <c r="F389" s="47"/>
      <c r="G389" s="70">
        <v>111.3</v>
      </c>
      <c r="H389" s="22"/>
    </row>
    <row r="390" spans="1:8" s="51" customFormat="1" ht="27.6" outlineLevel="1" x14ac:dyDescent="0.3">
      <c r="A390" s="50"/>
      <c r="B390" s="26">
        <v>754</v>
      </c>
      <c r="C390" s="40" t="s">
        <v>205</v>
      </c>
      <c r="D390" s="38" t="s">
        <v>204</v>
      </c>
      <c r="E390" s="70">
        <v>426.5</v>
      </c>
      <c r="F390" s="47"/>
      <c r="G390" s="70">
        <v>426.5</v>
      </c>
      <c r="H390" s="22"/>
    </row>
    <row r="391" spans="1:8" s="51" customFormat="1" ht="27.6" outlineLevel="1" x14ac:dyDescent="0.3">
      <c r="A391" s="49"/>
      <c r="B391" s="26">
        <v>754</v>
      </c>
      <c r="C391" s="40" t="s">
        <v>397</v>
      </c>
      <c r="D391" s="38" t="s">
        <v>204</v>
      </c>
      <c r="E391" s="15">
        <v>278.25</v>
      </c>
      <c r="F391" s="47"/>
      <c r="G391" s="15">
        <v>278.25</v>
      </c>
      <c r="H391" s="22"/>
    </row>
    <row r="392" spans="1:8" s="51" customFormat="1" outlineLevel="1" x14ac:dyDescent="0.3">
      <c r="A392" s="49"/>
      <c r="B392" s="26">
        <v>754</v>
      </c>
      <c r="C392" s="40" t="s">
        <v>206</v>
      </c>
      <c r="D392" s="38" t="s">
        <v>204</v>
      </c>
      <c r="E392" s="70">
        <v>2248.1999999999998</v>
      </c>
      <c r="F392" s="47"/>
      <c r="G392" s="70">
        <v>2248.1999999999998</v>
      </c>
      <c r="H392" s="22"/>
    </row>
    <row r="393" spans="1:8" s="51" customFormat="1" ht="41.4" outlineLevel="1" x14ac:dyDescent="0.3">
      <c r="A393" s="50"/>
      <c r="B393" s="26">
        <v>754</v>
      </c>
      <c r="C393" s="40" t="s">
        <v>207</v>
      </c>
      <c r="D393" s="38" t="s">
        <v>208</v>
      </c>
      <c r="E393" s="70">
        <v>330</v>
      </c>
      <c r="F393" s="47"/>
      <c r="G393" s="70">
        <v>330</v>
      </c>
      <c r="H393" s="22"/>
    </row>
    <row r="394" spans="1:8" s="51" customFormat="1" outlineLevel="1" x14ac:dyDescent="0.3">
      <c r="A394" s="49"/>
      <c r="B394" s="26">
        <v>754</v>
      </c>
      <c r="C394" s="40" t="s">
        <v>311</v>
      </c>
      <c r="D394" s="38" t="s">
        <v>204</v>
      </c>
      <c r="E394" s="70">
        <v>236.4</v>
      </c>
      <c r="F394" s="47"/>
      <c r="G394" s="70">
        <v>236.4</v>
      </c>
      <c r="H394" s="22"/>
    </row>
    <row r="395" spans="1:8" s="51" customFormat="1" outlineLevel="1" x14ac:dyDescent="0.3">
      <c r="A395" s="49"/>
      <c r="B395" s="26">
        <v>754</v>
      </c>
      <c r="C395" s="40" t="s">
        <v>209</v>
      </c>
      <c r="D395" s="38" t="s">
        <v>204</v>
      </c>
      <c r="E395" s="70">
        <v>4506.8999999999996</v>
      </c>
      <c r="F395" s="47"/>
      <c r="G395" s="70">
        <v>4506.8999999999996</v>
      </c>
      <c r="H395" s="22"/>
    </row>
    <row r="396" spans="1:8" s="51" customFormat="1" ht="27.6" outlineLevel="1" x14ac:dyDescent="0.3">
      <c r="A396" s="50"/>
      <c r="B396" s="26">
        <v>754</v>
      </c>
      <c r="C396" s="40" t="s">
        <v>210</v>
      </c>
      <c r="D396" s="38" t="s">
        <v>208</v>
      </c>
      <c r="E396" s="70">
        <v>10600</v>
      </c>
      <c r="F396" s="47"/>
      <c r="G396" s="70">
        <v>10600</v>
      </c>
      <c r="H396" s="22"/>
    </row>
    <row r="397" spans="1:8" s="51" customFormat="1" ht="27.6" outlineLevel="1" x14ac:dyDescent="0.3">
      <c r="A397" s="49"/>
      <c r="B397" s="26">
        <v>754</v>
      </c>
      <c r="C397" s="40" t="s">
        <v>312</v>
      </c>
      <c r="D397" s="38" t="s">
        <v>208</v>
      </c>
      <c r="E397" s="70">
        <v>37640</v>
      </c>
      <c r="F397" s="47"/>
      <c r="G397" s="70">
        <v>37640</v>
      </c>
      <c r="H397" s="22"/>
    </row>
    <row r="398" spans="1:8" s="51" customFormat="1" ht="27.6" outlineLevel="1" x14ac:dyDescent="0.3">
      <c r="A398" s="49"/>
      <c r="B398" s="26">
        <v>754</v>
      </c>
      <c r="C398" s="40" t="s">
        <v>211</v>
      </c>
      <c r="D398" s="38" t="s">
        <v>208</v>
      </c>
      <c r="E398" s="70">
        <v>2796.7</v>
      </c>
      <c r="F398" s="47"/>
      <c r="G398" s="70">
        <v>2796.7</v>
      </c>
      <c r="H398" s="22"/>
    </row>
    <row r="399" spans="1:8" s="51" customFormat="1" ht="27.6" outlineLevel="1" x14ac:dyDescent="0.3">
      <c r="A399" s="50"/>
      <c r="B399" s="26">
        <v>754</v>
      </c>
      <c r="C399" s="40" t="s">
        <v>212</v>
      </c>
      <c r="D399" s="38" t="s">
        <v>213</v>
      </c>
      <c r="E399" s="106">
        <v>130</v>
      </c>
      <c r="F399" s="47"/>
      <c r="G399" s="106">
        <v>130</v>
      </c>
      <c r="H399" s="22"/>
    </row>
    <row r="400" spans="1:8" s="51" customFormat="1" outlineLevel="1" x14ac:dyDescent="0.3">
      <c r="A400" s="49"/>
      <c r="B400" s="26">
        <v>754</v>
      </c>
      <c r="C400" s="40" t="s">
        <v>214</v>
      </c>
      <c r="D400" s="38" t="s">
        <v>208</v>
      </c>
      <c r="E400" s="70">
        <v>16552.8</v>
      </c>
      <c r="F400" s="47"/>
      <c r="G400" s="70">
        <v>16552.8</v>
      </c>
      <c r="H400" s="22"/>
    </row>
    <row r="401" spans="1:8" s="51" customFormat="1" outlineLevel="1" x14ac:dyDescent="0.3">
      <c r="A401" s="49"/>
      <c r="B401" s="26">
        <v>754</v>
      </c>
      <c r="C401" s="40" t="s">
        <v>313</v>
      </c>
      <c r="D401" s="38" t="s">
        <v>208</v>
      </c>
      <c r="E401" s="70">
        <v>2504.6</v>
      </c>
      <c r="F401" s="47"/>
      <c r="G401" s="70">
        <v>2504.6</v>
      </c>
      <c r="H401" s="22"/>
    </row>
    <row r="402" spans="1:8" s="51" customFormat="1" outlineLevel="1" x14ac:dyDescent="0.3">
      <c r="A402" s="50"/>
      <c r="B402" s="26">
        <v>754</v>
      </c>
      <c r="C402" s="40" t="s">
        <v>215</v>
      </c>
      <c r="D402" s="38" t="s">
        <v>208</v>
      </c>
      <c r="E402" s="70">
        <v>7856.7</v>
      </c>
      <c r="F402" s="47"/>
      <c r="G402" s="70">
        <v>7856.7</v>
      </c>
      <c r="H402" s="22"/>
    </row>
    <row r="403" spans="1:8" s="51" customFormat="1" ht="27.6" outlineLevel="1" x14ac:dyDescent="0.3">
      <c r="A403" s="49"/>
      <c r="B403" s="26">
        <v>754</v>
      </c>
      <c r="C403" s="40" t="s">
        <v>216</v>
      </c>
      <c r="D403" s="38" t="s">
        <v>208</v>
      </c>
      <c r="E403" s="15">
        <v>100.6</v>
      </c>
      <c r="F403" s="110"/>
      <c r="G403" s="15">
        <v>100.6</v>
      </c>
      <c r="H403" s="22"/>
    </row>
    <row r="404" spans="1:8" s="51" customFormat="1" ht="27.6" outlineLevel="1" x14ac:dyDescent="0.3">
      <c r="A404" s="49"/>
      <c r="B404" s="26">
        <v>754</v>
      </c>
      <c r="C404" s="40" t="s">
        <v>217</v>
      </c>
      <c r="D404" s="38" t="s">
        <v>208</v>
      </c>
      <c r="E404" s="70">
        <v>11</v>
      </c>
      <c r="F404" s="47"/>
      <c r="G404" s="70">
        <v>11</v>
      </c>
      <c r="H404" s="22"/>
    </row>
    <row r="405" spans="1:8" s="51" customFormat="1" outlineLevel="1" x14ac:dyDescent="0.3">
      <c r="A405" s="50"/>
      <c r="B405" s="26">
        <v>754</v>
      </c>
      <c r="C405" s="40" t="s">
        <v>218</v>
      </c>
      <c r="D405" s="38" t="s">
        <v>208</v>
      </c>
      <c r="E405" s="70">
        <v>897.4</v>
      </c>
      <c r="F405" s="47"/>
      <c r="G405" s="70">
        <v>897.4</v>
      </c>
      <c r="H405" s="22"/>
    </row>
    <row r="406" spans="1:8" s="51" customFormat="1" outlineLevel="1" x14ac:dyDescent="0.3">
      <c r="A406" s="49"/>
      <c r="B406" s="26">
        <v>754</v>
      </c>
      <c r="C406" s="40" t="s">
        <v>314</v>
      </c>
      <c r="D406" s="38" t="s">
        <v>208</v>
      </c>
      <c r="E406" s="70">
        <v>1607.2</v>
      </c>
      <c r="F406" s="47"/>
      <c r="G406" s="70">
        <v>1607.2</v>
      </c>
      <c r="H406" s="22"/>
    </row>
    <row r="407" spans="1:8" s="51" customFormat="1" ht="27.6" outlineLevel="1" x14ac:dyDescent="0.3">
      <c r="A407" s="49"/>
      <c r="B407" s="26">
        <v>754</v>
      </c>
      <c r="C407" s="40" t="s">
        <v>315</v>
      </c>
      <c r="D407" s="38" t="s">
        <v>208</v>
      </c>
      <c r="E407" s="70">
        <v>985.5</v>
      </c>
      <c r="F407" s="47"/>
      <c r="G407" s="70">
        <v>985.5</v>
      </c>
      <c r="H407" s="22"/>
    </row>
    <row r="408" spans="1:8" s="51" customFormat="1" ht="27.6" outlineLevel="1" x14ac:dyDescent="0.3">
      <c r="A408" s="50"/>
      <c r="B408" s="26">
        <v>754</v>
      </c>
      <c r="C408" s="40" t="s">
        <v>316</v>
      </c>
      <c r="D408" s="38" t="s">
        <v>208</v>
      </c>
      <c r="E408" s="70">
        <v>300</v>
      </c>
      <c r="F408" s="47"/>
      <c r="G408" s="70">
        <v>300</v>
      </c>
      <c r="H408" s="22"/>
    </row>
    <row r="409" spans="1:8" s="51" customFormat="1" ht="41.4" outlineLevel="1" x14ac:dyDescent="0.3">
      <c r="A409" s="49"/>
      <c r="B409" s="26">
        <v>754</v>
      </c>
      <c r="C409" s="40" t="s">
        <v>219</v>
      </c>
      <c r="D409" s="38" t="s">
        <v>208</v>
      </c>
      <c r="E409" s="70">
        <v>188</v>
      </c>
      <c r="F409" s="47"/>
      <c r="G409" s="70">
        <v>188</v>
      </c>
      <c r="H409" s="22"/>
    </row>
    <row r="410" spans="1:8" s="51" customFormat="1" ht="41.4" outlineLevel="1" x14ac:dyDescent="0.3">
      <c r="A410" s="49"/>
      <c r="B410" s="26">
        <v>754</v>
      </c>
      <c r="C410" s="40" t="s">
        <v>317</v>
      </c>
      <c r="D410" s="38" t="s">
        <v>208</v>
      </c>
      <c r="E410" s="70">
        <v>4</v>
      </c>
      <c r="F410" s="47"/>
      <c r="G410" s="70">
        <v>4</v>
      </c>
      <c r="H410" s="22"/>
    </row>
    <row r="411" spans="1:8" s="51" customFormat="1" ht="27.6" outlineLevel="1" x14ac:dyDescent="0.3">
      <c r="A411" s="50"/>
      <c r="B411" s="26">
        <v>754</v>
      </c>
      <c r="C411" s="40" t="s">
        <v>318</v>
      </c>
      <c r="D411" s="38" t="s">
        <v>208</v>
      </c>
      <c r="E411" s="70">
        <v>104.6</v>
      </c>
      <c r="F411" s="47"/>
      <c r="G411" s="70">
        <v>104.6</v>
      </c>
      <c r="H411" s="22"/>
    </row>
    <row r="412" spans="1:8" s="51" customFormat="1" ht="41.4" outlineLevel="1" x14ac:dyDescent="0.3">
      <c r="A412" s="49"/>
      <c r="B412" s="26">
        <v>754</v>
      </c>
      <c r="C412" s="40" t="s">
        <v>220</v>
      </c>
      <c r="D412" s="38" t="s">
        <v>208</v>
      </c>
      <c r="E412" s="70">
        <v>12658.8</v>
      </c>
      <c r="F412" s="47"/>
      <c r="G412" s="70">
        <v>12658.8</v>
      </c>
      <c r="H412" s="22"/>
    </row>
    <row r="413" spans="1:8" s="51" customFormat="1" ht="27.6" outlineLevel="1" x14ac:dyDescent="0.3">
      <c r="A413" s="49"/>
      <c r="B413" s="26">
        <v>754</v>
      </c>
      <c r="C413" s="40" t="s">
        <v>319</v>
      </c>
      <c r="D413" s="38" t="s">
        <v>208</v>
      </c>
      <c r="E413" s="70">
        <v>5015.3999999999996</v>
      </c>
      <c r="F413" s="47"/>
      <c r="G413" s="70">
        <v>5015.3999999999996</v>
      </c>
      <c r="H413" s="22"/>
    </row>
    <row r="414" spans="1:8" s="51" customFormat="1" ht="55.2" outlineLevel="1" x14ac:dyDescent="0.3">
      <c r="A414" s="50"/>
      <c r="B414" s="26">
        <v>754</v>
      </c>
      <c r="C414" s="40" t="s">
        <v>221</v>
      </c>
      <c r="D414" s="38" t="s">
        <v>208</v>
      </c>
      <c r="E414" s="70">
        <v>1277.5</v>
      </c>
      <c r="F414" s="47"/>
      <c r="G414" s="70">
        <v>1277.5</v>
      </c>
      <c r="H414" s="22"/>
    </row>
    <row r="415" spans="1:8" s="51" customFormat="1" ht="41.4" outlineLevel="1" x14ac:dyDescent="0.3">
      <c r="A415" s="49"/>
      <c r="B415" s="26">
        <v>754</v>
      </c>
      <c r="C415" s="40" t="s">
        <v>222</v>
      </c>
      <c r="D415" s="38" t="s">
        <v>208</v>
      </c>
      <c r="E415" s="70">
        <v>9</v>
      </c>
      <c r="F415" s="47"/>
      <c r="G415" s="70">
        <v>9</v>
      </c>
      <c r="H415" s="22"/>
    </row>
    <row r="416" spans="1:8" s="51" customFormat="1" ht="41.4" outlineLevel="1" x14ac:dyDescent="0.3">
      <c r="A416" s="49"/>
      <c r="B416" s="26">
        <v>754</v>
      </c>
      <c r="C416" s="40" t="s">
        <v>223</v>
      </c>
      <c r="D416" s="38" t="s">
        <v>208</v>
      </c>
      <c r="E416" s="70">
        <v>1392.1</v>
      </c>
      <c r="F416" s="47"/>
      <c r="G416" s="70">
        <v>1392.1</v>
      </c>
      <c r="H416" s="22"/>
    </row>
    <row r="417" spans="1:8" s="51" customFormat="1" ht="41.4" outlineLevel="1" x14ac:dyDescent="0.3">
      <c r="A417" s="50"/>
      <c r="B417" s="26">
        <v>754</v>
      </c>
      <c r="C417" s="40" t="s">
        <v>320</v>
      </c>
      <c r="D417" s="38" t="s">
        <v>91</v>
      </c>
      <c r="E417" s="106">
        <v>31</v>
      </c>
      <c r="F417" s="47"/>
      <c r="G417" s="106">
        <v>31</v>
      </c>
      <c r="H417" s="22"/>
    </row>
    <row r="418" spans="1:8" s="51" customFormat="1" ht="27.6" outlineLevel="1" x14ac:dyDescent="0.3">
      <c r="A418" s="49"/>
      <c r="B418" s="26">
        <v>754</v>
      </c>
      <c r="C418" s="40" t="s">
        <v>224</v>
      </c>
      <c r="D418" s="38" t="s">
        <v>91</v>
      </c>
      <c r="E418" s="106">
        <v>30</v>
      </c>
      <c r="F418" s="47"/>
      <c r="G418" s="106">
        <v>30</v>
      </c>
      <c r="H418" s="22"/>
    </row>
    <row r="419" spans="1:8" s="51" customFormat="1" ht="27.6" outlineLevel="1" x14ac:dyDescent="0.3">
      <c r="A419" s="49"/>
      <c r="B419" s="26">
        <v>754</v>
      </c>
      <c r="C419" s="40" t="s">
        <v>225</v>
      </c>
      <c r="D419" s="38" t="s">
        <v>226</v>
      </c>
      <c r="E419" s="111">
        <v>12000</v>
      </c>
      <c r="F419" s="47"/>
      <c r="G419" s="111">
        <v>12000</v>
      </c>
      <c r="H419" s="22"/>
    </row>
    <row r="420" spans="1:8" s="57" customFormat="1" ht="21.75" customHeight="1" outlineLevel="1" x14ac:dyDescent="0.3">
      <c r="A420" s="50"/>
      <c r="B420" s="26">
        <v>754</v>
      </c>
      <c r="C420" s="58" t="s">
        <v>51</v>
      </c>
      <c r="D420" s="54"/>
      <c r="E420" s="55"/>
      <c r="F420" s="56">
        <v>75263.899999999994</v>
      </c>
      <c r="G420" s="55"/>
      <c r="H420" s="56">
        <v>75263.899999999994</v>
      </c>
    </row>
    <row r="421" spans="1:8" s="51" customFormat="1" ht="41.4" outlineLevel="1" x14ac:dyDescent="0.3">
      <c r="A421" s="49"/>
      <c r="B421" s="26">
        <v>754</v>
      </c>
      <c r="C421" s="75" t="s">
        <v>241</v>
      </c>
      <c r="D421" s="76" t="s">
        <v>85</v>
      </c>
      <c r="E421" s="106">
        <v>302</v>
      </c>
      <c r="F421" s="47"/>
      <c r="G421" s="106">
        <v>302</v>
      </c>
      <c r="H421" s="47"/>
    </row>
    <row r="422" spans="1:8" s="18" customFormat="1" outlineLevel="1" x14ac:dyDescent="0.3">
      <c r="A422" s="4"/>
      <c r="B422" s="21"/>
      <c r="C422" s="19"/>
      <c r="D422" s="20"/>
      <c r="E422" s="21"/>
      <c r="F422" s="22"/>
      <c r="G422" s="21"/>
      <c r="H422" s="22"/>
    </row>
    <row r="423" spans="1:8" s="57" customFormat="1" ht="19.5" customHeight="1" x14ac:dyDescent="0.3">
      <c r="A423" s="50"/>
      <c r="B423" s="42" t="s">
        <v>27</v>
      </c>
      <c r="C423" s="43"/>
      <c r="D423" s="44"/>
      <c r="E423" s="45"/>
      <c r="F423" s="46">
        <v>9351.4</v>
      </c>
      <c r="G423" s="45"/>
      <c r="H423" s="46">
        <v>9351.4</v>
      </c>
    </row>
    <row r="424" spans="1:8" s="57" customFormat="1" outlineLevel="1" x14ac:dyDescent="0.3">
      <c r="A424" s="49"/>
      <c r="B424" s="26" t="s">
        <v>12</v>
      </c>
      <c r="C424" s="53"/>
      <c r="D424" s="54"/>
      <c r="E424" s="55"/>
      <c r="F424" s="56"/>
      <c r="G424" s="55"/>
      <c r="H424" s="56"/>
    </row>
    <row r="425" spans="1:8" s="57" customFormat="1" ht="27.6" outlineLevel="1" x14ac:dyDescent="0.3">
      <c r="A425" s="49"/>
      <c r="B425" s="26"/>
      <c r="C425" s="58" t="s">
        <v>43</v>
      </c>
      <c r="D425" s="54"/>
      <c r="E425" s="55"/>
      <c r="F425" s="56"/>
      <c r="G425" s="55"/>
      <c r="H425" s="56"/>
    </row>
    <row r="426" spans="1:8" s="51" customFormat="1" outlineLevel="1" x14ac:dyDescent="0.3">
      <c r="A426" s="50"/>
      <c r="B426" s="26">
        <v>757</v>
      </c>
      <c r="C426" s="62" t="s">
        <v>227</v>
      </c>
      <c r="D426" s="25"/>
      <c r="E426" s="26"/>
      <c r="F426" s="23">
        <v>6020.8</v>
      </c>
      <c r="G426" s="26"/>
      <c r="H426" s="23">
        <v>6020.8</v>
      </c>
    </row>
    <row r="427" spans="1:8" s="51" customFormat="1" ht="41.4" outlineLevel="1" x14ac:dyDescent="0.3">
      <c r="A427" s="49"/>
      <c r="B427" s="26">
        <v>757</v>
      </c>
      <c r="C427" s="24" t="s">
        <v>228</v>
      </c>
      <c r="D427" s="25" t="s">
        <v>124</v>
      </c>
      <c r="E427" s="26">
        <v>2</v>
      </c>
      <c r="F427" s="23"/>
      <c r="G427" s="26">
        <v>2</v>
      </c>
      <c r="H427" s="22"/>
    </row>
    <row r="428" spans="1:8" s="51" customFormat="1" ht="55.2" outlineLevel="1" x14ac:dyDescent="0.3">
      <c r="A428" s="49"/>
      <c r="B428" s="26">
        <v>757</v>
      </c>
      <c r="C428" s="24" t="s">
        <v>229</v>
      </c>
      <c r="D428" s="25" t="s">
        <v>124</v>
      </c>
      <c r="E428" s="26">
        <v>4</v>
      </c>
      <c r="F428" s="23"/>
      <c r="G428" s="26">
        <v>4</v>
      </c>
      <c r="H428" s="22"/>
    </row>
    <row r="429" spans="1:8" s="51" customFormat="1" ht="27.6" outlineLevel="1" x14ac:dyDescent="0.3">
      <c r="A429" s="50"/>
      <c r="B429" s="26">
        <v>757</v>
      </c>
      <c r="C429" s="24" t="s">
        <v>230</v>
      </c>
      <c r="D429" s="25" t="s">
        <v>124</v>
      </c>
      <c r="E429" s="26">
        <v>1091</v>
      </c>
      <c r="F429" s="23"/>
      <c r="G429" s="26">
        <v>1091</v>
      </c>
      <c r="H429" s="22"/>
    </row>
    <row r="430" spans="1:8" s="51" customFormat="1" ht="27.6" outlineLevel="1" x14ac:dyDescent="0.3">
      <c r="A430" s="49"/>
      <c r="B430" s="26">
        <v>757</v>
      </c>
      <c r="C430" s="24" t="s">
        <v>231</v>
      </c>
      <c r="D430" s="25" t="s">
        <v>124</v>
      </c>
      <c r="E430" s="26">
        <v>4</v>
      </c>
      <c r="F430" s="23"/>
      <c r="G430" s="26">
        <v>4</v>
      </c>
      <c r="H430" s="22"/>
    </row>
    <row r="431" spans="1:8" s="51" customFormat="1" outlineLevel="1" x14ac:dyDescent="0.3">
      <c r="A431" s="50"/>
      <c r="B431" s="26">
        <v>757</v>
      </c>
      <c r="C431" s="62" t="s">
        <v>232</v>
      </c>
      <c r="D431" s="25"/>
      <c r="E431" s="26"/>
      <c r="F431" s="23">
        <v>3330.6</v>
      </c>
      <c r="G431" s="26"/>
      <c r="H431" s="23">
        <v>3330.6</v>
      </c>
    </row>
    <row r="432" spans="1:8" s="51" customFormat="1" ht="41.4" outlineLevel="1" x14ac:dyDescent="0.3">
      <c r="A432" s="49"/>
      <c r="B432" s="26">
        <v>757</v>
      </c>
      <c r="C432" s="24" t="s">
        <v>233</v>
      </c>
      <c r="D432" s="25" t="s">
        <v>124</v>
      </c>
      <c r="E432" s="26">
        <v>2</v>
      </c>
      <c r="F432" s="23"/>
      <c r="G432" s="26">
        <v>2</v>
      </c>
      <c r="H432" s="22"/>
    </row>
    <row r="433" spans="1:8" outlineLevel="1" x14ac:dyDescent="0.3">
      <c r="B433" s="21"/>
      <c r="C433" s="19"/>
      <c r="D433" s="20"/>
      <c r="E433" s="21"/>
      <c r="F433" s="22"/>
      <c r="G433" s="21"/>
      <c r="H433" s="22"/>
    </row>
    <row r="434" spans="1:8" s="51" customFormat="1" ht="17.25" customHeight="1" x14ac:dyDescent="0.3">
      <c r="A434" s="49"/>
      <c r="B434" s="42" t="s">
        <v>39</v>
      </c>
      <c r="C434" s="43"/>
      <c r="D434" s="44"/>
      <c r="E434" s="45"/>
      <c r="F434" s="46">
        <f>SUM(F436:F437)</f>
        <v>70752.399999999994</v>
      </c>
      <c r="G434" s="45"/>
      <c r="H434" s="46">
        <f>SUM(H436:H437)</f>
        <v>70752.399999999994</v>
      </c>
    </row>
    <row r="435" spans="1:8" s="51" customFormat="1" outlineLevel="1" x14ac:dyDescent="0.3">
      <c r="A435" s="49"/>
      <c r="B435" s="26" t="s">
        <v>12</v>
      </c>
      <c r="C435" s="53"/>
      <c r="D435" s="54"/>
      <c r="E435" s="55"/>
      <c r="F435" s="56"/>
      <c r="G435" s="55"/>
      <c r="H435" s="56"/>
    </row>
    <row r="436" spans="1:8" s="51" customFormat="1" ht="55.2" outlineLevel="1" x14ac:dyDescent="0.3">
      <c r="A436" s="50"/>
      <c r="B436" s="26">
        <v>784</v>
      </c>
      <c r="C436" s="24" t="s">
        <v>81</v>
      </c>
      <c r="D436" s="25" t="s">
        <v>80</v>
      </c>
      <c r="E436" s="66">
        <v>1862</v>
      </c>
      <c r="F436" s="68">
        <v>32806.9</v>
      </c>
      <c r="G436" s="66">
        <v>1912</v>
      </c>
      <c r="H436" s="68">
        <v>32806.9</v>
      </c>
    </row>
    <row r="437" spans="1:8" s="51" customFormat="1" ht="55.2" outlineLevel="1" x14ac:dyDescent="0.3">
      <c r="A437" s="49"/>
      <c r="B437" s="26">
        <v>784</v>
      </c>
      <c r="C437" s="24" t="s">
        <v>81</v>
      </c>
      <c r="D437" s="25" t="s">
        <v>80</v>
      </c>
      <c r="E437" s="66">
        <v>1813</v>
      </c>
      <c r="F437" s="68">
        <v>37945.5</v>
      </c>
      <c r="G437" s="66">
        <v>1834</v>
      </c>
      <c r="H437" s="68">
        <v>37945.5</v>
      </c>
    </row>
    <row r="438" spans="1:8" outlineLevel="1" x14ac:dyDescent="0.3">
      <c r="A438" s="4"/>
      <c r="B438" s="21"/>
      <c r="C438" s="19"/>
      <c r="D438" s="20"/>
      <c r="E438" s="21"/>
      <c r="F438" s="22"/>
      <c r="G438" s="21"/>
      <c r="H438" s="22"/>
    </row>
    <row r="439" spans="1:8" s="51" customFormat="1" ht="22.5" customHeight="1" x14ac:dyDescent="0.3">
      <c r="A439" s="50"/>
      <c r="B439" s="42" t="s">
        <v>28</v>
      </c>
      <c r="C439" s="43"/>
      <c r="D439" s="44"/>
      <c r="E439" s="45"/>
      <c r="F439" s="46">
        <f>SUM(F441:F446)</f>
        <v>13058.3</v>
      </c>
      <c r="G439" s="45"/>
      <c r="H439" s="46">
        <f>SUM(H441:H446)</f>
        <v>13030.8</v>
      </c>
    </row>
    <row r="440" spans="1:8" s="51" customFormat="1" outlineLevel="1" x14ac:dyDescent="0.3">
      <c r="A440" s="49"/>
      <c r="B440" s="26" t="s">
        <v>12</v>
      </c>
      <c r="C440" s="53"/>
      <c r="D440" s="54"/>
      <c r="E440" s="55"/>
      <c r="F440" s="56"/>
      <c r="G440" s="55"/>
      <c r="H440" s="56"/>
    </row>
    <row r="441" spans="1:8" s="51" customFormat="1" outlineLevel="1" x14ac:dyDescent="0.3">
      <c r="A441" s="49"/>
      <c r="B441" s="26">
        <v>785</v>
      </c>
      <c r="C441" s="24" t="s">
        <v>234</v>
      </c>
      <c r="D441" s="26" t="s">
        <v>208</v>
      </c>
      <c r="E441" s="26">
        <v>20</v>
      </c>
      <c r="F441" s="23">
        <v>3096.1</v>
      </c>
      <c r="G441" s="26">
        <v>20</v>
      </c>
      <c r="H441" s="23">
        <v>3096.1</v>
      </c>
    </row>
    <row r="442" spans="1:8" s="51" customFormat="1" ht="41.4" outlineLevel="1" x14ac:dyDescent="0.3">
      <c r="A442" s="50"/>
      <c r="B442" s="26">
        <v>785</v>
      </c>
      <c r="C442" s="24" t="s">
        <v>235</v>
      </c>
      <c r="D442" s="26" t="s">
        <v>236</v>
      </c>
      <c r="E442" s="26">
        <v>75</v>
      </c>
      <c r="F442" s="23">
        <v>4328.3999999999996</v>
      </c>
      <c r="G442" s="26">
        <v>75</v>
      </c>
      <c r="H442" s="23">
        <v>4328.3999999999996</v>
      </c>
    </row>
    <row r="443" spans="1:8" s="51" customFormat="1" outlineLevel="1" x14ac:dyDescent="0.3">
      <c r="A443" s="49"/>
      <c r="B443" s="26">
        <v>785</v>
      </c>
      <c r="C443" s="24" t="s">
        <v>350</v>
      </c>
      <c r="D443" s="26" t="s">
        <v>236</v>
      </c>
      <c r="E443" s="26">
        <v>80</v>
      </c>
      <c r="F443" s="23">
        <v>2365.5</v>
      </c>
      <c r="G443" s="26">
        <v>80</v>
      </c>
      <c r="H443" s="23">
        <v>2365.5</v>
      </c>
    </row>
    <row r="444" spans="1:8" s="51" customFormat="1" ht="27.6" outlineLevel="1" x14ac:dyDescent="0.3">
      <c r="A444" s="49"/>
      <c r="B444" s="26">
        <v>785</v>
      </c>
      <c r="C444" s="24" t="s">
        <v>237</v>
      </c>
      <c r="D444" s="26" t="s">
        <v>236</v>
      </c>
      <c r="E444" s="26">
        <v>50</v>
      </c>
      <c r="F444" s="23">
        <v>101.8</v>
      </c>
      <c r="G444" s="26">
        <v>50</v>
      </c>
      <c r="H444" s="23">
        <v>101.8</v>
      </c>
    </row>
    <row r="445" spans="1:8" s="51" customFormat="1" outlineLevel="1" x14ac:dyDescent="0.3">
      <c r="A445" s="50"/>
      <c r="B445" s="26">
        <v>785</v>
      </c>
      <c r="C445" s="24" t="s">
        <v>350</v>
      </c>
      <c r="D445" s="26" t="s">
        <v>238</v>
      </c>
      <c r="E445" s="26">
        <v>63</v>
      </c>
      <c r="F445" s="23">
        <v>2915.9</v>
      </c>
      <c r="G445" s="26">
        <v>63</v>
      </c>
      <c r="H445" s="23">
        <v>2888.4</v>
      </c>
    </row>
    <row r="446" spans="1:8" s="51" customFormat="1" ht="27.6" outlineLevel="1" x14ac:dyDescent="0.3">
      <c r="A446" s="49"/>
      <c r="B446" s="26">
        <v>785</v>
      </c>
      <c r="C446" s="24" t="s">
        <v>351</v>
      </c>
      <c r="D446" s="26" t="s">
        <v>398</v>
      </c>
      <c r="E446" s="26">
        <v>8.7799999999999994</v>
      </c>
      <c r="F446" s="23">
        <v>250.6</v>
      </c>
      <c r="G446" s="26">
        <v>8.7799999999999994</v>
      </c>
      <c r="H446" s="23">
        <v>250.6</v>
      </c>
    </row>
    <row r="447" spans="1:8" s="51" customFormat="1" x14ac:dyDescent="0.3">
      <c r="A447" s="50"/>
      <c r="B447" s="60"/>
      <c r="C447" s="60"/>
      <c r="D447" s="60"/>
      <c r="E447" s="60"/>
      <c r="F447" s="69"/>
      <c r="G447" s="60"/>
      <c r="H447" s="69"/>
    </row>
    <row r="449" spans="2:8" ht="43.5" customHeight="1" x14ac:dyDescent="0.3">
      <c r="B449" s="136" t="s">
        <v>6</v>
      </c>
      <c r="C449" s="136"/>
      <c r="D449" s="136"/>
      <c r="E449" s="136"/>
      <c r="F449" s="136"/>
      <c r="G449" s="136"/>
      <c r="H449" s="136"/>
    </row>
  </sheetData>
  <autoFilter ref="A9:H446"/>
  <mergeCells count="22">
    <mergeCell ref="C202:C203"/>
    <mergeCell ref="C1:H1"/>
    <mergeCell ref="B4:H4"/>
    <mergeCell ref="G2:H2"/>
    <mergeCell ref="E7:F7"/>
    <mergeCell ref="G7:H7"/>
    <mergeCell ref="B449:H449"/>
    <mergeCell ref="B7:B8"/>
    <mergeCell ref="C7:C8"/>
    <mergeCell ref="D7:D8"/>
    <mergeCell ref="B382:E382"/>
    <mergeCell ref="B103:E103"/>
    <mergeCell ref="B116:E116"/>
    <mergeCell ref="D176:D177"/>
    <mergeCell ref="F167:F168"/>
    <mergeCell ref="H167:H168"/>
    <mergeCell ref="F193:F194"/>
    <mergeCell ref="H193:H194"/>
    <mergeCell ref="C198:C199"/>
    <mergeCell ref="F198:F203"/>
    <mergeCell ref="H198:H203"/>
    <mergeCell ref="C200:C201"/>
  </mergeCells>
  <pageMargins left="0.78" right="0.35433070866141736" top="0.27559055118110237" bottom="0.35433070866141736" header="0.15748031496062992" footer="0.15748031496062992"/>
  <pageSetup paperSize="9" scale="75" fitToHeight="0" orientation="landscape" r:id="rId1"/>
  <headerFooter>
    <oddFooter>&amp;C&amp;10&amp;P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2022</vt:lpstr>
      <vt:lpstr>'2022'!Заголовки_для_печати</vt:lpstr>
      <vt:lpstr>'2022'!Область_печати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Зульфира Миннибаева</dc:creator>
  <cp:lastModifiedBy>Тимуршина Резеда Каримовна</cp:lastModifiedBy>
  <cp:lastPrinted>2023-03-30T11:29:32Z</cp:lastPrinted>
  <dcterms:created xsi:type="dcterms:W3CDTF">2020-02-25T07:52:50Z</dcterms:created>
  <dcterms:modified xsi:type="dcterms:W3CDTF">2023-05-19T09:01:07Z</dcterms:modified>
</cp:coreProperties>
</file>