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3\Открытый бюджет\2023\2 квартал\"/>
    </mc:Choice>
  </mc:AlternateContent>
  <xr:revisionPtr revIDLastSave="0" documentId="13_ncr:1_{0C07FD15-E065-4C46-A450-779DFAC86C1C}" xr6:coauthVersionLast="36" xr6:coauthVersionMax="36" xr10:uidLastSave="{00000000-0000-0000-0000-000000000000}"/>
  <bookViews>
    <workbookView xWindow="0" yWindow="0" windowWidth="28800" windowHeight="11025" xr2:uid="{88D9AC47-D31A-470D-BB7E-A1F734D04CFA}"/>
  </bookViews>
  <sheets>
    <sheet name="РТ с прошлым годом " sheetId="1" r:id="rId1"/>
  </sheets>
  <definedNames>
    <definedName name="_xlnm.Print_Area" localSheetId="0">'РТ с прошлым годом '!$A$1:$D$29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5" i="1"/>
  <c r="D24" i="1"/>
  <c r="D23" i="1"/>
  <c r="D22" i="1"/>
  <c r="D21" i="1"/>
  <c r="C20" i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D7" i="1" l="1"/>
  <c r="B6" i="1"/>
  <c r="C6" i="1"/>
  <c r="D6" i="1" l="1"/>
</calcChain>
</file>

<file path=xl/sharedStrings.xml><?xml version="1.0" encoding="utf-8"?>
<sst xmlns="http://schemas.openxmlformats.org/spreadsheetml/2006/main" count="30" uniqueCount="30">
  <si>
    <t>Сведения о поступлении доходов в бюджет Республики Татарстан по видам  доходов за 1-е полугодие 2023 года в сравнении с 1-м полугодием 2022 года</t>
  </si>
  <si>
    <t>тыс.рублей</t>
  </si>
  <si>
    <t>Наименование</t>
  </si>
  <si>
    <t>1-е полугодие 2022 года</t>
  </si>
  <si>
    <t>1-е полугодие 2023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</si>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</sst>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0" borderId="0" xfId="1" applyFont="1" applyFill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6" fillId="0" borderId="1" xfId="0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165" fontId="9" fillId="0" borderId="1" xfId="0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5" fontId="9" fillId="0" borderId="1" xfId="1" applyNumberFormat="1" applyFont="1" applyFill="1" applyBorder="1" applyAlignment="1">
      <alignment horizontal="right" vertical="center"/>
    </xf>
    <xf numFmtId="166" fontId="3" fillId="0" borderId="0" xfId="0" applyNumberFormat="1" applyFont="1"/>
    <xf numFmtId="0" fontId="8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CBC6-FE85-4368-8115-B18D02CC0DD9}">
  <sheetPr>
    <pageSetUpPr fitToPage="1"/>
  </sheetPr>
  <dimension ref="A2:G29"/>
  <sheetViews>
    <sheetView tabSelected="1" view="pageBreakPreview" zoomScale="90" zoomScaleNormal="100" zoomScaleSheetLayoutView="90" workbookViewId="0">
      <selection activeCell="F11" sqref="F11:G14"/>
    </sheetView>
  </sheetViews>
  <sheetFormatPr defaultRowHeight="15.75" x14ac:dyDescent="0.25"/>
  <cols>
    <col min="1" max="1" width="59.85546875" style="2" customWidth="1"/>
    <col min="2" max="2" width="33.7109375" style="4" customWidth="1"/>
    <col min="3" max="3" width="31.5703125" style="4" customWidth="1"/>
    <col min="4" max="4" width="25.7109375" style="4" customWidth="1"/>
    <col min="5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B4" s="3"/>
      <c r="C4" s="3"/>
      <c r="D4" s="4" t="s">
        <v>1</v>
      </c>
    </row>
    <row r="5" spans="1:7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7" s="12" customFormat="1" ht="25.5" customHeight="1" x14ac:dyDescent="0.3">
      <c r="A6" s="9" t="s">
        <v>6</v>
      </c>
      <c r="B6" s="10">
        <f>B7+B20</f>
        <v>204485257.19999996</v>
      </c>
      <c r="C6" s="10">
        <f>C7+C20</f>
        <v>221349146.49999997</v>
      </c>
      <c r="D6" s="11">
        <f>C6/B6*100</f>
        <v>108.24699517750858</v>
      </c>
    </row>
    <row r="7" spans="1:7" s="12" customFormat="1" ht="25.5" customHeight="1" x14ac:dyDescent="0.3">
      <c r="A7" s="9" t="s">
        <v>7</v>
      </c>
      <c r="B7" s="10">
        <f>B8+B9+B10+B11+B14+B15+B16+B17+B18+B19+B12</f>
        <v>181460316.99999997</v>
      </c>
      <c r="C7" s="10">
        <f>C8+C9+C10+C11+C14+C15+C16+C17+C18+C19+C12+C13</f>
        <v>181363526.59999996</v>
      </c>
      <c r="D7" s="11">
        <f t="shared" ref="D7:D29" si="0">C7/B7*100</f>
        <v>99.946660293776517</v>
      </c>
    </row>
    <row r="8" spans="1:7" ht="25.5" customHeight="1" x14ac:dyDescent="0.3">
      <c r="A8" s="13" t="s">
        <v>8</v>
      </c>
      <c r="B8" s="14">
        <v>96158560.700000003</v>
      </c>
      <c r="C8" s="14">
        <v>88065681.400000006</v>
      </c>
      <c r="D8" s="15">
        <f t="shared" si="0"/>
        <v>91.583818184167143</v>
      </c>
    </row>
    <row r="9" spans="1:7" ht="25.5" customHeight="1" x14ac:dyDescent="0.3">
      <c r="A9" s="13" t="s">
        <v>9</v>
      </c>
      <c r="B9" s="14">
        <v>32507484</v>
      </c>
      <c r="C9" s="14">
        <v>36450743.899999999</v>
      </c>
      <c r="D9" s="15">
        <f t="shared" si="0"/>
        <v>112.13031405321925</v>
      </c>
    </row>
    <row r="10" spans="1:7" ht="69" customHeight="1" x14ac:dyDescent="0.3">
      <c r="A10" s="16" t="s">
        <v>10</v>
      </c>
      <c r="B10" s="14">
        <v>19072410.899999999</v>
      </c>
      <c r="C10" s="14">
        <v>19019084</v>
      </c>
      <c r="D10" s="17">
        <f t="shared" si="0"/>
        <v>99.720397697597846</v>
      </c>
    </row>
    <row r="11" spans="1:7" ht="64.5" customHeight="1" x14ac:dyDescent="0.3">
      <c r="A11" s="16" t="s">
        <v>11</v>
      </c>
      <c r="B11" s="14">
        <v>7208890.7999999998</v>
      </c>
      <c r="C11" s="14">
        <v>7802218.7000000002</v>
      </c>
      <c r="D11" s="17">
        <f t="shared" si="0"/>
        <v>108.23050197958332</v>
      </c>
      <c r="F11" s="18"/>
      <c r="G11" s="18"/>
    </row>
    <row r="12" spans="1:7" ht="33" customHeight="1" x14ac:dyDescent="0.3">
      <c r="A12" s="16" t="s">
        <v>12</v>
      </c>
      <c r="B12" s="14">
        <v>406972.7</v>
      </c>
      <c r="C12" s="14">
        <v>604627.4</v>
      </c>
      <c r="D12" s="17">
        <f t="shared" si="0"/>
        <v>148.56706604644489</v>
      </c>
      <c r="F12" s="18"/>
      <c r="G12" s="18"/>
    </row>
    <row r="13" spans="1:7" ht="87" customHeight="1" x14ac:dyDescent="0.3">
      <c r="A13" s="16" t="s">
        <v>13</v>
      </c>
      <c r="B13" s="14"/>
      <c r="C13" s="14">
        <v>24846.2</v>
      </c>
      <c r="D13" s="17" t="e">
        <f t="shared" si="0"/>
        <v>#DIV/0!</v>
      </c>
      <c r="F13" s="18"/>
      <c r="G13" s="18"/>
    </row>
    <row r="14" spans="1:7" ht="25.5" customHeight="1" x14ac:dyDescent="0.3">
      <c r="A14" s="16" t="s">
        <v>14</v>
      </c>
      <c r="B14" s="14">
        <v>16019787.6</v>
      </c>
      <c r="C14" s="14">
        <v>20601284.300000001</v>
      </c>
      <c r="D14" s="17">
        <f t="shared" si="0"/>
        <v>128.59898529491116</v>
      </c>
    </row>
    <row r="15" spans="1:7" ht="25.5" customHeight="1" x14ac:dyDescent="0.3">
      <c r="A15" s="16" t="s">
        <v>15</v>
      </c>
      <c r="B15" s="14">
        <v>1303935.2</v>
      </c>
      <c r="C15" s="14">
        <v>1328100.2</v>
      </c>
      <c r="D15" s="17">
        <f t="shared" si="0"/>
        <v>101.85323626511502</v>
      </c>
    </row>
    <row r="16" spans="1:7" ht="25.5" customHeight="1" x14ac:dyDescent="0.3">
      <c r="A16" s="16" t="s">
        <v>16</v>
      </c>
      <c r="B16" s="14">
        <v>2807.3</v>
      </c>
      <c r="C16" s="14">
        <v>3054.2</v>
      </c>
      <c r="D16" s="17">
        <f t="shared" si="0"/>
        <v>108.79492751041926</v>
      </c>
    </row>
    <row r="17" spans="1:4" ht="46.5" customHeight="1" x14ac:dyDescent="0.3">
      <c r="A17" s="16" t="s">
        <v>17</v>
      </c>
      <c r="B17" s="14">
        <v>4096.1000000000004</v>
      </c>
      <c r="C17" s="14">
        <v>6698</v>
      </c>
      <c r="D17" s="17">
        <f t="shared" si="0"/>
        <v>163.52139840335929</v>
      </c>
    </row>
    <row r="18" spans="1:4" s="4" customFormat="1" ht="25.5" customHeight="1" x14ac:dyDescent="0.3">
      <c r="A18" s="19" t="s">
        <v>18</v>
      </c>
      <c r="B18" s="14">
        <v>410022.1</v>
      </c>
      <c r="C18" s="14">
        <v>410322.7</v>
      </c>
      <c r="D18" s="17">
        <f t="shared" si="0"/>
        <v>100.07331312141467</v>
      </c>
    </row>
    <row r="19" spans="1:4" s="4" customFormat="1" ht="25.5" customHeight="1" x14ac:dyDescent="0.3">
      <c r="A19" s="19" t="s">
        <v>19</v>
      </c>
      <c r="B19" s="14">
        <v>8365349.5999999996</v>
      </c>
      <c r="C19" s="14">
        <v>7046865.5999999996</v>
      </c>
      <c r="D19" s="15">
        <f t="shared" si="0"/>
        <v>84.238745981399262</v>
      </c>
    </row>
    <row r="20" spans="1:4" ht="18.75" x14ac:dyDescent="0.25">
      <c r="A20" s="20" t="s">
        <v>20</v>
      </c>
      <c r="B20" s="21">
        <f>SUM(B21:B29)</f>
        <v>23024940.199999999</v>
      </c>
      <c r="C20" s="21">
        <f>SUM(C21:C29)</f>
        <v>39985619.899999999</v>
      </c>
      <c r="D20" s="11">
        <f>C20/B20*100</f>
        <v>173.6622095548374</v>
      </c>
    </row>
    <row r="21" spans="1:4" ht="37.5" x14ac:dyDescent="0.25">
      <c r="A21" s="22" t="s">
        <v>21</v>
      </c>
      <c r="B21" s="14">
        <v>943827.1</v>
      </c>
      <c r="C21" s="14">
        <v>214270</v>
      </c>
      <c r="D21" s="15">
        <f t="shared" si="0"/>
        <v>22.702251291576601</v>
      </c>
    </row>
    <row r="22" spans="1:4" ht="45.75" customHeight="1" x14ac:dyDescent="0.25">
      <c r="A22" s="22" t="s">
        <v>22</v>
      </c>
      <c r="B22" s="14">
        <v>8035806.2999999998</v>
      </c>
      <c r="C22" s="14">
        <v>22198831.300000001</v>
      </c>
      <c r="D22" s="15">
        <f t="shared" si="0"/>
        <v>276.24895960969098</v>
      </c>
    </row>
    <row r="23" spans="1:4" ht="43.5" customHeight="1" x14ac:dyDescent="0.25">
      <c r="A23" s="22" t="s">
        <v>23</v>
      </c>
      <c r="B23" s="14">
        <v>5567824.4000000004</v>
      </c>
      <c r="C23" s="14">
        <v>4025511.8</v>
      </c>
      <c r="D23" s="15">
        <f t="shared" si="0"/>
        <v>72.2995466595534</v>
      </c>
    </row>
    <row r="24" spans="1:4" ht="27.75" customHeight="1" x14ac:dyDescent="0.25">
      <c r="A24" s="22" t="s">
        <v>24</v>
      </c>
      <c r="B24" s="14">
        <v>7058931.5</v>
      </c>
      <c r="C24" s="14">
        <v>12031069.9</v>
      </c>
      <c r="D24" s="15">
        <f t="shared" si="0"/>
        <v>170.43754993230917</v>
      </c>
    </row>
    <row r="25" spans="1:4" ht="42" customHeight="1" x14ac:dyDescent="0.25">
      <c r="A25" s="22" t="s">
        <v>25</v>
      </c>
      <c r="B25" s="14">
        <v>398421.7</v>
      </c>
      <c r="C25" s="14">
        <v>704408.3</v>
      </c>
      <c r="D25" s="15">
        <f t="shared" si="0"/>
        <v>176.79968234661919</v>
      </c>
    </row>
    <row r="26" spans="1:4" ht="36.75" customHeight="1" x14ac:dyDescent="0.25">
      <c r="A26" s="22" t="s">
        <v>26</v>
      </c>
      <c r="B26" s="14">
        <v>-1.5</v>
      </c>
      <c r="C26" s="14"/>
      <c r="D26" s="15"/>
    </row>
    <row r="27" spans="1:4" ht="27.75" customHeight="1" x14ac:dyDescent="0.25">
      <c r="A27" s="22" t="s">
        <v>27</v>
      </c>
      <c r="B27" s="14">
        <v>200750.3</v>
      </c>
      <c r="C27" s="14">
        <v>737.2</v>
      </c>
      <c r="D27" s="15">
        <f t="shared" si="0"/>
        <v>0.36722236529658991</v>
      </c>
    </row>
    <row r="28" spans="1:4" ht="93.75" x14ac:dyDescent="0.25">
      <c r="A28" s="22" t="s">
        <v>28</v>
      </c>
      <c r="B28" s="14">
        <v>1002946.9</v>
      </c>
      <c r="C28" s="14">
        <v>952395.6</v>
      </c>
      <c r="D28" s="15">
        <f t="shared" si="0"/>
        <v>94.959723191726297</v>
      </c>
    </row>
    <row r="29" spans="1:4" ht="56.25" x14ac:dyDescent="0.25">
      <c r="A29" s="22" t="s">
        <v>29</v>
      </c>
      <c r="B29" s="14">
        <v>-183566.5</v>
      </c>
      <c r="C29" s="14">
        <v>-141604.20000000001</v>
      </c>
      <c r="D29" s="15">
        <f t="shared" si="0"/>
        <v>77.14054579675485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7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2023-08-25T11:12:22Z</dcterms:created>
  <dcterms:modified xsi:type="dcterms:W3CDTF">2023-08-25T11:12:55Z</dcterms:modified>
</cp:coreProperties>
</file>