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3 квартал 2023\"/>
    </mc:Choice>
  </mc:AlternateContent>
  <bookViews>
    <workbookView xWindow="480" yWindow="360" windowWidth="15555" windowHeight="12465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(2)'!$C$10:$C$36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(2)'!$A$1:$D$45</definedName>
  </definedNames>
  <calcPr calcId="152511"/>
</workbook>
</file>

<file path=xl/calcChain.xml><?xml version="1.0" encoding="utf-8"?>
<calcChain xmlns="http://schemas.openxmlformats.org/spreadsheetml/2006/main">
  <c r="C45" i="2" l="1"/>
  <c r="B45" i="2" l="1"/>
  <c r="D43" i="2" l="1"/>
  <c r="C9" i="2"/>
  <c r="B9" i="2"/>
  <c r="D31" i="2"/>
  <c r="D39" i="2" l="1"/>
  <c r="D11" i="2" l="1"/>
  <c r="D45" i="2" l="1"/>
  <c r="D38" i="2" l="1"/>
  <c r="D41" i="2"/>
  <c r="D42" i="2" l="1"/>
  <c r="C7" i="2" l="1"/>
  <c r="B7" i="2" l="1"/>
  <c r="D18" i="2" l="1"/>
  <c r="D19" i="2"/>
  <c r="D20" i="2"/>
  <c r="D32" i="2" l="1"/>
  <c r="D33" i="2"/>
  <c r="D34" i="2"/>
  <c r="D35" i="2"/>
  <c r="D36" i="2"/>
  <c r="D37" i="2"/>
  <c r="D30" i="2" l="1"/>
  <c r="D7" i="2" l="1"/>
  <c r="D29" i="2" l="1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9" i="2"/>
</calcChain>
</file>

<file path=xl/sharedStrings.xml><?xml version="1.0" encoding="utf-8"?>
<sst xmlns="http://schemas.openxmlformats.org/spreadsheetml/2006/main" count="43" uniqueCount="43">
  <si>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</si>
  <si>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</si>
  <si>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</si>
  <si>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</si>
  <si>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</si>
  <si>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</si>
  <si>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</si>
  <si>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</si>
  <si>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</si>
  <si>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</si>
  <si>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</si>
  <si>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</si>
  <si>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</si>
  <si>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</si>
  <si>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</si>
  <si>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</si>
  <si>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</si>
  <si>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</si>
  <si>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</si>
  <si>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</si>
  <si>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</si>
  <si>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</si>
  <si>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</si>
  <si>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</si>
  <si>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</si>
  <si>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</si>
  <si>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</si>
  <si>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</si>
  <si>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</si>
  <si>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</si>
  <si>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</si>
  <si>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</si>
  <si>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</si>
  <si>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</si>
  <si>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</si>
  <si>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2023/2022,
(%)</t>
  </si>
  <si>
    <t>Государственная программа Республики Татарстан "Цифровой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</si>
  <si>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</si>
  <si>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</si>
  <si>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Исполнение 
за 9 месяцев 2022 года</t>
  </si>
  <si>
    <t>Исполнение 
за 9 месяцев 2023 года</t>
  </si>
  <si>
    <t>Сведения о расходах бюджета Республики Татарстан 
по государственным программам и непрограммным направлениям деятельности
за 9 месяцев 2023 года в сравнении с 9 месяцами 2022 года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</si>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</sst>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justify" vertical="top" wrapText="1"/>
    </xf>
    <xf numFmtId="165" fontId="6" fillId="0" borderId="2" xfId="0" applyNumberFormat="1" applyFont="1" applyFill="1" applyBorder="1" applyAlignment="1">
      <alignment horizontal="right" vertical="center" wrapText="1"/>
    </xf>
    <xf numFmtId="165" fontId="8" fillId="0" borderId="2" xfId="0" applyNumberFormat="1" applyFont="1" applyFill="1" applyBorder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D45"/>
  <sheetViews>
    <sheetView showGridLines="0" tabSelected="1" view="pageBreakPreview" zoomScale="80" zoomScaleNormal="70" zoomScaleSheetLayoutView="80" workbookViewId="0">
      <selection activeCell="C14" sqref="C14"/>
    </sheetView>
  </sheetViews>
  <sheetFormatPr defaultColWidth="8.85546875" defaultRowHeight="18.75" x14ac:dyDescent="0.3"/>
  <cols>
    <col min="1" max="1" width="90.28515625" style="1" customWidth="1"/>
    <col min="2" max="2" width="26.85546875" style="1" customWidth="1"/>
    <col min="3" max="3" width="28.42578125" style="1" customWidth="1"/>
    <col min="4" max="4" width="23.5703125" style="1" customWidth="1"/>
    <col min="5" max="16384" width="8.85546875" style="1"/>
  </cols>
  <sheetData>
    <row r="2" spans="1:4" ht="63.75" customHeight="1" x14ac:dyDescent="0.3">
      <c r="A2" s="17" t="s">
        <v>41</v>
      </c>
      <c r="B2" s="17"/>
      <c r="C2" s="17"/>
      <c r="D2" s="17"/>
    </row>
    <row r="3" spans="1:4" x14ac:dyDescent="0.3">
      <c r="B3" s="2"/>
      <c r="D3" s="5" t="s">
        <v>1</v>
      </c>
    </row>
    <row r="4" spans="1:4" ht="42.75" customHeight="1" x14ac:dyDescent="0.3">
      <c r="A4" s="16" t="s">
        <v>0</v>
      </c>
      <c r="B4" s="16" t="s">
        <v>39</v>
      </c>
      <c r="C4" s="16" t="s">
        <v>40</v>
      </c>
      <c r="D4" s="16" t="s">
        <v>35</v>
      </c>
    </row>
    <row r="5" spans="1:4" ht="17.25" customHeight="1" x14ac:dyDescent="0.3">
      <c r="A5" s="16"/>
      <c r="B5" s="16"/>
      <c r="C5" s="16"/>
      <c r="D5" s="16"/>
    </row>
    <row r="6" spans="1:4" ht="1.5" customHeight="1" x14ac:dyDescent="0.3">
      <c r="A6" s="16"/>
      <c r="B6" s="16"/>
      <c r="C6" s="16"/>
      <c r="D6" s="16"/>
    </row>
    <row r="7" spans="1:4" ht="24.75" customHeight="1" x14ac:dyDescent="0.3">
      <c r="A7" s="6" t="s">
        <v>2</v>
      </c>
      <c r="B7" s="12">
        <f>B9+B45</f>
        <v>272519647.09999996</v>
      </c>
      <c r="C7" s="12">
        <f>C9+C45</f>
        <v>302836823.10000014</v>
      </c>
      <c r="D7" s="12">
        <f>C7*100/B7</f>
        <v>111.12476708472892</v>
      </c>
    </row>
    <row r="8" spans="1:4" ht="18.75" customHeight="1" x14ac:dyDescent="0.3">
      <c r="A8" s="13" t="s">
        <v>31</v>
      </c>
      <c r="B8" s="12"/>
      <c r="C8" s="12"/>
      <c r="D8" s="12"/>
    </row>
    <row r="9" spans="1:4" ht="21" customHeight="1" x14ac:dyDescent="0.35">
      <c r="A9" s="8" t="s">
        <v>32</v>
      </c>
      <c r="B9" s="14">
        <f>SUM(B11:B43)</f>
        <v>250882182.99999997</v>
      </c>
      <c r="C9" s="14">
        <f>SUM(C11:C43)</f>
        <v>287486793.40000015</v>
      </c>
      <c r="D9" s="14">
        <f>C9*100/B9</f>
        <v>114.59035869438372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0" t="s">
        <v>3</v>
      </c>
      <c r="B11" s="11">
        <v>39334615.299999997</v>
      </c>
      <c r="C11" s="20">
        <v>41706260.799999997</v>
      </c>
      <c r="D11" s="11">
        <f>C11*100/B11</f>
        <v>106.02941069058835</v>
      </c>
    </row>
    <row r="12" spans="1:4" s="4" customFormat="1" ht="37.5" x14ac:dyDescent="0.25">
      <c r="A12" s="10" t="s">
        <v>4</v>
      </c>
      <c r="B12" s="11">
        <v>57677125.700000003</v>
      </c>
      <c r="C12" s="20">
        <v>54902917.200000003</v>
      </c>
      <c r="D12" s="11">
        <f t="shared" ref="D12:D31" si="0">C12*100/B12</f>
        <v>95.190106187971836</v>
      </c>
    </row>
    <row r="13" spans="1:4" s="4" customFormat="1" ht="37.5" x14ac:dyDescent="0.25">
      <c r="A13" s="10" t="s">
        <v>5</v>
      </c>
      <c r="B13" s="11">
        <v>25753674.600000001</v>
      </c>
      <c r="C13" s="20">
        <v>25329921.600000001</v>
      </c>
      <c r="D13" s="11">
        <f t="shared" si="0"/>
        <v>98.354592086055163</v>
      </c>
    </row>
    <row r="14" spans="1:4" s="4" customFormat="1" ht="39" customHeight="1" x14ac:dyDescent="0.25">
      <c r="A14" s="10" t="s">
        <v>6</v>
      </c>
      <c r="B14" s="11">
        <v>6906175.2999999998</v>
      </c>
      <c r="C14" s="20">
        <v>14375370.5</v>
      </c>
      <c r="D14" s="11">
        <f t="shared" si="0"/>
        <v>208.15241252274615</v>
      </c>
    </row>
    <row r="15" spans="1:4" s="4" customFormat="1" ht="37.5" x14ac:dyDescent="0.25">
      <c r="A15" s="10" t="s">
        <v>7</v>
      </c>
      <c r="B15" s="11">
        <v>1830924.3</v>
      </c>
      <c r="C15" s="20">
        <v>1034807.4</v>
      </c>
      <c r="D15" s="11">
        <f t="shared" si="0"/>
        <v>56.518306081797043</v>
      </c>
    </row>
    <row r="16" spans="1:4" s="4" customFormat="1" ht="41.25" customHeight="1" x14ac:dyDescent="0.25">
      <c r="A16" s="10" t="s">
        <v>8</v>
      </c>
      <c r="B16" s="11">
        <v>2247607.7999999998</v>
      </c>
      <c r="C16" s="20">
        <v>1120731.5</v>
      </c>
      <c r="D16" s="11">
        <f t="shared" si="0"/>
        <v>49.863303553226686</v>
      </c>
    </row>
    <row r="17" spans="1:4" s="4" customFormat="1" ht="57" customHeight="1" x14ac:dyDescent="0.25">
      <c r="A17" s="10" t="s">
        <v>9</v>
      </c>
      <c r="B17" s="11">
        <v>987095.8</v>
      </c>
      <c r="C17" s="20">
        <v>1125250.8999999999</v>
      </c>
      <c r="D17" s="11">
        <f t="shared" si="0"/>
        <v>113.99611871512369</v>
      </c>
    </row>
    <row r="18" spans="1:4" s="4" customFormat="1" ht="22.5" customHeight="1" x14ac:dyDescent="0.25">
      <c r="A18" s="10" t="s">
        <v>10</v>
      </c>
      <c r="B18" s="11">
        <v>9033757.3000000007</v>
      </c>
      <c r="C18" s="20">
        <v>12119073.699999999</v>
      </c>
      <c r="D18" s="11">
        <f t="shared" si="0"/>
        <v>134.15319116443385</v>
      </c>
    </row>
    <row r="19" spans="1:4" s="4" customFormat="1" ht="39" customHeight="1" x14ac:dyDescent="0.25">
      <c r="A19" s="10" t="s">
        <v>11</v>
      </c>
      <c r="B19" s="11">
        <v>4114175.2</v>
      </c>
      <c r="C19" s="20">
        <v>3034086.1</v>
      </c>
      <c r="D19" s="11">
        <f t="shared" si="0"/>
        <v>73.747129193720284</v>
      </c>
    </row>
    <row r="20" spans="1:4" s="4" customFormat="1" ht="39.75" customHeight="1" x14ac:dyDescent="0.25">
      <c r="A20" s="10" t="s">
        <v>12</v>
      </c>
      <c r="B20" s="11">
        <v>6602815.0999999996</v>
      </c>
      <c r="C20" s="20">
        <v>11621919.4</v>
      </c>
      <c r="D20" s="11">
        <f t="shared" si="0"/>
        <v>176.01461231286032</v>
      </c>
    </row>
    <row r="21" spans="1:4" s="4" customFormat="1" ht="28.5" customHeight="1" x14ac:dyDescent="0.25">
      <c r="A21" s="10" t="s">
        <v>36</v>
      </c>
      <c r="B21" s="11">
        <v>3140274.5</v>
      </c>
      <c r="C21" s="20">
        <v>2562578.2000000002</v>
      </c>
      <c r="D21" s="11">
        <f t="shared" si="0"/>
        <v>81.603636879514838</v>
      </c>
    </row>
    <row r="22" spans="1:4" s="4" customFormat="1" ht="40.5" customHeight="1" x14ac:dyDescent="0.25">
      <c r="A22" s="10" t="s">
        <v>13</v>
      </c>
      <c r="B22" s="11">
        <v>43183238.799999997</v>
      </c>
      <c r="C22" s="20">
        <v>72189954.700000003</v>
      </c>
      <c r="D22" s="11">
        <f t="shared" si="0"/>
        <v>167.17123751264347</v>
      </c>
    </row>
    <row r="23" spans="1:4" s="4" customFormat="1" ht="56.25" x14ac:dyDescent="0.25">
      <c r="A23" s="10" t="s">
        <v>14</v>
      </c>
      <c r="B23" s="11">
        <v>10055565.699999999</v>
      </c>
      <c r="C23" s="20">
        <v>11825356.9</v>
      </c>
      <c r="D23" s="11">
        <f t="shared" si="0"/>
        <v>117.60011572496613</v>
      </c>
    </row>
    <row r="24" spans="1:4" s="4" customFormat="1" ht="37.5" x14ac:dyDescent="0.25">
      <c r="A24" s="10" t="s">
        <v>15</v>
      </c>
      <c r="B24" s="11">
        <v>885166</v>
      </c>
      <c r="C24" s="20">
        <v>834028.8</v>
      </c>
      <c r="D24" s="11">
        <f t="shared" si="0"/>
        <v>94.222868930799422</v>
      </c>
    </row>
    <row r="25" spans="1:4" s="4" customFormat="1" ht="37.5" x14ac:dyDescent="0.25">
      <c r="A25" s="10" t="s">
        <v>16</v>
      </c>
      <c r="B25" s="11">
        <v>272237.59999999998</v>
      </c>
      <c r="C25" s="20">
        <v>2534232.2000000002</v>
      </c>
      <c r="D25" s="11">
        <f t="shared" si="0"/>
        <v>930.88985503839308</v>
      </c>
    </row>
    <row r="26" spans="1:4" s="4" customFormat="1" ht="37.5" x14ac:dyDescent="0.25">
      <c r="A26" s="10" t="s">
        <v>17</v>
      </c>
      <c r="B26" s="11">
        <v>19192738.899999999</v>
      </c>
      <c r="C26" s="20">
        <v>20627788.300000001</v>
      </c>
      <c r="D26" s="11">
        <f t="shared" si="0"/>
        <v>107.47704331037401</v>
      </c>
    </row>
    <row r="27" spans="1:4" s="4" customFormat="1" ht="41.25" customHeight="1" x14ac:dyDescent="0.25">
      <c r="A27" s="10" t="s">
        <v>18</v>
      </c>
      <c r="B27" s="11">
        <v>24597.9</v>
      </c>
      <c r="C27" s="20">
        <v>25381.8</v>
      </c>
      <c r="D27" s="11">
        <f t="shared" si="0"/>
        <v>103.18685741465734</v>
      </c>
    </row>
    <row r="28" spans="1:4" s="4" customFormat="1" ht="41.25" customHeight="1" x14ac:dyDescent="0.25">
      <c r="A28" s="10" t="s">
        <v>19</v>
      </c>
      <c r="B28" s="11">
        <v>35736.800000000003</v>
      </c>
      <c r="C28" s="20">
        <v>24335.1</v>
      </c>
      <c r="D28" s="11">
        <f t="shared" si="0"/>
        <v>68.095352689664423</v>
      </c>
    </row>
    <row r="29" spans="1:4" s="4" customFormat="1" ht="37.5" x14ac:dyDescent="0.25">
      <c r="A29" s="10" t="s">
        <v>20</v>
      </c>
      <c r="B29" s="11">
        <v>66514</v>
      </c>
      <c r="C29" s="20">
        <v>56038.6</v>
      </c>
      <c r="D29" s="11">
        <f t="shared" si="0"/>
        <v>84.250834410800735</v>
      </c>
    </row>
    <row r="30" spans="1:4" s="4" customFormat="1" ht="56.25" x14ac:dyDescent="0.25">
      <c r="A30" s="10" t="s">
        <v>21</v>
      </c>
      <c r="B30" s="11">
        <v>66169.2</v>
      </c>
      <c r="C30" s="20">
        <v>60069.1</v>
      </c>
      <c r="D30" s="11">
        <f t="shared" si="0"/>
        <v>90.781058256711589</v>
      </c>
    </row>
    <row r="31" spans="1:4" s="4" customFormat="1" ht="37.5" x14ac:dyDescent="0.25">
      <c r="A31" s="10" t="s">
        <v>37</v>
      </c>
      <c r="B31" s="11">
        <v>12949.1</v>
      </c>
      <c r="C31" s="20">
        <v>10441.6</v>
      </c>
      <c r="D31" s="11">
        <f t="shared" si="0"/>
        <v>80.635719856978469</v>
      </c>
    </row>
    <row r="32" spans="1:4" s="4" customFormat="1" x14ac:dyDescent="0.25">
      <c r="A32" s="10" t="s">
        <v>22</v>
      </c>
      <c r="B32" s="11">
        <v>581703.9</v>
      </c>
      <c r="C32" s="20">
        <v>554125.1</v>
      </c>
      <c r="D32" s="11">
        <f t="shared" ref="D32:D45" si="1">C32*100/B32</f>
        <v>95.258962506526089</v>
      </c>
    </row>
    <row r="33" spans="1:4" s="4" customFormat="1" ht="38.25" customHeight="1" x14ac:dyDescent="0.25">
      <c r="A33" s="10" t="s">
        <v>34</v>
      </c>
      <c r="B33" s="11">
        <v>8807.2999999999993</v>
      </c>
      <c r="C33" s="11"/>
      <c r="D33" s="11">
        <f t="shared" si="1"/>
        <v>0</v>
      </c>
    </row>
    <row r="34" spans="1:4" s="4" customFormat="1" ht="40.5" customHeight="1" x14ac:dyDescent="0.25">
      <c r="A34" s="10" t="s">
        <v>23</v>
      </c>
      <c r="B34" s="11">
        <v>69263.600000000006</v>
      </c>
      <c r="C34" s="20">
        <v>418751.9</v>
      </c>
      <c r="D34" s="11">
        <f t="shared" si="1"/>
        <v>604.57715163520231</v>
      </c>
    </row>
    <row r="35" spans="1:4" s="4" customFormat="1" ht="37.5" x14ac:dyDescent="0.25">
      <c r="A35" s="10" t="s">
        <v>24</v>
      </c>
      <c r="B35" s="11">
        <v>3862.2</v>
      </c>
      <c r="C35" s="20">
        <v>3901.6</v>
      </c>
      <c r="D35" s="11">
        <f t="shared" si="1"/>
        <v>101.02014395940138</v>
      </c>
    </row>
    <row r="36" spans="1:4" s="4" customFormat="1" ht="37.5" x14ac:dyDescent="0.25">
      <c r="A36" s="10" t="s">
        <v>25</v>
      </c>
      <c r="B36" s="11">
        <v>75000</v>
      </c>
      <c r="C36" s="20">
        <v>75000</v>
      </c>
      <c r="D36" s="11">
        <f t="shared" si="1"/>
        <v>100</v>
      </c>
    </row>
    <row r="37" spans="1:4" s="4" customFormat="1" ht="37.5" x14ac:dyDescent="0.25">
      <c r="A37" s="10" t="s">
        <v>26</v>
      </c>
      <c r="B37" s="11">
        <v>158457</v>
      </c>
      <c r="C37" s="20">
        <v>158380</v>
      </c>
      <c r="D37" s="11">
        <f t="shared" si="1"/>
        <v>99.95140637523113</v>
      </c>
    </row>
    <row r="38" spans="1:4" s="4" customFormat="1" ht="56.25" x14ac:dyDescent="0.25">
      <c r="A38" s="10" t="s">
        <v>30</v>
      </c>
      <c r="B38" s="11">
        <v>302.89999999999998</v>
      </c>
      <c r="C38" s="20">
        <v>428.6</v>
      </c>
      <c r="D38" s="11">
        <f t="shared" si="1"/>
        <v>141.49884450313635</v>
      </c>
    </row>
    <row r="39" spans="1:4" s="3" customFormat="1" ht="37.5" x14ac:dyDescent="0.25">
      <c r="A39" s="10" t="s">
        <v>27</v>
      </c>
      <c r="B39" s="11">
        <v>11338644</v>
      </c>
      <c r="C39" s="20">
        <v>2222708.2999999998</v>
      </c>
      <c r="D39" s="11">
        <f t="shared" si="1"/>
        <v>19.602946348787384</v>
      </c>
    </row>
    <row r="40" spans="1:4" s="18" customFormat="1" ht="56.25" x14ac:dyDescent="0.25">
      <c r="A40" s="19" t="s">
        <v>42</v>
      </c>
      <c r="B40" s="11"/>
      <c r="C40" s="20">
        <v>36000</v>
      </c>
      <c r="D40" s="11"/>
    </row>
    <row r="41" spans="1:4" ht="37.5" x14ac:dyDescent="0.3">
      <c r="A41" s="10" t="s">
        <v>28</v>
      </c>
      <c r="B41" s="11">
        <v>3962864</v>
      </c>
      <c r="C41" s="20">
        <v>3277896.6</v>
      </c>
      <c r="D41" s="11">
        <f t="shared" si="1"/>
        <v>82.715344256073379</v>
      </c>
    </row>
    <row r="42" spans="1:4" ht="37.5" x14ac:dyDescent="0.3">
      <c r="A42" s="10" t="s">
        <v>29</v>
      </c>
      <c r="B42" s="11">
        <v>3058103</v>
      </c>
      <c r="C42" s="20">
        <v>3619056.9</v>
      </c>
      <c r="D42" s="11">
        <f t="shared" si="1"/>
        <v>118.34319838148028</v>
      </c>
    </row>
    <row r="43" spans="1:4" ht="37.5" x14ac:dyDescent="0.3">
      <c r="A43" s="10" t="s">
        <v>38</v>
      </c>
      <c r="B43" s="11">
        <v>202020.2</v>
      </c>
      <c r="C43" s="11"/>
      <c r="D43" s="11">
        <f t="shared" si="1"/>
        <v>0</v>
      </c>
    </row>
    <row r="44" spans="1:4" x14ac:dyDescent="0.3">
      <c r="A44" s="10"/>
      <c r="B44" s="11"/>
      <c r="C44" s="11"/>
      <c r="D44" s="11"/>
    </row>
    <row r="45" spans="1:4" ht="24" customHeight="1" x14ac:dyDescent="0.35">
      <c r="A45" s="8" t="s">
        <v>33</v>
      </c>
      <c r="B45" s="15">
        <f>1040092.6+20597371.5</f>
        <v>21637464.100000001</v>
      </c>
      <c r="C45" s="21">
        <f>1230885.3+14119144.4</f>
        <v>15350029.700000001</v>
      </c>
      <c r="D45" s="15">
        <f t="shared" si="1"/>
        <v>70.941907189576796</v>
      </c>
    </row>
  </sheetData>
  <autoFilter ref="C10:C36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2021-06-16T13:48:29Z</cp:lastPrinted>
  <dcterms:created xsi:type="dcterms:W3CDTF">2016-07-20T06:48:49Z</dcterms:created>
  <dcterms:modified xsi:type="dcterms:W3CDTF">2023-10-23T13:01:55Z</dcterms:modified>
</cp:coreProperties>
</file>