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935" windowWidth="23250" windowHeight="9765"/>
  </bookViews>
  <sheets>
    <sheet name="свод" sheetId="1" r:id="rId1"/>
    <sheet name="дотации" sheetId="2" r:id="rId2"/>
    <sheet name="субсидии" sheetId="4" r:id="rId3"/>
    <sheet name="субвенции" sheetId="3" r:id="rId4"/>
    <sheet name="иные" sheetId="5" r:id="rId5"/>
  </sheets>
  <definedNames>
    <definedName name="_xlnm.Print_Titles" localSheetId="4">иные!$A:$B</definedName>
    <definedName name="_xlnm.Print_Titles" localSheetId="3">субвенции!$A:$B</definedName>
    <definedName name="_xlnm.Print_Titles" localSheetId="2">субсидии!$A:$B</definedName>
    <definedName name="_xlnm.Print_Area" localSheetId="1">дотации!$A$2:$Q$53</definedName>
    <definedName name="_xlnm.Print_Area" localSheetId="4">иные!$A$1:$FU$53</definedName>
    <definedName name="_xlnm.Print_Area" localSheetId="0">свод!$A$2:$G$53</definedName>
    <definedName name="_xlnm.Print_Area" localSheetId="3">субвенции!$A$2:$EG$53</definedName>
    <definedName name="_xlnm.Print_Area" localSheetId="2">субсидии!$A$2:$BY$53</definedName>
  </definedNames>
  <calcPr calcId="145621"/>
</workbook>
</file>

<file path=xl/calcChain.xml><?xml version="1.0" encoding="utf-8"?>
<calcChain xmlns="http://schemas.openxmlformats.org/spreadsheetml/2006/main">
  <c r="C52" i="1" l="1"/>
  <c r="D52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D7" i="1"/>
  <c r="E7" i="1"/>
  <c r="F7" i="1" s="1"/>
  <c r="C7" i="1"/>
  <c r="C8" i="5" l="1"/>
  <c r="D8" i="5"/>
  <c r="E8" i="5"/>
  <c r="C9" i="5"/>
  <c r="D9" i="5"/>
  <c r="E9" i="5"/>
  <c r="C10" i="5"/>
  <c r="D10" i="5"/>
  <c r="E10" i="5"/>
  <c r="C11" i="5"/>
  <c r="D11" i="5"/>
  <c r="E11" i="5"/>
  <c r="C12" i="5"/>
  <c r="D12" i="5"/>
  <c r="E12" i="5"/>
  <c r="C13" i="5"/>
  <c r="D13" i="5"/>
  <c r="E13" i="5"/>
  <c r="C14" i="5"/>
  <c r="D14" i="5"/>
  <c r="E14" i="5"/>
  <c r="C15" i="5"/>
  <c r="D15" i="5"/>
  <c r="E15" i="5"/>
  <c r="C16" i="5"/>
  <c r="D16" i="5"/>
  <c r="E16" i="5"/>
  <c r="C17" i="5"/>
  <c r="D17" i="5"/>
  <c r="E17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C28" i="5"/>
  <c r="D28" i="5"/>
  <c r="E28" i="5"/>
  <c r="C29" i="5"/>
  <c r="D29" i="5"/>
  <c r="E29" i="5"/>
  <c r="C30" i="5"/>
  <c r="D30" i="5"/>
  <c r="E30" i="5"/>
  <c r="C31" i="5"/>
  <c r="D31" i="5"/>
  <c r="E31" i="5"/>
  <c r="C32" i="5"/>
  <c r="D32" i="5"/>
  <c r="E32" i="5"/>
  <c r="C33" i="5"/>
  <c r="D33" i="5"/>
  <c r="E33" i="5"/>
  <c r="C34" i="5"/>
  <c r="D34" i="5"/>
  <c r="E34" i="5"/>
  <c r="C35" i="5"/>
  <c r="D35" i="5"/>
  <c r="E35" i="5"/>
  <c r="C36" i="5"/>
  <c r="D36" i="5"/>
  <c r="E36" i="5"/>
  <c r="C37" i="5"/>
  <c r="D37" i="5"/>
  <c r="E37" i="5"/>
  <c r="C38" i="5"/>
  <c r="D38" i="5"/>
  <c r="E38" i="5"/>
  <c r="C39" i="5"/>
  <c r="D39" i="5"/>
  <c r="E39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C47" i="5"/>
  <c r="D47" i="5"/>
  <c r="E47" i="5"/>
  <c r="C48" i="5"/>
  <c r="D48" i="5"/>
  <c r="E48" i="5"/>
  <c r="C49" i="5"/>
  <c r="D49" i="5"/>
  <c r="E49" i="5"/>
  <c r="C50" i="5"/>
  <c r="D50" i="5"/>
  <c r="E50" i="5"/>
  <c r="C51" i="5"/>
  <c r="D51" i="5"/>
  <c r="E51" i="5"/>
  <c r="C52" i="5"/>
  <c r="D52" i="5"/>
  <c r="E52" i="5"/>
  <c r="D7" i="5"/>
  <c r="E7" i="5"/>
  <c r="C7" i="5"/>
  <c r="FN53" i="5"/>
  <c r="FM53" i="5"/>
  <c r="FL53" i="5"/>
  <c r="FP52" i="5"/>
  <c r="FO52" i="5"/>
  <c r="FP51" i="5"/>
  <c r="FO51" i="5"/>
  <c r="FP50" i="5"/>
  <c r="FO50" i="5"/>
  <c r="FP49" i="5"/>
  <c r="FO49" i="5"/>
  <c r="FP48" i="5"/>
  <c r="FO48" i="5"/>
  <c r="FP47" i="5"/>
  <c r="FO47" i="5"/>
  <c r="FP46" i="5"/>
  <c r="FO46" i="5"/>
  <c r="FP45" i="5"/>
  <c r="FO45" i="5"/>
  <c r="FP44" i="5"/>
  <c r="FO44" i="5"/>
  <c r="FP43" i="5"/>
  <c r="FO43" i="5"/>
  <c r="FP42" i="5"/>
  <c r="FO42" i="5"/>
  <c r="FP41" i="5"/>
  <c r="FO41" i="5"/>
  <c r="FP40" i="5"/>
  <c r="FO40" i="5"/>
  <c r="FP39" i="5"/>
  <c r="FO39" i="5"/>
  <c r="FP38" i="5"/>
  <c r="FO38" i="5"/>
  <c r="FP37" i="5"/>
  <c r="FO37" i="5"/>
  <c r="FP36" i="5"/>
  <c r="FO36" i="5"/>
  <c r="FP35" i="5"/>
  <c r="FO35" i="5"/>
  <c r="FP34" i="5"/>
  <c r="FO34" i="5"/>
  <c r="FP33" i="5"/>
  <c r="FO33" i="5"/>
  <c r="FP32" i="5"/>
  <c r="FO32" i="5"/>
  <c r="FP31" i="5"/>
  <c r="FO31" i="5"/>
  <c r="FP30" i="5"/>
  <c r="FO30" i="5"/>
  <c r="FP29" i="5"/>
  <c r="FO29" i="5"/>
  <c r="FP28" i="5"/>
  <c r="FO28" i="5"/>
  <c r="FP27" i="5"/>
  <c r="FO27" i="5"/>
  <c r="FP26" i="5"/>
  <c r="FO26" i="5"/>
  <c r="FP25" i="5"/>
  <c r="FO25" i="5"/>
  <c r="FP24" i="5"/>
  <c r="FO24" i="5"/>
  <c r="FP23" i="5"/>
  <c r="FO23" i="5"/>
  <c r="FP22" i="5"/>
  <c r="FO22" i="5"/>
  <c r="FP21" i="5"/>
  <c r="FO21" i="5"/>
  <c r="FP20" i="5"/>
  <c r="FO20" i="5"/>
  <c r="FP19" i="5"/>
  <c r="FO19" i="5"/>
  <c r="FP18" i="5"/>
  <c r="FO18" i="5"/>
  <c r="FP17" i="5"/>
  <c r="FO17" i="5"/>
  <c r="FP16" i="5"/>
  <c r="FO16" i="5"/>
  <c r="FP15" i="5"/>
  <c r="FO15" i="5"/>
  <c r="FP14" i="5"/>
  <c r="FO14" i="5"/>
  <c r="FP13" i="5"/>
  <c r="FO13" i="5"/>
  <c r="FP12" i="5"/>
  <c r="FO12" i="5"/>
  <c r="FP11" i="5"/>
  <c r="FO11" i="5"/>
  <c r="FP10" i="5"/>
  <c r="FO10" i="5"/>
  <c r="FP9" i="5"/>
  <c r="FO9" i="5"/>
  <c r="FP8" i="5"/>
  <c r="FO8" i="5"/>
  <c r="FP7" i="5"/>
  <c r="FP53" i="5" s="1"/>
  <c r="FO7" i="5"/>
  <c r="G7" i="5" l="1"/>
  <c r="F7" i="5"/>
  <c r="FO53" i="5"/>
  <c r="AI53" i="5" l="1"/>
  <c r="AH53" i="5"/>
  <c r="AG53" i="5"/>
  <c r="AK52" i="5"/>
  <c r="AJ52" i="5"/>
  <c r="AK51" i="5"/>
  <c r="AJ51" i="5"/>
  <c r="AK50" i="5"/>
  <c r="AJ50" i="5"/>
  <c r="AK49" i="5"/>
  <c r="AJ49" i="5"/>
  <c r="AK48" i="5"/>
  <c r="AJ48" i="5"/>
  <c r="AK47" i="5"/>
  <c r="AJ47" i="5"/>
  <c r="AK46" i="5"/>
  <c r="AJ46" i="5"/>
  <c r="AK45" i="5"/>
  <c r="AJ45" i="5"/>
  <c r="AK44" i="5"/>
  <c r="AJ44" i="5"/>
  <c r="AK43" i="5"/>
  <c r="AJ43" i="5"/>
  <c r="AK42" i="5"/>
  <c r="AJ42" i="5"/>
  <c r="AK41" i="5"/>
  <c r="AJ41" i="5"/>
  <c r="AK40" i="5"/>
  <c r="AJ40" i="5"/>
  <c r="AK39" i="5"/>
  <c r="AJ39" i="5"/>
  <c r="AK38" i="5"/>
  <c r="AJ38" i="5"/>
  <c r="AK37" i="5"/>
  <c r="AJ37" i="5"/>
  <c r="AK36" i="5"/>
  <c r="AJ36" i="5"/>
  <c r="AK35" i="5"/>
  <c r="AJ35" i="5"/>
  <c r="AK34" i="5"/>
  <c r="AJ34" i="5"/>
  <c r="AK33" i="5"/>
  <c r="AJ33" i="5"/>
  <c r="AK32" i="5"/>
  <c r="AJ32" i="5"/>
  <c r="AK31" i="5"/>
  <c r="AJ31" i="5"/>
  <c r="AK30" i="5"/>
  <c r="AJ30" i="5"/>
  <c r="AK29" i="5"/>
  <c r="AJ29" i="5"/>
  <c r="AK28" i="5"/>
  <c r="AJ28" i="5"/>
  <c r="AK27" i="5"/>
  <c r="AJ27" i="5"/>
  <c r="AK26" i="5"/>
  <c r="AJ26" i="5"/>
  <c r="AK25" i="5"/>
  <c r="AJ25" i="5"/>
  <c r="AK24" i="5"/>
  <c r="AJ24" i="5"/>
  <c r="AK23" i="5"/>
  <c r="AJ23" i="5"/>
  <c r="AK22" i="5"/>
  <c r="AJ22" i="5"/>
  <c r="AK21" i="5"/>
  <c r="AJ21" i="5"/>
  <c r="AK20" i="5"/>
  <c r="AJ20" i="5"/>
  <c r="AK19" i="5"/>
  <c r="AJ19" i="5"/>
  <c r="AK18" i="5"/>
  <c r="AJ18" i="5"/>
  <c r="AK17" i="5"/>
  <c r="AJ17" i="5"/>
  <c r="AK16" i="5"/>
  <c r="AJ16" i="5"/>
  <c r="AK15" i="5"/>
  <c r="AJ15" i="5"/>
  <c r="AK14" i="5"/>
  <c r="AJ14" i="5"/>
  <c r="AK13" i="5"/>
  <c r="AJ13" i="5"/>
  <c r="AK12" i="5"/>
  <c r="AJ12" i="5"/>
  <c r="AK11" i="5"/>
  <c r="AJ11" i="5"/>
  <c r="AK10" i="5"/>
  <c r="AJ10" i="5"/>
  <c r="AK9" i="5"/>
  <c r="AJ9" i="5"/>
  <c r="AK8" i="5"/>
  <c r="AJ8" i="5"/>
  <c r="AK7" i="5"/>
  <c r="AJ7" i="5"/>
  <c r="AD53" i="5"/>
  <c r="AC53" i="5"/>
  <c r="AB53" i="5"/>
  <c r="AF52" i="5"/>
  <c r="AE52" i="5"/>
  <c r="AF51" i="5"/>
  <c r="AE51" i="5"/>
  <c r="AF50" i="5"/>
  <c r="AE50" i="5"/>
  <c r="AF49" i="5"/>
  <c r="AE49" i="5"/>
  <c r="AF48" i="5"/>
  <c r="AE48" i="5"/>
  <c r="AF47" i="5"/>
  <c r="AE47" i="5"/>
  <c r="AF46" i="5"/>
  <c r="AE46" i="5"/>
  <c r="AF45" i="5"/>
  <c r="AE45" i="5"/>
  <c r="AF44" i="5"/>
  <c r="AE44" i="5"/>
  <c r="AF43" i="5"/>
  <c r="AE43" i="5"/>
  <c r="AF42" i="5"/>
  <c r="AE42" i="5"/>
  <c r="AF41" i="5"/>
  <c r="AE41" i="5"/>
  <c r="AF40" i="5"/>
  <c r="AE40" i="5"/>
  <c r="AF39" i="5"/>
  <c r="AE39" i="5"/>
  <c r="AF38" i="5"/>
  <c r="AE38" i="5"/>
  <c r="AF37" i="5"/>
  <c r="AE37" i="5"/>
  <c r="AF36" i="5"/>
  <c r="AE36" i="5"/>
  <c r="AF35" i="5"/>
  <c r="AE35" i="5"/>
  <c r="AF34" i="5"/>
  <c r="AE34" i="5"/>
  <c r="AF33" i="5"/>
  <c r="AE33" i="5"/>
  <c r="AF32" i="5"/>
  <c r="AE32" i="5"/>
  <c r="AF31" i="5"/>
  <c r="AE31" i="5"/>
  <c r="AF30" i="5"/>
  <c r="AE30" i="5"/>
  <c r="AF29" i="5"/>
  <c r="AE29" i="5"/>
  <c r="AF28" i="5"/>
  <c r="AE28" i="5"/>
  <c r="AF27" i="5"/>
  <c r="AE27" i="5"/>
  <c r="AF26" i="5"/>
  <c r="AE26" i="5"/>
  <c r="AF25" i="5"/>
  <c r="AE25" i="5"/>
  <c r="AF24" i="5"/>
  <c r="AE24" i="5"/>
  <c r="AF23" i="5"/>
  <c r="AE23" i="5"/>
  <c r="AF22" i="5"/>
  <c r="AE22" i="5"/>
  <c r="AF21" i="5"/>
  <c r="AE21" i="5"/>
  <c r="AF20" i="5"/>
  <c r="AE20" i="5"/>
  <c r="AF19" i="5"/>
  <c r="AE19" i="5"/>
  <c r="AF18" i="5"/>
  <c r="AE18" i="5"/>
  <c r="AF17" i="5"/>
  <c r="AE17" i="5"/>
  <c r="AF16" i="5"/>
  <c r="AE16" i="5"/>
  <c r="AF15" i="5"/>
  <c r="AE15" i="5"/>
  <c r="AF14" i="5"/>
  <c r="AE14" i="5"/>
  <c r="AF13" i="5"/>
  <c r="AE13" i="5"/>
  <c r="AF12" i="5"/>
  <c r="AE12" i="5"/>
  <c r="AF11" i="5"/>
  <c r="AE11" i="5"/>
  <c r="AF10" i="5"/>
  <c r="AE10" i="5"/>
  <c r="AF9" i="5"/>
  <c r="AE9" i="5"/>
  <c r="AF8" i="5"/>
  <c r="AE8" i="5"/>
  <c r="AF7" i="5"/>
  <c r="AF53" i="5" s="1"/>
  <c r="AE7" i="5"/>
  <c r="AJ53" i="5" l="1"/>
  <c r="AK53" i="5"/>
  <c r="AE53" i="5"/>
  <c r="BW53" i="5" l="1"/>
  <c r="BV53" i="5"/>
  <c r="BU53" i="5"/>
  <c r="BY52" i="5"/>
  <c r="BX52" i="5"/>
  <c r="BY51" i="5"/>
  <c r="BX51" i="5"/>
  <c r="BY50" i="5"/>
  <c r="BX50" i="5"/>
  <c r="BY49" i="5"/>
  <c r="BX49" i="5"/>
  <c r="BY48" i="5"/>
  <c r="BX48" i="5"/>
  <c r="BY47" i="5"/>
  <c r="BX47" i="5"/>
  <c r="BY46" i="5"/>
  <c r="BX46" i="5"/>
  <c r="BY45" i="5"/>
  <c r="BX45" i="5"/>
  <c r="BY44" i="5"/>
  <c r="BX44" i="5"/>
  <c r="BY43" i="5"/>
  <c r="BX43" i="5"/>
  <c r="BY42" i="5"/>
  <c r="BX42" i="5"/>
  <c r="BY41" i="5"/>
  <c r="BX41" i="5"/>
  <c r="BY40" i="5"/>
  <c r="BX40" i="5"/>
  <c r="BY39" i="5"/>
  <c r="BX39" i="5"/>
  <c r="BY38" i="5"/>
  <c r="BX38" i="5"/>
  <c r="BY37" i="5"/>
  <c r="BX37" i="5"/>
  <c r="BY36" i="5"/>
  <c r="BX36" i="5"/>
  <c r="BY35" i="5"/>
  <c r="BX35" i="5"/>
  <c r="BY34" i="5"/>
  <c r="BX34" i="5"/>
  <c r="BY33" i="5"/>
  <c r="BX33" i="5"/>
  <c r="BY32" i="5"/>
  <c r="BX32" i="5"/>
  <c r="BY31" i="5"/>
  <c r="BX31" i="5"/>
  <c r="BY30" i="5"/>
  <c r="BX30" i="5"/>
  <c r="BY29" i="5"/>
  <c r="BX29" i="5"/>
  <c r="BY28" i="5"/>
  <c r="BX28" i="5"/>
  <c r="BY27" i="5"/>
  <c r="BX27" i="5"/>
  <c r="BY26" i="5"/>
  <c r="BX26" i="5"/>
  <c r="BY25" i="5"/>
  <c r="BX25" i="5"/>
  <c r="BY24" i="5"/>
  <c r="BX24" i="5"/>
  <c r="BY23" i="5"/>
  <c r="BX23" i="5"/>
  <c r="BY22" i="5"/>
  <c r="BX22" i="5"/>
  <c r="BY21" i="5"/>
  <c r="BX21" i="5"/>
  <c r="BY20" i="5"/>
  <c r="BX20" i="5"/>
  <c r="BY19" i="5"/>
  <c r="BX19" i="5"/>
  <c r="BY18" i="5"/>
  <c r="BX18" i="5"/>
  <c r="BY17" i="5"/>
  <c r="BX17" i="5"/>
  <c r="BY16" i="5"/>
  <c r="BX16" i="5"/>
  <c r="BY15" i="5"/>
  <c r="BX15" i="5"/>
  <c r="BY14" i="5"/>
  <c r="BX14" i="5"/>
  <c r="BY13" i="5"/>
  <c r="BX13" i="5"/>
  <c r="BY12" i="5"/>
  <c r="BX12" i="5"/>
  <c r="BY11" i="5"/>
  <c r="BX11" i="5"/>
  <c r="BY10" i="5"/>
  <c r="BX10" i="5"/>
  <c r="BY9" i="5"/>
  <c r="BX9" i="5"/>
  <c r="BY8" i="5"/>
  <c r="BX8" i="5"/>
  <c r="BY7" i="5"/>
  <c r="BX7" i="5"/>
  <c r="BY53" i="5" l="1"/>
  <c r="BX53" i="5"/>
  <c r="DK53" i="5"/>
  <c r="DJ53" i="5"/>
  <c r="DI53" i="5"/>
  <c r="DM52" i="5"/>
  <c r="DL52" i="5"/>
  <c r="DM51" i="5"/>
  <c r="DL51" i="5"/>
  <c r="DM50" i="5"/>
  <c r="DL50" i="5"/>
  <c r="DM49" i="5"/>
  <c r="DL49" i="5"/>
  <c r="DM48" i="5"/>
  <c r="DL48" i="5"/>
  <c r="DM47" i="5"/>
  <c r="DL47" i="5"/>
  <c r="DM46" i="5"/>
  <c r="DL46" i="5"/>
  <c r="DM45" i="5"/>
  <c r="DL45" i="5"/>
  <c r="DM44" i="5"/>
  <c r="DL44" i="5"/>
  <c r="DM43" i="5"/>
  <c r="DL43" i="5"/>
  <c r="DM42" i="5"/>
  <c r="DL42" i="5"/>
  <c r="DM41" i="5"/>
  <c r="DL41" i="5"/>
  <c r="DM40" i="5"/>
  <c r="DL40" i="5"/>
  <c r="DM39" i="5"/>
  <c r="DL39" i="5"/>
  <c r="DM38" i="5"/>
  <c r="DL38" i="5"/>
  <c r="DM37" i="5"/>
  <c r="DL37" i="5"/>
  <c r="DM36" i="5"/>
  <c r="DL36" i="5"/>
  <c r="DM35" i="5"/>
  <c r="DL35" i="5"/>
  <c r="DM34" i="5"/>
  <c r="DL34" i="5"/>
  <c r="DM33" i="5"/>
  <c r="DL33" i="5"/>
  <c r="DM32" i="5"/>
  <c r="DL32" i="5"/>
  <c r="DM31" i="5"/>
  <c r="DL31" i="5"/>
  <c r="DM30" i="5"/>
  <c r="DL30" i="5"/>
  <c r="DM29" i="5"/>
  <c r="DL29" i="5"/>
  <c r="DM28" i="5"/>
  <c r="DL28" i="5"/>
  <c r="DM27" i="5"/>
  <c r="DL27" i="5"/>
  <c r="DM26" i="5"/>
  <c r="DL26" i="5"/>
  <c r="DM25" i="5"/>
  <c r="DL25" i="5"/>
  <c r="DM24" i="5"/>
  <c r="DL24" i="5"/>
  <c r="DM23" i="5"/>
  <c r="DL23" i="5"/>
  <c r="DM22" i="5"/>
  <c r="DL22" i="5"/>
  <c r="DM21" i="5"/>
  <c r="DL21" i="5"/>
  <c r="DM20" i="5"/>
  <c r="DL20" i="5"/>
  <c r="DM19" i="5"/>
  <c r="DL19" i="5"/>
  <c r="DM18" i="5"/>
  <c r="DL18" i="5"/>
  <c r="DM17" i="5"/>
  <c r="DL17" i="5"/>
  <c r="DM16" i="5"/>
  <c r="DL16" i="5"/>
  <c r="DM15" i="5"/>
  <c r="DL15" i="5"/>
  <c r="DM14" i="5"/>
  <c r="DL14" i="5"/>
  <c r="DM13" i="5"/>
  <c r="DL13" i="5"/>
  <c r="DM12" i="5"/>
  <c r="DL12" i="5"/>
  <c r="DM11" i="5"/>
  <c r="DL11" i="5"/>
  <c r="DM10" i="5"/>
  <c r="DL10" i="5"/>
  <c r="DM9" i="5"/>
  <c r="DL9" i="5"/>
  <c r="DM8" i="5"/>
  <c r="DL8" i="5"/>
  <c r="DM7" i="5"/>
  <c r="DL7" i="5"/>
  <c r="DL53" i="5" l="1"/>
  <c r="DM53" i="5"/>
  <c r="DF53" i="5" l="1"/>
  <c r="DE53" i="5"/>
  <c r="DD53" i="5"/>
  <c r="DH52" i="5"/>
  <c r="DG52" i="5"/>
  <c r="DH51" i="5"/>
  <c r="DG51" i="5"/>
  <c r="DH50" i="5"/>
  <c r="DG50" i="5"/>
  <c r="DH49" i="5"/>
  <c r="DG49" i="5"/>
  <c r="DH48" i="5"/>
  <c r="DG48" i="5"/>
  <c r="DH47" i="5"/>
  <c r="DG47" i="5"/>
  <c r="DH46" i="5"/>
  <c r="DG46" i="5"/>
  <c r="DH45" i="5"/>
  <c r="DG45" i="5"/>
  <c r="DH44" i="5"/>
  <c r="DG44" i="5"/>
  <c r="DH43" i="5"/>
  <c r="DG43" i="5"/>
  <c r="DH42" i="5"/>
  <c r="DG42" i="5"/>
  <c r="DH41" i="5"/>
  <c r="DG41" i="5"/>
  <c r="DH40" i="5"/>
  <c r="DG40" i="5"/>
  <c r="DH39" i="5"/>
  <c r="DG39" i="5"/>
  <c r="DH38" i="5"/>
  <c r="DG38" i="5"/>
  <c r="DH37" i="5"/>
  <c r="DG37" i="5"/>
  <c r="DH36" i="5"/>
  <c r="DG36" i="5"/>
  <c r="DH35" i="5"/>
  <c r="DG35" i="5"/>
  <c r="DH34" i="5"/>
  <c r="DG34" i="5"/>
  <c r="DH33" i="5"/>
  <c r="DG33" i="5"/>
  <c r="DH32" i="5"/>
  <c r="DG32" i="5"/>
  <c r="DH31" i="5"/>
  <c r="DG31" i="5"/>
  <c r="DH30" i="5"/>
  <c r="DG30" i="5"/>
  <c r="DH29" i="5"/>
  <c r="DG29" i="5"/>
  <c r="DH28" i="5"/>
  <c r="DG28" i="5"/>
  <c r="DH27" i="5"/>
  <c r="DG27" i="5"/>
  <c r="DH26" i="5"/>
  <c r="DG26" i="5"/>
  <c r="DH25" i="5"/>
  <c r="DG25" i="5"/>
  <c r="DH24" i="5"/>
  <c r="DG24" i="5"/>
  <c r="DH23" i="5"/>
  <c r="DG23" i="5"/>
  <c r="DH22" i="5"/>
  <c r="DG22" i="5"/>
  <c r="DH21" i="5"/>
  <c r="DG21" i="5"/>
  <c r="DH20" i="5"/>
  <c r="DG20" i="5"/>
  <c r="DH19" i="5"/>
  <c r="DG19" i="5"/>
  <c r="DH18" i="5"/>
  <c r="DG18" i="5"/>
  <c r="DH17" i="5"/>
  <c r="DG17" i="5"/>
  <c r="DH16" i="5"/>
  <c r="DG16" i="5"/>
  <c r="DH15" i="5"/>
  <c r="DG15" i="5"/>
  <c r="DH14" i="5"/>
  <c r="DG14" i="5"/>
  <c r="DH13" i="5"/>
  <c r="DG13" i="5"/>
  <c r="DH12" i="5"/>
  <c r="DG12" i="5"/>
  <c r="DH11" i="5"/>
  <c r="DG11" i="5"/>
  <c r="DH10" i="5"/>
  <c r="DG10" i="5"/>
  <c r="DH9" i="5"/>
  <c r="DG9" i="5"/>
  <c r="DH8" i="5"/>
  <c r="DG8" i="5"/>
  <c r="DH7" i="5"/>
  <c r="DG7" i="5"/>
  <c r="FQ53" i="5"/>
  <c r="FG53" i="5"/>
  <c r="FB53" i="5"/>
  <c r="EW53" i="5"/>
  <c r="ER53" i="5"/>
  <c r="EM53" i="5"/>
  <c r="EH53" i="5"/>
  <c r="EC53" i="5"/>
  <c r="DX53" i="5"/>
  <c r="DS53" i="5"/>
  <c r="DN53" i="5"/>
  <c r="CY53" i="5"/>
  <c r="CT53" i="5"/>
  <c r="CO53" i="5"/>
  <c r="CJ53" i="5"/>
  <c r="CE53" i="5"/>
  <c r="BZ53" i="5"/>
  <c r="BP53" i="5"/>
  <c r="BK53" i="5"/>
  <c r="BF53" i="5"/>
  <c r="BA53" i="5"/>
  <c r="AV53" i="5"/>
  <c r="AQ53" i="5"/>
  <c r="AL53" i="5"/>
  <c r="W53" i="5"/>
  <c r="R53" i="5"/>
  <c r="M53" i="5"/>
  <c r="DG53" i="5" l="1"/>
  <c r="DH53" i="5"/>
  <c r="FU52" i="5"/>
  <c r="FT52" i="5"/>
  <c r="FU51" i="5"/>
  <c r="FT51" i="5"/>
  <c r="FU50" i="5"/>
  <c r="FT50" i="5"/>
  <c r="FU49" i="5"/>
  <c r="FT49" i="5"/>
  <c r="FU48" i="5"/>
  <c r="FT48" i="5"/>
  <c r="FU47" i="5"/>
  <c r="FT47" i="5"/>
  <c r="FU46" i="5"/>
  <c r="FT46" i="5"/>
  <c r="FU45" i="5"/>
  <c r="FT45" i="5"/>
  <c r="FU44" i="5"/>
  <c r="FT44" i="5"/>
  <c r="FU43" i="5"/>
  <c r="FT43" i="5"/>
  <c r="FU42" i="5"/>
  <c r="FT42" i="5"/>
  <c r="FU41" i="5"/>
  <c r="FT41" i="5"/>
  <c r="FU40" i="5"/>
  <c r="FT40" i="5"/>
  <c r="FU39" i="5"/>
  <c r="FT39" i="5"/>
  <c r="FU38" i="5"/>
  <c r="FT38" i="5"/>
  <c r="FU37" i="5"/>
  <c r="FT37" i="5"/>
  <c r="FU36" i="5"/>
  <c r="FT36" i="5"/>
  <c r="FU35" i="5"/>
  <c r="FT35" i="5"/>
  <c r="FU34" i="5"/>
  <c r="FT34" i="5"/>
  <c r="FU33" i="5"/>
  <c r="FT33" i="5"/>
  <c r="FU32" i="5"/>
  <c r="FT32" i="5"/>
  <c r="FU31" i="5"/>
  <c r="FT31" i="5"/>
  <c r="FU30" i="5"/>
  <c r="FT30" i="5"/>
  <c r="FU29" i="5"/>
  <c r="FT29" i="5"/>
  <c r="FU28" i="5"/>
  <c r="FT28" i="5"/>
  <c r="FU27" i="5"/>
  <c r="FT27" i="5"/>
  <c r="FU26" i="5"/>
  <c r="FT26" i="5"/>
  <c r="FU25" i="5"/>
  <c r="FT25" i="5"/>
  <c r="FU24" i="5"/>
  <c r="FT24" i="5"/>
  <c r="FU23" i="5"/>
  <c r="FT23" i="5"/>
  <c r="FU22" i="5"/>
  <c r="FT22" i="5"/>
  <c r="FU21" i="5"/>
  <c r="FT21" i="5"/>
  <c r="FU20" i="5"/>
  <c r="FT20" i="5"/>
  <c r="FU19" i="5"/>
  <c r="FT19" i="5"/>
  <c r="FU18" i="5"/>
  <c r="FT18" i="5"/>
  <c r="FU17" i="5"/>
  <c r="FT17" i="5"/>
  <c r="FU16" i="5"/>
  <c r="FT16" i="5"/>
  <c r="FU15" i="5"/>
  <c r="FT15" i="5"/>
  <c r="FU14" i="5"/>
  <c r="FT14" i="5"/>
  <c r="FU13" i="5"/>
  <c r="FT13" i="5"/>
  <c r="FU12" i="5"/>
  <c r="FT12" i="5"/>
  <c r="FU11" i="5"/>
  <c r="FT11" i="5"/>
  <c r="FU10" i="5"/>
  <c r="FT10" i="5"/>
  <c r="FU9" i="5"/>
  <c r="FT9" i="5"/>
  <c r="FU8" i="5"/>
  <c r="FT8" i="5"/>
  <c r="FU7" i="5"/>
  <c r="FT7" i="5"/>
  <c r="FK52" i="5"/>
  <c r="FJ52" i="5"/>
  <c r="FK51" i="5"/>
  <c r="FJ51" i="5"/>
  <c r="FK50" i="5"/>
  <c r="FJ50" i="5"/>
  <c r="FK49" i="5"/>
  <c r="FJ49" i="5"/>
  <c r="FK48" i="5"/>
  <c r="FJ48" i="5"/>
  <c r="FK47" i="5"/>
  <c r="FJ47" i="5"/>
  <c r="FK46" i="5"/>
  <c r="FJ46" i="5"/>
  <c r="FK45" i="5"/>
  <c r="FJ45" i="5"/>
  <c r="FK44" i="5"/>
  <c r="FJ44" i="5"/>
  <c r="FK43" i="5"/>
  <c r="FJ43" i="5"/>
  <c r="FK42" i="5"/>
  <c r="FJ42" i="5"/>
  <c r="FK41" i="5"/>
  <c r="FJ41" i="5"/>
  <c r="FK40" i="5"/>
  <c r="FJ40" i="5"/>
  <c r="FK39" i="5"/>
  <c r="FJ39" i="5"/>
  <c r="FK38" i="5"/>
  <c r="FJ38" i="5"/>
  <c r="FK37" i="5"/>
  <c r="FJ37" i="5"/>
  <c r="FK36" i="5"/>
  <c r="FJ36" i="5"/>
  <c r="FK35" i="5"/>
  <c r="FJ35" i="5"/>
  <c r="FK34" i="5"/>
  <c r="FJ34" i="5"/>
  <c r="FK33" i="5"/>
  <c r="FJ33" i="5"/>
  <c r="FK32" i="5"/>
  <c r="FJ32" i="5"/>
  <c r="FK31" i="5"/>
  <c r="FJ31" i="5"/>
  <c r="FK30" i="5"/>
  <c r="FJ30" i="5"/>
  <c r="FK29" i="5"/>
  <c r="FJ29" i="5"/>
  <c r="FK28" i="5"/>
  <c r="FJ28" i="5"/>
  <c r="FK27" i="5"/>
  <c r="FJ27" i="5"/>
  <c r="FK26" i="5"/>
  <c r="FJ26" i="5"/>
  <c r="FK25" i="5"/>
  <c r="FJ25" i="5"/>
  <c r="FK24" i="5"/>
  <c r="FJ24" i="5"/>
  <c r="FK23" i="5"/>
  <c r="FJ23" i="5"/>
  <c r="FK22" i="5"/>
  <c r="FJ22" i="5"/>
  <c r="FK21" i="5"/>
  <c r="FJ21" i="5"/>
  <c r="FK20" i="5"/>
  <c r="FJ20" i="5"/>
  <c r="FK19" i="5"/>
  <c r="FJ19" i="5"/>
  <c r="FK18" i="5"/>
  <c r="FJ18" i="5"/>
  <c r="FK17" i="5"/>
  <c r="FJ17" i="5"/>
  <c r="FK16" i="5"/>
  <c r="FJ16" i="5"/>
  <c r="FK15" i="5"/>
  <c r="FJ15" i="5"/>
  <c r="FK14" i="5"/>
  <c r="FJ14" i="5"/>
  <c r="FK13" i="5"/>
  <c r="FJ13" i="5"/>
  <c r="FK12" i="5"/>
  <c r="FJ12" i="5"/>
  <c r="FK11" i="5"/>
  <c r="FJ11" i="5"/>
  <c r="FK10" i="5"/>
  <c r="FJ10" i="5"/>
  <c r="FK9" i="5"/>
  <c r="FJ9" i="5"/>
  <c r="FK8" i="5"/>
  <c r="FJ8" i="5"/>
  <c r="FK7" i="5"/>
  <c r="FJ7" i="5"/>
  <c r="FF52" i="5"/>
  <c r="FE52" i="5"/>
  <c r="FF51" i="5"/>
  <c r="FE51" i="5"/>
  <c r="FF50" i="5"/>
  <c r="FE50" i="5"/>
  <c r="FF49" i="5"/>
  <c r="FE49" i="5"/>
  <c r="FF48" i="5"/>
  <c r="FE48" i="5"/>
  <c r="FF47" i="5"/>
  <c r="FE47" i="5"/>
  <c r="FF46" i="5"/>
  <c r="FE46" i="5"/>
  <c r="FF45" i="5"/>
  <c r="FE45" i="5"/>
  <c r="FF44" i="5"/>
  <c r="FE44" i="5"/>
  <c r="FF43" i="5"/>
  <c r="FE43" i="5"/>
  <c r="FF42" i="5"/>
  <c r="FE42" i="5"/>
  <c r="FF41" i="5"/>
  <c r="FE41" i="5"/>
  <c r="FF40" i="5"/>
  <c r="FE40" i="5"/>
  <c r="FF39" i="5"/>
  <c r="FE39" i="5"/>
  <c r="FF38" i="5"/>
  <c r="FE38" i="5"/>
  <c r="FF37" i="5"/>
  <c r="FE37" i="5"/>
  <c r="FF36" i="5"/>
  <c r="FE36" i="5"/>
  <c r="FF35" i="5"/>
  <c r="FE35" i="5"/>
  <c r="FF34" i="5"/>
  <c r="FE34" i="5"/>
  <c r="FF33" i="5"/>
  <c r="FE33" i="5"/>
  <c r="FF32" i="5"/>
  <c r="FE32" i="5"/>
  <c r="FF31" i="5"/>
  <c r="FE31" i="5"/>
  <c r="FF30" i="5"/>
  <c r="FE30" i="5"/>
  <c r="FF29" i="5"/>
  <c r="FE29" i="5"/>
  <c r="FF28" i="5"/>
  <c r="FE28" i="5"/>
  <c r="FF27" i="5"/>
  <c r="FE27" i="5"/>
  <c r="FF26" i="5"/>
  <c r="FE26" i="5"/>
  <c r="FF25" i="5"/>
  <c r="FE25" i="5"/>
  <c r="FF24" i="5"/>
  <c r="FE24" i="5"/>
  <c r="FF23" i="5"/>
  <c r="FE23" i="5"/>
  <c r="FF22" i="5"/>
  <c r="FE22" i="5"/>
  <c r="FF21" i="5"/>
  <c r="FE21" i="5"/>
  <c r="FF20" i="5"/>
  <c r="FE20" i="5"/>
  <c r="FF19" i="5"/>
  <c r="FE19" i="5"/>
  <c r="FF18" i="5"/>
  <c r="FE18" i="5"/>
  <c r="FF17" i="5"/>
  <c r="FE17" i="5"/>
  <c r="FF16" i="5"/>
  <c r="FE16" i="5"/>
  <c r="FF15" i="5"/>
  <c r="FE15" i="5"/>
  <c r="FF14" i="5"/>
  <c r="FE14" i="5"/>
  <c r="FF13" i="5"/>
  <c r="FE13" i="5"/>
  <c r="FF12" i="5"/>
  <c r="FE12" i="5"/>
  <c r="FF11" i="5"/>
  <c r="FE11" i="5"/>
  <c r="FF10" i="5"/>
  <c r="FE10" i="5"/>
  <c r="FF9" i="5"/>
  <c r="FE9" i="5"/>
  <c r="FF8" i="5"/>
  <c r="FE8" i="5"/>
  <c r="FF7" i="5"/>
  <c r="FE7" i="5"/>
  <c r="FA52" i="5"/>
  <c r="EZ52" i="5"/>
  <c r="FA51" i="5"/>
  <c r="EZ51" i="5"/>
  <c r="FA50" i="5"/>
  <c r="EZ50" i="5"/>
  <c r="FA49" i="5"/>
  <c r="EZ49" i="5"/>
  <c r="FA48" i="5"/>
  <c r="EZ48" i="5"/>
  <c r="FA47" i="5"/>
  <c r="EZ47" i="5"/>
  <c r="FA46" i="5"/>
  <c r="EZ46" i="5"/>
  <c r="FA45" i="5"/>
  <c r="EZ45" i="5"/>
  <c r="FA44" i="5"/>
  <c r="EZ44" i="5"/>
  <c r="FA43" i="5"/>
  <c r="EZ43" i="5"/>
  <c r="FA42" i="5"/>
  <c r="EZ42" i="5"/>
  <c r="FA41" i="5"/>
  <c r="EZ41" i="5"/>
  <c r="FA40" i="5"/>
  <c r="EZ40" i="5"/>
  <c r="FA39" i="5"/>
  <c r="EZ39" i="5"/>
  <c r="FA38" i="5"/>
  <c r="EZ38" i="5"/>
  <c r="FA37" i="5"/>
  <c r="EZ37" i="5"/>
  <c r="FA36" i="5"/>
  <c r="EZ36" i="5"/>
  <c r="FA35" i="5"/>
  <c r="EZ35" i="5"/>
  <c r="FA34" i="5"/>
  <c r="EZ34" i="5"/>
  <c r="FA33" i="5"/>
  <c r="EZ33" i="5"/>
  <c r="FA32" i="5"/>
  <c r="EZ32" i="5"/>
  <c r="FA31" i="5"/>
  <c r="EZ31" i="5"/>
  <c r="FA30" i="5"/>
  <c r="EZ30" i="5"/>
  <c r="FA29" i="5"/>
  <c r="EZ29" i="5"/>
  <c r="FA28" i="5"/>
  <c r="EZ28" i="5"/>
  <c r="FA27" i="5"/>
  <c r="EZ27" i="5"/>
  <c r="FA26" i="5"/>
  <c r="EZ26" i="5"/>
  <c r="FA25" i="5"/>
  <c r="EZ25" i="5"/>
  <c r="FA24" i="5"/>
  <c r="EZ24" i="5"/>
  <c r="FA23" i="5"/>
  <c r="EZ23" i="5"/>
  <c r="FA22" i="5"/>
  <c r="EZ22" i="5"/>
  <c r="FA21" i="5"/>
  <c r="EZ21" i="5"/>
  <c r="FA20" i="5"/>
  <c r="EZ20" i="5"/>
  <c r="FA19" i="5"/>
  <c r="EZ19" i="5"/>
  <c r="FA18" i="5"/>
  <c r="EZ18" i="5"/>
  <c r="FA17" i="5"/>
  <c r="EZ17" i="5"/>
  <c r="FA16" i="5"/>
  <c r="EZ16" i="5"/>
  <c r="FA15" i="5"/>
  <c r="EZ15" i="5"/>
  <c r="FA14" i="5"/>
  <c r="EZ14" i="5"/>
  <c r="FA13" i="5"/>
  <c r="EZ13" i="5"/>
  <c r="FA12" i="5"/>
  <c r="EZ12" i="5"/>
  <c r="FA11" i="5"/>
  <c r="EZ11" i="5"/>
  <c r="FA10" i="5"/>
  <c r="EZ10" i="5"/>
  <c r="FA9" i="5"/>
  <c r="EZ9" i="5"/>
  <c r="FA8" i="5"/>
  <c r="EZ8" i="5"/>
  <c r="FA7" i="5"/>
  <c r="EZ7" i="5"/>
  <c r="EV52" i="5"/>
  <c r="EU52" i="5"/>
  <c r="EV51" i="5"/>
  <c r="EU51" i="5"/>
  <c r="EV50" i="5"/>
  <c r="EU50" i="5"/>
  <c r="EV49" i="5"/>
  <c r="EU49" i="5"/>
  <c r="EV48" i="5"/>
  <c r="EU48" i="5"/>
  <c r="EV47" i="5"/>
  <c r="EU47" i="5"/>
  <c r="EV46" i="5"/>
  <c r="EU46" i="5"/>
  <c r="EV45" i="5"/>
  <c r="EU45" i="5"/>
  <c r="EV44" i="5"/>
  <c r="EU44" i="5"/>
  <c r="EV43" i="5"/>
  <c r="EU43" i="5"/>
  <c r="EV42" i="5"/>
  <c r="EU42" i="5"/>
  <c r="EV41" i="5"/>
  <c r="EU41" i="5"/>
  <c r="EV40" i="5"/>
  <c r="EU40" i="5"/>
  <c r="EV39" i="5"/>
  <c r="EU39" i="5"/>
  <c r="EV38" i="5"/>
  <c r="EU38" i="5"/>
  <c r="EV37" i="5"/>
  <c r="EU37" i="5"/>
  <c r="EV36" i="5"/>
  <c r="EU36" i="5"/>
  <c r="EV35" i="5"/>
  <c r="EU35" i="5"/>
  <c r="EV34" i="5"/>
  <c r="EU34" i="5"/>
  <c r="EV33" i="5"/>
  <c r="EU33" i="5"/>
  <c r="EV32" i="5"/>
  <c r="EU32" i="5"/>
  <c r="EV31" i="5"/>
  <c r="EU31" i="5"/>
  <c r="EV30" i="5"/>
  <c r="EU30" i="5"/>
  <c r="EV29" i="5"/>
  <c r="EU29" i="5"/>
  <c r="EV28" i="5"/>
  <c r="EU28" i="5"/>
  <c r="EV27" i="5"/>
  <c r="EU27" i="5"/>
  <c r="EV26" i="5"/>
  <c r="EU26" i="5"/>
  <c r="EV25" i="5"/>
  <c r="EU25" i="5"/>
  <c r="EV24" i="5"/>
  <c r="EU24" i="5"/>
  <c r="EV23" i="5"/>
  <c r="EU23" i="5"/>
  <c r="EV22" i="5"/>
  <c r="EU22" i="5"/>
  <c r="EV21" i="5"/>
  <c r="EU21" i="5"/>
  <c r="EV20" i="5"/>
  <c r="EU20" i="5"/>
  <c r="EV19" i="5"/>
  <c r="EU19" i="5"/>
  <c r="EV18" i="5"/>
  <c r="EU18" i="5"/>
  <c r="EV17" i="5"/>
  <c r="EU17" i="5"/>
  <c r="EV16" i="5"/>
  <c r="EU16" i="5"/>
  <c r="EV15" i="5"/>
  <c r="EU15" i="5"/>
  <c r="EV14" i="5"/>
  <c r="EU14" i="5"/>
  <c r="EV13" i="5"/>
  <c r="EU13" i="5"/>
  <c r="EV12" i="5"/>
  <c r="EU12" i="5"/>
  <c r="EV11" i="5"/>
  <c r="EU11" i="5"/>
  <c r="EV10" i="5"/>
  <c r="EU10" i="5"/>
  <c r="EV9" i="5"/>
  <c r="EU9" i="5"/>
  <c r="EV8" i="5"/>
  <c r="EU8" i="5"/>
  <c r="EV7" i="5"/>
  <c r="EU7" i="5"/>
  <c r="EQ52" i="5"/>
  <c r="EP52" i="5"/>
  <c r="EQ51" i="5"/>
  <c r="EP51" i="5"/>
  <c r="EQ50" i="5"/>
  <c r="EP50" i="5"/>
  <c r="EQ49" i="5"/>
  <c r="EP49" i="5"/>
  <c r="EQ48" i="5"/>
  <c r="EP48" i="5"/>
  <c r="EQ47" i="5"/>
  <c r="EP47" i="5"/>
  <c r="EQ46" i="5"/>
  <c r="EP46" i="5"/>
  <c r="EQ45" i="5"/>
  <c r="EP45" i="5"/>
  <c r="EQ44" i="5"/>
  <c r="EP44" i="5"/>
  <c r="EQ43" i="5"/>
  <c r="EP43" i="5"/>
  <c r="EQ42" i="5"/>
  <c r="EP42" i="5"/>
  <c r="EQ41" i="5"/>
  <c r="EP41" i="5"/>
  <c r="EQ40" i="5"/>
  <c r="EP40" i="5"/>
  <c r="EQ39" i="5"/>
  <c r="EP39" i="5"/>
  <c r="EQ38" i="5"/>
  <c r="EP38" i="5"/>
  <c r="EQ37" i="5"/>
  <c r="EP37" i="5"/>
  <c r="EQ36" i="5"/>
  <c r="EP36" i="5"/>
  <c r="EQ35" i="5"/>
  <c r="EP35" i="5"/>
  <c r="EQ34" i="5"/>
  <c r="EP34" i="5"/>
  <c r="EQ33" i="5"/>
  <c r="EP33" i="5"/>
  <c r="EQ32" i="5"/>
  <c r="EP32" i="5"/>
  <c r="EQ31" i="5"/>
  <c r="EP31" i="5"/>
  <c r="EQ30" i="5"/>
  <c r="EP30" i="5"/>
  <c r="EQ29" i="5"/>
  <c r="EP29" i="5"/>
  <c r="EQ28" i="5"/>
  <c r="EP28" i="5"/>
  <c r="EQ27" i="5"/>
  <c r="EP27" i="5"/>
  <c r="EQ26" i="5"/>
  <c r="EP26" i="5"/>
  <c r="EQ25" i="5"/>
  <c r="EP25" i="5"/>
  <c r="EQ24" i="5"/>
  <c r="EP24" i="5"/>
  <c r="EQ23" i="5"/>
  <c r="EP23" i="5"/>
  <c r="EQ22" i="5"/>
  <c r="EP22" i="5"/>
  <c r="EQ21" i="5"/>
  <c r="EP21" i="5"/>
  <c r="EQ20" i="5"/>
  <c r="EP20" i="5"/>
  <c r="EQ19" i="5"/>
  <c r="EP19" i="5"/>
  <c r="EQ18" i="5"/>
  <c r="EP18" i="5"/>
  <c r="EQ17" i="5"/>
  <c r="EP17" i="5"/>
  <c r="EQ16" i="5"/>
  <c r="EP16" i="5"/>
  <c r="EQ15" i="5"/>
  <c r="EP15" i="5"/>
  <c r="EQ14" i="5"/>
  <c r="EP14" i="5"/>
  <c r="EQ13" i="5"/>
  <c r="EP13" i="5"/>
  <c r="EQ12" i="5"/>
  <c r="EP12" i="5"/>
  <c r="EQ11" i="5"/>
  <c r="EP11" i="5"/>
  <c r="EQ10" i="5"/>
  <c r="EP10" i="5"/>
  <c r="EQ9" i="5"/>
  <c r="EP9" i="5"/>
  <c r="EQ8" i="5"/>
  <c r="EP8" i="5"/>
  <c r="EQ7" i="5"/>
  <c r="EP7" i="5"/>
  <c r="EL52" i="5"/>
  <c r="EK52" i="5"/>
  <c r="EL51" i="5"/>
  <c r="EK51" i="5"/>
  <c r="EL50" i="5"/>
  <c r="EK50" i="5"/>
  <c r="EL49" i="5"/>
  <c r="EK49" i="5"/>
  <c r="EL48" i="5"/>
  <c r="EK48" i="5"/>
  <c r="EL47" i="5"/>
  <c r="EK47" i="5"/>
  <c r="EL46" i="5"/>
  <c r="EK46" i="5"/>
  <c r="EL45" i="5"/>
  <c r="EK45" i="5"/>
  <c r="EL44" i="5"/>
  <c r="EK44" i="5"/>
  <c r="EL43" i="5"/>
  <c r="EK43" i="5"/>
  <c r="EL42" i="5"/>
  <c r="EK42" i="5"/>
  <c r="EL41" i="5"/>
  <c r="EK41" i="5"/>
  <c r="EL40" i="5"/>
  <c r="EK40" i="5"/>
  <c r="EL39" i="5"/>
  <c r="EK39" i="5"/>
  <c r="EL38" i="5"/>
  <c r="EK38" i="5"/>
  <c r="EL37" i="5"/>
  <c r="EK37" i="5"/>
  <c r="EL36" i="5"/>
  <c r="EK36" i="5"/>
  <c r="EL35" i="5"/>
  <c r="EK35" i="5"/>
  <c r="EL34" i="5"/>
  <c r="EK34" i="5"/>
  <c r="EL33" i="5"/>
  <c r="EK33" i="5"/>
  <c r="EL32" i="5"/>
  <c r="EK32" i="5"/>
  <c r="EL31" i="5"/>
  <c r="EK31" i="5"/>
  <c r="EL30" i="5"/>
  <c r="EK30" i="5"/>
  <c r="EL29" i="5"/>
  <c r="EK29" i="5"/>
  <c r="EL28" i="5"/>
  <c r="EK28" i="5"/>
  <c r="EL27" i="5"/>
  <c r="EK27" i="5"/>
  <c r="EL26" i="5"/>
  <c r="EK26" i="5"/>
  <c r="EL25" i="5"/>
  <c r="EK25" i="5"/>
  <c r="EL24" i="5"/>
  <c r="EK24" i="5"/>
  <c r="EL23" i="5"/>
  <c r="EK23" i="5"/>
  <c r="EL22" i="5"/>
  <c r="EK22" i="5"/>
  <c r="EL21" i="5"/>
  <c r="EK21" i="5"/>
  <c r="EL20" i="5"/>
  <c r="EK20" i="5"/>
  <c r="EL19" i="5"/>
  <c r="EK19" i="5"/>
  <c r="EL18" i="5"/>
  <c r="EK18" i="5"/>
  <c r="EL17" i="5"/>
  <c r="EK17" i="5"/>
  <c r="EL16" i="5"/>
  <c r="EK16" i="5"/>
  <c r="EL15" i="5"/>
  <c r="EK15" i="5"/>
  <c r="EL14" i="5"/>
  <c r="EK14" i="5"/>
  <c r="EL13" i="5"/>
  <c r="EK13" i="5"/>
  <c r="EL12" i="5"/>
  <c r="EK12" i="5"/>
  <c r="EL11" i="5"/>
  <c r="EK11" i="5"/>
  <c r="EL10" i="5"/>
  <c r="EK10" i="5"/>
  <c r="EL9" i="5"/>
  <c r="EK9" i="5"/>
  <c r="EL8" i="5"/>
  <c r="EK8" i="5"/>
  <c r="EL7" i="5"/>
  <c r="EK7" i="5"/>
  <c r="EG52" i="5"/>
  <c r="EF52" i="5"/>
  <c r="EG51" i="5"/>
  <c r="EF51" i="5"/>
  <c r="EG50" i="5"/>
  <c r="EF50" i="5"/>
  <c r="EG49" i="5"/>
  <c r="EF49" i="5"/>
  <c r="EG48" i="5"/>
  <c r="EF48" i="5"/>
  <c r="EG47" i="5"/>
  <c r="EF47" i="5"/>
  <c r="EG46" i="5"/>
  <c r="EF46" i="5"/>
  <c r="EG45" i="5"/>
  <c r="EF45" i="5"/>
  <c r="EG44" i="5"/>
  <c r="EF44" i="5"/>
  <c r="EG43" i="5"/>
  <c r="EF43" i="5"/>
  <c r="EG42" i="5"/>
  <c r="EF42" i="5"/>
  <c r="EG41" i="5"/>
  <c r="EF41" i="5"/>
  <c r="EG40" i="5"/>
  <c r="EF40" i="5"/>
  <c r="EG39" i="5"/>
  <c r="EF39" i="5"/>
  <c r="EG38" i="5"/>
  <c r="EF38" i="5"/>
  <c r="EG37" i="5"/>
  <c r="EF37" i="5"/>
  <c r="EG36" i="5"/>
  <c r="EF36" i="5"/>
  <c r="EG35" i="5"/>
  <c r="EF35" i="5"/>
  <c r="EG34" i="5"/>
  <c r="EF34" i="5"/>
  <c r="EG33" i="5"/>
  <c r="EF33" i="5"/>
  <c r="EG32" i="5"/>
  <c r="EF32" i="5"/>
  <c r="EG31" i="5"/>
  <c r="EF31" i="5"/>
  <c r="EG30" i="5"/>
  <c r="EF30" i="5"/>
  <c r="EG29" i="5"/>
  <c r="EF29" i="5"/>
  <c r="EG28" i="5"/>
  <c r="EF28" i="5"/>
  <c r="EG27" i="5"/>
  <c r="EF27" i="5"/>
  <c r="EG26" i="5"/>
  <c r="EF26" i="5"/>
  <c r="EG25" i="5"/>
  <c r="EF25" i="5"/>
  <c r="EG24" i="5"/>
  <c r="EF24" i="5"/>
  <c r="EG23" i="5"/>
  <c r="EF23" i="5"/>
  <c r="EG22" i="5"/>
  <c r="EF22" i="5"/>
  <c r="EG21" i="5"/>
  <c r="EF21" i="5"/>
  <c r="EG20" i="5"/>
  <c r="EF20" i="5"/>
  <c r="EG19" i="5"/>
  <c r="EF19" i="5"/>
  <c r="EG18" i="5"/>
  <c r="EF18" i="5"/>
  <c r="EG17" i="5"/>
  <c r="EF17" i="5"/>
  <c r="EG16" i="5"/>
  <c r="EF16" i="5"/>
  <c r="EG15" i="5"/>
  <c r="EF15" i="5"/>
  <c r="EG14" i="5"/>
  <c r="EF14" i="5"/>
  <c r="EG13" i="5"/>
  <c r="EF13" i="5"/>
  <c r="EG12" i="5"/>
  <c r="EF12" i="5"/>
  <c r="EG11" i="5"/>
  <c r="EF11" i="5"/>
  <c r="EG10" i="5"/>
  <c r="EF10" i="5"/>
  <c r="EG9" i="5"/>
  <c r="EF9" i="5"/>
  <c r="EG8" i="5"/>
  <c r="EF8" i="5"/>
  <c r="EG7" i="5"/>
  <c r="EF7" i="5"/>
  <c r="EB52" i="5"/>
  <c r="EA52" i="5"/>
  <c r="EB51" i="5"/>
  <c r="EA51" i="5"/>
  <c r="EB50" i="5"/>
  <c r="EA50" i="5"/>
  <c r="EB49" i="5"/>
  <c r="EA49" i="5"/>
  <c r="EB48" i="5"/>
  <c r="EA48" i="5"/>
  <c r="EB47" i="5"/>
  <c r="EA47" i="5"/>
  <c r="EB46" i="5"/>
  <c r="EA46" i="5"/>
  <c r="EB45" i="5"/>
  <c r="EA45" i="5"/>
  <c r="EB44" i="5"/>
  <c r="EA44" i="5"/>
  <c r="EB43" i="5"/>
  <c r="EA43" i="5"/>
  <c r="EB42" i="5"/>
  <c r="EA42" i="5"/>
  <c r="EB41" i="5"/>
  <c r="EA41" i="5"/>
  <c r="EB40" i="5"/>
  <c r="EA40" i="5"/>
  <c r="EB39" i="5"/>
  <c r="EA39" i="5"/>
  <c r="EB38" i="5"/>
  <c r="EA38" i="5"/>
  <c r="EB37" i="5"/>
  <c r="EA37" i="5"/>
  <c r="EB36" i="5"/>
  <c r="EA36" i="5"/>
  <c r="EB35" i="5"/>
  <c r="EA35" i="5"/>
  <c r="EB34" i="5"/>
  <c r="EA34" i="5"/>
  <c r="EB33" i="5"/>
  <c r="EA33" i="5"/>
  <c r="EB32" i="5"/>
  <c r="EA32" i="5"/>
  <c r="EB31" i="5"/>
  <c r="EA31" i="5"/>
  <c r="EB30" i="5"/>
  <c r="EA30" i="5"/>
  <c r="EB29" i="5"/>
  <c r="EA29" i="5"/>
  <c r="EB28" i="5"/>
  <c r="EA28" i="5"/>
  <c r="EB27" i="5"/>
  <c r="EA27" i="5"/>
  <c r="EB26" i="5"/>
  <c r="EA26" i="5"/>
  <c r="EB25" i="5"/>
  <c r="EA25" i="5"/>
  <c r="EB24" i="5"/>
  <c r="EA24" i="5"/>
  <c r="EB23" i="5"/>
  <c r="EA23" i="5"/>
  <c r="EB22" i="5"/>
  <c r="EA22" i="5"/>
  <c r="EB21" i="5"/>
  <c r="EA21" i="5"/>
  <c r="EB20" i="5"/>
  <c r="EA20" i="5"/>
  <c r="EB19" i="5"/>
  <c r="EA19" i="5"/>
  <c r="EB18" i="5"/>
  <c r="EA18" i="5"/>
  <c r="EB17" i="5"/>
  <c r="EA17" i="5"/>
  <c r="EB16" i="5"/>
  <c r="EA16" i="5"/>
  <c r="EB15" i="5"/>
  <c r="EA15" i="5"/>
  <c r="EB14" i="5"/>
  <c r="EA14" i="5"/>
  <c r="EB13" i="5"/>
  <c r="EA13" i="5"/>
  <c r="EB12" i="5"/>
  <c r="EA12" i="5"/>
  <c r="EB11" i="5"/>
  <c r="EA11" i="5"/>
  <c r="EB10" i="5"/>
  <c r="EA10" i="5"/>
  <c r="EB9" i="5"/>
  <c r="EA9" i="5"/>
  <c r="EB8" i="5"/>
  <c r="EA8" i="5"/>
  <c r="EB7" i="5"/>
  <c r="EA7" i="5"/>
  <c r="DW52" i="5"/>
  <c r="DV52" i="5"/>
  <c r="DW51" i="5"/>
  <c r="DV51" i="5"/>
  <c r="DW50" i="5"/>
  <c r="DV50" i="5"/>
  <c r="DW49" i="5"/>
  <c r="DV49" i="5"/>
  <c r="DW48" i="5"/>
  <c r="DV48" i="5"/>
  <c r="DW47" i="5"/>
  <c r="DV47" i="5"/>
  <c r="DW46" i="5"/>
  <c r="DV46" i="5"/>
  <c r="DW45" i="5"/>
  <c r="DV45" i="5"/>
  <c r="DW44" i="5"/>
  <c r="DV44" i="5"/>
  <c r="DW43" i="5"/>
  <c r="DV43" i="5"/>
  <c r="DW42" i="5"/>
  <c r="DV42" i="5"/>
  <c r="DW41" i="5"/>
  <c r="DV41" i="5"/>
  <c r="DW40" i="5"/>
  <c r="DV40" i="5"/>
  <c r="DW39" i="5"/>
  <c r="DV39" i="5"/>
  <c r="DW38" i="5"/>
  <c r="DV38" i="5"/>
  <c r="DW37" i="5"/>
  <c r="DV37" i="5"/>
  <c r="DW36" i="5"/>
  <c r="DV36" i="5"/>
  <c r="DW35" i="5"/>
  <c r="DV35" i="5"/>
  <c r="DW34" i="5"/>
  <c r="DV34" i="5"/>
  <c r="DW33" i="5"/>
  <c r="DV33" i="5"/>
  <c r="DW32" i="5"/>
  <c r="DV32" i="5"/>
  <c r="DW31" i="5"/>
  <c r="DV31" i="5"/>
  <c r="DW30" i="5"/>
  <c r="DV30" i="5"/>
  <c r="DW29" i="5"/>
  <c r="DV29" i="5"/>
  <c r="DW28" i="5"/>
  <c r="DV28" i="5"/>
  <c r="DW27" i="5"/>
  <c r="DV27" i="5"/>
  <c r="DW26" i="5"/>
  <c r="DV26" i="5"/>
  <c r="DW25" i="5"/>
  <c r="DV25" i="5"/>
  <c r="DW24" i="5"/>
  <c r="DV24" i="5"/>
  <c r="DW23" i="5"/>
  <c r="DV23" i="5"/>
  <c r="DW22" i="5"/>
  <c r="DV22" i="5"/>
  <c r="DW21" i="5"/>
  <c r="DV21" i="5"/>
  <c r="DW20" i="5"/>
  <c r="DV20" i="5"/>
  <c r="DW19" i="5"/>
  <c r="DV19" i="5"/>
  <c r="DW18" i="5"/>
  <c r="DV18" i="5"/>
  <c r="DW17" i="5"/>
  <c r="DV17" i="5"/>
  <c r="DW16" i="5"/>
  <c r="DV16" i="5"/>
  <c r="DW15" i="5"/>
  <c r="DV15" i="5"/>
  <c r="DW14" i="5"/>
  <c r="DV14" i="5"/>
  <c r="DW13" i="5"/>
  <c r="DV13" i="5"/>
  <c r="DW12" i="5"/>
  <c r="DV12" i="5"/>
  <c r="DW11" i="5"/>
  <c r="DV11" i="5"/>
  <c r="DW10" i="5"/>
  <c r="DV10" i="5"/>
  <c r="DW9" i="5"/>
  <c r="DV9" i="5"/>
  <c r="DW8" i="5"/>
  <c r="DV8" i="5"/>
  <c r="DW7" i="5"/>
  <c r="DV7" i="5"/>
  <c r="DR52" i="5"/>
  <c r="DQ52" i="5"/>
  <c r="DR51" i="5"/>
  <c r="DQ51" i="5"/>
  <c r="DR50" i="5"/>
  <c r="DQ50" i="5"/>
  <c r="DR49" i="5"/>
  <c r="DQ49" i="5"/>
  <c r="DR48" i="5"/>
  <c r="DQ48" i="5"/>
  <c r="DR47" i="5"/>
  <c r="DQ47" i="5"/>
  <c r="DR46" i="5"/>
  <c r="DQ46" i="5"/>
  <c r="DR45" i="5"/>
  <c r="DQ45" i="5"/>
  <c r="DR44" i="5"/>
  <c r="DQ44" i="5"/>
  <c r="DR43" i="5"/>
  <c r="DQ43" i="5"/>
  <c r="DR42" i="5"/>
  <c r="DQ42" i="5"/>
  <c r="DR41" i="5"/>
  <c r="DQ41" i="5"/>
  <c r="DR40" i="5"/>
  <c r="DQ40" i="5"/>
  <c r="DR39" i="5"/>
  <c r="DQ39" i="5"/>
  <c r="DR38" i="5"/>
  <c r="DQ38" i="5"/>
  <c r="DR37" i="5"/>
  <c r="DQ37" i="5"/>
  <c r="DR36" i="5"/>
  <c r="DQ36" i="5"/>
  <c r="DR35" i="5"/>
  <c r="DQ35" i="5"/>
  <c r="DR34" i="5"/>
  <c r="DQ34" i="5"/>
  <c r="DR33" i="5"/>
  <c r="DQ33" i="5"/>
  <c r="DR32" i="5"/>
  <c r="DQ32" i="5"/>
  <c r="DR31" i="5"/>
  <c r="DQ31" i="5"/>
  <c r="DR30" i="5"/>
  <c r="DQ30" i="5"/>
  <c r="DR29" i="5"/>
  <c r="DQ29" i="5"/>
  <c r="DR28" i="5"/>
  <c r="DQ28" i="5"/>
  <c r="DR27" i="5"/>
  <c r="DQ27" i="5"/>
  <c r="DR26" i="5"/>
  <c r="DQ26" i="5"/>
  <c r="DR25" i="5"/>
  <c r="DQ25" i="5"/>
  <c r="DR24" i="5"/>
  <c r="DQ24" i="5"/>
  <c r="DR23" i="5"/>
  <c r="DQ23" i="5"/>
  <c r="DR22" i="5"/>
  <c r="DQ22" i="5"/>
  <c r="DR21" i="5"/>
  <c r="DQ21" i="5"/>
  <c r="DR20" i="5"/>
  <c r="DQ20" i="5"/>
  <c r="DR19" i="5"/>
  <c r="DQ19" i="5"/>
  <c r="DR18" i="5"/>
  <c r="DQ18" i="5"/>
  <c r="DR17" i="5"/>
  <c r="DQ17" i="5"/>
  <c r="DR16" i="5"/>
  <c r="DQ16" i="5"/>
  <c r="DR15" i="5"/>
  <c r="DQ15" i="5"/>
  <c r="DR14" i="5"/>
  <c r="DQ14" i="5"/>
  <c r="DR13" i="5"/>
  <c r="DQ13" i="5"/>
  <c r="DR12" i="5"/>
  <c r="DQ12" i="5"/>
  <c r="DR11" i="5"/>
  <c r="DQ11" i="5"/>
  <c r="DR10" i="5"/>
  <c r="DQ10" i="5"/>
  <c r="DR9" i="5"/>
  <c r="DQ9" i="5"/>
  <c r="DR8" i="5"/>
  <c r="DQ8" i="5"/>
  <c r="DR7" i="5"/>
  <c r="DQ7" i="5"/>
  <c r="DC52" i="5"/>
  <c r="DB52" i="5"/>
  <c r="DC51" i="5"/>
  <c r="DB51" i="5"/>
  <c r="DC50" i="5"/>
  <c r="DB50" i="5"/>
  <c r="DC49" i="5"/>
  <c r="DB49" i="5"/>
  <c r="DC48" i="5"/>
  <c r="DB48" i="5"/>
  <c r="DC47" i="5"/>
  <c r="DB47" i="5"/>
  <c r="DC46" i="5"/>
  <c r="DB46" i="5"/>
  <c r="DC45" i="5"/>
  <c r="DB45" i="5"/>
  <c r="DC44" i="5"/>
  <c r="DB44" i="5"/>
  <c r="DC43" i="5"/>
  <c r="DB43" i="5"/>
  <c r="DC42" i="5"/>
  <c r="DB42" i="5"/>
  <c r="DC41" i="5"/>
  <c r="DB41" i="5"/>
  <c r="DC40" i="5"/>
  <c r="DB40" i="5"/>
  <c r="DC39" i="5"/>
  <c r="DB39" i="5"/>
  <c r="DC38" i="5"/>
  <c r="DB38" i="5"/>
  <c r="DC37" i="5"/>
  <c r="DB37" i="5"/>
  <c r="DC36" i="5"/>
  <c r="DB36" i="5"/>
  <c r="DC35" i="5"/>
  <c r="DB35" i="5"/>
  <c r="DC34" i="5"/>
  <c r="DB34" i="5"/>
  <c r="DC33" i="5"/>
  <c r="DB33" i="5"/>
  <c r="DC32" i="5"/>
  <c r="DB32" i="5"/>
  <c r="DC31" i="5"/>
  <c r="DB31" i="5"/>
  <c r="DC30" i="5"/>
  <c r="DB30" i="5"/>
  <c r="DC29" i="5"/>
  <c r="DB29" i="5"/>
  <c r="DC28" i="5"/>
  <c r="DB28" i="5"/>
  <c r="DC27" i="5"/>
  <c r="DB27" i="5"/>
  <c r="DC26" i="5"/>
  <c r="DB26" i="5"/>
  <c r="DC25" i="5"/>
  <c r="DB25" i="5"/>
  <c r="DC24" i="5"/>
  <c r="DB24" i="5"/>
  <c r="DC23" i="5"/>
  <c r="DB23" i="5"/>
  <c r="DC22" i="5"/>
  <c r="DB22" i="5"/>
  <c r="DC21" i="5"/>
  <c r="DB21" i="5"/>
  <c r="DC20" i="5"/>
  <c r="DB20" i="5"/>
  <c r="DC19" i="5"/>
  <c r="DB19" i="5"/>
  <c r="DC18" i="5"/>
  <c r="DB18" i="5"/>
  <c r="DC17" i="5"/>
  <c r="DB17" i="5"/>
  <c r="DC16" i="5"/>
  <c r="DB16" i="5"/>
  <c r="DC15" i="5"/>
  <c r="DB15" i="5"/>
  <c r="DC14" i="5"/>
  <c r="DB14" i="5"/>
  <c r="DC13" i="5"/>
  <c r="DB13" i="5"/>
  <c r="DC12" i="5"/>
  <c r="DB12" i="5"/>
  <c r="DC11" i="5"/>
  <c r="DB11" i="5"/>
  <c r="DC10" i="5"/>
  <c r="DB10" i="5"/>
  <c r="DC9" i="5"/>
  <c r="DB9" i="5"/>
  <c r="DC8" i="5"/>
  <c r="DB8" i="5"/>
  <c r="DC7" i="5"/>
  <c r="DB7" i="5"/>
  <c r="CX52" i="5"/>
  <c r="CW52" i="5"/>
  <c r="CX51" i="5"/>
  <c r="CW51" i="5"/>
  <c r="CX50" i="5"/>
  <c r="CW50" i="5"/>
  <c r="CX49" i="5"/>
  <c r="CW49" i="5"/>
  <c r="CX48" i="5"/>
  <c r="CW48" i="5"/>
  <c r="CX47" i="5"/>
  <c r="CW47" i="5"/>
  <c r="CX46" i="5"/>
  <c r="CW46" i="5"/>
  <c r="CX45" i="5"/>
  <c r="CW45" i="5"/>
  <c r="CX44" i="5"/>
  <c r="CW44" i="5"/>
  <c r="CX43" i="5"/>
  <c r="CW43" i="5"/>
  <c r="CX42" i="5"/>
  <c r="CW42" i="5"/>
  <c r="CX41" i="5"/>
  <c r="CW41" i="5"/>
  <c r="CX40" i="5"/>
  <c r="CW40" i="5"/>
  <c r="CX39" i="5"/>
  <c r="CW39" i="5"/>
  <c r="CX38" i="5"/>
  <c r="CW38" i="5"/>
  <c r="CX37" i="5"/>
  <c r="CW37" i="5"/>
  <c r="CX36" i="5"/>
  <c r="CW36" i="5"/>
  <c r="CX35" i="5"/>
  <c r="CW35" i="5"/>
  <c r="CX34" i="5"/>
  <c r="CW34" i="5"/>
  <c r="CX33" i="5"/>
  <c r="CW33" i="5"/>
  <c r="CX32" i="5"/>
  <c r="CW32" i="5"/>
  <c r="CX31" i="5"/>
  <c r="CW31" i="5"/>
  <c r="CX30" i="5"/>
  <c r="CW30" i="5"/>
  <c r="CX29" i="5"/>
  <c r="CW29" i="5"/>
  <c r="CX28" i="5"/>
  <c r="CW28" i="5"/>
  <c r="CX27" i="5"/>
  <c r="CW27" i="5"/>
  <c r="CX26" i="5"/>
  <c r="CW26" i="5"/>
  <c r="CX25" i="5"/>
  <c r="CW25" i="5"/>
  <c r="CX24" i="5"/>
  <c r="CW24" i="5"/>
  <c r="CX23" i="5"/>
  <c r="CW23" i="5"/>
  <c r="CX22" i="5"/>
  <c r="CW22" i="5"/>
  <c r="CX21" i="5"/>
  <c r="CW21" i="5"/>
  <c r="CX20" i="5"/>
  <c r="CW20" i="5"/>
  <c r="CX19" i="5"/>
  <c r="CW19" i="5"/>
  <c r="CX18" i="5"/>
  <c r="CW18" i="5"/>
  <c r="CX17" i="5"/>
  <c r="CW17" i="5"/>
  <c r="CX16" i="5"/>
  <c r="CW16" i="5"/>
  <c r="CX15" i="5"/>
  <c r="CW15" i="5"/>
  <c r="CX14" i="5"/>
  <c r="CW14" i="5"/>
  <c r="CX13" i="5"/>
  <c r="CW13" i="5"/>
  <c r="CX12" i="5"/>
  <c r="CW12" i="5"/>
  <c r="CX11" i="5"/>
  <c r="CW11" i="5"/>
  <c r="CX10" i="5"/>
  <c r="CW10" i="5"/>
  <c r="CX9" i="5"/>
  <c r="CW9" i="5"/>
  <c r="CX8" i="5"/>
  <c r="CW8" i="5"/>
  <c r="CX7" i="5"/>
  <c r="CW7" i="5"/>
  <c r="CS52" i="5"/>
  <c r="CR52" i="5"/>
  <c r="CS51" i="5"/>
  <c r="CR51" i="5"/>
  <c r="CS50" i="5"/>
  <c r="CR50" i="5"/>
  <c r="CS49" i="5"/>
  <c r="CR49" i="5"/>
  <c r="CS48" i="5"/>
  <c r="CR48" i="5"/>
  <c r="CS47" i="5"/>
  <c r="CR47" i="5"/>
  <c r="CS46" i="5"/>
  <c r="CR46" i="5"/>
  <c r="CS45" i="5"/>
  <c r="CR45" i="5"/>
  <c r="CS44" i="5"/>
  <c r="CR44" i="5"/>
  <c r="CS43" i="5"/>
  <c r="CR43" i="5"/>
  <c r="CS42" i="5"/>
  <c r="CR42" i="5"/>
  <c r="CS41" i="5"/>
  <c r="CR41" i="5"/>
  <c r="CS40" i="5"/>
  <c r="CR40" i="5"/>
  <c r="CS39" i="5"/>
  <c r="CR39" i="5"/>
  <c r="CS38" i="5"/>
  <c r="CR38" i="5"/>
  <c r="CS37" i="5"/>
  <c r="CR37" i="5"/>
  <c r="CS36" i="5"/>
  <c r="CR36" i="5"/>
  <c r="CS35" i="5"/>
  <c r="CR35" i="5"/>
  <c r="CS34" i="5"/>
  <c r="CR34" i="5"/>
  <c r="CS33" i="5"/>
  <c r="CR33" i="5"/>
  <c r="CS32" i="5"/>
  <c r="CR32" i="5"/>
  <c r="CS31" i="5"/>
  <c r="CR31" i="5"/>
  <c r="CS30" i="5"/>
  <c r="CR30" i="5"/>
  <c r="CS29" i="5"/>
  <c r="CR29" i="5"/>
  <c r="CS28" i="5"/>
  <c r="CR28" i="5"/>
  <c r="CS27" i="5"/>
  <c r="CR27" i="5"/>
  <c r="CS26" i="5"/>
  <c r="CR26" i="5"/>
  <c r="CS25" i="5"/>
  <c r="CR25" i="5"/>
  <c r="CS24" i="5"/>
  <c r="CR24" i="5"/>
  <c r="CS23" i="5"/>
  <c r="CR23" i="5"/>
  <c r="CS22" i="5"/>
  <c r="CR22" i="5"/>
  <c r="CS21" i="5"/>
  <c r="CR21" i="5"/>
  <c r="CS20" i="5"/>
  <c r="CR20" i="5"/>
  <c r="CS19" i="5"/>
  <c r="CR19" i="5"/>
  <c r="CS18" i="5"/>
  <c r="CR18" i="5"/>
  <c r="CS17" i="5"/>
  <c r="CR17" i="5"/>
  <c r="CS16" i="5"/>
  <c r="CR16" i="5"/>
  <c r="CS15" i="5"/>
  <c r="CR15" i="5"/>
  <c r="CS14" i="5"/>
  <c r="CR14" i="5"/>
  <c r="CS13" i="5"/>
  <c r="CR13" i="5"/>
  <c r="CS12" i="5"/>
  <c r="CR12" i="5"/>
  <c r="CS11" i="5"/>
  <c r="CR11" i="5"/>
  <c r="CS10" i="5"/>
  <c r="CR10" i="5"/>
  <c r="CS9" i="5"/>
  <c r="CR9" i="5"/>
  <c r="CS8" i="5"/>
  <c r="CR8" i="5"/>
  <c r="CS7" i="5"/>
  <c r="CR7" i="5"/>
  <c r="CN52" i="5"/>
  <c r="CM52" i="5"/>
  <c r="CN51" i="5"/>
  <c r="CM51" i="5"/>
  <c r="CN50" i="5"/>
  <c r="CM50" i="5"/>
  <c r="CN49" i="5"/>
  <c r="CM49" i="5"/>
  <c r="CN48" i="5"/>
  <c r="CM48" i="5"/>
  <c r="CN47" i="5"/>
  <c r="CM47" i="5"/>
  <c r="CN46" i="5"/>
  <c r="CM46" i="5"/>
  <c r="CN45" i="5"/>
  <c r="CM45" i="5"/>
  <c r="CN44" i="5"/>
  <c r="CM44" i="5"/>
  <c r="CN43" i="5"/>
  <c r="CM43" i="5"/>
  <c r="CN42" i="5"/>
  <c r="CM42" i="5"/>
  <c r="CN41" i="5"/>
  <c r="CM41" i="5"/>
  <c r="CN40" i="5"/>
  <c r="CM40" i="5"/>
  <c r="CN39" i="5"/>
  <c r="CM39" i="5"/>
  <c r="CN38" i="5"/>
  <c r="CM38" i="5"/>
  <c r="CN37" i="5"/>
  <c r="CM37" i="5"/>
  <c r="CN36" i="5"/>
  <c r="CM36" i="5"/>
  <c r="CN35" i="5"/>
  <c r="CM35" i="5"/>
  <c r="CN34" i="5"/>
  <c r="CM34" i="5"/>
  <c r="CN33" i="5"/>
  <c r="CM33" i="5"/>
  <c r="CN32" i="5"/>
  <c r="CM32" i="5"/>
  <c r="CN31" i="5"/>
  <c r="CM31" i="5"/>
  <c r="CN30" i="5"/>
  <c r="CM30" i="5"/>
  <c r="CN29" i="5"/>
  <c r="CM29" i="5"/>
  <c r="CN28" i="5"/>
  <c r="CM28" i="5"/>
  <c r="CN27" i="5"/>
  <c r="CM27" i="5"/>
  <c r="CN26" i="5"/>
  <c r="CM26" i="5"/>
  <c r="CN25" i="5"/>
  <c r="CM25" i="5"/>
  <c r="CN24" i="5"/>
  <c r="CM24" i="5"/>
  <c r="CN23" i="5"/>
  <c r="CM23" i="5"/>
  <c r="CN22" i="5"/>
  <c r="CM22" i="5"/>
  <c r="CN21" i="5"/>
  <c r="CM21" i="5"/>
  <c r="CN20" i="5"/>
  <c r="CM20" i="5"/>
  <c r="CN19" i="5"/>
  <c r="CM19" i="5"/>
  <c r="CN18" i="5"/>
  <c r="CM18" i="5"/>
  <c r="CN17" i="5"/>
  <c r="CM17" i="5"/>
  <c r="CN16" i="5"/>
  <c r="CM16" i="5"/>
  <c r="CN15" i="5"/>
  <c r="CM15" i="5"/>
  <c r="CN14" i="5"/>
  <c r="CM14" i="5"/>
  <c r="CN13" i="5"/>
  <c r="CM13" i="5"/>
  <c r="CN12" i="5"/>
  <c r="CM12" i="5"/>
  <c r="CN11" i="5"/>
  <c r="CM11" i="5"/>
  <c r="CN10" i="5"/>
  <c r="CM10" i="5"/>
  <c r="CN9" i="5"/>
  <c r="CM9" i="5"/>
  <c r="CN8" i="5"/>
  <c r="CM8" i="5"/>
  <c r="CN7" i="5"/>
  <c r="CM7" i="5"/>
  <c r="CI52" i="5"/>
  <c r="CH52" i="5"/>
  <c r="CI51" i="5"/>
  <c r="CH51" i="5"/>
  <c r="CI50" i="5"/>
  <c r="CH50" i="5"/>
  <c r="CI49" i="5"/>
  <c r="CH49" i="5"/>
  <c r="CI48" i="5"/>
  <c r="CH48" i="5"/>
  <c r="CI47" i="5"/>
  <c r="CH47" i="5"/>
  <c r="CI46" i="5"/>
  <c r="CH46" i="5"/>
  <c r="CI45" i="5"/>
  <c r="CH45" i="5"/>
  <c r="CI44" i="5"/>
  <c r="CH44" i="5"/>
  <c r="CI43" i="5"/>
  <c r="CH43" i="5"/>
  <c r="CI42" i="5"/>
  <c r="CH42" i="5"/>
  <c r="CI41" i="5"/>
  <c r="CH41" i="5"/>
  <c r="CI40" i="5"/>
  <c r="CH40" i="5"/>
  <c r="CI39" i="5"/>
  <c r="CH39" i="5"/>
  <c r="CI38" i="5"/>
  <c r="CH38" i="5"/>
  <c r="CI37" i="5"/>
  <c r="CH37" i="5"/>
  <c r="CI36" i="5"/>
  <c r="CH36" i="5"/>
  <c r="CI35" i="5"/>
  <c r="CH35" i="5"/>
  <c r="CI34" i="5"/>
  <c r="CH34" i="5"/>
  <c r="CI33" i="5"/>
  <c r="CH33" i="5"/>
  <c r="CI32" i="5"/>
  <c r="CH32" i="5"/>
  <c r="CI31" i="5"/>
  <c r="CH31" i="5"/>
  <c r="CI30" i="5"/>
  <c r="CH30" i="5"/>
  <c r="CI29" i="5"/>
  <c r="CH29" i="5"/>
  <c r="CI28" i="5"/>
  <c r="CH28" i="5"/>
  <c r="CI27" i="5"/>
  <c r="CH27" i="5"/>
  <c r="CI26" i="5"/>
  <c r="CH26" i="5"/>
  <c r="CI25" i="5"/>
  <c r="CH25" i="5"/>
  <c r="CI24" i="5"/>
  <c r="CH24" i="5"/>
  <c r="CI23" i="5"/>
  <c r="CH23" i="5"/>
  <c r="CI22" i="5"/>
  <c r="CH22" i="5"/>
  <c r="CI21" i="5"/>
  <c r="CH21" i="5"/>
  <c r="CI20" i="5"/>
  <c r="CH20" i="5"/>
  <c r="CI19" i="5"/>
  <c r="CH19" i="5"/>
  <c r="CI18" i="5"/>
  <c r="CH18" i="5"/>
  <c r="CI17" i="5"/>
  <c r="CH17" i="5"/>
  <c r="CI16" i="5"/>
  <c r="CH16" i="5"/>
  <c r="CI15" i="5"/>
  <c r="CH15" i="5"/>
  <c r="CI14" i="5"/>
  <c r="CH14" i="5"/>
  <c r="CI13" i="5"/>
  <c r="CH13" i="5"/>
  <c r="CI12" i="5"/>
  <c r="CH12" i="5"/>
  <c r="CI11" i="5"/>
  <c r="CH11" i="5"/>
  <c r="CI10" i="5"/>
  <c r="CH10" i="5"/>
  <c r="CI9" i="5"/>
  <c r="CH9" i="5"/>
  <c r="CI8" i="5"/>
  <c r="CH8" i="5"/>
  <c r="CI7" i="5"/>
  <c r="CH7" i="5"/>
  <c r="CD52" i="5"/>
  <c r="CC52" i="5"/>
  <c r="CD51" i="5"/>
  <c r="CC51" i="5"/>
  <c r="CD50" i="5"/>
  <c r="CC50" i="5"/>
  <c r="CD49" i="5"/>
  <c r="CC49" i="5"/>
  <c r="CD48" i="5"/>
  <c r="CC48" i="5"/>
  <c r="CD47" i="5"/>
  <c r="CC47" i="5"/>
  <c r="CD46" i="5"/>
  <c r="CC46" i="5"/>
  <c r="CD45" i="5"/>
  <c r="CC45" i="5"/>
  <c r="CD44" i="5"/>
  <c r="CC44" i="5"/>
  <c r="CD43" i="5"/>
  <c r="CC43" i="5"/>
  <c r="CD42" i="5"/>
  <c r="CC42" i="5"/>
  <c r="CD41" i="5"/>
  <c r="CC41" i="5"/>
  <c r="CD40" i="5"/>
  <c r="CC40" i="5"/>
  <c r="CD39" i="5"/>
  <c r="CC39" i="5"/>
  <c r="CD38" i="5"/>
  <c r="CC38" i="5"/>
  <c r="CD37" i="5"/>
  <c r="CC37" i="5"/>
  <c r="CD36" i="5"/>
  <c r="CC36" i="5"/>
  <c r="CD35" i="5"/>
  <c r="CC35" i="5"/>
  <c r="CD34" i="5"/>
  <c r="CC34" i="5"/>
  <c r="CD33" i="5"/>
  <c r="CC33" i="5"/>
  <c r="CD32" i="5"/>
  <c r="CC32" i="5"/>
  <c r="CD31" i="5"/>
  <c r="CC31" i="5"/>
  <c r="CD30" i="5"/>
  <c r="CC30" i="5"/>
  <c r="CD29" i="5"/>
  <c r="CC29" i="5"/>
  <c r="CD28" i="5"/>
  <c r="CC28" i="5"/>
  <c r="CD27" i="5"/>
  <c r="CC27" i="5"/>
  <c r="CD26" i="5"/>
  <c r="CC26" i="5"/>
  <c r="CD25" i="5"/>
  <c r="CC25" i="5"/>
  <c r="CD24" i="5"/>
  <c r="CC24" i="5"/>
  <c r="CD23" i="5"/>
  <c r="CC23" i="5"/>
  <c r="CD22" i="5"/>
  <c r="CC22" i="5"/>
  <c r="CD21" i="5"/>
  <c r="CC21" i="5"/>
  <c r="CD20" i="5"/>
  <c r="CC20" i="5"/>
  <c r="CD19" i="5"/>
  <c r="CC19" i="5"/>
  <c r="CD18" i="5"/>
  <c r="CC18" i="5"/>
  <c r="CD17" i="5"/>
  <c r="CC17" i="5"/>
  <c r="CD16" i="5"/>
  <c r="CC16" i="5"/>
  <c r="CD15" i="5"/>
  <c r="CC15" i="5"/>
  <c r="CD14" i="5"/>
  <c r="CC14" i="5"/>
  <c r="CD13" i="5"/>
  <c r="CC13" i="5"/>
  <c r="CD12" i="5"/>
  <c r="CC12" i="5"/>
  <c r="CD11" i="5"/>
  <c r="CC11" i="5"/>
  <c r="CD10" i="5"/>
  <c r="CC10" i="5"/>
  <c r="CD9" i="5"/>
  <c r="CC9" i="5"/>
  <c r="CD8" i="5"/>
  <c r="CC8" i="5"/>
  <c r="CD7" i="5"/>
  <c r="CC7" i="5"/>
  <c r="BT52" i="5"/>
  <c r="BS52" i="5"/>
  <c r="BT51" i="5"/>
  <c r="BS51" i="5"/>
  <c r="BT50" i="5"/>
  <c r="BS50" i="5"/>
  <c r="BT49" i="5"/>
  <c r="BS49" i="5"/>
  <c r="BT48" i="5"/>
  <c r="BS48" i="5"/>
  <c r="BT47" i="5"/>
  <c r="BS47" i="5"/>
  <c r="BT46" i="5"/>
  <c r="BS46" i="5"/>
  <c r="BT45" i="5"/>
  <c r="BS45" i="5"/>
  <c r="BT44" i="5"/>
  <c r="BS44" i="5"/>
  <c r="BT43" i="5"/>
  <c r="BS43" i="5"/>
  <c r="BT42" i="5"/>
  <c r="BS42" i="5"/>
  <c r="BT41" i="5"/>
  <c r="BS41" i="5"/>
  <c r="BT40" i="5"/>
  <c r="BS40" i="5"/>
  <c r="BT39" i="5"/>
  <c r="BS39" i="5"/>
  <c r="BT38" i="5"/>
  <c r="BS38" i="5"/>
  <c r="BT37" i="5"/>
  <c r="BS37" i="5"/>
  <c r="BT36" i="5"/>
  <c r="BS36" i="5"/>
  <c r="BT35" i="5"/>
  <c r="BS35" i="5"/>
  <c r="BT34" i="5"/>
  <c r="BS34" i="5"/>
  <c r="BT33" i="5"/>
  <c r="BS33" i="5"/>
  <c r="BT32" i="5"/>
  <c r="BS32" i="5"/>
  <c r="BT31" i="5"/>
  <c r="BS31" i="5"/>
  <c r="BT30" i="5"/>
  <c r="BS30" i="5"/>
  <c r="BT29" i="5"/>
  <c r="BS29" i="5"/>
  <c r="BT28" i="5"/>
  <c r="BS28" i="5"/>
  <c r="BT27" i="5"/>
  <c r="BS27" i="5"/>
  <c r="BT26" i="5"/>
  <c r="BS26" i="5"/>
  <c r="BT25" i="5"/>
  <c r="BS25" i="5"/>
  <c r="BT24" i="5"/>
  <c r="BS24" i="5"/>
  <c r="BT23" i="5"/>
  <c r="BS23" i="5"/>
  <c r="BT22" i="5"/>
  <c r="BS22" i="5"/>
  <c r="BT21" i="5"/>
  <c r="BS21" i="5"/>
  <c r="BT20" i="5"/>
  <c r="BS20" i="5"/>
  <c r="BT19" i="5"/>
  <c r="BS19" i="5"/>
  <c r="BT18" i="5"/>
  <c r="BS18" i="5"/>
  <c r="BT17" i="5"/>
  <c r="BS17" i="5"/>
  <c r="BT16" i="5"/>
  <c r="BS16" i="5"/>
  <c r="BT15" i="5"/>
  <c r="BS15" i="5"/>
  <c r="BT14" i="5"/>
  <c r="BS14" i="5"/>
  <c r="BT13" i="5"/>
  <c r="BS13" i="5"/>
  <c r="BT12" i="5"/>
  <c r="BS12" i="5"/>
  <c r="BT11" i="5"/>
  <c r="BS11" i="5"/>
  <c r="BT10" i="5"/>
  <c r="BS10" i="5"/>
  <c r="BT9" i="5"/>
  <c r="BS9" i="5"/>
  <c r="BT8" i="5"/>
  <c r="BS8" i="5"/>
  <c r="BT7" i="5"/>
  <c r="BS7" i="5"/>
  <c r="BO52" i="5"/>
  <c r="BN52" i="5"/>
  <c r="BO51" i="5"/>
  <c r="BN51" i="5"/>
  <c r="BO50" i="5"/>
  <c r="BN50" i="5"/>
  <c r="BO49" i="5"/>
  <c r="BN49" i="5"/>
  <c r="BO48" i="5"/>
  <c r="BN48" i="5"/>
  <c r="BO47" i="5"/>
  <c r="BN47" i="5"/>
  <c r="BO46" i="5"/>
  <c r="BN46" i="5"/>
  <c r="BO45" i="5"/>
  <c r="BN45" i="5"/>
  <c r="BO44" i="5"/>
  <c r="BN44" i="5"/>
  <c r="BO43" i="5"/>
  <c r="BN43" i="5"/>
  <c r="BO42" i="5"/>
  <c r="BN42" i="5"/>
  <c r="BO41" i="5"/>
  <c r="BN41" i="5"/>
  <c r="BO40" i="5"/>
  <c r="BN40" i="5"/>
  <c r="BO39" i="5"/>
  <c r="BN39" i="5"/>
  <c r="BO38" i="5"/>
  <c r="BN38" i="5"/>
  <c r="BO37" i="5"/>
  <c r="BN37" i="5"/>
  <c r="BO36" i="5"/>
  <c r="BN36" i="5"/>
  <c r="BO35" i="5"/>
  <c r="BN35" i="5"/>
  <c r="BO34" i="5"/>
  <c r="BN34" i="5"/>
  <c r="BO33" i="5"/>
  <c r="BN33" i="5"/>
  <c r="BO32" i="5"/>
  <c r="BN32" i="5"/>
  <c r="BO31" i="5"/>
  <c r="BN31" i="5"/>
  <c r="BO30" i="5"/>
  <c r="BN30" i="5"/>
  <c r="BO29" i="5"/>
  <c r="BN29" i="5"/>
  <c r="BO28" i="5"/>
  <c r="BN28" i="5"/>
  <c r="BO27" i="5"/>
  <c r="BN27" i="5"/>
  <c r="BO26" i="5"/>
  <c r="BN26" i="5"/>
  <c r="BO25" i="5"/>
  <c r="BN25" i="5"/>
  <c r="BO24" i="5"/>
  <c r="BN24" i="5"/>
  <c r="BO23" i="5"/>
  <c r="BN23" i="5"/>
  <c r="BO22" i="5"/>
  <c r="BN22" i="5"/>
  <c r="BO21" i="5"/>
  <c r="BN21" i="5"/>
  <c r="BO20" i="5"/>
  <c r="BN20" i="5"/>
  <c r="BO19" i="5"/>
  <c r="BN19" i="5"/>
  <c r="BO18" i="5"/>
  <c r="BN18" i="5"/>
  <c r="BO17" i="5"/>
  <c r="BN17" i="5"/>
  <c r="BO16" i="5"/>
  <c r="BN16" i="5"/>
  <c r="BO15" i="5"/>
  <c r="BN15" i="5"/>
  <c r="BO14" i="5"/>
  <c r="BN14" i="5"/>
  <c r="BO13" i="5"/>
  <c r="BN13" i="5"/>
  <c r="BO12" i="5"/>
  <c r="BN12" i="5"/>
  <c r="BO11" i="5"/>
  <c r="BN11" i="5"/>
  <c r="BO10" i="5"/>
  <c r="BN10" i="5"/>
  <c r="BO9" i="5"/>
  <c r="BN9" i="5"/>
  <c r="BO8" i="5"/>
  <c r="BN8" i="5"/>
  <c r="BO7" i="5"/>
  <c r="BN7" i="5"/>
  <c r="BJ52" i="5"/>
  <c r="BI52" i="5"/>
  <c r="BJ51" i="5"/>
  <c r="BI51" i="5"/>
  <c r="BJ50" i="5"/>
  <c r="BI50" i="5"/>
  <c r="BJ49" i="5"/>
  <c r="BI49" i="5"/>
  <c r="BJ48" i="5"/>
  <c r="BI48" i="5"/>
  <c r="BJ47" i="5"/>
  <c r="BI47" i="5"/>
  <c r="BJ46" i="5"/>
  <c r="BI46" i="5"/>
  <c r="BJ45" i="5"/>
  <c r="BI45" i="5"/>
  <c r="BJ44" i="5"/>
  <c r="BI44" i="5"/>
  <c r="BJ43" i="5"/>
  <c r="BI43" i="5"/>
  <c r="BJ42" i="5"/>
  <c r="BI42" i="5"/>
  <c r="BJ41" i="5"/>
  <c r="BI41" i="5"/>
  <c r="BJ40" i="5"/>
  <c r="BI40" i="5"/>
  <c r="BJ39" i="5"/>
  <c r="BI39" i="5"/>
  <c r="BJ38" i="5"/>
  <c r="BI38" i="5"/>
  <c r="BJ37" i="5"/>
  <c r="BI37" i="5"/>
  <c r="BJ36" i="5"/>
  <c r="BI36" i="5"/>
  <c r="BJ35" i="5"/>
  <c r="BI35" i="5"/>
  <c r="BJ34" i="5"/>
  <c r="BI34" i="5"/>
  <c r="BJ33" i="5"/>
  <c r="BI33" i="5"/>
  <c r="BJ32" i="5"/>
  <c r="BI32" i="5"/>
  <c r="BJ31" i="5"/>
  <c r="BI31" i="5"/>
  <c r="BJ30" i="5"/>
  <c r="BI30" i="5"/>
  <c r="BJ29" i="5"/>
  <c r="BI29" i="5"/>
  <c r="BJ28" i="5"/>
  <c r="BI28" i="5"/>
  <c r="BJ27" i="5"/>
  <c r="BI27" i="5"/>
  <c r="BJ26" i="5"/>
  <c r="BI26" i="5"/>
  <c r="BJ25" i="5"/>
  <c r="BI25" i="5"/>
  <c r="BJ24" i="5"/>
  <c r="BI24" i="5"/>
  <c r="BJ23" i="5"/>
  <c r="BI23" i="5"/>
  <c r="BJ22" i="5"/>
  <c r="BI22" i="5"/>
  <c r="BJ21" i="5"/>
  <c r="BI21" i="5"/>
  <c r="BJ20" i="5"/>
  <c r="BI20" i="5"/>
  <c r="BJ19" i="5"/>
  <c r="BI19" i="5"/>
  <c r="BJ18" i="5"/>
  <c r="BI18" i="5"/>
  <c r="BJ17" i="5"/>
  <c r="BI17" i="5"/>
  <c r="BJ16" i="5"/>
  <c r="BI16" i="5"/>
  <c r="BJ15" i="5"/>
  <c r="BI15" i="5"/>
  <c r="BJ14" i="5"/>
  <c r="BI14" i="5"/>
  <c r="BJ13" i="5"/>
  <c r="BI13" i="5"/>
  <c r="BJ12" i="5"/>
  <c r="BI12" i="5"/>
  <c r="BJ11" i="5"/>
  <c r="BI11" i="5"/>
  <c r="BJ10" i="5"/>
  <c r="BI10" i="5"/>
  <c r="BJ9" i="5"/>
  <c r="BI9" i="5"/>
  <c r="BJ8" i="5"/>
  <c r="BI8" i="5"/>
  <c r="BJ7" i="5"/>
  <c r="BI7" i="5"/>
  <c r="BE52" i="5"/>
  <c r="BD52" i="5"/>
  <c r="BE51" i="5"/>
  <c r="BD51" i="5"/>
  <c r="BE50" i="5"/>
  <c r="BD50" i="5"/>
  <c r="BE49" i="5"/>
  <c r="BD49" i="5"/>
  <c r="BE48" i="5"/>
  <c r="BD48" i="5"/>
  <c r="BE47" i="5"/>
  <c r="BD47" i="5"/>
  <c r="BE46" i="5"/>
  <c r="BD46" i="5"/>
  <c r="BE45" i="5"/>
  <c r="BD45" i="5"/>
  <c r="BE44" i="5"/>
  <c r="BD44" i="5"/>
  <c r="BE43" i="5"/>
  <c r="BD43" i="5"/>
  <c r="BE42" i="5"/>
  <c r="BD42" i="5"/>
  <c r="BE41" i="5"/>
  <c r="BD41" i="5"/>
  <c r="BE40" i="5"/>
  <c r="BD40" i="5"/>
  <c r="BE39" i="5"/>
  <c r="BD39" i="5"/>
  <c r="BE38" i="5"/>
  <c r="BD38" i="5"/>
  <c r="BE37" i="5"/>
  <c r="BD37" i="5"/>
  <c r="BE36" i="5"/>
  <c r="BD36" i="5"/>
  <c r="BE35" i="5"/>
  <c r="BD35" i="5"/>
  <c r="BE34" i="5"/>
  <c r="BD34" i="5"/>
  <c r="BE33" i="5"/>
  <c r="BD33" i="5"/>
  <c r="BE32" i="5"/>
  <c r="BD32" i="5"/>
  <c r="BE31" i="5"/>
  <c r="BD31" i="5"/>
  <c r="BE30" i="5"/>
  <c r="BD30" i="5"/>
  <c r="BE29" i="5"/>
  <c r="BD29" i="5"/>
  <c r="BE28" i="5"/>
  <c r="BD28" i="5"/>
  <c r="BE27" i="5"/>
  <c r="BD27" i="5"/>
  <c r="BE26" i="5"/>
  <c r="BD26" i="5"/>
  <c r="BE25" i="5"/>
  <c r="BD25" i="5"/>
  <c r="BE24" i="5"/>
  <c r="BD24" i="5"/>
  <c r="BE23" i="5"/>
  <c r="BD23" i="5"/>
  <c r="BE22" i="5"/>
  <c r="BD22" i="5"/>
  <c r="BE21" i="5"/>
  <c r="BD21" i="5"/>
  <c r="BE20" i="5"/>
  <c r="BD20" i="5"/>
  <c r="BE19" i="5"/>
  <c r="BD19" i="5"/>
  <c r="BE18" i="5"/>
  <c r="BD18" i="5"/>
  <c r="BE17" i="5"/>
  <c r="BD17" i="5"/>
  <c r="BE16" i="5"/>
  <c r="BD16" i="5"/>
  <c r="BE15" i="5"/>
  <c r="BD15" i="5"/>
  <c r="BE14" i="5"/>
  <c r="BD14" i="5"/>
  <c r="BE13" i="5"/>
  <c r="BD13" i="5"/>
  <c r="BE12" i="5"/>
  <c r="BD12" i="5"/>
  <c r="BE11" i="5"/>
  <c r="BD11" i="5"/>
  <c r="BE10" i="5"/>
  <c r="BD10" i="5"/>
  <c r="BE9" i="5"/>
  <c r="BD9" i="5"/>
  <c r="BE8" i="5"/>
  <c r="BD8" i="5"/>
  <c r="BE7" i="5"/>
  <c r="BD7" i="5"/>
  <c r="AZ52" i="5"/>
  <c r="AY52" i="5"/>
  <c r="AZ51" i="5"/>
  <c r="AY51" i="5"/>
  <c r="AZ50" i="5"/>
  <c r="AY50" i="5"/>
  <c r="AZ49" i="5"/>
  <c r="AY49" i="5"/>
  <c r="AZ48" i="5"/>
  <c r="AY48" i="5"/>
  <c r="AZ47" i="5"/>
  <c r="AY47" i="5"/>
  <c r="AZ46" i="5"/>
  <c r="AY46" i="5"/>
  <c r="AZ45" i="5"/>
  <c r="AY45" i="5"/>
  <c r="AZ44" i="5"/>
  <c r="AY44" i="5"/>
  <c r="AZ43" i="5"/>
  <c r="AY43" i="5"/>
  <c r="AZ42" i="5"/>
  <c r="AY42" i="5"/>
  <c r="AZ41" i="5"/>
  <c r="AY41" i="5"/>
  <c r="AZ40" i="5"/>
  <c r="AY40" i="5"/>
  <c r="AZ39" i="5"/>
  <c r="AY39" i="5"/>
  <c r="AZ38" i="5"/>
  <c r="AY38" i="5"/>
  <c r="AZ37" i="5"/>
  <c r="AY37" i="5"/>
  <c r="AZ36" i="5"/>
  <c r="AY36" i="5"/>
  <c r="AZ35" i="5"/>
  <c r="AY35" i="5"/>
  <c r="AZ34" i="5"/>
  <c r="AY34" i="5"/>
  <c r="AZ33" i="5"/>
  <c r="AY33" i="5"/>
  <c r="AZ32" i="5"/>
  <c r="AY32" i="5"/>
  <c r="AZ31" i="5"/>
  <c r="AY31" i="5"/>
  <c r="AZ30" i="5"/>
  <c r="AY30" i="5"/>
  <c r="AZ29" i="5"/>
  <c r="AY29" i="5"/>
  <c r="AZ28" i="5"/>
  <c r="AY28" i="5"/>
  <c r="AZ27" i="5"/>
  <c r="AY27" i="5"/>
  <c r="AZ26" i="5"/>
  <c r="AY26" i="5"/>
  <c r="AZ25" i="5"/>
  <c r="AY25" i="5"/>
  <c r="AZ24" i="5"/>
  <c r="AY24" i="5"/>
  <c r="AZ23" i="5"/>
  <c r="AY23" i="5"/>
  <c r="AZ22" i="5"/>
  <c r="AY22" i="5"/>
  <c r="AZ21" i="5"/>
  <c r="AY21" i="5"/>
  <c r="AZ20" i="5"/>
  <c r="AY20" i="5"/>
  <c r="AZ19" i="5"/>
  <c r="AY19" i="5"/>
  <c r="AZ18" i="5"/>
  <c r="AY18" i="5"/>
  <c r="AZ17" i="5"/>
  <c r="AY17" i="5"/>
  <c r="AZ16" i="5"/>
  <c r="AY16" i="5"/>
  <c r="AZ15" i="5"/>
  <c r="AY15" i="5"/>
  <c r="AZ14" i="5"/>
  <c r="AY14" i="5"/>
  <c r="AZ13" i="5"/>
  <c r="AY13" i="5"/>
  <c r="AZ12" i="5"/>
  <c r="AY12" i="5"/>
  <c r="AZ11" i="5"/>
  <c r="AY11" i="5"/>
  <c r="AZ10" i="5"/>
  <c r="AY10" i="5"/>
  <c r="AZ9" i="5"/>
  <c r="AY9" i="5"/>
  <c r="AZ8" i="5"/>
  <c r="AY8" i="5"/>
  <c r="AZ7" i="5"/>
  <c r="AY7" i="5"/>
  <c r="AU52" i="5"/>
  <c r="AT52" i="5"/>
  <c r="AU51" i="5"/>
  <c r="AT51" i="5"/>
  <c r="AU50" i="5"/>
  <c r="AT50" i="5"/>
  <c r="AU49" i="5"/>
  <c r="AT49" i="5"/>
  <c r="AU48" i="5"/>
  <c r="AT48" i="5"/>
  <c r="AU47" i="5"/>
  <c r="AT47" i="5"/>
  <c r="AU46" i="5"/>
  <c r="AT46" i="5"/>
  <c r="AU45" i="5"/>
  <c r="AT45" i="5"/>
  <c r="AU44" i="5"/>
  <c r="AT44" i="5"/>
  <c r="AU43" i="5"/>
  <c r="AT43" i="5"/>
  <c r="AU42" i="5"/>
  <c r="AT42" i="5"/>
  <c r="AU41" i="5"/>
  <c r="AT41" i="5"/>
  <c r="AU40" i="5"/>
  <c r="AT40" i="5"/>
  <c r="AU39" i="5"/>
  <c r="AT39" i="5"/>
  <c r="AU38" i="5"/>
  <c r="AT38" i="5"/>
  <c r="AU37" i="5"/>
  <c r="AT37" i="5"/>
  <c r="AU36" i="5"/>
  <c r="AT36" i="5"/>
  <c r="AU35" i="5"/>
  <c r="AT35" i="5"/>
  <c r="AU34" i="5"/>
  <c r="AT34" i="5"/>
  <c r="AU33" i="5"/>
  <c r="AT33" i="5"/>
  <c r="AU32" i="5"/>
  <c r="AT32" i="5"/>
  <c r="AU31" i="5"/>
  <c r="AT31" i="5"/>
  <c r="AU30" i="5"/>
  <c r="AT30" i="5"/>
  <c r="AU29" i="5"/>
  <c r="AT29" i="5"/>
  <c r="AU28" i="5"/>
  <c r="AT28" i="5"/>
  <c r="AU27" i="5"/>
  <c r="AT27" i="5"/>
  <c r="AU26" i="5"/>
  <c r="AT26" i="5"/>
  <c r="AU25" i="5"/>
  <c r="AT25" i="5"/>
  <c r="AU24" i="5"/>
  <c r="AT24" i="5"/>
  <c r="AU23" i="5"/>
  <c r="AT23" i="5"/>
  <c r="AU22" i="5"/>
  <c r="AT22" i="5"/>
  <c r="AU21" i="5"/>
  <c r="AT21" i="5"/>
  <c r="AU20" i="5"/>
  <c r="AT20" i="5"/>
  <c r="AU19" i="5"/>
  <c r="AT19" i="5"/>
  <c r="AU18" i="5"/>
  <c r="AT18" i="5"/>
  <c r="AU17" i="5"/>
  <c r="AT17" i="5"/>
  <c r="AU16" i="5"/>
  <c r="AT16" i="5"/>
  <c r="AU15" i="5"/>
  <c r="AT15" i="5"/>
  <c r="AU14" i="5"/>
  <c r="AT14" i="5"/>
  <c r="AU13" i="5"/>
  <c r="AT13" i="5"/>
  <c r="AU12" i="5"/>
  <c r="AT12" i="5"/>
  <c r="AU11" i="5"/>
  <c r="AT11" i="5"/>
  <c r="AU10" i="5"/>
  <c r="AT10" i="5"/>
  <c r="AU9" i="5"/>
  <c r="AT9" i="5"/>
  <c r="AU8" i="5"/>
  <c r="AT8" i="5"/>
  <c r="AU7" i="5"/>
  <c r="AT7" i="5"/>
  <c r="AP52" i="5"/>
  <c r="AO52" i="5"/>
  <c r="AP51" i="5"/>
  <c r="AO51" i="5"/>
  <c r="AP50" i="5"/>
  <c r="AO50" i="5"/>
  <c r="AP49" i="5"/>
  <c r="AO49" i="5"/>
  <c r="AP48" i="5"/>
  <c r="AO48" i="5"/>
  <c r="AP47" i="5"/>
  <c r="AO47" i="5"/>
  <c r="AP46" i="5"/>
  <c r="AO46" i="5"/>
  <c r="AP45" i="5"/>
  <c r="AO45" i="5"/>
  <c r="AP44" i="5"/>
  <c r="AO44" i="5"/>
  <c r="AP43" i="5"/>
  <c r="AO43" i="5"/>
  <c r="AP42" i="5"/>
  <c r="AO42" i="5"/>
  <c r="AP41" i="5"/>
  <c r="AO41" i="5"/>
  <c r="AP40" i="5"/>
  <c r="AO40" i="5"/>
  <c r="AP39" i="5"/>
  <c r="AO39" i="5"/>
  <c r="AP38" i="5"/>
  <c r="AO38" i="5"/>
  <c r="AP37" i="5"/>
  <c r="AO37" i="5"/>
  <c r="AP36" i="5"/>
  <c r="AO36" i="5"/>
  <c r="AP35" i="5"/>
  <c r="AO35" i="5"/>
  <c r="AP34" i="5"/>
  <c r="AO34" i="5"/>
  <c r="AP33" i="5"/>
  <c r="AO33" i="5"/>
  <c r="AP32" i="5"/>
  <c r="AO32" i="5"/>
  <c r="AP31" i="5"/>
  <c r="AO31" i="5"/>
  <c r="AP30" i="5"/>
  <c r="AO30" i="5"/>
  <c r="AP29" i="5"/>
  <c r="AO29" i="5"/>
  <c r="AP28" i="5"/>
  <c r="AO28" i="5"/>
  <c r="AP27" i="5"/>
  <c r="AO27" i="5"/>
  <c r="AP26" i="5"/>
  <c r="AO26" i="5"/>
  <c r="AP25" i="5"/>
  <c r="AO25" i="5"/>
  <c r="AP24" i="5"/>
  <c r="AO24" i="5"/>
  <c r="AP23" i="5"/>
  <c r="AO23" i="5"/>
  <c r="AP22" i="5"/>
  <c r="AO22" i="5"/>
  <c r="AP21" i="5"/>
  <c r="AO21" i="5"/>
  <c r="AP20" i="5"/>
  <c r="AO20" i="5"/>
  <c r="AP19" i="5"/>
  <c r="AO19" i="5"/>
  <c r="AP18" i="5"/>
  <c r="AO18" i="5"/>
  <c r="AP17" i="5"/>
  <c r="AO17" i="5"/>
  <c r="AP16" i="5"/>
  <c r="AO16" i="5"/>
  <c r="AP15" i="5"/>
  <c r="AO15" i="5"/>
  <c r="AP14" i="5"/>
  <c r="AO14" i="5"/>
  <c r="AP13" i="5"/>
  <c r="AO13" i="5"/>
  <c r="AP12" i="5"/>
  <c r="AO12" i="5"/>
  <c r="AP11" i="5"/>
  <c r="AO11" i="5"/>
  <c r="AP10" i="5"/>
  <c r="AO10" i="5"/>
  <c r="AP9" i="5"/>
  <c r="AO9" i="5"/>
  <c r="AP8" i="5"/>
  <c r="AO8" i="5"/>
  <c r="AP7" i="5"/>
  <c r="AO7" i="5"/>
  <c r="AA52" i="5"/>
  <c r="Z52" i="5"/>
  <c r="AA51" i="5"/>
  <c r="Z51" i="5"/>
  <c r="AA50" i="5"/>
  <c r="Z50" i="5"/>
  <c r="AA49" i="5"/>
  <c r="Z49" i="5"/>
  <c r="AA48" i="5"/>
  <c r="Z48" i="5"/>
  <c r="AA47" i="5"/>
  <c r="Z47" i="5"/>
  <c r="AA46" i="5"/>
  <c r="Z46" i="5"/>
  <c r="AA45" i="5"/>
  <c r="Z45" i="5"/>
  <c r="AA44" i="5"/>
  <c r="Z44" i="5"/>
  <c r="AA43" i="5"/>
  <c r="Z43" i="5"/>
  <c r="AA42" i="5"/>
  <c r="Z42" i="5"/>
  <c r="AA41" i="5"/>
  <c r="Z41" i="5"/>
  <c r="AA40" i="5"/>
  <c r="Z40" i="5"/>
  <c r="AA39" i="5"/>
  <c r="Z39" i="5"/>
  <c r="AA38" i="5"/>
  <c r="Z38" i="5"/>
  <c r="AA37" i="5"/>
  <c r="Z37" i="5"/>
  <c r="AA36" i="5"/>
  <c r="Z36" i="5"/>
  <c r="AA35" i="5"/>
  <c r="Z35" i="5"/>
  <c r="AA34" i="5"/>
  <c r="Z34" i="5"/>
  <c r="AA33" i="5"/>
  <c r="Z33" i="5"/>
  <c r="AA32" i="5"/>
  <c r="Z32" i="5"/>
  <c r="AA31" i="5"/>
  <c r="Z31" i="5"/>
  <c r="AA30" i="5"/>
  <c r="Z30" i="5"/>
  <c r="AA29" i="5"/>
  <c r="Z29" i="5"/>
  <c r="AA28" i="5"/>
  <c r="Z28" i="5"/>
  <c r="AA27" i="5"/>
  <c r="Z27" i="5"/>
  <c r="AA26" i="5"/>
  <c r="Z26" i="5"/>
  <c r="AA25" i="5"/>
  <c r="Z25" i="5"/>
  <c r="AA24" i="5"/>
  <c r="Z24" i="5"/>
  <c r="AA23" i="5"/>
  <c r="Z23" i="5"/>
  <c r="AA22" i="5"/>
  <c r="Z22" i="5"/>
  <c r="AA21" i="5"/>
  <c r="Z21" i="5"/>
  <c r="AA20" i="5"/>
  <c r="Z20" i="5"/>
  <c r="AA19" i="5"/>
  <c r="Z19" i="5"/>
  <c r="AA18" i="5"/>
  <c r="Z18" i="5"/>
  <c r="AA17" i="5"/>
  <c r="Z17" i="5"/>
  <c r="AA16" i="5"/>
  <c r="Z16" i="5"/>
  <c r="AA15" i="5"/>
  <c r="Z15" i="5"/>
  <c r="AA14" i="5"/>
  <c r="Z14" i="5"/>
  <c r="AA13" i="5"/>
  <c r="Z13" i="5"/>
  <c r="AA12" i="5"/>
  <c r="Z12" i="5"/>
  <c r="AA11" i="5"/>
  <c r="Z11" i="5"/>
  <c r="AA10" i="5"/>
  <c r="Z10" i="5"/>
  <c r="AA9" i="5"/>
  <c r="Z9" i="5"/>
  <c r="AA8" i="5"/>
  <c r="Z8" i="5"/>
  <c r="AA7" i="5"/>
  <c r="Z7" i="5"/>
  <c r="V52" i="5"/>
  <c r="U52" i="5"/>
  <c r="V51" i="5"/>
  <c r="U51" i="5"/>
  <c r="V50" i="5"/>
  <c r="U50" i="5"/>
  <c r="V49" i="5"/>
  <c r="U49" i="5"/>
  <c r="V48" i="5"/>
  <c r="U48" i="5"/>
  <c r="V47" i="5"/>
  <c r="U47" i="5"/>
  <c r="V46" i="5"/>
  <c r="U46" i="5"/>
  <c r="V45" i="5"/>
  <c r="U45" i="5"/>
  <c r="V44" i="5"/>
  <c r="U44" i="5"/>
  <c r="V43" i="5"/>
  <c r="U43" i="5"/>
  <c r="V42" i="5"/>
  <c r="U42" i="5"/>
  <c r="V41" i="5"/>
  <c r="U41" i="5"/>
  <c r="V40" i="5"/>
  <c r="U40" i="5"/>
  <c r="V39" i="5"/>
  <c r="U39" i="5"/>
  <c r="V38" i="5"/>
  <c r="U38" i="5"/>
  <c r="V37" i="5"/>
  <c r="U37" i="5"/>
  <c r="V36" i="5"/>
  <c r="U36" i="5"/>
  <c r="V35" i="5"/>
  <c r="U35" i="5"/>
  <c r="V34" i="5"/>
  <c r="U34" i="5"/>
  <c r="V33" i="5"/>
  <c r="U33" i="5"/>
  <c r="V32" i="5"/>
  <c r="U32" i="5"/>
  <c r="V31" i="5"/>
  <c r="U31" i="5"/>
  <c r="V30" i="5"/>
  <c r="U30" i="5"/>
  <c r="V29" i="5"/>
  <c r="U29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V16" i="5"/>
  <c r="U16" i="5"/>
  <c r="V15" i="5"/>
  <c r="U15" i="5"/>
  <c r="V14" i="5"/>
  <c r="U14" i="5"/>
  <c r="V13" i="5"/>
  <c r="U13" i="5"/>
  <c r="V12" i="5"/>
  <c r="U12" i="5"/>
  <c r="V11" i="5"/>
  <c r="U11" i="5"/>
  <c r="V10" i="5"/>
  <c r="U10" i="5"/>
  <c r="V9" i="5"/>
  <c r="U9" i="5"/>
  <c r="V8" i="5"/>
  <c r="U8" i="5"/>
  <c r="V7" i="5"/>
  <c r="U7" i="5"/>
  <c r="Q52" i="5"/>
  <c r="P52" i="5"/>
  <c r="Q51" i="5"/>
  <c r="P51" i="5"/>
  <c r="Q50" i="5"/>
  <c r="P50" i="5"/>
  <c r="Q49" i="5"/>
  <c r="P49" i="5"/>
  <c r="Q48" i="5"/>
  <c r="P48" i="5"/>
  <c r="Q47" i="5"/>
  <c r="P47" i="5"/>
  <c r="Q46" i="5"/>
  <c r="P46" i="5"/>
  <c r="Q45" i="5"/>
  <c r="P45" i="5"/>
  <c r="Q44" i="5"/>
  <c r="P44" i="5"/>
  <c r="Q43" i="5"/>
  <c r="P43" i="5"/>
  <c r="Q42" i="5"/>
  <c r="P42" i="5"/>
  <c r="Q41" i="5"/>
  <c r="P41" i="5"/>
  <c r="Q40" i="5"/>
  <c r="P40" i="5"/>
  <c r="Q39" i="5"/>
  <c r="P39" i="5"/>
  <c r="Q38" i="5"/>
  <c r="P38" i="5"/>
  <c r="Q37" i="5"/>
  <c r="P37" i="5"/>
  <c r="Q36" i="5"/>
  <c r="P36" i="5"/>
  <c r="Q35" i="5"/>
  <c r="P35" i="5"/>
  <c r="Q34" i="5"/>
  <c r="P34" i="5"/>
  <c r="Q33" i="5"/>
  <c r="P33" i="5"/>
  <c r="Q32" i="5"/>
  <c r="P32" i="5"/>
  <c r="Q31" i="5"/>
  <c r="P31" i="5"/>
  <c r="Q30" i="5"/>
  <c r="P30" i="5"/>
  <c r="Q29" i="5"/>
  <c r="P29" i="5"/>
  <c r="Q28" i="5"/>
  <c r="P28" i="5"/>
  <c r="Q27" i="5"/>
  <c r="P27" i="5"/>
  <c r="Q26" i="5"/>
  <c r="P26" i="5"/>
  <c r="Q25" i="5"/>
  <c r="P25" i="5"/>
  <c r="Q24" i="5"/>
  <c r="P24" i="5"/>
  <c r="Q23" i="5"/>
  <c r="P23" i="5"/>
  <c r="Q22" i="5"/>
  <c r="P22" i="5"/>
  <c r="Q21" i="5"/>
  <c r="P21" i="5"/>
  <c r="Q20" i="5"/>
  <c r="P20" i="5"/>
  <c r="Q19" i="5"/>
  <c r="P19" i="5"/>
  <c r="Q18" i="5"/>
  <c r="P18" i="5"/>
  <c r="Q17" i="5"/>
  <c r="P17" i="5"/>
  <c r="Q16" i="5"/>
  <c r="P16" i="5"/>
  <c r="Q15" i="5"/>
  <c r="P15" i="5"/>
  <c r="Q14" i="5"/>
  <c r="P14" i="5"/>
  <c r="Q13" i="5"/>
  <c r="P13" i="5"/>
  <c r="Q12" i="5"/>
  <c r="P12" i="5"/>
  <c r="Q11" i="5"/>
  <c r="P11" i="5"/>
  <c r="Q10" i="5"/>
  <c r="P10" i="5"/>
  <c r="Q9" i="5"/>
  <c r="P9" i="5"/>
  <c r="Q8" i="5"/>
  <c r="P8" i="5"/>
  <c r="Q7" i="5"/>
  <c r="P7" i="5"/>
  <c r="L52" i="5"/>
  <c r="K52" i="5"/>
  <c r="L51" i="5"/>
  <c r="K51" i="5"/>
  <c r="L50" i="5"/>
  <c r="K50" i="5"/>
  <c r="L49" i="5"/>
  <c r="K49" i="5"/>
  <c r="L48" i="5"/>
  <c r="K48" i="5"/>
  <c r="L47" i="5"/>
  <c r="K47" i="5"/>
  <c r="L46" i="5"/>
  <c r="K46" i="5"/>
  <c r="L45" i="5"/>
  <c r="K45" i="5"/>
  <c r="L44" i="5"/>
  <c r="K44" i="5"/>
  <c r="L43" i="5"/>
  <c r="K43" i="5"/>
  <c r="L42" i="5"/>
  <c r="K42" i="5"/>
  <c r="L41" i="5"/>
  <c r="K41" i="5"/>
  <c r="L40" i="5"/>
  <c r="K40" i="5"/>
  <c r="L39" i="5"/>
  <c r="K39" i="5"/>
  <c r="L38" i="5"/>
  <c r="K38" i="5"/>
  <c r="L37" i="5"/>
  <c r="K37" i="5"/>
  <c r="L36" i="5"/>
  <c r="K36" i="5"/>
  <c r="L35" i="5"/>
  <c r="K35" i="5"/>
  <c r="L34" i="5"/>
  <c r="K34" i="5"/>
  <c r="L33" i="5"/>
  <c r="K33" i="5"/>
  <c r="L32" i="5"/>
  <c r="K32" i="5"/>
  <c r="L31" i="5"/>
  <c r="K31" i="5"/>
  <c r="L30" i="5"/>
  <c r="K30" i="5"/>
  <c r="L29" i="5"/>
  <c r="K29" i="5"/>
  <c r="L28" i="5"/>
  <c r="K28" i="5"/>
  <c r="L27" i="5"/>
  <c r="K27" i="5"/>
  <c r="L26" i="5"/>
  <c r="K26" i="5"/>
  <c r="L25" i="5"/>
  <c r="K25" i="5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L14" i="5"/>
  <c r="K14" i="5"/>
  <c r="L13" i="5"/>
  <c r="K13" i="5"/>
  <c r="L12" i="5"/>
  <c r="K12" i="5"/>
  <c r="L11" i="5"/>
  <c r="K11" i="5"/>
  <c r="L10" i="5"/>
  <c r="K10" i="5"/>
  <c r="L9" i="5"/>
  <c r="K9" i="5"/>
  <c r="L8" i="5"/>
  <c r="K8" i="5"/>
  <c r="L7" i="5"/>
  <c r="K7" i="5"/>
  <c r="DB53" i="5" l="1"/>
  <c r="K53" i="5"/>
  <c r="FT53" i="5"/>
  <c r="FU53" i="5"/>
  <c r="FJ53" i="5"/>
  <c r="FK53" i="5"/>
  <c r="FE53" i="5"/>
  <c r="FF53" i="5"/>
  <c r="EZ53" i="5"/>
  <c r="FA53" i="5"/>
  <c r="EU53" i="5"/>
  <c r="EV53" i="5"/>
  <c r="EP53" i="5"/>
  <c r="EQ53" i="5"/>
  <c r="EK53" i="5"/>
  <c r="EL53" i="5"/>
  <c r="EF53" i="5"/>
  <c r="EG53" i="5"/>
  <c r="EA53" i="5"/>
  <c r="EB53" i="5"/>
  <c r="DV53" i="5"/>
  <c r="DW53" i="5"/>
  <c r="DQ53" i="5"/>
  <c r="DR53" i="5"/>
  <c r="DC53" i="5"/>
  <c r="CW53" i="5"/>
  <c r="CX53" i="5"/>
  <c r="CR53" i="5"/>
  <c r="CS53" i="5"/>
  <c r="CM53" i="5"/>
  <c r="CN53" i="5"/>
  <c r="CH53" i="5"/>
  <c r="CI53" i="5"/>
  <c r="CC53" i="5"/>
  <c r="CD53" i="5"/>
  <c r="BS53" i="5"/>
  <c r="BT53" i="5"/>
  <c r="BN53" i="5"/>
  <c r="BO53" i="5"/>
  <c r="BI53" i="5"/>
  <c r="BJ53" i="5"/>
  <c r="BD53" i="5"/>
  <c r="BE53" i="5"/>
  <c r="AY53" i="5"/>
  <c r="AZ53" i="5"/>
  <c r="AT53" i="5"/>
  <c r="AU53" i="5"/>
  <c r="AO53" i="5"/>
  <c r="AP53" i="5"/>
  <c r="Z53" i="5"/>
  <c r="AA53" i="5"/>
  <c r="U53" i="5"/>
  <c r="V53" i="5"/>
  <c r="P53" i="5"/>
  <c r="Q53" i="5"/>
  <c r="L53" i="5"/>
  <c r="C8" i="4" l="1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D7" i="4"/>
  <c r="E7" i="4"/>
  <c r="C7" i="4"/>
  <c r="BS53" i="4"/>
  <c r="BR53" i="4"/>
  <c r="BQ53" i="4"/>
  <c r="BP53" i="4"/>
  <c r="BT52" i="4"/>
  <c r="BS52" i="4"/>
  <c r="BT51" i="4"/>
  <c r="BS51" i="4"/>
  <c r="BT50" i="4"/>
  <c r="BS50" i="4"/>
  <c r="BT49" i="4"/>
  <c r="BS49" i="4"/>
  <c r="BT48" i="4"/>
  <c r="BS48" i="4"/>
  <c r="BT47" i="4"/>
  <c r="BS47" i="4"/>
  <c r="BT46" i="4"/>
  <c r="BS46" i="4"/>
  <c r="BT45" i="4"/>
  <c r="BS45" i="4"/>
  <c r="BT44" i="4"/>
  <c r="BS44" i="4"/>
  <c r="BT43" i="4"/>
  <c r="BS43" i="4"/>
  <c r="BT42" i="4"/>
  <c r="BS42" i="4"/>
  <c r="BT41" i="4"/>
  <c r="BS41" i="4"/>
  <c r="BT40" i="4"/>
  <c r="BS40" i="4"/>
  <c r="BT39" i="4"/>
  <c r="BS39" i="4"/>
  <c r="BT38" i="4"/>
  <c r="BS38" i="4"/>
  <c r="BT37" i="4"/>
  <c r="BS37" i="4"/>
  <c r="BT36" i="4"/>
  <c r="BS36" i="4"/>
  <c r="BT35" i="4"/>
  <c r="BS35" i="4"/>
  <c r="BT34" i="4"/>
  <c r="BS34" i="4"/>
  <c r="BT33" i="4"/>
  <c r="BS33" i="4"/>
  <c r="BT32" i="4"/>
  <c r="BS32" i="4"/>
  <c r="BT31" i="4"/>
  <c r="BS31" i="4"/>
  <c r="BT30" i="4"/>
  <c r="BS30" i="4"/>
  <c r="BT29" i="4"/>
  <c r="BS29" i="4"/>
  <c r="BT28" i="4"/>
  <c r="BS28" i="4"/>
  <c r="BT27" i="4"/>
  <c r="BS27" i="4"/>
  <c r="BT26" i="4"/>
  <c r="BS26" i="4"/>
  <c r="BT25" i="4"/>
  <c r="BS25" i="4"/>
  <c r="BT24" i="4"/>
  <c r="BS24" i="4"/>
  <c r="BT23" i="4"/>
  <c r="BS23" i="4"/>
  <c r="BT22" i="4"/>
  <c r="BS22" i="4"/>
  <c r="BT21" i="4"/>
  <c r="BS21" i="4"/>
  <c r="BT20" i="4"/>
  <c r="BS20" i="4"/>
  <c r="BT19" i="4"/>
  <c r="BS19" i="4"/>
  <c r="BT18" i="4"/>
  <c r="BS18" i="4"/>
  <c r="BT17" i="4"/>
  <c r="BS17" i="4"/>
  <c r="BT16" i="4"/>
  <c r="BS16" i="4"/>
  <c r="BT15" i="4"/>
  <c r="BS15" i="4"/>
  <c r="BT14" i="4"/>
  <c r="BS14" i="4"/>
  <c r="BT13" i="4"/>
  <c r="BS13" i="4"/>
  <c r="BT12" i="4"/>
  <c r="BS12" i="4"/>
  <c r="BT11" i="4"/>
  <c r="BS11" i="4"/>
  <c r="BT10" i="4"/>
  <c r="BS10" i="4"/>
  <c r="BT9" i="4"/>
  <c r="BS9" i="4"/>
  <c r="BT8" i="4"/>
  <c r="BS8" i="4"/>
  <c r="BT7" i="4"/>
  <c r="BS7" i="4"/>
  <c r="Y53" i="4"/>
  <c r="X53" i="4"/>
  <c r="W53" i="4"/>
  <c r="AA52" i="4"/>
  <c r="Z52" i="4"/>
  <c r="AA51" i="4"/>
  <c r="Z51" i="4"/>
  <c r="AA50" i="4"/>
  <c r="Z50" i="4"/>
  <c r="AA49" i="4"/>
  <c r="Z49" i="4"/>
  <c r="AA48" i="4"/>
  <c r="Z48" i="4"/>
  <c r="AA47" i="4"/>
  <c r="Z47" i="4"/>
  <c r="AA46" i="4"/>
  <c r="Z46" i="4"/>
  <c r="AA45" i="4"/>
  <c r="Z45" i="4"/>
  <c r="AA44" i="4"/>
  <c r="Z44" i="4"/>
  <c r="AA43" i="4"/>
  <c r="Z43" i="4"/>
  <c r="AA42" i="4"/>
  <c r="Z42" i="4"/>
  <c r="AA41" i="4"/>
  <c r="Z41" i="4"/>
  <c r="AA40" i="4"/>
  <c r="Z40" i="4"/>
  <c r="AA39" i="4"/>
  <c r="Z39" i="4"/>
  <c r="AA38" i="4"/>
  <c r="Z38" i="4"/>
  <c r="AA37" i="4"/>
  <c r="Z37" i="4"/>
  <c r="AA36" i="4"/>
  <c r="Z36" i="4"/>
  <c r="AA35" i="4"/>
  <c r="Z35" i="4"/>
  <c r="AA34" i="4"/>
  <c r="Z34" i="4"/>
  <c r="AA33" i="4"/>
  <c r="Z33" i="4"/>
  <c r="AA32" i="4"/>
  <c r="Z32" i="4"/>
  <c r="AA31" i="4"/>
  <c r="Z31" i="4"/>
  <c r="AA30" i="4"/>
  <c r="Z30" i="4"/>
  <c r="AA29" i="4"/>
  <c r="Z29" i="4"/>
  <c r="AA28" i="4"/>
  <c r="Z28" i="4"/>
  <c r="AA27" i="4"/>
  <c r="Z27" i="4"/>
  <c r="AA26" i="4"/>
  <c r="Z26" i="4"/>
  <c r="AA25" i="4"/>
  <c r="Z25" i="4"/>
  <c r="AA24" i="4"/>
  <c r="Z24" i="4"/>
  <c r="AA23" i="4"/>
  <c r="Z23" i="4"/>
  <c r="AA22" i="4"/>
  <c r="Z22" i="4"/>
  <c r="AA21" i="4"/>
  <c r="Z21" i="4"/>
  <c r="AA20" i="4"/>
  <c r="Z20" i="4"/>
  <c r="AA19" i="4"/>
  <c r="Z19" i="4"/>
  <c r="AA18" i="4"/>
  <c r="Z18" i="4"/>
  <c r="AA17" i="4"/>
  <c r="Z17" i="4"/>
  <c r="AA16" i="4"/>
  <c r="Z16" i="4"/>
  <c r="AA15" i="4"/>
  <c r="Z15" i="4"/>
  <c r="AA14" i="4"/>
  <c r="Z14" i="4"/>
  <c r="AA13" i="4"/>
  <c r="Z13" i="4"/>
  <c r="AA12" i="4"/>
  <c r="Z12" i="4"/>
  <c r="AA11" i="4"/>
  <c r="Z11" i="4"/>
  <c r="AA10" i="4"/>
  <c r="Z10" i="4"/>
  <c r="AA9" i="4"/>
  <c r="Z9" i="4"/>
  <c r="AA8" i="4"/>
  <c r="Z8" i="4"/>
  <c r="AA7" i="4"/>
  <c r="Z7" i="4"/>
  <c r="BT53" i="4" l="1"/>
  <c r="Z53" i="4"/>
  <c r="AA53" i="4"/>
  <c r="C52" i="4"/>
  <c r="D52" i="4"/>
  <c r="E52" i="4"/>
  <c r="BW53" i="4"/>
  <c r="BV53" i="4"/>
  <c r="BM53" i="4"/>
  <c r="BL53" i="4"/>
  <c r="BH53" i="4"/>
  <c r="BG53" i="4"/>
  <c r="BC53" i="4"/>
  <c r="BB53" i="4"/>
  <c r="AX53" i="4"/>
  <c r="AW53" i="4"/>
  <c r="AS53" i="4"/>
  <c r="AR53" i="4"/>
  <c r="AN53" i="4"/>
  <c r="AM53" i="4"/>
  <c r="AI53" i="4"/>
  <c r="AH53" i="4"/>
  <c r="AD53" i="4"/>
  <c r="AC53" i="4"/>
  <c r="T53" i="4"/>
  <c r="S53" i="4"/>
  <c r="O53" i="4"/>
  <c r="N53" i="4"/>
  <c r="BU53" i="4" l="1"/>
  <c r="BY52" i="4"/>
  <c r="BX52" i="4"/>
  <c r="BY51" i="4"/>
  <c r="BX51" i="4"/>
  <c r="BO51" i="4"/>
  <c r="BN51" i="4"/>
  <c r="BJ51" i="4"/>
  <c r="BI51" i="4"/>
  <c r="BE51" i="4"/>
  <c r="BD51" i="4"/>
  <c r="AZ51" i="4"/>
  <c r="AY51" i="4"/>
  <c r="AU51" i="4"/>
  <c r="AT51" i="4"/>
  <c r="AP51" i="4"/>
  <c r="AO51" i="4"/>
  <c r="AK51" i="4"/>
  <c r="AJ51" i="4"/>
  <c r="AF51" i="4"/>
  <c r="AE51" i="4"/>
  <c r="V51" i="4"/>
  <c r="U51" i="4"/>
  <c r="Q51" i="4"/>
  <c r="P51" i="4"/>
  <c r="L51" i="4"/>
  <c r="K51" i="4"/>
  <c r="BY50" i="4"/>
  <c r="BX50" i="4"/>
  <c r="BO50" i="4"/>
  <c r="BN50" i="4"/>
  <c r="BJ50" i="4"/>
  <c r="BI50" i="4"/>
  <c r="BE50" i="4"/>
  <c r="BD50" i="4"/>
  <c r="AZ50" i="4"/>
  <c r="AY50" i="4"/>
  <c r="AU50" i="4"/>
  <c r="AT50" i="4"/>
  <c r="AP50" i="4"/>
  <c r="AO50" i="4"/>
  <c r="AK50" i="4"/>
  <c r="AJ50" i="4"/>
  <c r="AF50" i="4"/>
  <c r="AE50" i="4"/>
  <c r="V50" i="4"/>
  <c r="U50" i="4"/>
  <c r="Q50" i="4"/>
  <c r="P50" i="4"/>
  <c r="L50" i="4"/>
  <c r="K50" i="4"/>
  <c r="BY49" i="4"/>
  <c r="BX49" i="4"/>
  <c r="BO49" i="4"/>
  <c r="BN49" i="4"/>
  <c r="BJ49" i="4"/>
  <c r="BI49" i="4"/>
  <c r="BE49" i="4"/>
  <c r="BD49" i="4"/>
  <c r="AZ49" i="4"/>
  <c r="AY49" i="4"/>
  <c r="AU49" i="4"/>
  <c r="AT49" i="4"/>
  <c r="AP49" i="4"/>
  <c r="AO49" i="4"/>
  <c r="AK49" i="4"/>
  <c r="AJ49" i="4"/>
  <c r="AF49" i="4"/>
  <c r="AE49" i="4"/>
  <c r="V49" i="4"/>
  <c r="U49" i="4"/>
  <c r="Q49" i="4"/>
  <c r="P49" i="4"/>
  <c r="L49" i="4"/>
  <c r="K49" i="4"/>
  <c r="BY48" i="4"/>
  <c r="BX48" i="4"/>
  <c r="BO48" i="4"/>
  <c r="BN48" i="4"/>
  <c r="BJ48" i="4"/>
  <c r="BI48" i="4"/>
  <c r="BE48" i="4"/>
  <c r="BD48" i="4"/>
  <c r="AZ48" i="4"/>
  <c r="AY48" i="4"/>
  <c r="AU48" i="4"/>
  <c r="AT48" i="4"/>
  <c r="AP48" i="4"/>
  <c r="AO48" i="4"/>
  <c r="AK48" i="4"/>
  <c r="AJ48" i="4"/>
  <c r="AF48" i="4"/>
  <c r="AE48" i="4"/>
  <c r="V48" i="4"/>
  <c r="U48" i="4"/>
  <c r="Q48" i="4"/>
  <c r="P48" i="4"/>
  <c r="L48" i="4"/>
  <c r="K48" i="4"/>
  <c r="BY47" i="4"/>
  <c r="BX47" i="4"/>
  <c r="BO47" i="4"/>
  <c r="BN47" i="4"/>
  <c r="BJ47" i="4"/>
  <c r="BI47" i="4"/>
  <c r="BE47" i="4"/>
  <c r="BD47" i="4"/>
  <c r="AZ47" i="4"/>
  <c r="AY47" i="4"/>
  <c r="AU47" i="4"/>
  <c r="AT47" i="4"/>
  <c r="AP47" i="4"/>
  <c r="AO47" i="4"/>
  <c r="AK47" i="4"/>
  <c r="AJ47" i="4"/>
  <c r="AF47" i="4"/>
  <c r="AE47" i="4"/>
  <c r="V47" i="4"/>
  <c r="U47" i="4"/>
  <c r="Q47" i="4"/>
  <c r="P47" i="4"/>
  <c r="L47" i="4"/>
  <c r="K47" i="4"/>
  <c r="BY46" i="4"/>
  <c r="BX46" i="4"/>
  <c r="BO46" i="4"/>
  <c r="BN46" i="4"/>
  <c r="BJ46" i="4"/>
  <c r="BI46" i="4"/>
  <c r="BE46" i="4"/>
  <c r="BD46" i="4"/>
  <c r="AZ46" i="4"/>
  <c r="AY46" i="4"/>
  <c r="AU46" i="4"/>
  <c r="AT46" i="4"/>
  <c r="AP46" i="4"/>
  <c r="AO46" i="4"/>
  <c r="AK46" i="4"/>
  <c r="AJ46" i="4"/>
  <c r="AF46" i="4"/>
  <c r="AE46" i="4"/>
  <c r="V46" i="4"/>
  <c r="U46" i="4"/>
  <c r="Q46" i="4"/>
  <c r="P46" i="4"/>
  <c r="L46" i="4"/>
  <c r="K46" i="4"/>
  <c r="BY45" i="4"/>
  <c r="BX45" i="4"/>
  <c r="BO45" i="4"/>
  <c r="BN45" i="4"/>
  <c r="BJ45" i="4"/>
  <c r="BI45" i="4"/>
  <c r="BE45" i="4"/>
  <c r="BD45" i="4"/>
  <c r="AZ45" i="4"/>
  <c r="AY45" i="4"/>
  <c r="AU45" i="4"/>
  <c r="AT45" i="4"/>
  <c r="AP45" i="4"/>
  <c r="AO45" i="4"/>
  <c r="AK45" i="4"/>
  <c r="AJ45" i="4"/>
  <c r="AF45" i="4"/>
  <c r="AE45" i="4"/>
  <c r="V45" i="4"/>
  <c r="U45" i="4"/>
  <c r="Q45" i="4"/>
  <c r="P45" i="4"/>
  <c r="L45" i="4"/>
  <c r="K45" i="4"/>
  <c r="BY44" i="4"/>
  <c r="BX44" i="4"/>
  <c r="BO44" i="4"/>
  <c r="BN44" i="4"/>
  <c r="BJ44" i="4"/>
  <c r="BI44" i="4"/>
  <c r="BE44" i="4"/>
  <c r="BD44" i="4"/>
  <c r="AZ44" i="4"/>
  <c r="AY44" i="4"/>
  <c r="AU44" i="4"/>
  <c r="AT44" i="4"/>
  <c r="AP44" i="4"/>
  <c r="AO44" i="4"/>
  <c r="AK44" i="4"/>
  <c r="AJ44" i="4"/>
  <c r="AF44" i="4"/>
  <c r="AE44" i="4"/>
  <c r="V44" i="4"/>
  <c r="U44" i="4"/>
  <c r="Q44" i="4"/>
  <c r="P44" i="4"/>
  <c r="L44" i="4"/>
  <c r="K44" i="4"/>
  <c r="BY43" i="4"/>
  <c r="BX43" i="4"/>
  <c r="BO43" i="4"/>
  <c r="BN43" i="4"/>
  <c r="BJ43" i="4"/>
  <c r="BI43" i="4"/>
  <c r="BE43" i="4"/>
  <c r="BD43" i="4"/>
  <c r="AZ43" i="4"/>
  <c r="AY43" i="4"/>
  <c r="AU43" i="4"/>
  <c r="AT43" i="4"/>
  <c r="AP43" i="4"/>
  <c r="AO43" i="4"/>
  <c r="AK43" i="4"/>
  <c r="AJ43" i="4"/>
  <c r="AF43" i="4"/>
  <c r="AE43" i="4"/>
  <c r="V43" i="4"/>
  <c r="U43" i="4"/>
  <c r="Q43" i="4"/>
  <c r="P43" i="4"/>
  <c r="L43" i="4"/>
  <c r="K43" i="4"/>
  <c r="BY42" i="4"/>
  <c r="BX42" i="4"/>
  <c r="BO42" i="4"/>
  <c r="BN42" i="4"/>
  <c r="BJ42" i="4"/>
  <c r="BI42" i="4"/>
  <c r="BE42" i="4"/>
  <c r="BD42" i="4"/>
  <c r="AZ42" i="4"/>
  <c r="AY42" i="4"/>
  <c r="AU42" i="4"/>
  <c r="AT42" i="4"/>
  <c r="AP42" i="4"/>
  <c r="AO42" i="4"/>
  <c r="AK42" i="4"/>
  <c r="AJ42" i="4"/>
  <c r="AF42" i="4"/>
  <c r="AE42" i="4"/>
  <c r="V42" i="4"/>
  <c r="U42" i="4"/>
  <c r="Q42" i="4"/>
  <c r="P42" i="4"/>
  <c r="L42" i="4"/>
  <c r="K42" i="4"/>
  <c r="BY41" i="4"/>
  <c r="BX41" i="4"/>
  <c r="BO41" i="4"/>
  <c r="BN41" i="4"/>
  <c r="BJ41" i="4"/>
  <c r="BI41" i="4"/>
  <c r="BE41" i="4"/>
  <c r="BD41" i="4"/>
  <c r="AZ41" i="4"/>
  <c r="AY41" i="4"/>
  <c r="AU41" i="4"/>
  <c r="AT41" i="4"/>
  <c r="AP41" i="4"/>
  <c r="AO41" i="4"/>
  <c r="AK41" i="4"/>
  <c r="AJ41" i="4"/>
  <c r="AF41" i="4"/>
  <c r="AE41" i="4"/>
  <c r="V41" i="4"/>
  <c r="U41" i="4"/>
  <c r="Q41" i="4"/>
  <c r="P41" i="4"/>
  <c r="L41" i="4"/>
  <c r="K41" i="4"/>
  <c r="BY40" i="4"/>
  <c r="BX40" i="4"/>
  <c r="BO40" i="4"/>
  <c r="BN40" i="4"/>
  <c r="BJ40" i="4"/>
  <c r="BI40" i="4"/>
  <c r="BE40" i="4"/>
  <c r="BD40" i="4"/>
  <c r="AZ40" i="4"/>
  <c r="AY40" i="4"/>
  <c r="AU40" i="4"/>
  <c r="AT40" i="4"/>
  <c r="AP40" i="4"/>
  <c r="AO40" i="4"/>
  <c r="AK40" i="4"/>
  <c r="AJ40" i="4"/>
  <c r="AF40" i="4"/>
  <c r="AE40" i="4"/>
  <c r="V40" i="4"/>
  <c r="U40" i="4"/>
  <c r="Q40" i="4"/>
  <c r="P40" i="4"/>
  <c r="L40" i="4"/>
  <c r="K40" i="4"/>
  <c r="BY39" i="4"/>
  <c r="BX39" i="4"/>
  <c r="BO39" i="4"/>
  <c r="BN39" i="4"/>
  <c r="BJ39" i="4"/>
  <c r="BI39" i="4"/>
  <c r="BE39" i="4"/>
  <c r="BD39" i="4"/>
  <c r="AZ39" i="4"/>
  <c r="AY39" i="4"/>
  <c r="AU39" i="4"/>
  <c r="AT39" i="4"/>
  <c r="AP39" i="4"/>
  <c r="AO39" i="4"/>
  <c r="AK39" i="4"/>
  <c r="AJ39" i="4"/>
  <c r="AF39" i="4"/>
  <c r="AE39" i="4"/>
  <c r="V39" i="4"/>
  <c r="U39" i="4"/>
  <c r="Q39" i="4"/>
  <c r="P39" i="4"/>
  <c r="L39" i="4"/>
  <c r="K39" i="4"/>
  <c r="BY38" i="4"/>
  <c r="BX38" i="4"/>
  <c r="BO38" i="4"/>
  <c r="BN38" i="4"/>
  <c r="BJ38" i="4"/>
  <c r="BI38" i="4"/>
  <c r="BE38" i="4"/>
  <c r="BD38" i="4"/>
  <c r="AZ38" i="4"/>
  <c r="AY38" i="4"/>
  <c r="AU38" i="4"/>
  <c r="AT38" i="4"/>
  <c r="AP38" i="4"/>
  <c r="AO38" i="4"/>
  <c r="AK38" i="4"/>
  <c r="AJ38" i="4"/>
  <c r="AF38" i="4"/>
  <c r="AE38" i="4"/>
  <c r="V38" i="4"/>
  <c r="U38" i="4"/>
  <c r="Q38" i="4"/>
  <c r="P38" i="4"/>
  <c r="L38" i="4"/>
  <c r="K38" i="4"/>
  <c r="BY37" i="4"/>
  <c r="BX37" i="4"/>
  <c r="BO37" i="4"/>
  <c r="BN37" i="4"/>
  <c r="BJ37" i="4"/>
  <c r="BI37" i="4"/>
  <c r="BE37" i="4"/>
  <c r="BD37" i="4"/>
  <c r="AZ37" i="4"/>
  <c r="AY37" i="4"/>
  <c r="AU37" i="4"/>
  <c r="AT37" i="4"/>
  <c r="AP37" i="4"/>
  <c r="AO37" i="4"/>
  <c r="AK37" i="4"/>
  <c r="AJ37" i="4"/>
  <c r="AF37" i="4"/>
  <c r="AE37" i="4"/>
  <c r="V37" i="4"/>
  <c r="U37" i="4"/>
  <c r="Q37" i="4"/>
  <c r="P37" i="4"/>
  <c r="L37" i="4"/>
  <c r="K37" i="4"/>
  <c r="BY36" i="4"/>
  <c r="BX36" i="4"/>
  <c r="BO36" i="4"/>
  <c r="BN36" i="4"/>
  <c r="BJ36" i="4"/>
  <c r="BI36" i="4"/>
  <c r="BE36" i="4"/>
  <c r="BD36" i="4"/>
  <c r="AZ36" i="4"/>
  <c r="AY36" i="4"/>
  <c r="AU36" i="4"/>
  <c r="AT36" i="4"/>
  <c r="AP36" i="4"/>
  <c r="AO36" i="4"/>
  <c r="AK36" i="4"/>
  <c r="AJ36" i="4"/>
  <c r="AF36" i="4"/>
  <c r="AE36" i="4"/>
  <c r="V36" i="4"/>
  <c r="U36" i="4"/>
  <c r="Q36" i="4"/>
  <c r="P36" i="4"/>
  <c r="L36" i="4"/>
  <c r="K36" i="4"/>
  <c r="BY35" i="4"/>
  <c r="BX35" i="4"/>
  <c r="BO35" i="4"/>
  <c r="BN35" i="4"/>
  <c r="BJ35" i="4"/>
  <c r="BI35" i="4"/>
  <c r="BE35" i="4"/>
  <c r="BD35" i="4"/>
  <c r="AZ35" i="4"/>
  <c r="AY35" i="4"/>
  <c r="AU35" i="4"/>
  <c r="AT35" i="4"/>
  <c r="AP35" i="4"/>
  <c r="AO35" i="4"/>
  <c r="AK35" i="4"/>
  <c r="AJ35" i="4"/>
  <c r="AF35" i="4"/>
  <c r="AE35" i="4"/>
  <c r="V35" i="4"/>
  <c r="U35" i="4"/>
  <c r="Q35" i="4"/>
  <c r="P35" i="4"/>
  <c r="L35" i="4"/>
  <c r="K35" i="4"/>
  <c r="BY34" i="4"/>
  <c r="BX34" i="4"/>
  <c r="BO34" i="4"/>
  <c r="BN34" i="4"/>
  <c r="BJ34" i="4"/>
  <c r="BI34" i="4"/>
  <c r="BE34" i="4"/>
  <c r="BD34" i="4"/>
  <c r="AZ34" i="4"/>
  <c r="AY34" i="4"/>
  <c r="AU34" i="4"/>
  <c r="AT34" i="4"/>
  <c r="AP34" i="4"/>
  <c r="AO34" i="4"/>
  <c r="AK34" i="4"/>
  <c r="AJ34" i="4"/>
  <c r="AF34" i="4"/>
  <c r="AE34" i="4"/>
  <c r="V34" i="4"/>
  <c r="U34" i="4"/>
  <c r="Q34" i="4"/>
  <c r="P34" i="4"/>
  <c r="L34" i="4"/>
  <c r="K34" i="4"/>
  <c r="BY33" i="4"/>
  <c r="BX33" i="4"/>
  <c r="BO33" i="4"/>
  <c r="BN33" i="4"/>
  <c r="BJ33" i="4"/>
  <c r="BI33" i="4"/>
  <c r="BE33" i="4"/>
  <c r="BD33" i="4"/>
  <c r="AZ33" i="4"/>
  <c r="AY33" i="4"/>
  <c r="AU33" i="4"/>
  <c r="AT33" i="4"/>
  <c r="AP33" i="4"/>
  <c r="AO33" i="4"/>
  <c r="AK33" i="4"/>
  <c r="AJ33" i="4"/>
  <c r="AF33" i="4"/>
  <c r="AE33" i="4"/>
  <c r="V33" i="4"/>
  <c r="U33" i="4"/>
  <c r="Q33" i="4"/>
  <c r="P33" i="4"/>
  <c r="L33" i="4"/>
  <c r="K33" i="4"/>
  <c r="BY32" i="4"/>
  <c r="BX32" i="4"/>
  <c r="BO32" i="4"/>
  <c r="BN32" i="4"/>
  <c r="BJ32" i="4"/>
  <c r="BI32" i="4"/>
  <c r="BE32" i="4"/>
  <c r="BD32" i="4"/>
  <c r="AZ32" i="4"/>
  <c r="AY32" i="4"/>
  <c r="AU32" i="4"/>
  <c r="AT32" i="4"/>
  <c r="AP32" i="4"/>
  <c r="AO32" i="4"/>
  <c r="AK32" i="4"/>
  <c r="AJ32" i="4"/>
  <c r="AF32" i="4"/>
  <c r="AE32" i="4"/>
  <c r="V32" i="4"/>
  <c r="U32" i="4"/>
  <c r="Q32" i="4"/>
  <c r="P32" i="4"/>
  <c r="L32" i="4"/>
  <c r="K32" i="4"/>
  <c r="BY31" i="4"/>
  <c r="BX31" i="4"/>
  <c r="BO31" i="4"/>
  <c r="BN31" i="4"/>
  <c r="BJ31" i="4"/>
  <c r="BI31" i="4"/>
  <c r="BE31" i="4"/>
  <c r="BD31" i="4"/>
  <c r="AZ31" i="4"/>
  <c r="AY31" i="4"/>
  <c r="AU31" i="4"/>
  <c r="AT31" i="4"/>
  <c r="AP31" i="4"/>
  <c r="AO31" i="4"/>
  <c r="AK31" i="4"/>
  <c r="AJ31" i="4"/>
  <c r="AF31" i="4"/>
  <c r="AE31" i="4"/>
  <c r="V31" i="4"/>
  <c r="U31" i="4"/>
  <c r="Q31" i="4"/>
  <c r="P31" i="4"/>
  <c r="L31" i="4"/>
  <c r="K31" i="4"/>
  <c r="BY30" i="4"/>
  <c r="BX30" i="4"/>
  <c r="BO30" i="4"/>
  <c r="BN30" i="4"/>
  <c r="BJ30" i="4"/>
  <c r="BI30" i="4"/>
  <c r="BE30" i="4"/>
  <c r="BD30" i="4"/>
  <c r="AZ30" i="4"/>
  <c r="AY30" i="4"/>
  <c r="AU30" i="4"/>
  <c r="AT30" i="4"/>
  <c r="AP30" i="4"/>
  <c r="AO30" i="4"/>
  <c r="AK30" i="4"/>
  <c r="AJ30" i="4"/>
  <c r="AF30" i="4"/>
  <c r="AE30" i="4"/>
  <c r="V30" i="4"/>
  <c r="U30" i="4"/>
  <c r="Q30" i="4"/>
  <c r="P30" i="4"/>
  <c r="L30" i="4"/>
  <c r="K30" i="4"/>
  <c r="BY29" i="4"/>
  <c r="BX29" i="4"/>
  <c r="BO29" i="4"/>
  <c r="BN29" i="4"/>
  <c r="BJ29" i="4"/>
  <c r="BI29" i="4"/>
  <c r="BE29" i="4"/>
  <c r="BD29" i="4"/>
  <c r="AZ29" i="4"/>
  <c r="AY29" i="4"/>
  <c r="AU29" i="4"/>
  <c r="AT29" i="4"/>
  <c r="AP29" i="4"/>
  <c r="AO29" i="4"/>
  <c r="AK29" i="4"/>
  <c r="AJ29" i="4"/>
  <c r="AF29" i="4"/>
  <c r="AE29" i="4"/>
  <c r="V29" i="4"/>
  <c r="U29" i="4"/>
  <c r="Q29" i="4"/>
  <c r="P29" i="4"/>
  <c r="L29" i="4"/>
  <c r="K29" i="4"/>
  <c r="BY28" i="4"/>
  <c r="BX28" i="4"/>
  <c r="BO28" i="4"/>
  <c r="BN28" i="4"/>
  <c r="BJ28" i="4"/>
  <c r="BI28" i="4"/>
  <c r="BE28" i="4"/>
  <c r="BD28" i="4"/>
  <c r="AZ28" i="4"/>
  <c r="AY28" i="4"/>
  <c r="AU28" i="4"/>
  <c r="AT28" i="4"/>
  <c r="AP28" i="4"/>
  <c r="AO28" i="4"/>
  <c r="AK28" i="4"/>
  <c r="AJ28" i="4"/>
  <c r="AF28" i="4"/>
  <c r="AE28" i="4"/>
  <c r="V28" i="4"/>
  <c r="U28" i="4"/>
  <c r="Q28" i="4"/>
  <c r="P28" i="4"/>
  <c r="L28" i="4"/>
  <c r="K28" i="4"/>
  <c r="BY27" i="4"/>
  <c r="BX27" i="4"/>
  <c r="BO27" i="4"/>
  <c r="BN27" i="4"/>
  <c r="BJ27" i="4"/>
  <c r="BI27" i="4"/>
  <c r="BE27" i="4"/>
  <c r="BD27" i="4"/>
  <c r="AZ27" i="4"/>
  <c r="AY27" i="4"/>
  <c r="AU27" i="4"/>
  <c r="AT27" i="4"/>
  <c r="AP27" i="4"/>
  <c r="AO27" i="4"/>
  <c r="AK27" i="4"/>
  <c r="AJ27" i="4"/>
  <c r="AF27" i="4"/>
  <c r="AE27" i="4"/>
  <c r="V27" i="4"/>
  <c r="U27" i="4"/>
  <c r="Q27" i="4"/>
  <c r="P27" i="4"/>
  <c r="L27" i="4"/>
  <c r="K27" i="4"/>
  <c r="BY26" i="4"/>
  <c r="BX26" i="4"/>
  <c r="BO26" i="4"/>
  <c r="BN26" i="4"/>
  <c r="BJ26" i="4"/>
  <c r="BI26" i="4"/>
  <c r="BE26" i="4"/>
  <c r="BD26" i="4"/>
  <c r="AZ26" i="4"/>
  <c r="AY26" i="4"/>
  <c r="AU26" i="4"/>
  <c r="AT26" i="4"/>
  <c r="AP26" i="4"/>
  <c r="AO26" i="4"/>
  <c r="AK26" i="4"/>
  <c r="AJ26" i="4"/>
  <c r="AF26" i="4"/>
  <c r="AE26" i="4"/>
  <c r="V26" i="4"/>
  <c r="U26" i="4"/>
  <c r="Q26" i="4"/>
  <c r="P26" i="4"/>
  <c r="L26" i="4"/>
  <c r="K26" i="4"/>
  <c r="BY25" i="4"/>
  <c r="BX25" i="4"/>
  <c r="BO25" i="4"/>
  <c r="BN25" i="4"/>
  <c r="BJ25" i="4"/>
  <c r="BI25" i="4"/>
  <c r="BE25" i="4"/>
  <c r="BD25" i="4"/>
  <c r="AZ25" i="4"/>
  <c r="AY25" i="4"/>
  <c r="AU25" i="4"/>
  <c r="AT25" i="4"/>
  <c r="AP25" i="4"/>
  <c r="AO25" i="4"/>
  <c r="AK25" i="4"/>
  <c r="AJ25" i="4"/>
  <c r="AF25" i="4"/>
  <c r="AE25" i="4"/>
  <c r="V25" i="4"/>
  <c r="U25" i="4"/>
  <c r="Q25" i="4"/>
  <c r="P25" i="4"/>
  <c r="L25" i="4"/>
  <c r="K25" i="4"/>
  <c r="BY24" i="4"/>
  <c r="BX24" i="4"/>
  <c r="BO24" i="4"/>
  <c r="BN24" i="4"/>
  <c r="BJ24" i="4"/>
  <c r="BI24" i="4"/>
  <c r="BE24" i="4"/>
  <c r="BD24" i="4"/>
  <c r="AZ24" i="4"/>
  <c r="AY24" i="4"/>
  <c r="AU24" i="4"/>
  <c r="AT24" i="4"/>
  <c r="AP24" i="4"/>
  <c r="AO24" i="4"/>
  <c r="AK24" i="4"/>
  <c r="AJ24" i="4"/>
  <c r="AF24" i="4"/>
  <c r="AE24" i="4"/>
  <c r="V24" i="4"/>
  <c r="U24" i="4"/>
  <c r="Q24" i="4"/>
  <c r="P24" i="4"/>
  <c r="L24" i="4"/>
  <c r="K24" i="4"/>
  <c r="BY23" i="4"/>
  <c r="BX23" i="4"/>
  <c r="BO23" i="4"/>
  <c r="BN23" i="4"/>
  <c r="BJ23" i="4"/>
  <c r="BI23" i="4"/>
  <c r="BE23" i="4"/>
  <c r="BD23" i="4"/>
  <c r="AZ23" i="4"/>
  <c r="AY23" i="4"/>
  <c r="AU23" i="4"/>
  <c r="AT23" i="4"/>
  <c r="AP23" i="4"/>
  <c r="AO23" i="4"/>
  <c r="AK23" i="4"/>
  <c r="AJ23" i="4"/>
  <c r="AF23" i="4"/>
  <c r="AE23" i="4"/>
  <c r="V23" i="4"/>
  <c r="U23" i="4"/>
  <c r="Q23" i="4"/>
  <c r="P23" i="4"/>
  <c r="L23" i="4"/>
  <c r="K23" i="4"/>
  <c r="BY22" i="4"/>
  <c r="BX22" i="4"/>
  <c r="BO22" i="4"/>
  <c r="BN22" i="4"/>
  <c r="BJ22" i="4"/>
  <c r="BI22" i="4"/>
  <c r="BE22" i="4"/>
  <c r="BD22" i="4"/>
  <c r="AZ22" i="4"/>
  <c r="AY22" i="4"/>
  <c r="AU22" i="4"/>
  <c r="AT22" i="4"/>
  <c r="AP22" i="4"/>
  <c r="AO22" i="4"/>
  <c r="AK22" i="4"/>
  <c r="AJ22" i="4"/>
  <c r="AF22" i="4"/>
  <c r="AE22" i="4"/>
  <c r="V22" i="4"/>
  <c r="U22" i="4"/>
  <c r="Q22" i="4"/>
  <c r="P22" i="4"/>
  <c r="L22" i="4"/>
  <c r="K22" i="4"/>
  <c r="BY21" i="4"/>
  <c r="BX21" i="4"/>
  <c r="BO21" i="4"/>
  <c r="BN21" i="4"/>
  <c r="BJ21" i="4"/>
  <c r="BI21" i="4"/>
  <c r="BE21" i="4"/>
  <c r="BD21" i="4"/>
  <c r="AZ21" i="4"/>
  <c r="AY21" i="4"/>
  <c r="AU21" i="4"/>
  <c r="AT21" i="4"/>
  <c r="AP21" i="4"/>
  <c r="AO21" i="4"/>
  <c r="AK21" i="4"/>
  <c r="AJ21" i="4"/>
  <c r="AF21" i="4"/>
  <c r="AE21" i="4"/>
  <c r="V21" i="4"/>
  <c r="U21" i="4"/>
  <c r="Q21" i="4"/>
  <c r="P21" i="4"/>
  <c r="L21" i="4"/>
  <c r="K21" i="4"/>
  <c r="BY20" i="4"/>
  <c r="BX20" i="4"/>
  <c r="BO20" i="4"/>
  <c r="BN20" i="4"/>
  <c r="BJ20" i="4"/>
  <c r="BI20" i="4"/>
  <c r="BE20" i="4"/>
  <c r="BD20" i="4"/>
  <c r="AZ20" i="4"/>
  <c r="AY20" i="4"/>
  <c r="AU20" i="4"/>
  <c r="AT20" i="4"/>
  <c r="AP20" i="4"/>
  <c r="AO20" i="4"/>
  <c r="AK20" i="4"/>
  <c r="AJ20" i="4"/>
  <c r="AF20" i="4"/>
  <c r="AE20" i="4"/>
  <c r="V20" i="4"/>
  <c r="U20" i="4"/>
  <c r="Q20" i="4"/>
  <c r="P20" i="4"/>
  <c r="L20" i="4"/>
  <c r="K20" i="4"/>
  <c r="BY19" i="4"/>
  <c r="BX19" i="4"/>
  <c r="BO19" i="4"/>
  <c r="BN19" i="4"/>
  <c r="BJ19" i="4"/>
  <c r="BI19" i="4"/>
  <c r="BE19" i="4"/>
  <c r="BD19" i="4"/>
  <c r="AZ19" i="4"/>
  <c r="AY19" i="4"/>
  <c r="AU19" i="4"/>
  <c r="AT19" i="4"/>
  <c r="AP19" i="4"/>
  <c r="AO19" i="4"/>
  <c r="AK19" i="4"/>
  <c r="AJ19" i="4"/>
  <c r="AF19" i="4"/>
  <c r="AE19" i="4"/>
  <c r="V19" i="4"/>
  <c r="U19" i="4"/>
  <c r="Q19" i="4"/>
  <c r="P19" i="4"/>
  <c r="L19" i="4"/>
  <c r="K19" i="4"/>
  <c r="BY18" i="4"/>
  <c r="BX18" i="4"/>
  <c r="BO18" i="4"/>
  <c r="BN18" i="4"/>
  <c r="BJ18" i="4"/>
  <c r="BI18" i="4"/>
  <c r="BE18" i="4"/>
  <c r="BD18" i="4"/>
  <c r="AZ18" i="4"/>
  <c r="AY18" i="4"/>
  <c r="AU18" i="4"/>
  <c r="AT18" i="4"/>
  <c r="AP18" i="4"/>
  <c r="AO18" i="4"/>
  <c r="AK18" i="4"/>
  <c r="AJ18" i="4"/>
  <c r="AF18" i="4"/>
  <c r="AE18" i="4"/>
  <c r="V18" i="4"/>
  <c r="U18" i="4"/>
  <c r="Q18" i="4"/>
  <c r="P18" i="4"/>
  <c r="L18" i="4"/>
  <c r="K18" i="4"/>
  <c r="BY17" i="4"/>
  <c r="BX17" i="4"/>
  <c r="BO17" i="4"/>
  <c r="BN17" i="4"/>
  <c r="BJ17" i="4"/>
  <c r="BI17" i="4"/>
  <c r="BE17" i="4"/>
  <c r="BD17" i="4"/>
  <c r="AZ17" i="4"/>
  <c r="AY17" i="4"/>
  <c r="AU17" i="4"/>
  <c r="AT17" i="4"/>
  <c r="AP17" i="4"/>
  <c r="AO17" i="4"/>
  <c r="AK17" i="4"/>
  <c r="AJ17" i="4"/>
  <c r="AF17" i="4"/>
  <c r="AE17" i="4"/>
  <c r="V17" i="4"/>
  <c r="U17" i="4"/>
  <c r="Q17" i="4"/>
  <c r="P17" i="4"/>
  <c r="L17" i="4"/>
  <c r="K17" i="4"/>
  <c r="BY16" i="4"/>
  <c r="BX16" i="4"/>
  <c r="BO16" i="4"/>
  <c r="BN16" i="4"/>
  <c r="BJ16" i="4"/>
  <c r="BI16" i="4"/>
  <c r="BE16" i="4"/>
  <c r="BD16" i="4"/>
  <c r="AZ16" i="4"/>
  <c r="AY16" i="4"/>
  <c r="AU16" i="4"/>
  <c r="AT16" i="4"/>
  <c r="AP16" i="4"/>
  <c r="AO16" i="4"/>
  <c r="AK16" i="4"/>
  <c r="AJ16" i="4"/>
  <c r="AF16" i="4"/>
  <c r="AE16" i="4"/>
  <c r="V16" i="4"/>
  <c r="U16" i="4"/>
  <c r="Q16" i="4"/>
  <c r="P16" i="4"/>
  <c r="L16" i="4"/>
  <c r="K16" i="4"/>
  <c r="BY15" i="4"/>
  <c r="BX15" i="4"/>
  <c r="BO15" i="4"/>
  <c r="BN15" i="4"/>
  <c r="BJ15" i="4"/>
  <c r="BI15" i="4"/>
  <c r="BE15" i="4"/>
  <c r="BD15" i="4"/>
  <c r="AZ15" i="4"/>
  <c r="AY15" i="4"/>
  <c r="AU15" i="4"/>
  <c r="AT15" i="4"/>
  <c r="AP15" i="4"/>
  <c r="AO15" i="4"/>
  <c r="AK15" i="4"/>
  <c r="AJ15" i="4"/>
  <c r="AF15" i="4"/>
  <c r="AE15" i="4"/>
  <c r="V15" i="4"/>
  <c r="U15" i="4"/>
  <c r="Q15" i="4"/>
  <c r="P15" i="4"/>
  <c r="L15" i="4"/>
  <c r="K15" i="4"/>
  <c r="BY14" i="4"/>
  <c r="BX14" i="4"/>
  <c r="BO14" i="4"/>
  <c r="BN14" i="4"/>
  <c r="BJ14" i="4"/>
  <c r="BI14" i="4"/>
  <c r="BE14" i="4"/>
  <c r="BD14" i="4"/>
  <c r="AZ14" i="4"/>
  <c r="AY14" i="4"/>
  <c r="AU14" i="4"/>
  <c r="AT14" i="4"/>
  <c r="AP14" i="4"/>
  <c r="AO14" i="4"/>
  <c r="AK14" i="4"/>
  <c r="AJ14" i="4"/>
  <c r="AF14" i="4"/>
  <c r="AE14" i="4"/>
  <c r="V14" i="4"/>
  <c r="U14" i="4"/>
  <c r="Q14" i="4"/>
  <c r="P14" i="4"/>
  <c r="L14" i="4"/>
  <c r="K14" i="4"/>
  <c r="BY13" i="4"/>
  <c r="BX13" i="4"/>
  <c r="BO13" i="4"/>
  <c r="BN13" i="4"/>
  <c r="BJ13" i="4"/>
  <c r="BI13" i="4"/>
  <c r="BE13" i="4"/>
  <c r="BD13" i="4"/>
  <c r="AZ13" i="4"/>
  <c r="AY13" i="4"/>
  <c r="AU13" i="4"/>
  <c r="AT13" i="4"/>
  <c r="AP13" i="4"/>
  <c r="AO13" i="4"/>
  <c r="AK13" i="4"/>
  <c r="AJ13" i="4"/>
  <c r="AF13" i="4"/>
  <c r="AE13" i="4"/>
  <c r="V13" i="4"/>
  <c r="U13" i="4"/>
  <c r="Q13" i="4"/>
  <c r="P13" i="4"/>
  <c r="L13" i="4"/>
  <c r="K13" i="4"/>
  <c r="BY12" i="4"/>
  <c r="BX12" i="4"/>
  <c r="BO12" i="4"/>
  <c r="BN12" i="4"/>
  <c r="BJ12" i="4"/>
  <c r="BI12" i="4"/>
  <c r="BE12" i="4"/>
  <c r="BD12" i="4"/>
  <c r="AZ12" i="4"/>
  <c r="AY12" i="4"/>
  <c r="AU12" i="4"/>
  <c r="AT12" i="4"/>
  <c r="AP12" i="4"/>
  <c r="AO12" i="4"/>
  <c r="AK12" i="4"/>
  <c r="AJ12" i="4"/>
  <c r="AF12" i="4"/>
  <c r="AE12" i="4"/>
  <c r="V12" i="4"/>
  <c r="U12" i="4"/>
  <c r="Q12" i="4"/>
  <c r="P12" i="4"/>
  <c r="L12" i="4"/>
  <c r="K12" i="4"/>
  <c r="BY11" i="4"/>
  <c r="BX11" i="4"/>
  <c r="BO11" i="4"/>
  <c r="BN11" i="4"/>
  <c r="BJ11" i="4"/>
  <c r="BI11" i="4"/>
  <c r="BE11" i="4"/>
  <c r="BD11" i="4"/>
  <c r="AZ11" i="4"/>
  <c r="AY11" i="4"/>
  <c r="AU11" i="4"/>
  <c r="AT11" i="4"/>
  <c r="AP11" i="4"/>
  <c r="AO11" i="4"/>
  <c r="AK11" i="4"/>
  <c r="AJ11" i="4"/>
  <c r="AF11" i="4"/>
  <c r="AE11" i="4"/>
  <c r="V11" i="4"/>
  <c r="U11" i="4"/>
  <c r="Q11" i="4"/>
  <c r="P11" i="4"/>
  <c r="L11" i="4"/>
  <c r="K11" i="4"/>
  <c r="BY10" i="4"/>
  <c r="BX10" i="4"/>
  <c r="BO10" i="4"/>
  <c r="BN10" i="4"/>
  <c r="BJ10" i="4"/>
  <c r="BI10" i="4"/>
  <c r="BE10" i="4"/>
  <c r="BD10" i="4"/>
  <c r="AZ10" i="4"/>
  <c r="AY10" i="4"/>
  <c r="AU10" i="4"/>
  <c r="AT10" i="4"/>
  <c r="AP10" i="4"/>
  <c r="AO10" i="4"/>
  <c r="AK10" i="4"/>
  <c r="AJ10" i="4"/>
  <c r="AF10" i="4"/>
  <c r="AE10" i="4"/>
  <c r="V10" i="4"/>
  <c r="U10" i="4"/>
  <c r="Q10" i="4"/>
  <c r="P10" i="4"/>
  <c r="L10" i="4"/>
  <c r="K10" i="4"/>
  <c r="BY9" i="4"/>
  <c r="BX9" i="4"/>
  <c r="BO9" i="4"/>
  <c r="BN9" i="4"/>
  <c r="BJ9" i="4"/>
  <c r="BI9" i="4"/>
  <c r="BE9" i="4"/>
  <c r="BD9" i="4"/>
  <c r="AZ9" i="4"/>
  <c r="AY9" i="4"/>
  <c r="AU9" i="4"/>
  <c r="AT9" i="4"/>
  <c r="AP9" i="4"/>
  <c r="AO9" i="4"/>
  <c r="AK9" i="4"/>
  <c r="AJ9" i="4"/>
  <c r="AF9" i="4"/>
  <c r="AE9" i="4"/>
  <c r="V9" i="4"/>
  <c r="U9" i="4"/>
  <c r="Q9" i="4"/>
  <c r="P9" i="4"/>
  <c r="L9" i="4"/>
  <c r="K9" i="4"/>
  <c r="BY8" i="4"/>
  <c r="BX8" i="4"/>
  <c r="BO8" i="4"/>
  <c r="BN8" i="4"/>
  <c r="BJ8" i="4"/>
  <c r="BI8" i="4"/>
  <c r="BE8" i="4"/>
  <c r="BD8" i="4"/>
  <c r="AZ8" i="4"/>
  <c r="AY8" i="4"/>
  <c r="AU8" i="4"/>
  <c r="AT8" i="4"/>
  <c r="AP8" i="4"/>
  <c r="AO8" i="4"/>
  <c r="AK8" i="4"/>
  <c r="AJ8" i="4"/>
  <c r="AF8" i="4"/>
  <c r="AE8" i="4"/>
  <c r="V8" i="4"/>
  <c r="U8" i="4"/>
  <c r="Q8" i="4"/>
  <c r="P8" i="4"/>
  <c r="L8" i="4"/>
  <c r="K8" i="4"/>
  <c r="BY7" i="4"/>
  <c r="BX7" i="4"/>
  <c r="BO7" i="4"/>
  <c r="BN7" i="4"/>
  <c r="BJ7" i="4"/>
  <c r="BI7" i="4"/>
  <c r="BE7" i="4"/>
  <c r="BD7" i="4"/>
  <c r="AZ7" i="4"/>
  <c r="AY7" i="4"/>
  <c r="AU7" i="4"/>
  <c r="AT7" i="4"/>
  <c r="AP7" i="4"/>
  <c r="AO7" i="4"/>
  <c r="AK7" i="4"/>
  <c r="AJ7" i="4"/>
  <c r="AF7" i="4"/>
  <c r="AE7" i="4"/>
  <c r="V7" i="4"/>
  <c r="U7" i="4"/>
  <c r="Q7" i="4"/>
  <c r="P7" i="4"/>
  <c r="L7" i="4"/>
  <c r="K7" i="4"/>
  <c r="K52" i="4"/>
  <c r="L52" i="4"/>
  <c r="P52" i="4"/>
  <c r="Q52" i="4"/>
  <c r="U52" i="4"/>
  <c r="V52" i="4"/>
  <c r="AE52" i="4"/>
  <c r="AF52" i="4"/>
  <c r="AJ52" i="4"/>
  <c r="AK52" i="4"/>
  <c r="AO52" i="4"/>
  <c r="AP52" i="4"/>
  <c r="AT52" i="4"/>
  <c r="AU52" i="4"/>
  <c r="AY52" i="4"/>
  <c r="AZ52" i="4"/>
  <c r="BD52" i="4"/>
  <c r="BE52" i="4"/>
  <c r="BI52" i="4"/>
  <c r="BJ52" i="4"/>
  <c r="BN52" i="4"/>
  <c r="BO52" i="4"/>
  <c r="BX53" i="4" l="1"/>
  <c r="BY53" i="4"/>
  <c r="EE53" i="3" l="1"/>
  <c r="ED53" i="3"/>
  <c r="DZ53" i="3"/>
  <c r="DY53" i="3"/>
  <c r="DU53" i="3"/>
  <c r="DT53" i="3"/>
  <c r="DP53" i="3"/>
  <c r="DO53" i="3"/>
  <c r="DK53" i="3"/>
  <c r="DJ53" i="3"/>
  <c r="DF53" i="3"/>
  <c r="DE53" i="3"/>
  <c r="DA53" i="3"/>
  <c r="CZ53" i="3"/>
  <c r="CV53" i="3"/>
  <c r="CU53" i="3"/>
  <c r="CQ53" i="3"/>
  <c r="CP53" i="3"/>
  <c r="CL53" i="3"/>
  <c r="CK53" i="3"/>
  <c r="CG53" i="3"/>
  <c r="CF53" i="3"/>
  <c r="CB53" i="3"/>
  <c r="CA53" i="3"/>
  <c r="EG51" i="3"/>
  <c r="EF51" i="3"/>
  <c r="EB51" i="3"/>
  <c r="EA51" i="3"/>
  <c r="DW51" i="3"/>
  <c r="DV51" i="3"/>
  <c r="DR51" i="3"/>
  <c r="DQ51" i="3"/>
  <c r="DM51" i="3"/>
  <c r="DL51" i="3"/>
  <c r="DH51" i="3"/>
  <c r="DG51" i="3"/>
  <c r="DC51" i="3"/>
  <c r="DB51" i="3"/>
  <c r="CX51" i="3"/>
  <c r="CW51" i="3"/>
  <c r="CS51" i="3"/>
  <c r="CR51" i="3"/>
  <c r="CN51" i="3"/>
  <c r="CM51" i="3"/>
  <c r="CI51" i="3"/>
  <c r="CH51" i="3"/>
  <c r="CD51" i="3"/>
  <c r="CC51" i="3"/>
  <c r="BY51" i="3"/>
  <c r="BX51" i="3"/>
  <c r="BT51" i="3"/>
  <c r="BS51" i="3"/>
  <c r="BO51" i="3"/>
  <c r="BN51" i="3"/>
  <c r="BJ51" i="3"/>
  <c r="BI51" i="3"/>
  <c r="BE51" i="3"/>
  <c r="BD51" i="3"/>
  <c r="AZ51" i="3"/>
  <c r="AY51" i="3"/>
  <c r="AU51" i="3"/>
  <c r="AT51" i="3"/>
  <c r="AP51" i="3"/>
  <c r="AO51" i="3"/>
  <c r="AK51" i="3"/>
  <c r="AJ51" i="3"/>
  <c r="AF51" i="3"/>
  <c r="AE51" i="3"/>
  <c r="AA51" i="3"/>
  <c r="Z51" i="3"/>
  <c r="V51" i="3"/>
  <c r="U51" i="3"/>
  <c r="Q51" i="3"/>
  <c r="P51" i="3"/>
  <c r="L51" i="3"/>
  <c r="K51" i="3"/>
  <c r="EG50" i="3"/>
  <c r="EF50" i="3"/>
  <c r="EB50" i="3"/>
  <c r="EA50" i="3"/>
  <c r="DW50" i="3"/>
  <c r="DV50" i="3"/>
  <c r="DR50" i="3"/>
  <c r="DQ50" i="3"/>
  <c r="DM50" i="3"/>
  <c r="DL50" i="3"/>
  <c r="DH50" i="3"/>
  <c r="DG50" i="3"/>
  <c r="DC50" i="3"/>
  <c r="DB50" i="3"/>
  <c r="CX50" i="3"/>
  <c r="CW50" i="3"/>
  <c r="CS50" i="3"/>
  <c r="CR50" i="3"/>
  <c r="CN50" i="3"/>
  <c r="CM50" i="3"/>
  <c r="CI50" i="3"/>
  <c r="CH50" i="3"/>
  <c r="CD50" i="3"/>
  <c r="CC50" i="3"/>
  <c r="BY50" i="3"/>
  <c r="BX50" i="3"/>
  <c r="BT50" i="3"/>
  <c r="BS50" i="3"/>
  <c r="BO50" i="3"/>
  <c r="BN50" i="3"/>
  <c r="BJ50" i="3"/>
  <c r="BI50" i="3"/>
  <c r="BE50" i="3"/>
  <c r="BD50" i="3"/>
  <c r="AZ50" i="3"/>
  <c r="AY50" i="3"/>
  <c r="AU50" i="3"/>
  <c r="AT50" i="3"/>
  <c r="AP50" i="3"/>
  <c r="AO50" i="3"/>
  <c r="AK50" i="3"/>
  <c r="AJ50" i="3"/>
  <c r="AF50" i="3"/>
  <c r="AE50" i="3"/>
  <c r="AA50" i="3"/>
  <c r="Z50" i="3"/>
  <c r="V50" i="3"/>
  <c r="U50" i="3"/>
  <c r="Q50" i="3"/>
  <c r="P50" i="3"/>
  <c r="L50" i="3"/>
  <c r="K50" i="3"/>
  <c r="EG49" i="3"/>
  <c r="EF49" i="3"/>
  <c r="EB49" i="3"/>
  <c r="EA49" i="3"/>
  <c r="DW49" i="3"/>
  <c r="DV49" i="3"/>
  <c r="DR49" i="3"/>
  <c r="DQ49" i="3"/>
  <c r="DM49" i="3"/>
  <c r="DL49" i="3"/>
  <c r="DH49" i="3"/>
  <c r="DG49" i="3"/>
  <c r="DC49" i="3"/>
  <c r="DB49" i="3"/>
  <c r="CX49" i="3"/>
  <c r="CW49" i="3"/>
  <c r="CS49" i="3"/>
  <c r="CR49" i="3"/>
  <c r="CN49" i="3"/>
  <c r="CM49" i="3"/>
  <c r="CI49" i="3"/>
  <c r="CH49" i="3"/>
  <c r="CD49" i="3"/>
  <c r="CC49" i="3"/>
  <c r="BY49" i="3"/>
  <c r="BX49" i="3"/>
  <c r="BT49" i="3"/>
  <c r="BS49" i="3"/>
  <c r="BO49" i="3"/>
  <c r="BN49" i="3"/>
  <c r="BJ49" i="3"/>
  <c r="BI49" i="3"/>
  <c r="BE49" i="3"/>
  <c r="BD49" i="3"/>
  <c r="AZ49" i="3"/>
  <c r="AY49" i="3"/>
  <c r="AU49" i="3"/>
  <c r="AT49" i="3"/>
  <c r="AP49" i="3"/>
  <c r="AO49" i="3"/>
  <c r="AK49" i="3"/>
  <c r="AJ49" i="3"/>
  <c r="AF49" i="3"/>
  <c r="AE49" i="3"/>
  <c r="AA49" i="3"/>
  <c r="Z49" i="3"/>
  <c r="V49" i="3"/>
  <c r="U49" i="3"/>
  <c r="Q49" i="3"/>
  <c r="P49" i="3"/>
  <c r="L49" i="3"/>
  <c r="K49" i="3"/>
  <c r="EG48" i="3"/>
  <c r="EF48" i="3"/>
  <c r="EB48" i="3"/>
  <c r="EA48" i="3"/>
  <c r="DW48" i="3"/>
  <c r="DV48" i="3"/>
  <c r="DR48" i="3"/>
  <c r="DQ48" i="3"/>
  <c r="DM48" i="3"/>
  <c r="DL48" i="3"/>
  <c r="DH48" i="3"/>
  <c r="DG48" i="3"/>
  <c r="DC48" i="3"/>
  <c r="DB48" i="3"/>
  <c r="CX48" i="3"/>
  <c r="CW48" i="3"/>
  <c r="CS48" i="3"/>
  <c r="CR48" i="3"/>
  <c r="CN48" i="3"/>
  <c r="CM48" i="3"/>
  <c r="CI48" i="3"/>
  <c r="CH48" i="3"/>
  <c r="CD48" i="3"/>
  <c r="CC48" i="3"/>
  <c r="BY48" i="3"/>
  <c r="BX48" i="3"/>
  <c r="BT48" i="3"/>
  <c r="BS48" i="3"/>
  <c r="BO48" i="3"/>
  <c r="BN48" i="3"/>
  <c r="BJ48" i="3"/>
  <c r="BI48" i="3"/>
  <c r="BE48" i="3"/>
  <c r="BD48" i="3"/>
  <c r="AZ48" i="3"/>
  <c r="AY48" i="3"/>
  <c r="AU48" i="3"/>
  <c r="AT48" i="3"/>
  <c r="AP48" i="3"/>
  <c r="AO48" i="3"/>
  <c r="AK48" i="3"/>
  <c r="AJ48" i="3"/>
  <c r="AF48" i="3"/>
  <c r="AE48" i="3"/>
  <c r="AA48" i="3"/>
  <c r="Z48" i="3"/>
  <c r="V48" i="3"/>
  <c r="U48" i="3"/>
  <c r="Q48" i="3"/>
  <c r="P48" i="3"/>
  <c r="L48" i="3"/>
  <c r="K48" i="3"/>
  <c r="EG47" i="3"/>
  <c r="EF47" i="3"/>
  <c r="EB47" i="3"/>
  <c r="EA47" i="3"/>
  <c r="DW47" i="3"/>
  <c r="DV47" i="3"/>
  <c r="DR47" i="3"/>
  <c r="DQ47" i="3"/>
  <c r="DM47" i="3"/>
  <c r="DL47" i="3"/>
  <c r="DH47" i="3"/>
  <c r="DG47" i="3"/>
  <c r="DC47" i="3"/>
  <c r="DB47" i="3"/>
  <c r="CX47" i="3"/>
  <c r="CW47" i="3"/>
  <c r="CS47" i="3"/>
  <c r="CR47" i="3"/>
  <c r="CN47" i="3"/>
  <c r="CM47" i="3"/>
  <c r="CI47" i="3"/>
  <c r="CH47" i="3"/>
  <c r="CD47" i="3"/>
  <c r="CC47" i="3"/>
  <c r="BY47" i="3"/>
  <c r="BX47" i="3"/>
  <c r="BT47" i="3"/>
  <c r="BS47" i="3"/>
  <c r="BO47" i="3"/>
  <c r="BN47" i="3"/>
  <c r="BJ47" i="3"/>
  <c r="BI47" i="3"/>
  <c r="BE47" i="3"/>
  <c r="BD47" i="3"/>
  <c r="AZ47" i="3"/>
  <c r="AY47" i="3"/>
  <c r="AU47" i="3"/>
  <c r="AT47" i="3"/>
  <c r="AP47" i="3"/>
  <c r="AO47" i="3"/>
  <c r="AK47" i="3"/>
  <c r="AJ47" i="3"/>
  <c r="AF47" i="3"/>
  <c r="AE47" i="3"/>
  <c r="AA47" i="3"/>
  <c r="Z47" i="3"/>
  <c r="V47" i="3"/>
  <c r="U47" i="3"/>
  <c r="Q47" i="3"/>
  <c r="P47" i="3"/>
  <c r="L47" i="3"/>
  <c r="K47" i="3"/>
  <c r="EG46" i="3"/>
  <c r="EF46" i="3"/>
  <c r="EB46" i="3"/>
  <c r="EA46" i="3"/>
  <c r="DW46" i="3"/>
  <c r="DV46" i="3"/>
  <c r="DR46" i="3"/>
  <c r="DQ46" i="3"/>
  <c r="DM46" i="3"/>
  <c r="DL46" i="3"/>
  <c r="DH46" i="3"/>
  <c r="DG46" i="3"/>
  <c r="DC46" i="3"/>
  <c r="DB46" i="3"/>
  <c r="CX46" i="3"/>
  <c r="CW46" i="3"/>
  <c r="CS46" i="3"/>
  <c r="CR46" i="3"/>
  <c r="CN46" i="3"/>
  <c r="CM46" i="3"/>
  <c r="CI46" i="3"/>
  <c r="CH46" i="3"/>
  <c r="CD46" i="3"/>
  <c r="CC46" i="3"/>
  <c r="BY46" i="3"/>
  <c r="BX46" i="3"/>
  <c r="BT46" i="3"/>
  <c r="BS46" i="3"/>
  <c r="BO46" i="3"/>
  <c r="BN46" i="3"/>
  <c r="BJ46" i="3"/>
  <c r="BI46" i="3"/>
  <c r="BE46" i="3"/>
  <c r="BD46" i="3"/>
  <c r="AZ46" i="3"/>
  <c r="AY46" i="3"/>
  <c r="AU46" i="3"/>
  <c r="AT46" i="3"/>
  <c r="AP46" i="3"/>
  <c r="AO46" i="3"/>
  <c r="AK46" i="3"/>
  <c r="AJ46" i="3"/>
  <c r="AF46" i="3"/>
  <c r="AE46" i="3"/>
  <c r="AA46" i="3"/>
  <c r="Z46" i="3"/>
  <c r="V46" i="3"/>
  <c r="U46" i="3"/>
  <c r="Q46" i="3"/>
  <c r="P46" i="3"/>
  <c r="L46" i="3"/>
  <c r="K46" i="3"/>
  <c r="EG45" i="3"/>
  <c r="EF45" i="3"/>
  <c r="EB45" i="3"/>
  <c r="EA45" i="3"/>
  <c r="DW45" i="3"/>
  <c r="DV45" i="3"/>
  <c r="DR45" i="3"/>
  <c r="DQ45" i="3"/>
  <c r="DM45" i="3"/>
  <c r="DL45" i="3"/>
  <c r="DH45" i="3"/>
  <c r="DG45" i="3"/>
  <c r="DC45" i="3"/>
  <c r="DB45" i="3"/>
  <c r="CX45" i="3"/>
  <c r="CW45" i="3"/>
  <c r="CS45" i="3"/>
  <c r="CR45" i="3"/>
  <c r="CN45" i="3"/>
  <c r="CM45" i="3"/>
  <c r="CI45" i="3"/>
  <c r="CH45" i="3"/>
  <c r="CD45" i="3"/>
  <c r="CC45" i="3"/>
  <c r="BY45" i="3"/>
  <c r="BX45" i="3"/>
  <c r="BT45" i="3"/>
  <c r="BS45" i="3"/>
  <c r="BO45" i="3"/>
  <c r="BN45" i="3"/>
  <c r="BJ45" i="3"/>
  <c r="BI45" i="3"/>
  <c r="BE45" i="3"/>
  <c r="BD45" i="3"/>
  <c r="AZ45" i="3"/>
  <c r="AY45" i="3"/>
  <c r="AU45" i="3"/>
  <c r="AT45" i="3"/>
  <c r="AP45" i="3"/>
  <c r="AO45" i="3"/>
  <c r="AK45" i="3"/>
  <c r="AJ45" i="3"/>
  <c r="AF45" i="3"/>
  <c r="AE45" i="3"/>
  <c r="AA45" i="3"/>
  <c r="Z45" i="3"/>
  <c r="V45" i="3"/>
  <c r="U45" i="3"/>
  <c r="Q45" i="3"/>
  <c r="P45" i="3"/>
  <c r="L45" i="3"/>
  <c r="K45" i="3"/>
  <c r="EG44" i="3"/>
  <c r="EF44" i="3"/>
  <c r="EB44" i="3"/>
  <c r="EA44" i="3"/>
  <c r="DW44" i="3"/>
  <c r="DV44" i="3"/>
  <c r="DR44" i="3"/>
  <c r="DQ44" i="3"/>
  <c r="DM44" i="3"/>
  <c r="DL44" i="3"/>
  <c r="DH44" i="3"/>
  <c r="DG44" i="3"/>
  <c r="DC44" i="3"/>
  <c r="DB44" i="3"/>
  <c r="CX44" i="3"/>
  <c r="CW44" i="3"/>
  <c r="CS44" i="3"/>
  <c r="CR44" i="3"/>
  <c r="CN44" i="3"/>
  <c r="CM44" i="3"/>
  <c r="CI44" i="3"/>
  <c r="CH44" i="3"/>
  <c r="CD44" i="3"/>
  <c r="CC44" i="3"/>
  <c r="BY44" i="3"/>
  <c r="BX44" i="3"/>
  <c r="BT44" i="3"/>
  <c r="BS44" i="3"/>
  <c r="BO44" i="3"/>
  <c r="BN44" i="3"/>
  <c r="BJ44" i="3"/>
  <c r="BI44" i="3"/>
  <c r="BE44" i="3"/>
  <c r="BD44" i="3"/>
  <c r="AZ44" i="3"/>
  <c r="AY44" i="3"/>
  <c r="AU44" i="3"/>
  <c r="AT44" i="3"/>
  <c r="AP44" i="3"/>
  <c r="AO44" i="3"/>
  <c r="AK44" i="3"/>
  <c r="AJ44" i="3"/>
  <c r="AF44" i="3"/>
  <c r="AE44" i="3"/>
  <c r="AA44" i="3"/>
  <c r="Z44" i="3"/>
  <c r="V44" i="3"/>
  <c r="U44" i="3"/>
  <c r="Q44" i="3"/>
  <c r="P44" i="3"/>
  <c r="L44" i="3"/>
  <c r="K44" i="3"/>
  <c r="EG43" i="3"/>
  <c r="EF43" i="3"/>
  <c r="EB43" i="3"/>
  <c r="EA43" i="3"/>
  <c r="DW43" i="3"/>
  <c r="DV43" i="3"/>
  <c r="DR43" i="3"/>
  <c r="DQ43" i="3"/>
  <c r="DM43" i="3"/>
  <c r="DL43" i="3"/>
  <c r="DH43" i="3"/>
  <c r="DG43" i="3"/>
  <c r="DC43" i="3"/>
  <c r="DB43" i="3"/>
  <c r="CX43" i="3"/>
  <c r="CW43" i="3"/>
  <c r="CS43" i="3"/>
  <c r="CR43" i="3"/>
  <c r="CN43" i="3"/>
  <c r="CM43" i="3"/>
  <c r="CI43" i="3"/>
  <c r="CH43" i="3"/>
  <c r="CD43" i="3"/>
  <c r="CC43" i="3"/>
  <c r="BY43" i="3"/>
  <c r="BX43" i="3"/>
  <c r="BT43" i="3"/>
  <c r="BS43" i="3"/>
  <c r="BO43" i="3"/>
  <c r="BN43" i="3"/>
  <c r="BJ43" i="3"/>
  <c r="BI43" i="3"/>
  <c r="BE43" i="3"/>
  <c r="BD43" i="3"/>
  <c r="AZ43" i="3"/>
  <c r="AY43" i="3"/>
  <c r="AU43" i="3"/>
  <c r="AT43" i="3"/>
  <c r="AP43" i="3"/>
  <c r="AO43" i="3"/>
  <c r="AK43" i="3"/>
  <c r="AJ43" i="3"/>
  <c r="AF43" i="3"/>
  <c r="AE43" i="3"/>
  <c r="AA43" i="3"/>
  <c r="Z43" i="3"/>
  <c r="V43" i="3"/>
  <c r="U43" i="3"/>
  <c r="Q43" i="3"/>
  <c r="P43" i="3"/>
  <c r="L43" i="3"/>
  <c r="K43" i="3"/>
  <c r="EG42" i="3"/>
  <c r="EF42" i="3"/>
  <c r="EB42" i="3"/>
  <c r="EA42" i="3"/>
  <c r="DW42" i="3"/>
  <c r="DV42" i="3"/>
  <c r="DR42" i="3"/>
  <c r="DQ42" i="3"/>
  <c r="DM42" i="3"/>
  <c r="DL42" i="3"/>
  <c r="DH42" i="3"/>
  <c r="DG42" i="3"/>
  <c r="DC42" i="3"/>
  <c r="DB42" i="3"/>
  <c r="CX42" i="3"/>
  <c r="CW42" i="3"/>
  <c r="CS42" i="3"/>
  <c r="CR42" i="3"/>
  <c r="CN42" i="3"/>
  <c r="CM42" i="3"/>
  <c r="CI42" i="3"/>
  <c r="CH42" i="3"/>
  <c r="CD42" i="3"/>
  <c r="CC42" i="3"/>
  <c r="BY42" i="3"/>
  <c r="BX42" i="3"/>
  <c r="BT42" i="3"/>
  <c r="BS42" i="3"/>
  <c r="BO42" i="3"/>
  <c r="BN42" i="3"/>
  <c r="BJ42" i="3"/>
  <c r="BI42" i="3"/>
  <c r="BE42" i="3"/>
  <c r="BD42" i="3"/>
  <c r="AZ42" i="3"/>
  <c r="AY42" i="3"/>
  <c r="AU42" i="3"/>
  <c r="AT42" i="3"/>
  <c r="AP42" i="3"/>
  <c r="AO42" i="3"/>
  <c r="AK42" i="3"/>
  <c r="AJ42" i="3"/>
  <c r="AF42" i="3"/>
  <c r="AE42" i="3"/>
  <c r="AA42" i="3"/>
  <c r="Z42" i="3"/>
  <c r="V42" i="3"/>
  <c r="U42" i="3"/>
  <c r="Q42" i="3"/>
  <c r="P42" i="3"/>
  <c r="L42" i="3"/>
  <c r="K42" i="3"/>
  <c r="EG41" i="3"/>
  <c r="EF41" i="3"/>
  <c r="EB41" i="3"/>
  <c r="EA41" i="3"/>
  <c r="DW41" i="3"/>
  <c r="DV41" i="3"/>
  <c r="DR41" i="3"/>
  <c r="DQ41" i="3"/>
  <c r="DM41" i="3"/>
  <c r="DL41" i="3"/>
  <c r="DH41" i="3"/>
  <c r="DG41" i="3"/>
  <c r="DC41" i="3"/>
  <c r="DB41" i="3"/>
  <c r="CX41" i="3"/>
  <c r="CW41" i="3"/>
  <c r="CS41" i="3"/>
  <c r="CR41" i="3"/>
  <c r="CN41" i="3"/>
  <c r="CM41" i="3"/>
  <c r="CI41" i="3"/>
  <c r="CH41" i="3"/>
  <c r="CD41" i="3"/>
  <c r="CC41" i="3"/>
  <c r="BY41" i="3"/>
  <c r="BX41" i="3"/>
  <c r="BT41" i="3"/>
  <c r="BS41" i="3"/>
  <c r="BO41" i="3"/>
  <c r="BN41" i="3"/>
  <c r="BJ41" i="3"/>
  <c r="BI41" i="3"/>
  <c r="BE41" i="3"/>
  <c r="BD41" i="3"/>
  <c r="AZ41" i="3"/>
  <c r="AY41" i="3"/>
  <c r="AU41" i="3"/>
  <c r="AT41" i="3"/>
  <c r="AP41" i="3"/>
  <c r="AO41" i="3"/>
  <c r="AK41" i="3"/>
  <c r="AJ41" i="3"/>
  <c r="AF41" i="3"/>
  <c r="AE41" i="3"/>
  <c r="AA41" i="3"/>
  <c r="Z41" i="3"/>
  <c r="V41" i="3"/>
  <c r="U41" i="3"/>
  <c r="Q41" i="3"/>
  <c r="P41" i="3"/>
  <c r="L41" i="3"/>
  <c r="K41" i="3"/>
  <c r="EG40" i="3"/>
  <c r="EF40" i="3"/>
  <c r="EB40" i="3"/>
  <c r="EA40" i="3"/>
  <c r="DW40" i="3"/>
  <c r="DV40" i="3"/>
  <c r="DR40" i="3"/>
  <c r="DQ40" i="3"/>
  <c r="DM40" i="3"/>
  <c r="DL40" i="3"/>
  <c r="DH40" i="3"/>
  <c r="DG40" i="3"/>
  <c r="DC40" i="3"/>
  <c r="DB40" i="3"/>
  <c r="CX40" i="3"/>
  <c r="CW40" i="3"/>
  <c r="CS40" i="3"/>
  <c r="CR40" i="3"/>
  <c r="CN40" i="3"/>
  <c r="CM40" i="3"/>
  <c r="CI40" i="3"/>
  <c r="CH40" i="3"/>
  <c r="CD40" i="3"/>
  <c r="CC40" i="3"/>
  <c r="BY40" i="3"/>
  <c r="BX40" i="3"/>
  <c r="BT40" i="3"/>
  <c r="BS40" i="3"/>
  <c r="BO40" i="3"/>
  <c r="BN40" i="3"/>
  <c r="BJ40" i="3"/>
  <c r="BI40" i="3"/>
  <c r="BE40" i="3"/>
  <c r="BD40" i="3"/>
  <c r="AZ40" i="3"/>
  <c r="AY40" i="3"/>
  <c r="AU40" i="3"/>
  <c r="AT40" i="3"/>
  <c r="AP40" i="3"/>
  <c r="AO40" i="3"/>
  <c r="AK40" i="3"/>
  <c r="AJ40" i="3"/>
  <c r="AF40" i="3"/>
  <c r="AE40" i="3"/>
  <c r="AA40" i="3"/>
  <c r="Z40" i="3"/>
  <c r="V40" i="3"/>
  <c r="U40" i="3"/>
  <c r="Q40" i="3"/>
  <c r="P40" i="3"/>
  <c r="L40" i="3"/>
  <c r="K40" i="3"/>
  <c r="EG39" i="3"/>
  <c r="EF39" i="3"/>
  <c r="EB39" i="3"/>
  <c r="EA39" i="3"/>
  <c r="DW39" i="3"/>
  <c r="DV39" i="3"/>
  <c r="DR39" i="3"/>
  <c r="DQ39" i="3"/>
  <c r="DM39" i="3"/>
  <c r="DL39" i="3"/>
  <c r="DH39" i="3"/>
  <c r="DG39" i="3"/>
  <c r="DC39" i="3"/>
  <c r="DB39" i="3"/>
  <c r="CX39" i="3"/>
  <c r="CW39" i="3"/>
  <c r="CS39" i="3"/>
  <c r="CR39" i="3"/>
  <c r="CN39" i="3"/>
  <c r="CM39" i="3"/>
  <c r="CI39" i="3"/>
  <c r="CH39" i="3"/>
  <c r="CD39" i="3"/>
  <c r="CC39" i="3"/>
  <c r="BY39" i="3"/>
  <c r="BX39" i="3"/>
  <c r="BT39" i="3"/>
  <c r="BS39" i="3"/>
  <c r="BO39" i="3"/>
  <c r="BN39" i="3"/>
  <c r="BJ39" i="3"/>
  <c r="BI39" i="3"/>
  <c r="BE39" i="3"/>
  <c r="BD39" i="3"/>
  <c r="AZ39" i="3"/>
  <c r="AY39" i="3"/>
  <c r="AU39" i="3"/>
  <c r="AT39" i="3"/>
  <c r="AP39" i="3"/>
  <c r="AO39" i="3"/>
  <c r="AK39" i="3"/>
  <c r="AJ39" i="3"/>
  <c r="AF39" i="3"/>
  <c r="AE39" i="3"/>
  <c r="AA39" i="3"/>
  <c r="Z39" i="3"/>
  <c r="V39" i="3"/>
  <c r="U39" i="3"/>
  <c r="Q39" i="3"/>
  <c r="P39" i="3"/>
  <c r="L39" i="3"/>
  <c r="K39" i="3"/>
  <c r="EG38" i="3"/>
  <c r="EF38" i="3"/>
  <c r="EB38" i="3"/>
  <c r="EA38" i="3"/>
  <c r="DW38" i="3"/>
  <c r="DV38" i="3"/>
  <c r="DR38" i="3"/>
  <c r="DQ38" i="3"/>
  <c r="DM38" i="3"/>
  <c r="DL38" i="3"/>
  <c r="DH38" i="3"/>
  <c r="DG38" i="3"/>
  <c r="DC38" i="3"/>
  <c r="DB38" i="3"/>
  <c r="CX38" i="3"/>
  <c r="CW38" i="3"/>
  <c r="CS38" i="3"/>
  <c r="CR38" i="3"/>
  <c r="CN38" i="3"/>
  <c r="CM38" i="3"/>
  <c r="CI38" i="3"/>
  <c r="CH38" i="3"/>
  <c r="CD38" i="3"/>
  <c r="CC38" i="3"/>
  <c r="BY38" i="3"/>
  <c r="BX38" i="3"/>
  <c r="BT38" i="3"/>
  <c r="BS38" i="3"/>
  <c r="BO38" i="3"/>
  <c r="BN38" i="3"/>
  <c r="BJ38" i="3"/>
  <c r="BI38" i="3"/>
  <c r="BE38" i="3"/>
  <c r="BD38" i="3"/>
  <c r="AZ38" i="3"/>
  <c r="AY38" i="3"/>
  <c r="AU38" i="3"/>
  <c r="AT38" i="3"/>
  <c r="AP38" i="3"/>
  <c r="AO38" i="3"/>
  <c r="AK38" i="3"/>
  <c r="AJ38" i="3"/>
  <c r="AF38" i="3"/>
  <c r="AE38" i="3"/>
  <c r="AA38" i="3"/>
  <c r="Z38" i="3"/>
  <c r="V38" i="3"/>
  <c r="U38" i="3"/>
  <c r="Q38" i="3"/>
  <c r="P38" i="3"/>
  <c r="L38" i="3"/>
  <c r="K38" i="3"/>
  <c r="EG37" i="3"/>
  <c r="EF37" i="3"/>
  <c r="EB37" i="3"/>
  <c r="EA37" i="3"/>
  <c r="DW37" i="3"/>
  <c r="DV37" i="3"/>
  <c r="DR37" i="3"/>
  <c r="DQ37" i="3"/>
  <c r="DM37" i="3"/>
  <c r="DL37" i="3"/>
  <c r="DH37" i="3"/>
  <c r="DG37" i="3"/>
  <c r="DC37" i="3"/>
  <c r="DB37" i="3"/>
  <c r="CX37" i="3"/>
  <c r="CW37" i="3"/>
  <c r="CS37" i="3"/>
  <c r="CR37" i="3"/>
  <c r="CN37" i="3"/>
  <c r="CM37" i="3"/>
  <c r="CI37" i="3"/>
  <c r="CH37" i="3"/>
  <c r="CD37" i="3"/>
  <c r="CC37" i="3"/>
  <c r="BY37" i="3"/>
  <c r="BX37" i="3"/>
  <c r="BT37" i="3"/>
  <c r="BS37" i="3"/>
  <c r="BO37" i="3"/>
  <c r="BN37" i="3"/>
  <c r="BJ37" i="3"/>
  <c r="BI37" i="3"/>
  <c r="BE37" i="3"/>
  <c r="BD37" i="3"/>
  <c r="AZ37" i="3"/>
  <c r="AY37" i="3"/>
  <c r="AU37" i="3"/>
  <c r="AT37" i="3"/>
  <c r="AP37" i="3"/>
  <c r="AO37" i="3"/>
  <c r="AK37" i="3"/>
  <c r="AJ37" i="3"/>
  <c r="AF37" i="3"/>
  <c r="AE37" i="3"/>
  <c r="AA37" i="3"/>
  <c r="Z37" i="3"/>
  <c r="V37" i="3"/>
  <c r="U37" i="3"/>
  <c r="Q37" i="3"/>
  <c r="P37" i="3"/>
  <c r="L37" i="3"/>
  <c r="K37" i="3"/>
  <c r="EG36" i="3"/>
  <c r="EF36" i="3"/>
  <c r="EB36" i="3"/>
  <c r="EA36" i="3"/>
  <c r="DW36" i="3"/>
  <c r="DV36" i="3"/>
  <c r="DR36" i="3"/>
  <c r="DQ36" i="3"/>
  <c r="DM36" i="3"/>
  <c r="DL36" i="3"/>
  <c r="DH36" i="3"/>
  <c r="DG36" i="3"/>
  <c r="DC36" i="3"/>
  <c r="DB36" i="3"/>
  <c r="CX36" i="3"/>
  <c r="CW36" i="3"/>
  <c r="CS36" i="3"/>
  <c r="CR36" i="3"/>
  <c r="CN36" i="3"/>
  <c r="CM36" i="3"/>
  <c r="CI36" i="3"/>
  <c r="CH36" i="3"/>
  <c r="CD36" i="3"/>
  <c r="CC36" i="3"/>
  <c r="BY36" i="3"/>
  <c r="BX36" i="3"/>
  <c r="BT36" i="3"/>
  <c r="BS36" i="3"/>
  <c r="BO36" i="3"/>
  <c r="BN36" i="3"/>
  <c r="BJ36" i="3"/>
  <c r="BI36" i="3"/>
  <c r="BE36" i="3"/>
  <c r="BD36" i="3"/>
  <c r="AZ36" i="3"/>
  <c r="AY36" i="3"/>
  <c r="AU36" i="3"/>
  <c r="AT36" i="3"/>
  <c r="AP36" i="3"/>
  <c r="AO36" i="3"/>
  <c r="AK36" i="3"/>
  <c r="AJ36" i="3"/>
  <c r="AF36" i="3"/>
  <c r="AE36" i="3"/>
  <c r="AA36" i="3"/>
  <c r="Z36" i="3"/>
  <c r="V36" i="3"/>
  <c r="U36" i="3"/>
  <c r="Q36" i="3"/>
  <c r="P36" i="3"/>
  <c r="L36" i="3"/>
  <c r="K36" i="3"/>
  <c r="EG35" i="3"/>
  <c r="EF35" i="3"/>
  <c r="EB35" i="3"/>
  <c r="EA35" i="3"/>
  <c r="DW35" i="3"/>
  <c r="DV35" i="3"/>
  <c r="DR35" i="3"/>
  <c r="DQ35" i="3"/>
  <c r="DM35" i="3"/>
  <c r="DL35" i="3"/>
  <c r="DH35" i="3"/>
  <c r="DG35" i="3"/>
  <c r="DC35" i="3"/>
  <c r="DB35" i="3"/>
  <c r="CX35" i="3"/>
  <c r="CW35" i="3"/>
  <c r="CS35" i="3"/>
  <c r="CR35" i="3"/>
  <c r="CN35" i="3"/>
  <c r="CM35" i="3"/>
  <c r="CI35" i="3"/>
  <c r="CH35" i="3"/>
  <c r="CD35" i="3"/>
  <c r="CC35" i="3"/>
  <c r="BY35" i="3"/>
  <c r="BX35" i="3"/>
  <c r="BT35" i="3"/>
  <c r="BS35" i="3"/>
  <c r="BO35" i="3"/>
  <c r="BN35" i="3"/>
  <c r="BJ35" i="3"/>
  <c r="BI35" i="3"/>
  <c r="BE35" i="3"/>
  <c r="BD35" i="3"/>
  <c r="AZ35" i="3"/>
  <c r="AY35" i="3"/>
  <c r="AU35" i="3"/>
  <c r="AT35" i="3"/>
  <c r="AP35" i="3"/>
  <c r="AO35" i="3"/>
  <c r="AK35" i="3"/>
  <c r="AJ35" i="3"/>
  <c r="AF35" i="3"/>
  <c r="AE35" i="3"/>
  <c r="AA35" i="3"/>
  <c r="Z35" i="3"/>
  <c r="V35" i="3"/>
  <c r="U35" i="3"/>
  <c r="Q35" i="3"/>
  <c r="P35" i="3"/>
  <c r="L35" i="3"/>
  <c r="K35" i="3"/>
  <c r="EG34" i="3"/>
  <c r="EF34" i="3"/>
  <c r="EB34" i="3"/>
  <c r="EA34" i="3"/>
  <c r="DW34" i="3"/>
  <c r="DV34" i="3"/>
  <c r="DR34" i="3"/>
  <c r="DQ34" i="3"/>
  <c r="DM34" i="3"/>
  <c r="DL34" i="3"/>
  <c r="DH34" i="3"/>
  <c r="DG34" i="3"/>
  <c r="DC34" i="3"/>
  <c r="DB34" i="3"/>
  <c r="CX34" i="3"/>
  <c r="CW34" i="3"/>
  <c r="CS34" i="3"/>
  <c r="CR34" i="3"/>
  <c r="CN34" i="3"/>
  <c r="CM34" i="3"/>
  <c r="CI34" i="3"/>
  <c r="CH34" i="3"/>
  <c r="CD34" i="3"/>
  <c r="CC34" i="3"/>
  <c r="BY34" i="3"/>
  <c r="BX34" i="3"/>
  <c r="BT34" i="3"/>
  <c r="BS34" i="3"/>
  <c r="BO34" i="3"/>
  <c r="BN34" i="3"/>
  <c r="BJ34" i="3"/>
  <c r="BI34" i="3"/>
  <c r="BE34" i="3"/>
  <c r="BD34" i="3"/>
  <c r="AZ34" i="3"/>
  <c r="AY34" i="3"/>
  <c r="AU34" i="3"/>
  <c r="AT34" i="3"/>
  <c r="AP34" i="3"/>
  <c r="AO34" i="3"/>
  <c r="AK34" i="3"/>
  <c r="AJ34" i="3"/>
  <c r="AF34" i="3"/>
  <c r="AE34" i="3"/>
  <c r="AA34" i="3"/>
  <c r="Z34" i="3"/>
  <c r="V34" i="3"/>
  <c r="U34" i="3"/>
  <c r="Q34" i="3"/>
  <c r="P34" i="3"/>
  <c r="L34" i="3"/>
  <c r="K34" i="3"/>
  <c r="EG33" i="3"/>
  <c r="EF33" i="3"/>
  <c r="EB33" i="3"/>
  <c r="EA33" i="3"/>
  <c r="DW33" i="3"/>
  <c r="DV33" i="3"/>
  <c r="DR33" i="3"/>
  <c r="DQ33" i="3"/>
  <c r="DM33" i="3"/>
  <c r="DL33" i="3"/>
  <c r="DH33" i="3"/>
  <c r="DG33" i="3"/>
  <c r="DC33" i="3"/>
  <c r="DB33" i="3"/>
  <c r="CX33" i="3"/>
  <c r="CW33" i="3"/>
  <c r="CS33" i="3"/>
  <c r="CR33" i="3"/>
  <c r="CN33" i="3"/>
  <c r="CM33" i="3"/>
  <c r="CI33" i="3"/>
  <c r="CH33" i="3"/>
  <c r="CD33" i="3"/>
  <c r="CC33" i="3"/>
  <c r="BY33" i="3"/>
  <c r="BX33" i="3"/>
  <c r="BT33" i="3"/>
  <c r="BS33" i="3"/>
  <c r="BO33" i="3"/>
  <c r="BN33" i="3"/>
  <c r="BJ33" i="3"/>
  <c r="BI33" i="3"/>
  <c r="BE33" i="3"/>
  <c r="BD33" i="3"/>
  <c r="AZ33" i="3"/>
  <c r="AY33" i="3"/>
  <c r="AU33" i="3"/>
  <c r="AT33" i="3"/>
  <c r="AP33" i="3"/>
  <c r="AO33" i="3"/>
  <c r="AK33" i="3"/>
  <c r="AJ33" i="3"/>
  <c r="AF33" i="3"/>
  <c r="AE33" i="3"/>
  <c r="AA33" i="3"/>
  <c r="Z33" i="3"/>
  <c r="V33" i="3"/>
  <c r="U33" i="3"/>
  <c r="Q33" i="3"/>
  <c r="P33" i="3"/>
  <c r="L33" i="3"/>
  <c r="K33" i="3"/>
  <c r="EG32" i="3"/>
  <c r="EF32" i="3"/>
  <c r="EB32" i="3"/>
  <c r="EA32" i="3"/>
  <c r="DW32" i="3"/>
  <c r="DV32" i="3"/>
  <c r="DR32" i="3"/>
  <c r="DQ32" i="3"/>
  <c r="DM32" i="3"/>
  <c r="DL32" i="3"/>
  <c r="DH32" i="3"/>
  <c r="DG32" i="3"/>
  <c r="DC32" i="3"/>
  <c r="DB32" i="3"/>
  <c r="CX32" i="3"/>
  <c r="CW32" i="3"/>
  <c r="CS32" i="3"/>
  <c r="CR32" i="3"/>
  <c r="CN32" i="3"/>
  <c r="CM32" i="3"/>
  <c r="CI32" i="3"/>
  <c r="CH32" i="3"/>
  <c r="CD32" i="3"/>
  <c r="CC32" i="3"/>
  <c r="BY32" i="3"/>
  <c r="BX32" i="3"/>
  <c r="BT32" i="3"/>
  <c r="BS32" i="3"/>
  <c r="BO32" i="3"/>
  <c r="BN32" i="3"/>
  <c r="BJ32" i="3"/>
  <c r="BI32" i="3"/>
  <c r="BE32" i="3"/>
  <c r="BD32" i="3"/>
  <c r="AZ32" i="3"/>
  <c r="AY32" i="3"/>
  <c r="AU32" i="3"/>
  <c r="AT32" i="3"/>
  <c r="AP32" i="3"/>
  <c r="AO32" i="3"/>
  <c r="AK32" i="3"/>
  <c r="AJ32" i="3"/>
  <c r="AF32" i="3"/>
  <c r="AE32" i="3"/>
  <c r="AA32" i="3"/>
  <c r="Z32" i="3"/>
  <c r="V32" i="3"/>
  <c r="U32" i="3"/>
  <c r="Q32" i="3"/>
  <c r="P32" i="3"/>
  <c r="L32" i="3"/>
  <c r="K32" i="3"/>
  <c r="EG31" i="3"/>
  <c r="EF31" i="3"/>
  <c r="EB31" i="3"/>
  <c r="EA31" i="3"/>
  <c r="DW31" i="3"/>
  <c r="DV31" i="3"/>
  <c r="DR31" i="3"/>
  <c r="DQ31" i="3"/>
  <c r="DM31" i="3"/>
  <c r="DL31" i="3"/>
  <c r="DH31" i="3"/>
  <c r="DG31" i="3"/>
  <c r="DC31" i="3"/>
  <c r="DB31" i="3"/>
  <c r="CX31" i="3"/>
  <c r="CW31" i="3"/>
  <c r="CS31" i="3"/>
  <c r="CR31" i="3"/>
  <c r="CN31" i="3"/>
  <c r="CM31" i="3"/>
  <c r="CI31" i="3"/>
  <c r="CH31" i="3"/>
  <c r="CD31" i="3"/>
  <c r="CC31" i="3"/>
  <c r="BY31" i="3"/>
  <c r="BX31" i="3"/>
  <c r="BT31" i="3"/>
  <c r="BS31" i="3"/>
  <c r="BO31" i="3"/>
  <c r="BN31" i="3"/>
  <c r="BJ31" i="3"/>
  <c r="BI31" i="3"/>
  <c r="BE31" i="3"/>
  <c r="BD31" i="3"/>
  <c r="AZ31" i="3"/>
  <c r="AY31" i="3"/>
  <c r="AU31" i="3"/>
  <c r="AT31" i="3"/>
  <c r="AP31" i="3"/>
  <c r="AO31" i="3"/>
  <c r="AK31" i="3"/>
  <c r="AJ31" i="3"/>
  <c r="AF31" i="3"/>
  <c r="AE31" i="3"/>
  <c r="AA31" i="3"/>
  <c r="Z31" i="3"/>
  <c r="V31" i="3"/>
  <c r="U31" i="3"/>
  <c r="Q31" i="3"/>
  <c r="P31" i="3"/>
  <c r="L31" i="3"/>
  <c r="K31" i="3"/>
  <c r="EG30" i="3"/>
  <c r="EF30" i="3"/>
  <c r="EB30" i="3"/>
  <c r="EA30" i="3"/>
  <c r="DW30" i="3"/>
  <c r="DV30" i="3"/>
  <c r="DR30" i="3"/>
  <c r="DQ30" i="3"/>
  <c r="DM30" i="3"/>
  <c r="DL30" i="3"/>
  <c r="DH30" i="3"/>
  <c r="DG30" i="3"/>
  <c r="DC30" i="3"/>
  <c r="DB30" i="3"/>
  <c r="CX30" i="3"/>
  <c r="CW30" i="3"/>
  <c r="CS30" i="3"/>
  <c r="CR30" i="3"/>
  <c r="CN30" i="3"/>
  <c r="CM30" i="3"/>
  <c r="CI30" i="3"/>
  <c r="CH30" i="3"/>
  <c r="CD30" i="3"/>
  <c r="CC30" i="3"/>
  <c r="BY30" i="3"/>
  <c r="BX30" i="3"/>
  <c r="BT30" i="3"/>
  <c r="BS30" i="3"/>
  <c r="BO30" i="3"/>
  <c r="BN30" i="3"/>
  <c r="BJ30" i="3"/>
  <c r="BI30" i="3"/>
  <c r="BE30" i="3"/>
  <c r="BD30" i="3"/>
  <c r="AZ30" i="3"/>
  <c r="AY30" i="3"/>
  <c r="AU30" i="3"/>
  <c r="AT30" i="3"/>
  <c r="AP30" i="3"/>
  <c r="AO30" i="3"/>
  <c r="AK30" i="3"/>
  <c r="AJ30" i="3"/>
  <c r="AF30" i="3"/>
  <c r="AE30" i="3"/>
  <c r="AA30" i="3"/>
  <c r="Z30" i="3"/>
  <c r="V30" i="3"/>
  <c r="U30" i="3"/>
  <c r="Q30" i="3"/>
  <c r="P30" i="3"/>
  <c r="L30" i="3"/>
  <c r="K30" i="3"/>
  <c r="EG29" i="3"/>
  <c r="EF29" i="3"/>
  <c r="EB29" i="3"/>
  <c r="EA29" i="3"/>
  <c r="DW29" i="3"/>
  <c r="DV29" i="3"/>
  <c r="DR29" i="3"/>
  <c r="DQ29" i="3"/>
  <c r="DM29" i="3"/>
  <c r="DL29" i="3"/>
  <c r="DH29" i="3"/>
  <c r="DG29" i="3"/>
  <c r="DC29" i="3"/>
  <c r="DB29" i="3"/>
  <c r="CX29" i="3"/>
  <c r="CW29" i="3"/>
  <c r="CS29" i="3"/>
  <c r="CR29" i="3"/>
  <c r="CN29" i="3"/>
  <c r="CM29" i="3"/>
  <c r="CI29" i="3"/>
  <c r="CH29" i="3"/>
  <c r="CD29" i="3"/>
  <c r="CC29" i="3"/>
  <c r="BY29" i="3"/>
  <c r="BX29" i="3"/>
  <c r="BT29" i="3"/>
  <c r="BS29" i="3"/>
  <c r="BO29" i="3"/>
  <c r="BN29" i="3"/>
  <c r="BJ29" i="3"/>
  <c r="BI29" i="3"/>
  <c r="BE29" i="3"/>
  <c r="BD29" i="3"/>
  <c r="AZ29" i="3"/>
  <c r="AY29" i="3"/>
  <c r="AU29" i="3"/>
  <c r="AT29" i="3"/>
  <c r="AP29" i="3"/>
  <c r="AO29" i="3"/>
  <c r="AK29" i="3"/>
  <c r="AJ29" i="3"/>
  <c r="AF29" i="3"/>
  <c r="AE29" i="3"/>
  <c r="AA29" i="3"/>
  <c r="Z29" i="3"/>
  <c r="V29" i="3"/>
  <c r="U29" i="3"/>
  <c r="Q29" i="3"/>
  <c r="P29" i="3"/>
  <c r="L29" i="3"/>
  <c r="K29" i="3"/>
  <c r="EG28" i="3"/>
  <c r="EF28" i="3"/>
  <c r="EB28" i="3"/>
  <c r="EA28" i="3"/>
  <c r="DW28" i="3"/>
  <c r="DV28" i="3"/>
  <c r="DR28" i="3"/>
  <c r="DQ28" i="3"/>
  <c r="DM28" i="3"/>
  <c r="DL28" i="3"/>
  <c r="DH28" i="3"/>
  <c r="DG28" i="3"/>
  <c r="DC28" i="3"/>
  <c r="DB28" i="3"/>
  <c r="CX28" i="3"/>
  <c r="CW28" i="3"/>
  <c r="CS28" i="3"/>
  <c r="CR28" i="3"/>
  <c r="CN28" i="3"/>
  <c r="CM28" i="3"/>
  <c r="CI28" i="3"/>
  <c r="CH28" i="3"/>
  <c r="CD28" i="3"/>
  <c r="CC28" i="3"/>
  <c r="BY28" i="3"/>
  <c r="BX28" i="3"/>
  <c r="BT28" i="3"/>
  <c r="BS28" i="3"/>
  <c r="BO28" i="3"/>
  <c r="BN28" i="3"/>
  <c r="BJ28" i="3"/>
  <c r="BI28" i="3"/>
  <c r="BE28" i="3"/>
  <c r="BD28" i="3"/>
  <c r="AZ28" i="3"/>
  <c r="AY28" i="3"/>
  <c r="AU28" i="3"/>
  <c r="AT28" i="3"/>
  <c r="AP28" i="3"/>
  <c r="AO28" i="3"/>
  <c r="AK28" i="3"/>
  <c r="AJ28" i="3"/>
  <c r="AF28" i="3"/>
  <c r="AE28" i="3"/>
  <c r="AA28" i="3"/>
  <c r="Z28" i="3"/>
  <c r="V28" i="3"/>
  <c r="U28" i="3"/>
  <c r="Q28" i="3"/>
  <c r="P28" i="3"/>
  <c r="L28" i="3"/>
  <c r="K28" i="3"/>
  <c r="EG27" i="3"/>
  <c r="EF27" i="3"/>
  <c r="EB27" i="3"/>
  <c r="EA27" i="3"/>
  <c r="DW27" i="3"/>
  <c r="DV27" i="3"/>
  <c r="DR27" i="3"/>
  <c r="DQ27" i="3"/>
  <c r="DM27" i="3"/>
  <c r="DL27" i="3"/>
  <c r="DH27" i="3"/>
  <c r="DG27" i="3"/>
  <c r="DC27" i="3"/>
  <c r="DB27" i="3"/>
  <c r="CX27" i="3"/>
  <c r="CW27" i="3"/>
  <c r="CS27" i="3"/>
  <c r="CR27" i="3"/>
  <c r="CN27" i="3"/>
  <c r="CM27" i="3"/>
  <c r="CI27" i="3"/>
  <c r="CH27" i="3"/>
  <c r="CD27" i="3"/>
  <c r="CC27" i="3"/>
  <c r="BY27" i="3"/>
  <c r="BX27" i="3"/>
  <c r="BT27" i="3"/>
  <c r="BS27" i="3"/>
  <c r="BO27" i="3"/>
  <c r="BN27" i="3"/>
  <c r="BJ27" i="3"/>
  <c r="BI27" i="3"/>
  <c r="BE27" i="3"/>
  <c r="BD27" i="3"/>
  <c r="AZ27" i="3"/>
  <c r="AY27" i="3"/>
  <c r="AU27" i="3"/>
  <c r="AT27" i="3"/>
  <c r="AP27" i="3"/>
  <c r="AO27" i="3"/>
  <c r="AK27" i="3"/>
  <c r="AJ27" i="3"/>
  <c r="AF27" i="3"/>
  <c r="AE27" i="3"/>
  <c r="AA27" i="3"/>
  <c r="Z27" i="3"/>
  <c r="V27" i="3"/>
  <c r="U27" i="3"/>
  <c r="Q27" i="3"/>
  <c r="P27" i="3"/>
  <c r="L27" i="3"/>
  <c r="K27" i="3"/>
  <c r="EG26" i="3"/>
  <c r="EF26" i="3"/>
  <c r="EB26" i="3"/>
  <c r="EA26" i="3"/>
  <c r="DW26" i="3"/>
  <c r="DV26" i="3"/>
  <c r="DR26" i="3"/>
  <c r="DQ26" i="3"/>
  <c r="DM26" i="3"/>
  <c r="DL26" i="3"/>
  <c r="DH26" i="3"/>
  <c r="DG26" i="3"/>
  <c r="DC26" i="3"/>
  <c r="DB26" i="3"/>
  <c r="CX26" i="3"/>
  <c r="CW26" i="3"/>
  <c r="CS26" i="3"/>
  <c r="CR26" i="3"/>
  <c r="CN26" i="3"/>
  <c r="CM26" i="3"/>
  <c r="CI26" i="3"/>
  <c r="CH26" i="3"/>
  <c r="CD26" i="3"/>
  <c r="CC26" i="3"/>
  <c r="BY26" i="3"/>
  <c r="BX26" i="3"/>
  <c r="BT26" i="3"/>
  <c r="BS26" i="3"/>
  <c r="BO26" i="3"/>
  <c r="BN26" i="3"/>
  <c r="BJ26" i="3"/>
  <c r="BI26" i="3"/>
  <c r="BE26" i="3"/>
  <c r="BD26" i="3"/>
  <c r="AZ26" i="3"/>
  <c r="AY26" i="3"/>
  <c r="AU26" i="3"/>
  <c r="AT26" i="3"/>
  <c r="AP26" i="3"/>
  <c r="AO26" i="3"/>
  <c r="AK26" i="3"/>
  <c r="AJ26" i="3"/>
  <c r="AF26" i="3"/>
  <c r="AE26" i="3"/>
  <c r="AA26" i="3"/>
  <c r="Z26" i="3"/>
  <c r="V26" i="3"/>
  <c r="U26" i="3"/>
  <c r="Q26" i="3"/>
  <c r="P26" i="3"/>
  <c r="L26" i="3"/>
  <c r="K26" i="3"/>
  <c r="EG25" i="3"/>
  <c r="EF25" i="3"/>
  <c r="EB25" i="3"/>
  <c r="EA25" i="3"/>
  <c r="DW25" i="3"/>
  <c r="DV25" i="3"/>
  <c r="DR25" i="3"/>
  <c r="DQ25" i="3"/>
  <c r="DM25" i="3"/>
  <c r="DL25" i="3"/>
  <c r="DH25" i="3"/>
  <c r="DG25" i="3"/>
  <c r="DC25" i="3"/>
  <c r="DB25" i="3"/>
  <c r="CX25" i="3"/>
  <c r="CW25" i="3"/>
  <c r="CS25" i="3"/>
  <c r="CR25" i="3"/>
  <c r="CN25" i="3"/>
  <c r="CM25" i="3"/>
  <c r="CI25" i="3"/>
  <c r="CH25" i="3"/>
  <c r="CD25" i="3"/>
  <c r="CC25" i="3"/>
  <c r="BY25" i="3"/>
  <c r="BX25" i="3"/>
  <c r="BT25" i="3"/>
  <c r="BS25" i="3"/>
  <c r="BO25" i="3"/>
  <c r="BN25" i="3"/>
  <c r="BJ25" i="3"/>
  <c r="BI25" i="3"/>
  <c r="BE25" i="3"/>
  <c r="BD25" i="3"/>
  <c r="AZ25" i="3"/>
  <c r="AY25" i="3"/>
  <c r="AU25" i="3"/>
  <c r="AT25" i="3"/>
  <c r="AP25" i="3"/>
  <c r="AO25" i="3"/>
  <c r="AK25" i="3"/>
  <c r="AJ25" i="3"/>
  <c r="AF25" i="3"/>
  <c r="AE25" i="3"/>
  <c r="AA25" i="3"/>
  <c r="Z25" i="3"/>
  <c r="V25" i="3"/>
  <c r="U25" i="3"/>
  <c r="Q25" i="3"/>
  <c r="P25" i="3"/>
  <c r="L25" i="3"/>
  <c r="K25" i="3"/>
  <c r="EG24" i="3"/>
  <c r="EF24" i="3"/>
  <c r="EB24" i="3"/>
  <c r="EA24" i="3"/>
  <c r="DW24" i="3"/>
  <c r="DV24" i="3"/>
  <c r="DR24" i="3"/>
  <c r="DQ24" i="3"/>
  <c r="DM24" i="3"/>
  <c r="DL24" i="3"/>
  <c r="DH24" i="3"/>
  <c r="DG24" i="3"/>
  <c r="DC24" i="3"/>
  <c r="DB24" i="3"/>
  <c r="CX24" i="3"/>
  <c r="CW24" i="3"/>
  <c r="CS24" i="3"/>
  <c r="CR24" i="3"/>
  <c r="CN24" i="3"/>
  <c r="CM24" i="3"/>
  <c r="CI24" i="3"/>
  <c r="CH24" i="3"/>
  <c r="CD24" i="3"/>
  <c r="CC24" i="3"/>
  <c r="BY24" i="3"/>
  <c r="BX24" i="3"/>
  <c r="BT24" i="3"/>
  <c r="BS24" i="3"/>
  <c r="BO24" i="3"/>
  <c r="BN24" i="3"/>
  <c r="BJ24" i="3"/>
  <c r="BI24" i="3"/>
  <c r="BE24" i="3"/>
  <c r="BD24" i="3"/>
  <c r="AZ24" i="3"/>
  <c r="AY24" i="3"/>
  <c r="AU24" i="3"/>
  <c r="AT24" i="3"/>
  <c r="AP24" i="3"/>
  <c r="AO24" i="3"/>
  <c r="AK24" i="3"/>
  <c r="AJ24" i="3"/>
  <c r="AF24" i="3"/>
  <c r="AE24" i="3"/>
  <c r="AA24" i="3"/>
  <c r="Z24" i="3"/>
  <c r="V24" i="3"/>
  <c r="U24" i="3"/>
  <c r="Q24" i="3"/>
  <c r="P24" i="3"/>
  <c r="L24" i="3"/>
  <c r="K24" i="3"/>
  <c r="EG23" i="3"/>
  <c r="EF23" i="3"/>
  <c r="EB23" i="3"/>
  <c r="EA23" i="3"/>
  <c r="DW23" i="3"/>
  <c r="DV23" i="3"/>
  <c r="DR23" i="3"/>
  <c r="DQ23" i="3"/>
  <c r="DM23" i="3"/>
  <c r="DL23" i="3"/>
  <c r="DH23" i="3"/>
  <c r="DG23" i="3"/>
  <c r="DC23" i="3"/>
  <c r="DB23" i="3"/>
  <c r="CX23" i="3"/>
  <c r="CW23" i="3"/>
  <c r="CS23" i="3"/>
  <c r="CR23" i="3"/>
  <c r="CN23" i="3"/>
  <c r="CM23" i="3"/>
  <c r="CI23" i="3"/>
  <c r="CH23" i="3"/>
  <c r="CD23" i="3"/>
  <c r="CC23" i="3"/>
  <c r="BY23" i="3"/>
  <c r="BX23" i="3"/>
  <c r="BT23" i="3"/>
  <c r="BS23" i="3"/>
  <c r="BO23" i="3"/>
  <c r="BN23" i="3"/>
  <c r="BJ23" i="3"/>
  <c r="BI23" i="3"/>
  <c r="BE23" i="3"/>
  <c r="BD23" i="3"/>
  <c r="AZ23" i="3"/>
  <c r="AY23" i="3"/>
  <c r="AU23" i="3"/>
  <c r="AT23" i="3"/>
  <c r="AP23" i="3"/>
  <c r="AO23" i="3"/>
  <c r="AK23" i="3"/>
  <c r="AJ23" i="3"/>
  <c r="AF23" i="3"/>
  <c r="AE23" i="3"/>
  <c r="AA23" i="3"/>
  <c r="Z23" i="3"/>
  <c r="V23" i="3"/>
  <c r="U23" i="3"/>
  <c r="Q23" i="3"/>
  <c r="P23" i="3"/>
  <c r="L23" i="3"/>
  <c r="K23" i="3"/>
  <c r="EG22" i="3"/>
  <c r="EF22" i="3"/>
  <c r="EB22" i="3"/>
  <c r="EA22" i="3"/>
  <c r="DW22" i="3"/>
  <c r="DV22" i="3"/>
  <c r="DR22" i="3"/>
  <c r="DQ22" i="3"/>
  <c r="DM22" i="3"/>
  <c r="DL22" i="3"/>
  <c r="DH22" i="3"/>
  <c r="DG22" i="3"/>
  <c r="DC22" i="3"/>
  <c r="DB22" i="3"/>
  <c r="CX22" i="3"/>
  <c r="CW22" i="3"/>
  <c r="CS22" i="3"/>
  <c r="CR22" i="3"/>
  <c r="CN22" i="3"/>
  <c r="CM22" i="3"/>
  <c r="CI22" i="3"/>
  <c r="CH22" i="3"/>
  <c r="CD22" i="3"/>
  <c r="CC22" i="3"/>
  <c r="BY22" i="3"/>
  <c r="BX22" i="3"/>
  <c r="BT22" i="3"/>
  <c r="BS22" i="3"/>
  <c r="BO22" i="3"/>
  <c r="BN22" i="3"/>
  <c r="BJ22" i="3"/>
  <c r="BI22" i="3"/>
  <c r="BE22" i="3"/>
  <c r="BD22" i="3"/>
  <c r="AZ22" i="3"/>
  <c r="AY22" i="3"/>
  <c r="AU22" i="3"/>
  <c r="AT22" i="3"/>
  <c r="AP22" i="3"/>
  <c r="AO22" i="3"/>
  <c r="AK22" i="3"/>
  <c r="AJ22" i="3"/>
  <c r="AF22" i="3"/>
  <c r="AE22" i="3"/>
  <c r="AA22" i="3"/>
  <c r="Z22" i="3"/>
  <c r="V22" i="3"/>
  <c r="U22" i="3"/>
  <c r="Q22" i="3"/>
  <c r="P22" i="3"/>
  <c r="L22" i="3"/>
  <c r="K22" i="3"/>
  <c r="EG21" i="3"/>
  <c r="EF21" i="3"/>
  <c r="EB21" i="3"/>
  <c r="EA21" i="3"/>
  <c r="DW21" i="3"/>
  <c r="DV21" i="3"/>
  <c r="DR21" i="3"/>
  <c r="DQ21" i="3"/>
  <c r="DM21" i="3"/>
  <c r="DL21" i="3"/>
  <c r="DH21" i="3"/>
  <c r="DG21" i="3"/>
  <c r="DC21" i="3"/>
  <c r="DB21" i="3"/>
  <c r="CX21" i="3"/>
  <c r="CW21" i="3"/>
  <c r="CS21" i="3"/>
  <c r="CR21" i="3"/>
  <c r="CN21" i="3"/>
  <c r="CM21" i="3"/>
  <c r="CI21" i="3"/>
  <c r="CH21" i="3"/>
  <c r="CD21" i="3"/>
  <c r="CC21" i="3"/>
  <c r="BY21" i="3"/>
  <c r="BX21" i="3"/>
  <c r="BT21" i="3"/>
  <c r="BS21" i="3"/>
  <c r="BO21" i="3"/>
  <c r="BN21" i="3"/>
  <c r="BJ21" i="3"/>
  <c r="BI21" i="3"/>
  <c r="BE21" i="3"/>
  <c r="BD21" i="3"/>
  <c r="AZ21" i="3"/>
  <c r="AY21" i="3"/>
  <c r="AU21" i="3"/>
  <c r="AT21" i="3"/>
  <c r="AP21" i="3"/>
  <c r="AO21" i="3"/>
  <c r="AK21" i="3"/>
  <c r="AJ21" i="3"/>
  <c r="AF21" i="3"/>
  <c r="AE21" i="3"/>
  <c r="AA21" i="3"/>
  <c r="Z21" i="3"/>
  <c r="V21" i="3"/>
  <c r="U21" i="3"/>
  <c r="Q21" i="3"/>
  <c r="P21" i="3"/>
  <c r="L21" i="3"/>
  <c r="K21" i="3"/>
  <c r="EG20" i="3"/>
  <c r="EF20" i="3"/>
  <c r="EB20" i="3"/>
  <c r="EA20" i="3"/>
  <c r="DW20" i="3"/>
  <c r="DV20" i="3"/>
  <c r="DR20" i="3"/>
  <c r="DQ20" i="3"/>
  <c r="DM20" i="3"/>
  <c r="DL20" i="3"/>
  <c r="DH20" i="3"/>
  <c r="DG20" i="3"/>
  <c r="DC20" i="3"/>
  <c r="DB20" i="3"/>
  <c r="CX20" i="3"/>
  <c r="CW20" i="3"/>
  <c r="CS20" i="3"/>
  <c r="CR20" i="3"/>
  <c r="CN20" i="3"/>
  <c r="CM20" i="3"/>
  <c r="CI20" i="3"/>
  <c r="CH20" i="3"/>
  <c r="CD20" i="3"/>
  <c r="CC20" i="3"/>
  <c r="BY20" i="3"/>
  <c r="BX20" i="3"/>
  <c r="BT20" i="3"/>
  <c r="BS20" i="3"/>
  <c r="BO20" i="3"/>
  <c r="BN20" i="3"/>
  <c r="BJ20" i="3"/>
  <c r="BI20" i="3"/>
  <c r="BE20" i="3"/>
  <c r="BD20" i="3"/>
  <c r="AZ20" i="3"/>
  <c r="AY20" i="3"/>
  <c r="AU20" i="3"/>
  <c r="AT20" i="3"/>
  <c r="AP20" i="3"/>
  <c r="AO20" i="3"/>
  <c r="AK20" i="3"/>
  <c r="AJ20" i="3"/>
  <c r="AF20" i="3"/>
  <c r="AE20" i="3"/>
  <c r="AA20" i="3"/>
  <c r="Z20" i="3"/>
  <c r="V20" i="3"/>
  <c r="U20" i="3"/>
  <c r="Q20" i="3"/>
  <c r="P20" i="3"/>
  <c r="L20" i="3"/>
  <c r="K20" i="3"/>
  <c r="EG19" i="3"/>
  <c r="EF19" i="3"/>
  <c r="EB19" i="3"/>
  <c r="EA19" i="3"/>
  <c r="DW19" i="3"/>
  <c r="DV19" i="3"/>
  <c r="DR19" i="3"/>
  <c r="DQ19" i="3"/>
  <c r="DM19" i="3"/>
  <c r="DL19" i="3"/>
  <c r="DH19" i="3"/>
  <c r="DG19" i="3"/>
  <c r="DC19" i="3"/>
  <c r="DB19" i="3"/>
  <c r="CX19" i="3"/>
  <c r="CW19" i="3"/>
  <c r="CS19" i="3"/>
  <c r="CR19" i="3"/>
  <c r="CN19" i="3"/>
  <c r="CM19" i="3"/>
  <c r="CI19" i="3"/>
  <c r="CH19" i="3"/>
  <c r="CD19" i="3"/>
  <c r="CC19" i="3"/>
  <c r="BY19" i="3"/>
  <c r="BX19" i="3"/>
  <c r="BT19" i="3"/>
  <c r="BS19" i="3"/>
  <c r="BO19" i="3"/>
  <c r="BN19" i="3"/>
  <c r="BJ19" i="3"/>
  <c r="BI19" i="3"/>
  <c r="BE19" i="3"/>
  <c r="BD19" i="3"/>
  <c r="AZ19" i="3"/>
  <c r="AY19" i="3"/>
  <c r="AU19" i="3"/>
  <c r="AT19" i="3"/>
  <c r="AP19" i="3"/>
  <c r="AO19" i="3"/>
  <c r="AK19" i="3"/>
  <c r="AJ19" i="3"/>
  <c r="AF19" i="3"/>
  <c r="AE19" i="3"/>
  <c r="AA19" i="3"/>
  <c r="Z19" i="3"/>
  <c r="V19" i="3"/>
  <c r="U19" i="3"/>
  <c r="Q19" i="3"/>
  <c r="P19" i="3"/>
  <c r="L19" i="3"/>
  <c r="K19" i="3"/>
  <c r="EG18" i="3"/>
  <c r="EF18" i="3"/>
  <c r="EB18" i="3"/>
  <c r="EA18" i="3"/>
  <c r="DW18" i="3"/>
  <c r="DV18" i="3"/>
  <c r="DR18" i="3"/>
  <c r="DQ18" i="3"/>
  <c r="DM18" i="3"/>
  <c r="DL18" i="3"/>
  <c r="DH18" i="3"/>
  <c r="DG18" i="3"/>
  <c r="DC18" i="3"/>
  <c r="DB18" i="3"/>
  <c r="CX18" i="3"/>
  <c r="CW18" i="3"/>
  <c r="CS18" i="3"/>
  <c r="CR18" i="3"/>
  <c r="CN18" i="3"/>
  <c r="CM18" i="3"/>
  <c r="CI18" i="3"/>
  <c r="CH18" i="3"/>
  <c r="CD18" i="3"/>
  <c r="CC18" i="3"/>
  <c r="BY18" i="3"/>
  <c r="BX18" i="3"/>
  <c r="BT18" i="3"/>
  <c r="BS18" i="3"/>
  <c r="BO18" i="3"/>
  <c r="BN18" i="3"/>
  <c r="BJ18" i="3"/>
  <c r="BI18" i="3"/>
  <c r="BE18" i="3"/>
  <c r="BD18" i="3"/>
  <c r="AZ18" i="3"/>
  <c r="AY18" i="3"/>
  <c r="AU18" i="3"/>
  <c r="AT18" i="3"/>
  <c r="AP18" i="3"/>
  <c r="AO18" i="3"/>
  <c r="AK18" i="3"/>
  <c r="AJ18" i="3"/>
  <c r="AF18" i="3"/>
  <c r="AE18" i="3"/>
  <c r="AA18" i="3"/>
  <c r="Z18" i="3"/>
  <c r="V18" i="3"/>
  <c r="U18" i="3"/>
  <c r="Q18" i="3"/>
  <c r="P18" i="3"/>
  <c r="L18" i="3"/>
  <c r="K18" i="3"/>
  <c r="EG17" i="3"/>
  <c r="EF17" i="3"/>
  <c r="EB17" i="3"/>
  <c r="EA17" i="3"/>
  <c r="DW17" i="3"/>
  <c r="DV17" i="3"/>
  <c r="DR17" i="3"/>
  <c r="DQ17" i="3"/>
  <c r="DM17" i="3"/>
  <c r="DL17" i="3"/>
  <c r="DH17" i="3"/>
  <c r="DG17" i="3"/>
  <c r="DC17" i="3"/>
  <c r="DB17" i="3"/>
  <c r="CX17" i="3"/>
  <c r="CW17" i="3"/>
  <c r="CS17" i="3"/>
  <c r="CR17" i="3"/>
  <c r="CN17" i="3"/>
  <c r="CM17" i="3"/>
  <c r="CI17" i="3"/>
  <c r="CH17" i="3"/>
  <c r="CD17" i="3"/>
  <c r="CC17" i="3"/>
  <c r="BY17" i="3"/>
  <c r="BX17" i="3"/>
  <c r="BT17" i="3"/>
  <c r="BS17" i="3"/>
  <c r="BO17" i="3"/>
  <c r="BN17" i="3"/>
  <c r="BJ17" i="3"/>
  <c r="BI17" i="3"/>
  <c r="BE17" i="3"/>
  <c r="BD17" i="3"/>
  <c r="AZ17" i="3"/>
  <c r="AY17" i="3"/>
  <c r="AU17" i="3"/>
  <c r="AT17" i="3"/>
  <c r="AP17" i="3"/>
  <c r="AO17" i="3"/>
  <c r="AK17" i="3"/>
  <c r="AJ17" i="3"/>
  <c r="AF17" i="3"/>
  <c r="AE17" i="3"/>
  <c r="AA17" i="3"/>
  <c r="Z17" i="3"/>
  <c r="V17" i="3"/>
  <c r="U17" i="3"/>
  <c r="Q17" i="3"/>
  <c r="P17" i="3"/>
  <c r="L17" i="3"/>
  <c r="K17" i="3"/>
  <c r="EG16" i="3"/>
  <c r="EF16" i="3"/>
  <c r="EB16" i="3"/>
  <c r="EA16" i="3"/>
  <c r="DW16" i="3"/>
  <c r="DV16" i="3"/>
  <c r="DR16" i="3"/>
  <c r="DQ16" i="3"/>
  <c r="DM16" i="3"/>
  <c r="DL16" i="3"/>
  <c r="DH16" i="3"/>
  <c r="DG16" i="3"/>
  <c r="DC16" i="3"/>
  <c r="DB16" i="3"/>
  <c r="CX16" i="3"/>
  <c r="CW16" i="3"/>
  <c r="CS16" i="3"/>
  <c r="CR16" i="3"/>
  <c r="CN16" i="3"/>
  <c r="CM16" i="3"/>
  <c r="CI16" i="3"/>
  <c r="CH16" i="3"/>
  <c r="CD16" i="3"/>
  <c r="CC16" i="3"/>
  <c r="BY16" i="3"/>
  <c r="BX16" i="3"/>
  <c r="BT16" i="3"/>
  <c r="BS16" i="3"/>
  <c r="BO16" i="3"/>
  <c r="BN16" i="3"/>
  <c r="BJ16" i="3"/>
  <c r="BI16" i="3"/>
  <c r="BE16" i="3"/>
  <c r="BD16" i="3"/>
  <c r="AZ16" i="3"/>
  <c r="AY16" i="3"/>
  <c r="AU16" i="3"/>
  <c r="AT16" i="3"/>
  <c r="AP16" i="3"/>
  <c r="AO16" i="3"/>
  <c r="AK16" i="3"/>
  <c r="AJ16" i="3"/>
  <c r="AF16" i="3"/>
  <c r="AE16" i="3"/>
  <c r="AA16" i="3"/>
  <c r="Z16" i="3"/>
  <c r="V16" i="3"/>
  <c r="U16" i="3"/>
  <c r="Q16" i="3"/>
  <c r="P16" i="3"/>
  <c r="L16" i="3"/>
  <c r="K16" i="3"/>
  <c r="EG15" i="3"/>
  <c r="EF15" i="3"/>
  <c r="EB15" i="3"/>
  <c r="EA15" i="3"/>
  <c r="DW15" i="3"/>
  <c r="DV15" i="3"/>
  <c r="DR15" i="3"/>
  <c r="DQ15" i="3"/>
  <c r="DM15" i="3"/>
  <c r="DL15" i="3"/>
  <c r="DH15" i="3"/>
  <c r="DG15" i="3"/>
  <c r="DC15" i="3"/>
  <c r="DB15" i="3"/>
  <c r="CX15" i="3"/>
  <c r="CW15" i="3"/>
  <c r="CS15" i="3"/>
  <c r="CR15" i="3"/>
  <c r="CN15" i="3"/>
  <c r="CM15" i="3"/>
  <c r="CI15" i="3"/>
  <c r="CH15" i="3"/>
  <c r="CD15" i="3"/>
  <c r="CC15" i="3"/>
  <c r="BY15" i="3"/>
  <c r="BX15" i="3"/>
  <c r="BT15" i="3"/>
  <c r="BS15" i="3"/>
  <c r="BO15" i="3"/>
  <c r="BN15" i="3"/>
  <c r="BJ15" i="3"/>
  <c r="BI15" i="3"/>
  <c r="BE15" i="3"/>
  <c r="BD15" i="3"/>
  <c r="AZ15" i="3"/>
  <c r="AY15" i="3"/>
  <c r="AU15" i="3"/>
  <c r="AT15" i="3"/>
  <c r="AP15" i="3"/>
  <c r="AO15" i="3"/>
  <c r="AK15" i="3"/>
  <c r="AJ15" i="3"/>
  <c r="AF15" i="3"/>
  <c r="AE15" i="3"/>
  <c r="AA15" i="3"/>
  <c r="Z15" i="3"/>
  <c r="V15" i="3"/>
  <c r="U15" i="3"/>
  <c r="Q15" i="3"/>
  <c r="P15" i="3"/>
  <c r="L15" i="3"/>
  <c r="K15" i="3"/>
  <c r="EG14" i="3"/>
  <c r="EF14" i="3"/>
  <c r="EB14" i="3"/>
  <c r="EA14" i="3"/>
  <c r="DW14" i="3"/>
  <c r="DV14" i="3"/>
  <c r="DR14" i="3"/>
  <c r="DQ14" i="3"/>
  <c r="DM14" i="3"/>
  <c r="DL14" i="3"/>
  <c r="DH14" i="3"/>
  <c r="DG14" i="3"/>
  <c r="DC14" i="3"/>
  <c r="DB14" i="3"/>
  <c r="CX14" i="3"/>
  <c r="CW14" i="3"/>
  <c r="CS14" i="3"/>
  <c r="CR14" i="3"/>
  <c r="CN14" i="3"/>
  <c r="CM14" i="3"/>
  <c r="CI14" i="3"/>
  <c r="CH14" i="3"/>
  <c r="CD14" i="3"/>
  <c r="CC14" i="3"/>
  <c r="BY14" i="3"/>
  <c r="BX14" i="3"/>
  <c r="BT14" i="3"/>
  <c r="BS14" i="3"/>
  <c r="BO14" i="3"/>
  <c r="BN14" i="3"/>
  <c r="BJ14" i="3"/>
  <c r="BI14" i="3"/>
  <c r="BE14" i="3"/>
  <c r="BD14" i="3"/>
  <c r="AZ14" i="3"/>
  <c r="AY14" i="3"/>
  <c r="AU14" i="3"/>
  <c r="AT14" i="3"/>
  <c r="AP14" i="3"/>
  <c r="AO14" i="3"/>
  <c r="AK14" i="3"/>
  <c r="AJ14" i="3"/>
  <c r="AF14" i="3"/>
  <c r="AE14" i="3"/>
  <c r="AA14" i="3"/>
  <c r="Z14" i="3"/>
  <c r="V14" i="3"/>
  <c r="U14" i="3"/>
  <c r="Q14" i="3"/>
  <c r="P14" i="3"/>
  <c r="L14" i="3"/>
  <c r="K14" i="3"/>
  <c r="EG13" i="3"/>
  <c r="EF13" i="3"/>
  <c r="EB13" i="3"/>
  <c r="EA13" i="3"/>
  <c r="DW13" i="3"/>
  <c r="DV13" i="3"/>
  <c r="DR13" i="3"/>
  <c r="DQ13" i="3"/>
  <c r="DM13" i="3"/>
  <c r="DL13" i="3"/>
  <c r="DH13" i="3"/>
  <c r="DG13" i="3"/>
  <c r="DC13" i="3"/>
  <c r="DB13" i="3"/>
  <c r="CX13" i="3"/>
  <c r="CW13" i="3"/>
  <c r="CS13" i="3"/>
  <c r="CR13" i="3"/>
  <c r="CN13" i="3"/>
  <c r="CM13" i="3"/>
  <c r="CI13" i="3"/>
  <c r="CH13" i="3"/>
  <c r="CD13" i="3"/>
  <c r="CC13" i="3"/>
  <c r="BY13" i="3"/>
  <c r="BX13" i="3"/>
  <c r="BT13" i="3"/>
  <c r="BS13" i="3"/>
  <c r="BO13" i="3"/>
  <c r="BN13" i="3"/>
  <c r="BJ13" i="3"/>
  <c r="BI13" i="3"/>
  <c r="BE13" i="3"/>
  <c r="BD13" i="3"/>
  <c r="AZ13" i="3"/>
  <c r="AY13" i="3"/>
  <c r="AU13" i="3"/>
  <c r="AT13" i="3"/>
  <c r="AP13" i="3"/>
  <c r="AO13" i="3"/>
  <c r="AK13" i="3"/>
  <c r="AJ13" i="3"/>
  <c r="AF13" i="3"/>
  <c r="AE13" i="3"/>
  <c r="AA13" i="3"/>
  <c r="Z13" i="3"/>
  <c r="V13" i="3"/>
  <c r="U13" i="3"/>
  <c r="Q13" i="3"/>
  <c r="P13" i="3"/>
  <c r="L13" i="3"/>
  <c r="K13" i="3"/>
  <c r="EG12" i="3"/>
  <c r="EF12" i="3"/>
  <c r="EB12" i="3"/>
  <c r="EA12" i="3"/>
  <c r="DW12" i="3"/>
  <c r="DV12" i="3"/>
  <c r="DR12" i="3"/>
  <c r="DQ12" i="3"/>
  <c r="DM12" i="3"/>
  <c r="DL12" i="3"/>
  <c r="DH12" i="3"/>
  <c r="DG12" i="3"/>
  <c r="DC12" i="3"/>
  <c r="DB12" i="3"/>
  <c r="CX12" i="3"/>
  <c r="CW12" i="3"/>
  <c r="CS12" i="3"/>
  <c r="CR12" i="3"/>
  <c r="CN12" i="3"/>
  <c r="CM12" i="3"/>
  <c r="CI12" i="3"/>
  <c r="CH12" i="3"/>
  <c r="CD12" i="3"/>
  <c r="CC12" i="3"/>
  <c r="BY12" i="3"/>
  <c r="BX12" i="3"/>
  <c r="BT12" i="3"/>
  <c r="BS12" i="3"/>
  <c r="BO12" i="3"/>
  <c r="BN12" i="3"/>
  <c r="BJ12" i="3"/>
  <c r="BI12" i="3"/>
  <c r="BE12" i="3"/>
  <c r="BD12" i="3"/>
  <c r="AZ12" i="3"/>
  <c r="AY12" i="3"/>
  <c r="AU12" i="3"/>
  <c r="AT12" i="3"/>
  <c r="AP12" i="3"/>
  <c r="AO12" i="3"/>
  <c r="AK12" i="3"/>
  <c r="AJ12" i="3"/>
  <c r="AF12" i="3"/>
  <c r="AE12" i="3"/>
  <c r="AA12" i="3"/>
  <c r="Z12" i="3"/>
  <c r="V12" i="3"/>
  <c r="U12" i="3"/>
  <c r="Q12" i="3"/>
  <c r="P12" i="3"/>
  <c r="L12" i="3"/>
  <c r="K12" i="3"/>
  <c r="EG11" i="3"/>
  <c r="EF11" i="3"/>
  <c r="EB11" i="3"/>
  <c r="EA11" i="3"/>
  <c r="DW11" i="3"/>
  <c r="DV11" i="3"/>
  <c r="DR11" i="3"/>
  <c r="DQ11" i="3"/>
  <c r="DM11" i="3"/>
  <c r="DL11" i="3"/>
  <c r="DH11" i="3"/>
  <c r="DG11" i="3"/>
  <c r="DC11" i="3"/>
  <c r="DB11" i="3"/>
  <c r="CX11" i="3"/>
  <c r="CW11" i="3"/>
  <c r="CS11" i="3"/>
  <c r="CR11" i="3"/>
  <c r="CN11" i="3"/>
  <c r="CM11" i="3"/>
  <c r="CI11" i="3"/>
  <c r="CH11" i="3"/>
  <c r="CD11" i="3"/>
  <c r="CC11" i="3"/>
  <c r="BY11" i="3"/>
  <c r="BX11" i="3"/>
  <c r="BT11" i="3"/>
  <c r="BS11" i="3"/>
  <c r="BO11" i="3"/>
  <c r="BN11" i="3"/>
  <c r="BJ11" i="3"/>
  <c r="BI11" i="3"/>
  <c r="BE11" i="3"/>
  <c r="BD11" i="3"/>
  <c r="AZ11" i="3"/>
  <c r="AY11" i="3"/>
  <c r="AU11" i="3"/>
  <c r="AT11" i="3"/>
  <c r="AP11" i="3"/>
  <c r="AO11" i="3"/>
  <c r="AK11" i="3"/>
  <c r="AJ11" i="3"/>
  <c r="AF11" i="3"/>
  <c r="AE11" i="3"/>
  <c r="AA11" i="3"/>
  <c r="Z11" i="3"/>
  <c r="V11" i="3"/>
  <c r="U11" i="3"/>
  <c r="Q11" i="3"/>
  <c r="P11" i="3"/>
  <c r="L11" i="3"/>
  <c r="K11" i="3"/>
  <c r="EG10" i="3"/>
  <c r="EF10" i="3"/>
  <c r="EB10" i="3"/>
  <c r="EA10" i="3"/>
  <c r="DW10" i="3"/>
  <c r="DV10" i="3"/>
  <c r="DR10" i="3"/>
  <c r="DQ10" i="3"/>
  <c r="DM10" i="3"/>
  <c r="DL10" i="3"/>
  <c r="DH10" i="3"/>
  <c r="DG10" i="3"/>
  <c r="DC10" i="3"/>
  <c r="DB10" i="3"/>
  <c r="CX10" i="3"/>
  <c r="CW10" i="3"/>
  <c r="CS10" i="3"/>
  <c r="CR10" i="3"/>
  <c r="CN10" i="3"/>
  <c r="CM10" i="3"/>
  <c r="CI10" i="3"/>
  <c r="CH10" i="3"/>
  <c r="CD10" i="3"/>
  <c r="CC10" i="3"/>
  <c r="BY10" i="3"/>
  <c r="BX10" i="3"/>
  <c r="BT10" i="3"/>
  <c r="BS10" i="3"/>
  <c r="BO10" i="3"/>
  <c r="BN10" i="3"/>
  <c r="BJ10" i="3"/>
  <c r="BI10" i="3"/>
  <c r="BE10" i="3"/>
  <c r="BD10" i="3"/>
  <c r="AZ10" i="3"/>
  <c r="AY10" i="3"/>
  <c r="AU10" i="3"/>
  <c r="AT10" i="3"/>
  <c r="AP10" i="3"/>
  <c r="AO10" i="3"/>
  <c r="AK10" i="3"/>
  <c r="AJ10" i="3"/>
  <c r="AF10" i="3"/>
  <c r="AE10" i="3"/>
  <c r="AA10" i="3"/>
  <c r="Z10" i="3"/>
  <c r="V10" i="3"/>
  <c r="U10" i="3"/>
  <c r="Q10" i="3"/>
  <c r="P10" i="3"/>
  <c r="L10" i="3"/>
  <c r="K10" i="3"/>
  <c r="EG9" i="3"/>
  <c r="EF9" i="3"/>
  <c r="EB9" i="3"/>
  <c r="EA9" i="3"/>
  <c r="DW9" i="3"/>
  <c r="DV9" i="3"/>
  <c r="DR9" i="3"/>
  <c r="DQ9" i="3"/>
  <c r="DM9" i="3"/>
  <c r="DL9" i="3"/>
  <c r="DH9" i="3"/>
  <c r="DG9" i="3"/>
  <c r="DC9" i="3"/>
  <c r="DB9" i="3"/>
  <c r="CX9" i="3"/>
  <c r="CW9" i="3"/>
  <c r="CS9" i="3"/>
  <c r="CR9" i="3"/>
  <c r="CN9" i="3"/>
  <c r="CM9" i="3"/>
  <c r="CI9" i="3"/>
  <c r="CH9" i="3"/>
  <c r="CD9" i="3"/>
  <c r="CC9" i="3"/>
  <c r="BY9" i="3"/>
  <c r="BX9" i="3"/>
  <c r="BT9" i="3"/>
  <c r="BS9" i="3"/>
  <c r="BO9" i="3"/>
  <c r="BN9" i="3"/>
  <c r="BJ9" i="3"/>
  <c r="BI9" i="3"/>
  <c r="BE9" i="3"/>
  <c r="BD9" i="3"/>
  <c r="AZ9" i="3"/>
  <c r="AY9" i="3"/>
  <c r="AU9" i="3"/>
  <c r="AT9" i="3"/>
  <c r="AP9" i="3"/>
  <c r="AO9" i="3"/>
  <c r="AK9" i="3"/>
  <c r="AJ9" i="3"/>
  <c r="AF9" i="3"/>
  <c r="AE9" i="3"/>
  <c r="AA9" i="3"/>
  <c r="Z9" i="3"/>
  <c r="V9" i="3"/>
  <c r="U9" i="3"/>
  <c r="Q9" i="3"/>
  <c r="P9" i="3"/>
  <c r="L9" i="3"/>
  <c r="K9" i="3"/>
  <c r="EG8" i="3"/>
  <c r="EF8" i="3"/>
  <c r="EB8" i="3"/>
  <c r="EA8" i="3"/>
  <c r="DW8" i="3"/>
  <c r="DV8" i="3"/>
  <c r="DR8" i="3"/>
  <c r="DQ8" i="3"/>
  <c r="DM8" i="3"/>
  <c r="DL8" i="3"/>
  <c r="DH8" i="3"/>
  <c r="DG8" i="3"/>
  <c r="DC8" i="3"/>
  <c r="DB8" i="3"/>
  <c r="CX8" i="3"/>
  <c r="CW8" i="3"/>
  <c r="CS8" i="3"/>
  <c r="CR8" i="3"/>
  <c r="CN8" i="3"/>
  <c r="CM8" i="3"/>
  <c r="CI8" i="3"/>
  <c r="CH8" i="3"/>
  <c r="CD8" i="3"/>
  <c r="CC8" i="3"/>
  <c r="BY8" i="3"/>
  <c r="BX8" i="3"/>
  <c r="BT8" i="3"/>
  <c r="BS8" i="3"/>
  <c r="BO8" i="3"/>
  <c r="BN8" i="3"/>
  <c r="BJ8" i="3"/>
  <c r="BI8" i="3"/>
  <c r="BE8" i="3"/>
  <c r="BD8" i="3"/>
  <c r="AZ8" i="3"/>
  <c r="AY8" i="3"/>
  <c r="AU8" i="3"/>
  <c r="AT8" i="3"/>
  <c r="AP8" i="3"/>
  <c r="AO8" i="3"/>
  <c r="AK8" i="3"/>
  <c r="AJ8" i="3"/>
  <c r="AF8" i="3"/>
  <c r="AE8" i="3"/>
  <c r="AA8" i="3"/>
  <c r="Z8" i="3"/>
  <c r="V8" i="3"/>
  <c r="U8" i="3"/>
  <c r="Q8" i="3"/>
  <c r="P8" i="3"/>
  <c r="L8" i="3"/>
  <c r="K8" i="3"/>
  <c r="EG7" i="3"/>
  <c r="EF7" i="3"/>
  <c r="EB7" i="3"/>
  <c r="EA7" i="3"/>
  <c r="DW7" i="3"/>
  <c r="DV7" i="3"/>
  <c r="DR7" i="3"/>
  <c r="DQ7" i="3"/>
  <c r="DM7" i="3"/>
  <c r="DL7" i="3"/>
  <c r="DH7" i="3"/>
  <c r="DG7" i="3"/>
  <c r="DC7" i="3"/>
  <c r="DB7" i="3"/>
  <c r="CX7" i="3"/>
  <c r="CW7" i="3"/>
  <c r="CS7" i="3"/>
  <c r="CR7" i="3"/>
  <c r="CN7" i="3"/>
  <c r="CM7" i="3"/>
  <c r="CI7" i="3"/>
  <c r="CH7" i="3"/>
  <c r="CD7" i="3"/>
  <c r="CC7" i="3"/>
  <c r="BY7" i="3"/>
  <c r="BX7" i="3"/>
  <c r="BT7" i="3"/>
  <c r="BS7" i="3"/>
  <c r="BO7" i="3"/>
  <c r="BN7" i="3"/>
  <c r="BJ7" i="3"/>
  <c r="BI7" i="3"/>
  <c r="BE7" i="3"/>
  <c r="BD7" i="3"/>
  <c r="AZ7" i="3"/>
  <c r="AY7" i="3"/>
  <c r="AU7" i="3"/>
  <c r="AT7" i="3"/>
  <c r="AP7" i="3"/>
  <c r="AO7" i="3"/>
  <c r="AK7" i="3"/>
  <c r="AJ7" i="3"/>
  <c r="AF7" i="3"/>
  <c r="AE7" i="3"/>
  <c r="AA7" i="3"/>
  <c r="Z7" i="3"/>
  <c r="V7" i="3"/>
  <c r="U7" i="3"/>
  <c r="Q7" i="3"/>
  <c r="P7" i="3"/>
  <c r="L7" i="3"/>
  <c r="K7" i="3"/>
  <c r="DU53" i="5" l="1"/>
  <c r="DT53" i="5"/>
  <c r="BH53" i="5" l="1"/>
  <c r="BG53" i="5"/>
  <c r="BC53" i="5"/>
  <c r="BB53" i="5"/>
  <c r="CG53" i="5" l="1"/>
  <c r="Y53" i="5" l="1"/>
  <c r="BV53" i="3" l="1"/>
  <c r="BA53" i="4" l="1"/>
  <c r="BE53" i="4"/>
  <c r="BD53" i="4" l="1"/>
  <c r="FI53" i="5" l="1"/>
  <c r="FH53" i="5"/>
  <c r="C52" i="3" l="1"/>
  <c r="D52" i="3"/>
  <c r="E52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C37" i="3"/>
  <c r="D37" i="3"/>
  <c r="E37" i="3"/>
  <c r="C38" i="3"/>
  <c r="D38" i="3"/>
  <c r="E38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C49" i="3"/>
  <c r="D49" i="3"/>
  <c r="E49" i="3"/>
  <c r="C50" i="3"/>
  <c r="D50" i="3"/>
  <c r="E50" i="3"/>
  <c r="C51" i="3"/>
  <c r="D51" i="3"/>
  <c r="E51" i="3"/>
  <c r="D7" i="3"/>
  <c r="E7" i="3"/>
  <c r="C7" i="3"/>
  <c r="G52" i="5" l="1"/>
  <c r="F52" i="5" l="1"/>
  <c r="ET53" i="5"/>
  <c r="ES53" i="5"/>
  <c r="FS53" i="5"/>
  <c r="FR53" i="5"/>
  <c r="EE53" i="5" l="1"/>
  <c r="ED53" i="5"/>
  <c r="CV53" i="5"/>
  <c r="CU53" i="5"/>
  <c r="AI53" i="3" l="1"/>
  <c r="AH53" i="3"/>
  <c r="AG53" i="3"/>
  <c r="AK52" i="3"/>
  <c r="AJ52" i="3"/>
  <c r="AZ52" i="3"/>
  <c r="AY52" i="3"/>
  <c r="AU52" i="3"/>
  <c r="AT52" i="3"/>
  <c r="AP52" i="3"/>
  <c r="AO52" i="3"/>
  <c r="EB52" i="3"/>
  <c r="EA52" i="3"/>
  <c r="DW52" i="3"/>
  <c r="DV52" i="3"/>
  <c r="EG52" i="3"/>
  <c r="EF52" i="3"/>
  <c r="DR52" i="3"/>
  <c r="DQ52" i="3"/>
  <c r="DM52" i="3"/>
  <c r="DL52" i="3"/>
  <c r="BY52" i="3"/>
  <c r="BX52" i="3"/>
  <c r="BJ52" i="3"/>
  <c r="BI52" i="3"/>
  <c r="CD52" i="3"/>
  <c r="CC52" i="3"/>
  <c r="L52" i="3"/>
  <c r="K52" i="3"/>
  <c r="BO52" i="3"/>
  <c r="BN52" i="3"/>
  <c r="DH52" i="3"/>
  <c r="DG52" i="3"/>
  <c r="CX52" i="3"/>
  <c r="CW52" i="3"/>
  <c r="BE52" i="3"/>
  <c r="BD52" i="3"/>
  <c r="DC52" i="3"/>
  <c r="DB52" i="3"/>
  <c r="CI52" i="3"/>
  <c r="CH52" i="3"/>
  <c r="CS52" i="3"/>
  <c r="CR52" i="3"/>
  <c r="CN52" i="3"/>
  <c r="CM52" i="3"/>
  <c r="AA52" i="3"/>
  <c r="Z52" i="3"/>
  <c r="Q52" i="3"/>
  <c r="P52" i="3"/>
  <c r="AF52" i="3"/>
  <c r="AE52" i="3"/>
  <c r="V52" i="3"/>
  <c r="U52" i="3"/>
  <c r="BS52" i="3"/>
  <c r="BT52" i="3"/>
  <c r="G52" i="3" l="1"/>
  <c r="F52" i="3"/>
  <c r="AK53" i="3"/>
  <c r="AJ53" i="3"/>
  <c r="D53" i="3"/>
  <c r="C53" i="3"/>
  <c r="E53" i="3"/>
  <c r="G52" i="4" l="1"/>
  <c r="AB53" i="4"/>
  <c r="F52" i="4" l="1"/>
  <c r="AF53" i="4"/>
  <c r="AE53" i="4"/>
  <c r="R53" i="4" l="1"/>
  <c r="J53" i="4" l="1"/>
  <c r="I53" i="4"/>
  <c r="H53" i="4"/>
  <c r="K53" i="4" l="1"/>
  <c r="L53" i="4"/>
  <c r="P33" i="2" l="1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F48" i="5" l="1"/>
  <c r="G44" i="5"/>
  <c r="F44" i="5"/>
  <c r="G40" i="5"/>
  <c r="F40" i="5"/>
  <c r="G36" i="5"/>
  <c r="F36" i="5"/>
  <c r="G32" i="5"/>
  <c r="F32" i="5"/>
  <c r="G28" i="5"/>
  <c r="F28" i="5"/>
  <c r="G24" i="5"/>
  <c r="F24" i="5"/>
  <c r="G20" i="5"/>
  <c r="F20" i="5"/>
  <c r="G16" i="5"/>
  <c r="F16" i="5"/>
  <c r="G12" i="5"/>
  <c r="F12" i="5"/>
  <c r="G8" i="5"/>
  <c r="F8" i="5"/>
  <c r="G49" i="5"/>
  <c r="F49" i="5"/>
  <c r="G48" i="5"/>
  <c r="G45" i="5"/>
  <c r="F45" i="5"/>
  <c r="G41" i="5"/>
  <c r="F41" i="5"/>
  <c r="G37" i="5"/>
  <c r="F37" i="5"/>
  <c r="G33" i="5"/>
  <c r="F33" i="5"/>
  <c r="G29" i="5"/>
  <c r="F29" i="5"/>
  <c r="G25" i="5"/>
  <c r="F25" i="5"/>
  <c r="G21" i="5"/>
  <c r="F21" i="5"/>
  <c r="G17" i="5"/>
  <c r="F17" i="5"/>
  <c r="G13" i="5"/>
  <c r="F13" i="5"/>
  <c r="G9" i="5"/>
  <c r="F9" i="5"/>
  <c r="F50" i="5"/>
  <c r="G50" i="5"/>
  <c r="G46" i="5"/>
  <c r="F46" i="5"/>
  <c r="G42" i="5"/>
  <c r="F42" i="5"/>
  <c r="G38" i="5"/>
  <c r="F38" i="5"/>
  <c r="G34" i="5"/>
  <c r="F34" i="5"/>
  <c r="G30" i="5"/>
  <c r="F30" i="5"/>
  <c r="G26" i="5"/>
  <c r="F26" i="5"/>
  <c r="G22" i="5"/>
  <c r="F22" i="5"/>
  <c r="G18" i="5"/>
  <c r="F18" i="5"/>
  <c r="G14" i="5"/>
  <c r="F14" i="5"/>
  <c r="G10" i="5"/>
  <c r="F10" i="5"/>
  <c r="G51" i="5"/>
  <c r="F51" i="5"/>
  <c r="G47" i="5"/>
  <c r="F47" i="5"/>
  <c r="G43" i="5"/>
  <c r="F43" i="5"/>
  <c r="G39" i="5"/>
  <c r="F39" i="5"/>
  <c r="G35" i="5"/>
  <c r="F35" i="5"/>
  <c r="G31" i="5"/>
  <c r="F31" i="5"/>
  <c r="G27" i="5"/>
  <c r="F27" i="5"/>
  <c r="G23" i="5"/>
  <c r="F23" i="5"/>
  <c r="G19" i="5"/>
  <c r="F19" i="5"/>
  <c r="G15" i="5"/>
  <c r="F15" i="5"/>
  <c r="G11" i="5"/>
  <c r="F11" i="5"/>
  <c r="G53" i="5" l="1"/>
  <c r="F53" i="5"/>
  <c r="X53" i="5"/>
  <c r="AN53" i="5"/>
  <c r="AM53" i="5"/>
  <c r="T53" i="5"/>
  <c r="S53" i="5"/>
  <c r="J53" i="5"/>
  <c r="I53" i="5"/>
  <c r="H53" i="5"/>
  <c r="DZ53" i="5"/>
  <c r="DY53" i="5"/>
  <c r="FD53" i="5" l="1"/>
  <c r="FC53" i="5"/>
  <c r="EY53" i="5"/>
  <c r="EX53" i="5"/>
  <c r="EO53" i="5" l="1"/>
  <c r="EN53" i="5"/>
  <c r="EJ53" i="5"/>
  <c r="EI53" i="5"/>
  <c r="DA53" i="5" l="1"/>
  <c r="CZ53" i="5"/>
  <c r="CQ53" i="5"/>
  <c r="CP53" i="5"/>
  <c r="CL53" i="5"/>
  <c r="CK53" i="5"/>
  <c r="CF53" i="5"/>
  <c r="CB53" i="5" l="1"/>
  <c r="CA53" i="5"/>
  <c r="BR53" i="5"/>
  <c r="BQ53" i="5"/>
  <c r="BM53" i="5"/>
  <c r="BL53" i="5"/>
  <c r="AX53" i="5"/>
  <c r="AW53" i="5"/>
  <c r="AS53" i="5"/>
  <c r="AR53" i="5"/>
  <c r="DP53" i="5" l="1"/>
  <c r="DO53" i="5"/>
  <c r="BK53" i="4"/>
  <c r="M53" i="4"/>
  <c r="AL53" i="4"/>
  <c r="AG53" i="4"/>
  <c r="F50" i="4"/>
  <c r="F48" i="4"/>
  <c r="BF53" i="4"/>
  <c r="G51" i="4"/>
  <c r="G50" i="4"/>
  <c r="G49" i="4"/>
  <c r="G48" i="4"/>
  <c r="G47" i="4"/>
  <c r="F47" i="4"/>
  <c r="G46" i="4"/>
  <c r="F46" i="4"/>
  <c r="G45" i="4"/>
  <c r="F45" i="4"/>
  <c r="F44" i="4"/>
  <c r="G43" i="4"/>
  <c r="F43" i="4"/>
  <c r="G42" i="4"/>
  <c r="F42" i="4"/>
  <c r="G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G14" i="4"/>
  <c r="F14" i="4"/>
  <c r="G13" i="4"/>
  <c r="F13" i="4"/>
  <c r="G12" i="4"/>
  <c r="F12" i="4"/>
  <c r="G11" i="4"/>
  <c r="F11" i="4"/>
  <c r="G9" i="4"/>
  <c r="G8" i="4"/>
  <c r="G7" i="4"/>
  <c r="G44" i="4" l="1"/>
  <c r="G10" i="4"/>
  <c r="G33" i="4"/>
  <c r="F7" i="4"/>
  <c r="F9" i="4"/>
  <c r="F24" i="4"/>
  <c r="F8" i="4"/>
  <c r="F15" i="4"/>
  <c r="F41" i="4"/>
  <c r="F49" i="4"/>
  <c r="F51" i="4"/>
  <c r="F10" i="4"/>
  <c r="BN53" i="4"/>
  <c r="AK53" i="4"/>
  <c r="AP53" i="4"/>
  <c r="V53" i="4"/>
  <c r="Q53" i="4"/>
  <c r="U53" i="4"/>
  <c r="AJ53" i="4"/>
  <c r="AO53" i="4"/>
  <c r="P53" i="4"/>
  <c r="BI53" i="4"/>
  <c r="BJ53" i="4"/>
  <c r="BO53" i="4" l="1"/>
  <c r="Y53" i="3" l="1"/>
  <c r="X53" i="3"/>
  <c r="W53" i="3"/>
  <c r="AA53" i="3" l="1"/>
  <c r="Z53" i="3"/>
  <c r="O53" i="3" l="1"/>
  <c r="O53" i="2" l="1"/>
  <c r="N53" i="2"/>
  <c r="M53" i="2"/>
  <c r="Q51" i="2"/>
  <c r="P51" i="2"/>
  <c r="Q50" i="2"/>
  <c r="P50" i="2"/>
  <c r="Q49" i="2"/>
  <c r="P49" i="2"/>
  <c r="Q48" i="2"/>
  <c r="P48" i="2"/>
  <c r="Q47" i="2"/>
  <c r="P47" i="2"/>
  <c r="Q46" i="2"/>
  <c r="P46" i="2"/>
  <c r="Q45" i="2"/>
  <c r="P45" i="2"/>
  <c r="Q44" i="2"/>
  <c r="P44" i="2"/>
  <c r="Q43" i="2"/>
  <c r="P43" i="2"/>
  <c r="Q42" i="2"/>
  <c r="P42" i="2"/>
  <c r="Q41" i="2"/>
  <c r="P41" i="2"/>
  <c r="Q40" i="2"/>
  <c r="P40" i="2"/>
  <c r="Q39" i="2"/>
  <c r="P39" i="2"/>
  <c r="Q38" i="2"/>
  <c r="P38" i="2"/>
  <c r="Q37" i="2"/>
  <c r="P37" i="2"/>
  <c r="Q36" i="2"/>
  <c r="P36" i="2"/>
  <c r="Q35" i="2"/>
  <c r="P35" i="2"/>
  <c r="Q34" i="2"/>
  <c r="P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P16" i="2"/>
  <c r="Q15" i="2"/>
  <c r="P15" i="2"/>
  <c r="Q14" i="2"/>
  <c r="P14" i="2"/>
  <c r="Q13" i="2"/>
  <c r="P13" i="2"/>
  <c r="Q12" i="2"/>
  <c r="P12" i="2"/>
  <c r="Q11" i="2"/>
  <c r="P11" i="2"/>
  <c r="Q10" i="2"/>
  <c r="P10" i="2"/>
  <c r="Q9" i="2"/>
  <c r="P9" i="2"/>
  <c r="Q8" i="2"/>
  <c r="P8" i="2"/>
  <c r="Q7" i="2"/>
  <c r="P7" i="2"/>
  <c r="Q53" i="2" l="1"/>
  <c r="P53" i="2"/>
  <c r="O53" i="5" l="1"/>
  <c r="N53" i="5"/>
  <c r="AR53" i="3" l="1"/>
  <c r="AX53" i="3"/>
  <c r="AW53" i="3"/>
  <c r="AV53" i="3"/>
  <c r="AS53" i="3"/>
  <c r="AQ53" i="3"/>
  <c r="AN53" i="3"/>
  <c r="AM53" i="3"/>
  <c r="AL53" i="3"/>
  <c r="AY53" i="3" l="1"/>
  <c r="AU53" i="3"/>
  <c r="AZ53" i="3"/>
  <c r="AT53" i="3"/>
  <c r="AO53" i="3"/>
  <c r="AP53" i="3"/>
  <c r="C53" i="4" l="1"/>
  <c r="E53" i="4" l="1"/>
  <c r="DN53" i="3" l="1"/>
  <c r="DR53" i="3" l="1"/>
  <c r="DQ53" i="3"/>
  <c r="AV53" i="4"/>
  <c r="AQ53" i="4"/>
  <c r="DX53" i="3"/>
  <c r="DS53" i="3"/>
  <c r="EC53" i="3"/>
  <c r="DI53" i="3"/>
  <c r="BW53" i="3"/>
  <c r="BU53" i="3"/>
  <c r="BH53" i="3"/>
  <c r="BG53" i="3"/>
  <c r="BF53" i="3"/>
  <c r="BZ53" i="3"/>
  <c r="J53" i="3"/>
  <c r="I53" i="3"/>
  <c r="H53" i="3"/>
  <c r="BM53" i="3"/>
  <c r="BL53" i="3"/>
  <c r="BK53" i="3"/>
  <c r="DD53" i="3"/>
  <c r="CT53" i="3"/>
  <c r="BC53" i="3"/>
  <c r="BB53" i="3"/>
  <c r="BA53" i="3"/>
  <c r="CY53" i="3"/>
  <c r="CE53" i="3"/>
  <c r="CO53" i="3"/>
  <c r="CJ53" i="3"/>
  <c r="AD53" i="3"/>
  <c r="AC53" i="3"/>
  <c r="AB53" i="3"/>
  <c r="N53" i="3"/>
  <c r="M53" i="3"/>
  <c r="T53" i="3"/>
  <c r="S53" i="3"/>
  <c r="R53" i="3"/>
  <c r="BR53" i="3"/>
  <c r="BQ53" i="3"/>
  <c r="BP53" i="3"/>
  <c r="G7" i="3" l="1"/>
  <c r="G8" i="3"/>
  <c r="G9" i="3"/>
  <c r="G10" i="3"/>
  <c r="G12" i="3"/>
  <c r="G15" i="3"/>
  <c r="G17" i="3"/>
  <c r="G19" i="3"/>
  <c r="G20" i="3"/>
  <c r="G21" i="3"/>
  <c r="G23" i="3"/>
  <c r="G25" i="3"/>
  <c r="G29" i="3"/>
  <c r="G33" i="3"/>
  <c r="G34" i="3"/>
  <c r="G35" i="3"/>
  <c r="G36" i="3"/>
  <c r="G11" i="3"/>
  <c r="G13" i="3"/>
  <c r="G14" i="3"/>
  <c r="G16" i="3"/>
  <c r="G18" i="3"/>
  <c r="G22" i="3"/>
  <c r="G24" i="3"/>
  <c r="G26" i="3"/>
  <c r="G27" i="3"/>
  <c r="G28" i="3"/>
  <c r="G30" i="3"/>
  <c r="G31" i="3"/>
  <c r="G32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CC53" i="3"/>
  <c r="BS53" i="3"/>
  <c r="P53" i="3"/>
  <c r="BI53" i="3"/>
  <c r="EB53" i="3"/>
  <c r="BY53" i="3"/>
  <c r="CD53" i="3"/>
  <c r="BE53" i="3"/>
  <c r="EG53" i="3"/>
  <c r="CS53" i="3"/>
  <c r="BJ53" i="3"/>
  <c r="CI53" i="3"/>
  <c r="L53" i="3"/>
  <c r="EF53" i="3"/>
  <c r="DC53" i="3"/>
  <c r="EA53" i="3"/>
  <c r="BO53" i="3"/>
  <c r="AU53" i="4"/>
  <c r="E52" i="1"/>
  <c r="BX53" i="3"/>
  <c r="CW53" i="3"/>
  <c r="AE53" i="3"/>
  <c r="AY53" i="4"/>
  <c r="AZ53" i="4"/>
  <c r="AT53" i="4"/>
  <c r="DV53" i="3"/>
  <c r="DW53" i="3"/>
  <c r="DL53" i="3"/>
  <c r="DM53" i="3"/>
  <c r="K53" i="3"/>
  <c r="BN53" i="3"/>
  <c r="DG53" i="3"/>
  <c r="DH53" i="3"/>
  <c r="CX53" i="3"/>
  <c r="BD53" i="3"/>
  <c r="DB53" i="3"/>
  <c r="CH53" i="3"/>
  <c r="CR53" i="3"/>
  <c r="CM53" i="3"/>
  <c r="CN53" i="3"/>
  <c r="AF53" i="3"/>
  <c r="Q53" i="3"/>
  <c r="V53" i="3"/>
  <c r="U53" i="3"/>
  <c r="BT53" i="3"/>
  <c r="E53" i="5"/>
  <c r="G53" i="3" l="1"/>
  <c r="F53" i="3"/>
  <c r="F53" i="4"/>
  <c r="F52" i="1"/>
  <c r="C53" i="5"/>
  <c r="D53" i="4" l="1"/>
  <c r="G53" i="4"/>
  <c r="D53" i="5"/>
  <c r="G52" i="1" l="1"/>
  <c r="C19" i="2"/>
  <c r="C42" i="2"/>
  <c r="K23" i="2"/>
  <c r="E37" i="2"/>
  <c r="J53" i="2"/>
  <c r="D37" i="2"/>
  <c r="C15" i="2"/>
  <c r="C23" i="2"/>
  <c r="E15" i="2"/>
  <c r="E27" i="2"/>
  <c r="K12" i="2"/>
  <c r="C51" i="2"/>
  <c r="E36" i="2"/>
  <c r="C12" i="2"/>
  <c r="C27" i="2"/>
  <c r="C35" i="2"/>
  <c r="E12" i="2"/>
  <c r="E16" i="2"/>
  <c r="K10" i="2"/>
  <c r="K41" i="2"/>
  <c r="K27" i="2"/>
  <c r="K51" i="2"/>
  <c r="K8" i="2"/>
  <c r="K42" i="2"/>
  <c r="F42" i="2" s="1"/>
  <c r="D42" i="2"/>
  <c r="E31" i="2"/>
  <c r="C36" i="2"/>
  <c r="C10" i="2"/>
  <c r="E26" i="2"/>
  <c r="E34" i="2"/>
  <c r="E38" i="2"/>
  <c r="E17" i="2"/>
  <c r="E45" i="2"/>
  <c r="E21" i="2"/>
  <c r="E9" i="2"/>
  <c r="K33" i="2"/>
  <c r="F33" i="2" s="1"/>
  <c r="E33" i="2"/>
  <c r="K18" i="2"/>
  <c r="K44" i="2"/>
  <c r="E44" i="2"/>
  <c r="E10" i="2"/>
  <c r="K20" i="2"/>
  <c r="C20" i="2"/>
  <c r="E28" i="2"/>
  <c r="E23" i="2"/>
  <c r="C25" i="2"/>
  <c r="C33" i="2"/>
  <c r="D22" i="2"/>
  <c r="K30" i="2"/>
  <c r="C41" i="2"/>
  <c r="E14" i="2"/>
  <c r="C26" i="2"/>
  <c r="E32" i="2"/>
  <c r="E22" i="2"/>
  <c r="E24" i="2"/>
  <c r="E51" i="2"/>
  <c r="K35" i="2"/>
  <c r="K19" i="2"/>
  <c r="E39" i="2"/>
  <c r="E8" i="2"/>
  <c r="E29" i="2"/>
  <c r="E7" i="2"/>
  <c r="C44" i="2"/>
  <c r="C18" i="2"/>
  <c r="C30" i="2"/>
  <c r="E47" i="2"/>
  <c r="E50" i="2"/>
  <c r="E46" i="2"/>
  <c r="E11" i="2"/>
  <c r="E19" i="2"/>
  <c r="E18" i="2"/>
  <c r="E13" i="2"/>
  <c r="E20" i="2"/>
  <c r="C40" i="2"/>
  <c r="K9" i="2"/>
  <c r="C9" i="2"/>
  <c r="K13" i="2"/>
  <c r="F13" i="2" s="1"/>
  <c r="C13" i="2"/>
  <c r="C8" i="2"/>
  <c r="E43" i="2"/>
  <c r="E35" i="2"/>
  <c r="E30" i="2"/>
  <c r="K24" i="2"/>
  <c r="C24" i="2"/>
  <c r="E49" i="2"/>
  <c r="E40" i="2"/>
  <c r="E41" i="2"/>
  <c r="L37" i="2"/>
  <c r="G37" i="2" s="1"/>
  <c r="K37" i="2"/>
  <c r="F37" i="2" s="1"/>
  <c r="C37" i="2"/>
  <c r="L22" i="2"/>
  <c r="G22" i="2" s="1"/>
  <c r="K22" i="2"/>
  <c r="F22" i="2" s="1"/>
  <c r="C22" i="2"/>
  <c r="K47" i="2"/>
  <c r="K48" i="2"/>
  <c r="C48" i="2"/>
  <c r="K32" i="2"/>
  <c r="C32" i="2"/>
  <c r="E48" i="2"/>
  <c r="L42" i="2"/>
  <c r="G42" i="2" s="1"/>
  <c r="E42" i="2"/>
  <c r="E25" i="2"/>
  <c r="F10" i="1" l="1"/>
  <c r="G22" i="1"/>
  <c r="F26" i="1"/>
  <c r="F24" i="1"/>
  <c r="F41" i="1"/>
  <c r="F35" i="1"/>
  <c r="G42" i="1"/>
  <c r="F30" i="1"/>
  <c r="F19" i="1"/>
  <c r="F24" i="2"/>
  <c r="F48" i="1"/>
  <c r="F18" i="1"/>
  <c r="F47" i="2"/>
  <c r="K39" i="2"/>
  <c r="C39" i="2"/>
  <c r="F39" i="1" s="1"/>
  <c r="E53" i="1"/>
  <c r="K28" i="2"/>
  <c r="C28" i="2"/>
  <c r="F28" i="1" s="1"/>
  <c r="C16" i="2"/>
  <c r="F16" i="1" s="1"/>
  <c r="K16" i="2"/>
  <c r="F30" i="2"/>
  <c r="K11" i="2"/>
  <c r="C11" i="2"/>
  <c r="F11" i="1" s="1"/>
  <c r="F44" i="2"/>
  <c r="C29" i="2"/>
  <c r="F29" i="1" s="1"/>
  <c r="K29" i="2"/>
  <c r="F51" i="2"/>
  <c r="K21" i="2"/>
  <c r="C21" i="2"/>
  <c r="F21" i="1" s="1"/>
  <c r="F35" i="2"/>
  <c r="F20" i="2"/>
  <c r="F9" i="1"/>
  <c r="F33" i="1"/>
  <c r="F20" i="1"/>
  <c r="F27" i="2"/>
  <c r="F41" i="2"/>
  <c r="C45" i="2"/>
  <c r="F45" i="1" s="1"/>
  <c r="K45" i="2"/>
  <c r="C38" i="2"/>
  <c r="F38" i="1" s="1"/>
  <c r="K38" i="2"/>
  <c r="F12" i="2"/>
  <c r="F48" i="2"/>
  <c r="F42" i="1"/>
  <c r="F8" i="1"/>
  <c r="F19" i="2"/>
  <c r="F51" i="1"/>
  <c r="K17" i="2"/>
  <c r="C17" i="2"/>
  <c r="F17" i="1" s="1"/>
  <c r="F22" i="1"/>
  <c r="K34" i="2"/>
  <c r="C34" i="2"/>
  <c r="F34" i="1" s="1"/>
  <c r="C14" i="2"/>
  <c r="F14" i="1" s="1"/>
  <c r="K14" i="2"/>
  <c r="C46" i="2"/>
  <c r="F46" i="1" s="1"/>
  <c r="K46" i="2"/>
  <c r="F18" i="2"/>
  <c r="F13" i="1"/>
  <c r="K26" i="2"/>
  <c r="F8" i="2"/>
  <c r="K36" i="2"/>
  <c r="F27" i="1"/>
  <c r="F25" i="1"/>
  <c r="F32" i="2"/>
  <c r="C47" i="2"/>
  <c r="F47" i="1" s="1"/>
  <c r="H53" i="2"/>
  <c r="C7" i="2"/>
  <c r="K50" i="2"/>
  <c r="C50" i="2"/>
  <c r="F50" i="1" s="1"/>
  <c r="F9" i="2"/>
  <c r="K40" i="2"/>
  <c r="C43" i="2"/>
  <c r="F43" i="1" s="1"/>
  <c r="K43" i="2"/>
  <c r="K7" i="2"/>
  <c r="F40" i="1"/>
  <c r="E53" i="2"/>
  <c r="F32" i="1"/>
  <c r="F23" i="1"/>
  <c r="C49" i="2"/>
  <c r="F49" i="1" s="1"/>
  <c r="K49" i="2"/>
  <c r="F44" i="1"/>
  <c r="K25" i="2"/>
  <c r="F36" i="1"/>
  <c r="C31" i="2"/>
  <c r="F31" i="1" s="1"/>
  <c r="K31" i="2"/>
  <c r="K15" i="2"/>
  <c r="G37" i="1"/>
  <c r="F37" i="1"/>
  <c r="F23" i="2"/>
  <c r="F10" i="2"/>
  <c r="F12" i="1"/>
  <c r="F15" i="1"/>
  <c r="F15" i="2" l="1"/>
  <c r="F14" i="2"/>
  <c r="D41" i="2"/>
  <c r="G41" i="1" s="1"/>
  <c r="L41" i="2"/>
  <c r="G41" i="2" s="1"/>
  <c r="L35" i="2"/>
  <c r="G35" i="2" s="1"/>
  <c r="D35" i="2"/>
  <c r="G35" i="1" s="1"/>
  <c r="F11" i="2"/>
  <c r="D47" i="2"/>
  <c r="G47" i="1" s="1"/>
  <c r="L47" i="2"/>
  <c r="G47" i="2" s="1"/>
  <c r="L10" i="2"/>
  <c r="G10" i="2" s="1"/>
  <c r="D10" i="2"/>
  <c r="G10" i="1" s="1"/>
  <c r="F31" i="2"/>
  <c r="F25" i="2"/>
  <c r="F49" i="2"/>
  <c r="D9" i="2"/>
  <c r="G9" i="1" s="1"/>
  <c r="L9" i="2"/>
  <c r="G9" i="2" s="1"/>
  <c r="C53" i="2"/>
  <c r="D32" i="2"/>
  <c r="G32" i="1" s="1"/>
  <c r="L32" i="2"/>
  <c r="G32" i="2" s="1"/>
  <c r="D13" i="2"/>
  <c r="G13" i="1" s="1"/>
  <c r="L13" i="2"/>
  <c r="G13" i="2" s="1"/>
  <c r="F26" i="2"/>
  <c r="F46" i="2"/>
  <c r="L19" i="2"/>
  <c r="G19" i="2" s="1"/>
  <c r="D19" i="2"/>
  <c r="G19" i="1" s="1"/>
  <c r="L27" i="2"/>
  <c r="G27" i="2" s="1"/>
  <c r="D27" i="2"/>
  <c r="G27" i="1" s="1"/>
  <c r="L20" i="2"/>
  <c r="G20" i="2" s="1"/>
  <c r="D20" i="2"/>
  <c r="G20" i="1" s="1"/>
  <c r="D33" i="2"/>
  <c r="G33" i="1" s="1"/>
  <c r="L33" i="2"/>
  <c r="G33" i="2" s="1"/>
  <c r="F29" i="2"/>
  <c r="F28" i="2"/>
  <c r="F39" i="2"/>
  <c r="K53" i="2"/>
  <c r="F7" i="2"/>
  <c r="F36" i="2"/>
  <c r="L18" i="2"/>
  <c r="G18" i="2" s="1"/>
  <c r="D18" i="2"/>
  <c r="G18" i="1" s="1"/>
  <c r="F34" i="2"/>
  <c r="F17" i="2"/>
  <c r="D48" i="2"/>
  <c r="G48" i="1" s="1"/>
  <c r="L48" i="2"/>
  <c r="G48" i="2" s="1"/>
  <c r="F38" i="2"/>
  <c r="D51" i="2"/>
  <c r="G51" i="1" s="1"/>
  <c r="L51" i="2"/>
  <c r="G51" i="2" s="1"/>
  <c r="F16" i="2"/>
  <c r="L23" i="2"/>
  <c r="G23" i="2" s="1"/>
  <c r="D23" i="2"/>
  <c r="G23" i="1" s="1"/>
  <c r="F43" i="2"/>
  <c r="F40" i="2"/>
  <c r="F50" i="2"/>
  <c r="D8" i="2"/>
  <c r="G8" i="1" s="1"/>
  <c r="L8" i="2"/>
  <c r="G8" i="2" s="1"/>
  <c r="L12" i="2"/>
  <c r="G12" i="2" s="1"/>
  <c r="D12" i="2"/>
  <c r="G12" i="1" s="1"/>
  <c r="F45" i="2"/>
  <c r="F21" i="2"/>
  <c r="L44" i="2"/>
  <c r="G44" i="2" s="1"/>
  <c r="D44" i="2"/>
  <c r="G44" i="1" s="1"/>
  <c r="D30" i="2"/>
  <c r="G30" i="1" s="1"/>
  <c r="L30" i="2"/>
  <c r="G30" i="2" s="1"/>
  <c r="D24" i="2"/>
  <c r="G24" i="1" s="1"/>
  <c r="L24" i="2"/>
  <c r="G24" i="2" s="1"/>
  <c r="D39" i="2" l="1"/>
  <c r="G39" i="1" s="1"/>
  <c r="L39" i="2"/>
  <c r="G39" i="2" s="1"/>
  <c r="D11" i="2"/>
  <c r="G11" i="1" s="1"/>
  <c r="L11" i="2"/>
  <c r="G11" i="2" s="1"/>
  <c r="D15" i="2"/>
  <c r="G15" i="1" s="1"/>
  <c r="L15" i="2"/>
  <c r="G15" i="2" s="1"/>
  <c r="D50" i="2"/>
  <c r="G50" i="1" s="1"/>
  <c r="L50" i="2"/>
  <c r="G50" i="2" s="1"/>
  <c r="D43" i="2"/>
  <c r="G43" i="1" s="1"/>
  <c r="L43" i="2"/>
  <c r="G43" i="2" s="1"/>
  <c r="L17" i="2"/>
  <c r="G17" i="2" s="1"/>
  <c r="D17" i="2"/>
  <c r="G17" i="1" s="1"/>
  <c r="L29" i="2"/>
  <c r="G29" i="2" s="1"/>
  <c r="D29" i="2"/>
  <c r="G29" i="1" s="1"/>
  <c r="L16" i="2"/>
  <c r="G16" i="2" s="1"/>
  <c r="D16" i="2"/>
  <c r="G16" i="1" s="1"/>
  <c r="D38" i="2"/>
  <c r="G38" i="1" s="1"/>
  <c r="L38" i="2"/>
  <c r="G38" i="2" s="1"/>
  <c r="I53" i="2"/>
  <c r="D7" i="2"/>
  <c r="L7" i="2"/>
  <c r="D28" i="2"/>
  <c r="G28" i="1" s="1"/>
  <c r="L28" i="2"/>
  <c r="G28" i="2" s="1"/>
  <c r="D46" i="2"/>
  <c r="G46" i="1" s="1"/>
  <c r="L46" i="2"/>
  <c r="G46" i="2" s="1"/>
  <c r="C53" i="1"/>
  <c r="F53" i="1"/>
  <c r="D49" i="2"/>
  <c r="G49" i="1" s="1"/>
  <c r="L49" i="2"/>
  <c r="G49" i="2" s="1"/>
  <c r="L14" i="2"/>
  <c r="G14" i="2" s="1"/>
  <c r="D14" i="2"/>
  <c r="G14" i="1" s="1"/>
  <c r="D45" i="2"/>
  <c r="G45" i="1" s="1"/>
  <c r="L45" i="2"/>
  <c r="G45" i="2" s="1"/>
  <c r="D40" i="2"/>
  <c r="G40" i="1" s="1"/>
  <c r="L40" i="2"/>
  <c r="G40" i="2" s="1"/>
  <c r="D34" i="2"/>
  <c r="G34" i="1" s="1"/>
  <c r="L34" i="2"/>
  <c r="G34" i="2" s="1"/>
  <c r="D31" i="2"/>
  <c r="G31" i="1" s="1"/>
  <c r="L31" i="2"/>
  <c r="G31" i="2" s="1"/>
  <c r="L36" i="2"/>
  <c r="G36" i="2" s="1"/>
  <c r="D36" i="2"/>
  <c r="G36" i="1" s="1"/>
  <c r="D21" i="2"/>
  <c r="G21" i="1" s="1"/>
  <c r="L21" i="2"/>
  <c r="G21" i="2" s="1"/>
  <c r="F53" i="2"/>
  <c r="D26" i="2"/>
  <c r="G26" i="1" s="1"/>
  <c r="L26" i="2"/>
  <c r="G26" i="2" s="1"/>
  <c r="D25" i="2"/>
  <c r="G25" i="1" s="1"/>
  <c r="L25" i="2"/>
  <c r="G25" i="2" s="1"/>
  <c r="L53" i="2" l="1"/>
  <c r="G7" i="2"/>
  <c r="G53" i="2" s="1"/>
  <c r="D53" i="2"/>
  <c r="D53" i="1" l="1"/>
  <c r="G7" i="1"/>
  <c r="G53" i="1" s="1"/>
</calcChain>
</file>

<file path=xl/sharedStrings.xml><?xml version="1.0" encoding="utf-8"?>
<sst xmlns="http://schemas.openxmlformats.org/spreadsheetml/2006/main" count="844" uniqueCount="137">
  <si>
    <t>тыс.руб.</t>
  </si>
  <si>
    <t xml:space="preserve">Всего </t>
  </si>
  <si>
    <t>Фактические расходы</t>
  </si>
  <si>
    <t>отклонение фактических расходов</t>
  </si>
  <si>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</si>
  <si>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</si>
  <si>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</si>
  <si>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</si>
  <si>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</si>
  <si>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</si>
  <si>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</si>
  <si>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</si>
  <si>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</si>
  <si>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</si>
  <si>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</si>
  <si>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</si>
  <si>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</si>
  <si>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</si>
  <si>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ВЕРХ.-УСЛОНСКИЙ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</si>
  <si>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</si>
  <si>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</si>
  <si>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</si>
  <si>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</si>
  <si>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</si>
  <si>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</si>
  <si>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</si>
  <si>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</si>
  <si>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</si>
  <si>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</si>
  <si>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</si>
  <si>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</si>
  <si>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</si>
  <si>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</si>
  <si>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</si>
  <si>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</si>
  <si>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</si>
  <si>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</si>
  <si>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</si>
  <si>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</si>
  <si>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</si>
  <si>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</si>
  <si>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</si>
  <si>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</si>
  <si>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</si>
  <si>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</si>
  <si>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</si>
  <si>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</si>
  <si>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</si>
  <si>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</si>
  <si>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не распределено</t>
  </si>
  <si>
    <t>Итого</t>
  </si>
  <si>
    <t>Всего субвенции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</si>
  <si>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 (9900051200)</t>
  </si>
  <si>
    <t>Всего субсидии</t>
  </si>
  <si>
    <t>Мероприятия, направленные на развитие системы территориального общественного самоуправления Республики Татарстан (1110125180)</t>
  </si>
  <si>
    <t>Не распределено</t>
  </si>
  <si>
    <t xml:space="preserve">Всего иные межбюджетные трансферты </t>
  </si>
  <si>
    <t>Премирование победителей республиканского конкурса на звание "Самый благоустроенный населенный пункт Республики Татарстан" (0480414200)</t>
  </si>
  <si>
    <t>Софинансируемые расходы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 (08201R4660)</t>
  </si>
  <si>
    <t>Мероприятия в области образования, направленные на поддержку молодых специалистов (0220143620, 3720143620)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</si>
  <si>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 (3720142330)</t>
  </si>
  <si>
    <t>Развитие детско-юношеского спорта (3720143650)</t>
  </si>
  <si>
    <t>Мероприятия в сфере культуры и кинематографии (08Ж0144100)</t>
  </si>
  <si>
    <t>№ п/п</t>
  </si>
  <si>
    <t>Наименование муниципального образования</t>
  </si>
  <si>
    <t>Реализация программных мероприятий (0620110990)</t>
  </si>
  <si>
    <t>Межбюджетные трансферты, передаваемые бюджетам муниципальных образований Республики Татарстан на финансовое обеспечение расходов, связанных с уплатой налога на имущество организаций (9900025100)</t>
  </si>
  <si>
    <t>Иные межбюджетные трансферты из бюджета Республики Татарстан на финансовое обеспечение расходных обязательств муниципальных образований, возникающих при выполнении полномочий органов местного самоуправления по обеспечению услугами организаций культуры (9900025120)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</si>
  <si>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 (0310225510)</t>
  </si>
  <si>
    <t>Софинансируемые расходы на реализацию мероприятий по комплексному развитию сельских территорий (14701R5760)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</si>
  <si>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 (9900072310)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</si>
  <si>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 (3300144020)</t>
  </si>
  <si>
    <t>Дотация на премирование победителей Всероссийского конкурса «Лучшая муниципальная практика» (9900063990)</t>
  </si>
  <si>
    <t xml:space="preserve"> Предоставление дотаций на выравнивание бюджетной обеспеченности муниципальных районов (городских округов) (1800380030)</t>
  </si>
  <si>
    <t>Подготовка населения и организаций к действиям в чрезвычайной ситуации в мирное и военное время (0730122920)</t>
  </si>
  <si>
    <t>Прочие выплаты (9900092350)</t>
  </si>
  <si>
    <t>Софинансируемые расходы на приобретение спортивного оборудования и инвентаря для приведения организаций спортивной подготовки в нормативное состояние (371P552290)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</si>
  <si>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 (0110202110)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</si>
  <si>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 (0210125370)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</si>
  <si>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(0220825280)</t>
  </si>
  <si>
    <t>Реализация государственных полномочий в области образования (0220825300)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</si>
  <si>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 (0220853031)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</si>
  <si>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 (0350323110)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</si>
  <si>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 (0350323120)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</si>
  <si>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 (0350323130)</t>
  </si>
  <si>
    <t>Реализация государственных полномочий в области опеки и попечительства (0350325330)</t>
  </si>
  <si>
    <t>Обеспечение равной доступности услуг общественного транспорта (1340105370)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</si>
  <si>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 (1420925360)</t>
  </si>
  <si>
    <t>Предоставление субвенций бюджетам муниципальных районов для осуществления государственных полномочий по расчету и предоставлению дотаций бюджетам городских, сельских поселений за счет средств бюджета Республики Татарстан (1800380060)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</si>
  <si>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 (2410125390)</t>
  </si>
  <si>
    <t>Реализация государственных полномочий в области организации транспортного обслуживания населения (9900025220)</t>
  </si>
  <si>
    <t>Реализация государственных полномочий в области молодежной политики (9900025240)</t>
  </si>
  <si>
    <t>Реализация государственных полномочий по созданию и организации деятельности комиссий по делам несовершеннолетних и защите их прав (9900025260)</t>
  </si>
  <si>
    <t>Реализация государственных полномочий по созданию и организации деятельности административных комиссий (9900025270)</t>
  </si>
  <si>
    <t>Реализация государственных полномочий в области долевого строительства многоквартирных домов и (или) иных объектов недвижимости, а также в области деятельности жилищно-строительных кооперативов, связанной с привлечением средств членов кооператива для строительства многоквартирного дома (9900025320)</t>
  </si>
  <si>
    <t>Реализация государственных полномочий в области архивного дела (9900025340)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</si>
  <si>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 (9900025350)</t>
  </si>
  <si>
    <t>Реализация государственных полномочий по предоставлению земельных участков, государственная собственность на которые не разграничена (9900025400)</t>
  </si>
  <si>
    <t>Реализация государственных полномочий по организации и осуществлению мероприятий по оказанию помощи лицам, находящимся в состоянии алкогольного, наркотического или иного токсического опьянения (9900025410)</t>
  </si>
  <si>
    <t>Осуществление первичного воинского учета органами местного самоуправления поселений за счет средств федерального бюджета (9900051180)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</si>
  <si>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 (9900059300)</t>
  </si>
  <si>
    <t>Софинансируемые расходы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(02209R3040)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</si>
  <si>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 (044F367483)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</si>
  <si>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 (044F367484)</t>
  </si>
  <si>
    <t>Субсидии бюджетам муниципальных районов и городских округов в целях софинансирования расходных обязательств органов местного самоуправления муниципальных образований, связанных с реализацией мероприятий по уничтожению борщевика Сосновского, произрастающего на земельных участках, находящихся в муниципальной собственности (1410563130)</t>
  </si>
  <si>
    <t>Предоставление субсидий бюджетам муниципальных районов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(1800380040)</t>
  </si>
  <si>
    <t>Предоставление субсидий бюджетам муниципальных районов и городских округов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 (1800380050)</t>
  </si>
  <si>
    <t>Софинансируемые расходы на создание и внедрение программы поддержки и продвижения событийных мероприятий (260J253300)</t>
  </si>
  <si>
    <t>Софинансируемые расходы на создание (реконструкция) объектов спортивной инфраструктуры массового спорта на основании соглашений о государственно-частном (муниципально-частном) партнерстве или концессионных соглашений (37101R7550)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</si>
  <si>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 (3810122320)</t>
  </si>
  <si>
    <t>Субсидий бюджетам муниципальных районов
на реализацию мероприятий по благоустройству сельских
территорий (14704R5760)</t>
  </si>
  <si>
    <t>Субсидии бюджетам муниципальных районов
на оказание финансовой поддержки при исполнении расходных
обязательств муниципальных районов по строительству
(приобретению) жилья, предоставляемого по договору найма
жилого помещения (14705R5760)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</si>
  <si>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 (9900025150)</t>
  </si>
  <si>
    <t>Прочие мероприятия в области здравоохранения (01Б0197030)</t>
  </si>
  <si>
    <t>Мероприятия, направленные на развитие образования в Республике Татарстан (0210221110,0220921110, 0240321110)</t>
  </si>
  <si>
    <t>Софинансируемые расходы на реализацию мероприятий по обеспечению жильем молодых семей (04101R4970)</t>
  </si>
  <si>
    <t>Создание модельных муниципальных библиотек за счет средств федерального бюджета (083A154540)</t>
  </si>
  <si>
    <t>Гранты (0870144050)</t>
  </si>
  <si>
    <t>Государственная поддержка лучших работников муниципальных учреждений культуры, находящихся на территории сельских поселений (087A255193)</t>
  </si>
  <si>
    <t>Государственная поддержка лучших муниципальных учреждений культуры, находящихся на территории сельских поселений (087A255194)</t>
  </si>
  <si>
    <t>Проведение мероприятий в рамках подпрограммы «Молодежь Татарстана» (3830143100)</t>
  </si>
  <si>
    <t>Межбюджетные трансферты, передаваемые бюджетам муниципальных образований Республики Татарстан на финансовое обеспечение исполнения расходных обязательств муниципальных образований (9900025130)</t>
  </si>
  <si>
    <t>Реализация мероприятий по решению вопросов местного значения, осуществляемому с привлечением средств самообложения граждан (9900025140)</t>
  </si>
  <si>
    <t>Межбюджетные трансферты, передаваемые бюджетам муниципальных образований на предоставление грантов сельским и городским поселениям Республики Татарстан (9900025190)</t>
  </si>
  <si>
    <t>"Сохранение, изучение и развитие государственных языков Республики Татарстан и других языков в Республике Татарстан" (2200110990)</t>
  </si>
  <si>
    <t>"Реализация государственной национальной политики в Республике Татарстан"  (2000110990)</t>
  </si>
  <si>
    <t>Грантовая поддержка любительских творческих коллективов (087A244060)</t>
  </si>
  <si>
    <t>Компенсация дополнительных расходов на обеспечение деятельности автономных и бюджетных учреждений (0210225160, 0220925160, 0230325160,9900025160)</t>
  </si>
  <si>
    <t>Проведение мероприятий для детей и молодежи (0220943600)</t>
  </si>
  <si>
    <t>Софинансируемые расходы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(022EВ51791)</t>
  </si>
  <si>
    <t>Софинансирование вопросов местного значения (9900025420)</t>
  </si>
  <si>
    <t>Сведения за 2023 год о фактических раcходах на предоставление межбюджетных трансфертов бюджетам муниципальных образований из бюджета Республики Татарстан</t>
  </si>
  <si>
    <t>Сведения за 2023 год о фактических расходах на предоставление межбюджетных трансфертов бюджетам муниципальных образований из бюджета Республики Татарстан</t>
  </si>
  <si>
    <t>Сводная бюджетная роспись</t>
  </si>
  <si>
    <t>от сводной бюджетной росписи</t>
  </si>
  <si>
    <t>Первоначально утвержденные бюджетные назначения (Закон РТ о бюджете РТ на 2023 год и на плановый период 2024 и 2025 годов от 23.11.2022 №82-ЗРТ)</t>
  </si>
  <si>
    <t>от первоначально утвержденных бюджетных назначений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</si>
</sst>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\ _р_._-;\-* #,##0\ _р_._-;_-* &quot;-&quot;??\ _р_._-;_-@_-"/>
    <numFmt numFmtId="165" formatCode="_-* #,##0.0_р_._-;\-* #,##0.0_р_._-;_-* &quot;-&quot;??_р_._-;_-@_-"/>
    <numFmt numFmtId="166" formatCode="#,##0_ ;\-#,##0\ 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indexed="12"/>
      <name val="Arial Cyr"/>
    </font>
    <font>
      <sz val="10"/>
      <color theme="1"/>
      <name val="Arial"/>
      <family val="2"/>
      <charset val="204"/>
    </font>
    <font>
      <b/>
      <i/>
      <sz val="11"/>
      <name val="Arial Cyr"/>
      <charset val="204"/>
    </font>
    <font>
      <b/>
      <sz val="12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name val="Arial Cyr"/>
      <charset val="204"/>
    </font>
    <font>
      <b/>
      <sz val="12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name val="Arial Cyr"/>
    </font>
    <font>
      <b/>
      <sz val="12"/>
      <name val="Arial Cy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0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3" fillId="0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3" fillId="0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3" fillId="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3" fillId="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3" fillId="0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3" fillId="0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3" fillId="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3" fillId="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3" fillId="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3" fillId="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" fillId="0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3" fillId="0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3" fillId="0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3" fillId="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3" fillId="0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3" fillId="0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3" fillId="0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3" fillId="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" fillId="0" borderId="0" applyNumberFormat="0" applyBorder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3" fillId="0" borderId="0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3" fillId="0" borderId="0" applyNumberFormat="0" applyAlignment="0" applyProtection="0"/>
    <xf numFmtId="0" fontId="18" fillId="21" borderId="8" applyNumberFormat="0" applyAlignment="0" applyProtection="0"/>
    <xf numFmtId="0" fontId="18" fillId="21" borderId="8" applyNumberFormat="0" applyAlignment="0" applyProtection="0"/>
    <xf numFmtId="0" fontId="18" fillId="21" borderId="8" applyNumberFormat="0" applyAlignment="0" applyProtection="0"/>
    <xf numFmtId="0" fontId="18" fillId="21" borderId="8" applyNumberFormat="0" applyAlignment="0" applyProtection="0"/>
    <xf numFmtId="0" fontId="3" fillId="0" borderId="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3" fillId="0" borderId="0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3" fillId="0" borderId="0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3" fillId="0" borderId="0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3" fillId="0" borderId="0" applyNumberFormat="0" applyFill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3" fillId="0" borderId="0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3" fillId="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3" fillId="0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0" borderId="0" applyNumberFormat="0" applyFont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3" fillId="0" borderId="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" fillId="0" borderId="0" applyNumberFormat="0" applyBorder="0" applyAlignment="0" applyProtection="0"/>
  </cellStyleXfs>
  <cellXfs count="92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164" fontId="9" fillId="0" borderId="7" xfId="4" applyNumberFormat="1" applyFont="1" applyBorder="1" applyAlignment="1" applyProtection="1">
      <alignment horizontal="left"/>
      <protection locked="0"/>
    </xf>
    <xf numFmtId="165" fontId="10" fillId="0" borderId="0" xfId="1" applyNumberFormat="1" applyFont="1"/>
    <xf numFmtId="0" fontId="11" fillId="0" borderId="7" xfId="2" applyFont="1" applyBorder="1"/>
    <xf numFmtId="4" fontId="12" fillId="0" borderId="7" xfId="2" applyNumberFormat="1" applyFont="1" applyBorder="1" applyAlignment="1">
      <alignment vertical="center"/>
    </xf>
    <xf numFmtId="165" fontId="13" fillId="0" borderId="0" xfId="1" applyNumberFormat="1" applyFont="1"/>
    <xf numFmtId="0" fontId="32" fillId="0" borderId="7" xfId="2" applyFont="1" applyBorder="1"/>
    <xf numFmtId="0" fontId="33" fillId="0" borderId="0" xfId="0" applyFont="1"/>
    <xf numFmtId="165" fontId="10" fillId="0" borderId="7" xfId="1" applyNumberFormat="1" applyFont="1" applyBorder="1"/>
    <xf numFmtId="165" fontId="10" fillId="0" borderId="0" xfId="1" applyNumberFormat="1" applyFont="1" applyBorder="1"/>
    <xf numFmtId="165" fontId="10" fillId="0" borderId="17" xfId="1" applyNumberFormat="1" applyFont="1" applyBorder="1"/>
    <xf numFmtId="165" fontId="31" fillId="0" borderId="0" xfId="1" applyNumberFormat="1" applyFont="1" applyBorder="1"/>
    <xf numFmtId="165" fontId="0" fillId="0" borderId="0" xfId="1" applyNumberFormat="1" applyFont="1"/>
    <xf numFmtId="0" fontId="0" fillId="0" borderId="0" xfId="0" applyFill="1"/>
    <xf numFmtId="165" fontId="10" fillId="0" borderId="7" xfId="1" applyNumberFormat="1" applyFont="1" applyFill="1" applyBorder="1"/>
    <xf numFmtId="165" fontId="10" fillId="0" borderId="0" xfId="1" applyNumberFormat="1" applyFont="1" applyFill="1" applyBorder="1"/>
    <xf numFmtId="165" fontId="10" fillId="0" borderId="17" xfId="1" applyNumberFormat="1" applyFont="1" applyFill="1" applyBorder="1"/>
    <xf numFmtId="0" fontId="38" fillId="0" borderId="0" xfId="0" applyFont="1" applyAlignment="1"/>
    <xf numFmtId="165" fontId="34" fillId="0" borderId="18" xfId="1" applyNumberFormat="1" applyFont="1" applyFill="1" applyBorder="1"/>
    <xf numFmtId="165" fontId="34" fillId="0" borderId="19" xfId="1" applyNumberFormat="1" applyFont="1" applyFill="1" applyBorder="1"/>
    <xf numFmtId="165" fontId="34" fillId="0" borderId="20" xfId="1" applyNumberFormat="1" applyFont="1" applyFill="1" applyBorder="1"/>
    <xf numFmtId="0" fontId="39" fillId="0" borderId="0" xfId="0" applyFont="1" applyFill="1"/>
    <xf numFmtId="0" fontId="41" fillId="0" borderId="7" xfId="2" applyFont="1" applyBorder="1"/>
    <xf numFmtId="4" fontId="42" fillId="0" borderId="7" xfId="2" applyNumberFormat="1" applyFont="1" applyBorder="1" applyAlignment="1">
      <alignment vertical="center"/>
    </xf>
    <xf numFmtId="166" fontId="3" fillId="0" borderId="7" xfId="4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4" fontId="0" fillId="0" borderId="0" xfId="0" applyNumberFormat="1"/>
    <xf numFmtId="0" fontId="36" fillId="0" borderId="1" xfId="0" applyFont="1" applyBorder="1" applyAlignment="1">
      <alignment horizontal="center" vertical="center" wrapText="1"/>
    </xf>
    <xf numFmtId="4" fontId="42" fillId="0" borderId="18" xfId="2" applyNumberFormat="1" applyFont="1" applyBorder="1" applyAlignment="1">
      <alignment vertical="center"/>
    </xf>
    <xf numFmtId="4" fontId="12" fillId="0" borderId="18" xfId="2" applyNumberFormat="1" applyFont="1" applyBorder="1" applyAlignment="1">
      <alignment vertical="center"/>
    </xf>
    <xf numFmtId="165" fontId="13" fillId="0" borderId="19" xfId="1" applyNumberFormat="1" applyFont="1" applyBorder="1"/>
    <xf numFmtId="165" fontId="13" fillId="0" borderId="0" xfId="1" applyNumberFormat="1" applyFont="1" applyBorder="1" applyAlignment="1">
      <alignment wrapText="1"/>
    </xf>
    <xf numFmtId="165" fontId="13" fillId="0" borderId="7" xfId="1" applyNumberFormat="1" applyFont="1" applyBorder="1" applyAlignment="1">
      <alignment wrapText="1"/>
    </xf>
    <xf numFmtId="165" fontId="13" fillId="0" borderId="21" xfId="1" applyNumberFormat="1" applyFont="1" applyBorder="1" applyAlignment="1">
      <alignment wrapText="1"/>
    </xf>
    <xf numFmtId="165" fontId="13" fillId="0" borderId="20" xfId="1" applyNumberFormat="1" applyFont="1" applyBorder="1"/>
    <xf numFmtId="165" fontId="13" fillId="0" borderId="18" xfId="1" applyNumberFormat="1" applyFont="1" applyBorder="1"/>
    <xf numFmtId="165" fontId="31" fillId="0" borderId="17" xfId="1" applyNumberFormat="1" applyFont="1" applyBorder="1"/>
    <xf numFmtId="0" fontId="2" fillId="0" borderId="0" xfId="0" applyFont="1" applyFill="1" applyAlignment="1"/>
    <xf numFmtId="0" fontId="0" fillId="0" borderId="0" xfId="0" applyFill="1" applyAlignment="1">
      <alignment horizontal="right"/>
    </xf>
    <xf numFmtId="166" fontId="3" fillId="0" borderId="7" xfId="4" applyNumberFormat="1" applyFont="1" applyFill="1" applyBorder="1" applyAlignment="1" applyProtection="1">
      <alignment horizontal="right"/>
      <protection locked="0"/>
    </xf>
    <xf numFmtId="164" fontId="9" fillId="0" borderId="7" xfId="4" applyNumberFormat="1" applyFont="1" applyFill="1" applyBorder="1" applyAlignment="1" applyProtection="1">
      <alignment horizontal="left"/>
      <protection locked="0"/>
    </xf>
    <xf numFmtId="0" fontId="41" fillId="0" borderId="7" xfId="2" applyFont="1" applyFill="1" applyBorder="1"/>
    <xf numFmtId="0" fontId="37" fillId="0" borderId="7" xfId="2" applyFont="1" applyFill="1" applyBorder="1"/>
    <xf numFmtId="4" fontId="42" fillId="0" borderId="18" xfId="2" applyNumberFormat="1" applyFont="1" applyFill="1" applyBorder="1" applyAlignment="1">
      <alignment vertical="center"/>
    </xf>
    <xf numFmtId="4" fontId="12" fillId="0" borderId="18" xfId="2" applyNumberFormat="1" applyFont="1" applyFill="1" applyBorder="1" applyAlignment="1">
      <alignment vertical="center"/>
    </xf>
    <xf numFmtId="165" fontId="13" fillId="0" borderId="17" xfId="1" applyNumberFormat="1" applyFont="1" applyBorder="1"/>
    <xf numFmtId="165" fontId="13" fillId="0" borderId="7" xfId="1" applyNumberFormat="1" applyFont="1" applyFill="1" applyBorder="1" applyAlignment="1">
      <alignment wrapText="1"/>
    </xf>
    <xf numFmtId="165" fontId="13" fillId="0" borderId="21" xfId="1" applyNumberFormat="1" applyFont="1" applyFill="1" applyBorder="1" applyAlignment="1">
      <alignment wrapText="1"/>
    </xf>
    <xf numFmtId="165" fontId="13" fillId="0" borderId="17" xfId="1" applyNumberFormat="1" applyFont="1" applyFill="1" applyBorder="1"/>
    <xf numFmtId="165" fontId="13" fillId="0" borderId="0" xfId="1" applyNumberFormat="1" applyFont="1" applyFill="1" applyBorder="1" applyAlignment="1">
      <alignment wrapText="1"/>
    </xf>
    <xf numFmtId="165" fontId="13" fillId="0" borderId="19" xfId="1" applyNumberFormat="1" applyFont="1" applyFill="1" applyBorder="1"/>
    <xf numFmtId="0" fontId="40" fillId="0" borderId="0" xfId="0" applyFont="1" applyFill="1" applyAlignment="1"/>
    <xf numFmtId="0" fontId="2" fillId="0" borderId="0" xfId="0" applyFont="1" applyFill="1"/>
    <xf numFmtId="165" fontId="0" fillId="0" borderId="0" xfId="1" applyNumberFormat="1" applyFont="1" applyFill="1"/>
    <xf numFmtId="0" fontId="2" fillId="0" borderId="0" xfId="0" applyFont="1" applyAlignment="1">
      <alignment horizont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49" fontId="5" fillId="2" borderId="2" xfId="3" applyNumberFormat="1" applyFont="1" applyFill="1" applyBorder="1" applyAlignment="1" applyProtection="1">
      <alignment horizontal="center" vertical="center" wrapText="1"/>
    </xf>
    <xf numFmtId="49" fontId="5" fillId="2" borderId="3" xfId="3" applyNumberFormat="1" applyFont="1" applyFill="1" applyBorder="1" applyAlignment="1" applyProtection="1">
      <alignment horizontal="center" vertical="center" wrapText="1"/>
    </xf>
    <xf numFmtId="49" fontId="5" fillId="2" borderId="4" xfId="3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7" fillId="2" borderId="2" xfId="3" applyNumberFormat="1" applyFont="1" applyFill="1" applyBorder="1" applyAlignment="1" applyProtection="1">
      <alignment horizontal="center" vertical="center" wrapText="1"/>
    </xf>
    <xf numFmtId="49" fontId="7" fillId="2" borderId="4" xfId="3" applyNumberFormat="1" applyFont="1" applyFill="1" applyBorder="1" applyAlignment="1" applyProtection="1">
      <alignment horizontal="center" vertical="center" wrapText="1"/>
    </xf>
    <xf numFmtId="0" fontId="4" fillId="0" borderId="23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49" fontId="5" fillId="2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7" fillId="2" borderId="3" xfId="3" applyNumberFormat="1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49" fontId="7" fillId="0" borderId="2" xfId="3" applyNumberFormat="1" applyFont="1" applyFill="1" applyBorder="1" applyAlignment="1" applyProtection="1">
      <alignment horizontal="center" vertical="center" wrapText="1"/>
    </xf>
    <xf numFmtId="49" fontId="7" fillId="0" borderId="3" xfId="3" applyNumberFormat="1" applyFont="1" applyFill="1" applyBorder="1" applyAlignment="1" applyProtection="1">
      <alignment horizontal="center" vertical="center" wrapText="1"/>
    </xf>
    <xf numFmtId="49" fontId="7" fillId="0" borderId="1" xfId="3" applyNumberFormat="1" applyFont="1" applyFill="1" applyBorder="1" applyAlignment="1" applyProtection="1">
      <alignment horizontal="center" vertical="center" wrapText="1"/>
    </xf>
    <xf numFmtId="49" fontId="7" fillId="0" borderId="4" xfId="3" applyNumberFormat="1" applyFont="1" applyFill="1" applyBorder="1" applyAlignment="1" applyProtection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49" fontId="5" fillId="0" borderId="2" xfId="3" applyNumberFormat="1" applyFont="1" applyFill="1" applyBorder="1" applyAlignment="1" applyProtection="1">
      <alignment horizontal="center" vertical="center" wrapText="1"/>
    </xf>
    <xf numFmtId="49" fontId="5" fillId="0" borderId="3" xfId="3" applyNumberFormat="1" applyFont="1" applyFill="1" applyBorder="1" applyAlignment="1" applyProtection="1">
      <alignment horizontal="center" vertical="center" wrapText="1"/>
    </xf>
    <xf numFmtId="49" fontId="5" fillId="0" borderId="4" xfId="3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25" borderId="1" xfId="0" applyNumberFormat="1" applyFont="1" applyFill="1" applyBorder="1" applyAlignment="1">
      <alignment horizontal="center" vertical="center" wrapText="1"/>
    </xf>
    <xf numFmtId="0" fontId="34" fillId="0" borderId="5" xfId="2" applyFont="1" applyBorder="1" applyAlignment="1">
      <alignment horizontal="center" vertical="center" wrapText="1"/>
    </xf>
    <xf numFmtId="0" fontId="34" fillId="0" borderId="22" xfId="2" applyFont="1" applyBorder="1" applyAlignment="1">
      <alignment horizontal="center" vertical="center" wrapText="1"/>
    </xf>
    <xf numFmtId="0" fontId="34" fillId="0" borderId="6" xfId="2" applyFont="1" applyBorder="1" applyAlignment="1">
      <alignment horizontal="center" vertical="center" wrapText="1"/>
    </xf>
  </cellXfs>
  <cellStyles count="301">
    <cellStyle name="20% — акцент1" xfId="5"/>
    <cellStyle name="20% - Акцент1 2" xfId="6"/>
    <cellStyle name="20% - Акцент1 3" xfId="7"/>
    <cellStyle name="20% - Акцент1 4" xfId="8"/>
    <cellStyle name="20% - Акцент1 5" xfId="9"/>
    <cellStyle name="20% — акцент2" xfId="10"/>
    <cellStyle name="20% - Акцент2 2" xfId="11"/>
    <cellStyle name="20% - Акцент2 3" xfId="12"/>
    <cellStyle name="20% - Акцент2 4" xfId="13"/>
    <cellStyle name="20% - Акцент2 5" xfId="14"/>
    <cellStyle name="20% — акцент3" xfId="15"/>
    <cellStyle name="20% - Акцент3 2" xfId="16"/>
    <cellStyle name="20% - Акцент3 3" xfId="17"/>
    <cellStyle name="20% - Акцент3 4" xfId="18"/>
    <cellStyle name="20% - Акцент3 5" xfId="19"/>
    <cellStyle name="20% — акцент4" xfId="20"/>
    <cellStyle name="20% - Акцент4 2" xfId="21"/>
    <cellStyle name="20% - Акцент4 3" xfId="22"/>
    <cellStyle name="20% - Акцент4 4" xfId="23"/>
    <cellStyle name="20% - Акцент4 5" xfId="24"/>
    <cellStyle name="20% — акцент5" xfId="25"/>
    <cellStyle name="20% - Акцент5 2" xfId="26"/>
    <cellStyle name="20% - Акцент5 3" xfId="27"/>
    <cellStyle name="20% - Акцент5 4" xfId="28"/>
    <cellStyle name="20% - Акцент5 5" xfId="29"/>
    <cellStyle name="20% — акцент6" xfId="30"/>
    <cellStyle name="20% - Акцент6 2" xfId="31"/>
    <cellStyle name="20% - Акцент6 3" xfId="32"/>
    <cellStyle name="20% - Акцент6 4" xfId="33"/>
    <cellStyle name="20% - Акцент6 5" xfId="34"/>
    <cellStyle name="40% — акцент1" xfId="35"/>
    <cellStyle name="40% - Акцент1 2" xfId="36"/>
    <cellStyle name="40% - Акцент1 3" xfId="37"/>
    <cellStyle name="40% - Акцент1 4" xfId="38"/>
    <cellStyle name="40% - Акцент1 5" xfId="39"/>
    <cellStyle name="40% — акцент2" xfId="40"/>
    <cellStyle name="40% - Акцент2 2" xfId="41"/>
    <cellStyle name="40% - Акцент2 3" xfId="42"/>
    <cellStyle name="40% - Акцент2 4" xfId="43"/>
    <cellStyle name="40% - Акцент2 5" xfId="44"/>
    <cellStyle name="40% — акцент3" xfId="45"/>
    <cellStyle name="40% - Акцент3 2" xfId="46"/>
    <cellStyle name="40% - Акцент3 3" xfId="47"/>
    <cellStyle name="40% - Акцент3 4" xfId="48"/>
    <cellStyle name="40% - Акцент3 5" xfId="49"/>
    <cellStyle name="40% — акцент4" xfId="50"/>
    <cellStyle name="40% - Акцент4 2" xfId="51"/>
    <cellStyle name="40% - Акцент4 3" xfId="52"/>
    <cellStyle name="40% - Акцент4 4" xfId="53"/>
    <cellStyle name="40% - Акцент4 5" xfId="54"/>
    <cellStyle name="40% — акцент5" xfId="55"/>
    <cellStyle name="40% - Акцент5 2" xfId="56"/>
    <cellStyle name="40% - Акцент5 3" xfId="57"/>
    <cellStyle name="40% - Акцент5 4" xfId="58"/>
    <cellStyle name="40% - Акцент5 5" xfId="59"/>
    <cellStyle name="40% — акцент6" xfId="60"/>
    <cellStyle name="40% - Акцент6 2" xfId="61"/>
    <cellStyle name="40% - Акцент6 3" xfId="62"/>
    <cellStyle name="40% - Акцент6 4" xfId="63"/>
    <cellStyle name="40% - Акцент6 5" xfId="64"/>
    <cellStyle name="60% — акцент1" xfId="65"/>
    <cellStyle name="60% - Акцент1 2" xfId="66"/>
    <cellStyle name="60% - Акцент1 3" xfId="67"/>
    <cellStyle name="60% - Акцент1 4" xfId="68"/>
    <cellStyle name="60% - Акцент1 5" xfId="69"/>
    <cellStyle name="60% — акцент2" xfId="70"/>
    <cellStyle name="60% - Акцент2 2" xfId="71"/>
    <cellStyle name="60% - Акцент2 3" xfId="72"/>
    <cellStyle name="60% - Акцент2 4" xfId="73"/>
    <cellStyle name="60% - Акцент2 5" xfId="74"/>
    <cellStyle name="60% — акцент3" xfId="75"/>
    <cellStyle name="60% - Акцент3 2" xfId="76"/>
    <cellStyle name="60% - Акцент3 3" xfId="77"/>
    <cellStyle name="60% - Акцент3 4" xfId="78"/>
    <cellStyle name="60% - Акцент3 5" xfId="79"/>
    <cellStyle name="60% — акцент4" xfId="80"/>
    <cellStyle name="60% - Акцент4 2" xfId="81"/>
    <cellStyle name="60% - Акцент4 3" xfId="82"/>
    <cellStyle name="60% - Акцент4 4" xfId="83"/>
    <cellStyle name="60% - Акцент4 5" xfId="84"/>
    <cellStyle name="60% — акцент5" xfId="85"/>
    <cellStyle name="60% - Акцент5 2" xfId="86"/>
    <cellStyle name="60% - Акцент5 3" xfId="87"/>
    <cellStyle name="60% - Акцент5 4" xfId="88"/>
    <cellStyle name="60% - Акцент5 5" xfId="89"/>
    <cellStyle name="60% — акцент6" xfId="90"/>
    <cellStyle name="60% - Акцент6 2" xfId="91"/>
    <cellStyle name="60% - Акцент6 3" xfId="92"/>
    <cellStyle name="60% - Акцент6 4" xfId="93"/>
    <cellStyle name="60% - Акцент6 5" xfId="94"/>
    <cellStyle name="Акцент1 2" xfId="95"/>
    <cellStyle name="Акцент1 3" xfId="96"/>
    <cellStyle name="Акцент1 4" xfId="97"/>
    <cellStyle name="Акцент1 5" xfId="98"/>
    <cellStyle name="Акцент1 6" xfId="99"/>
    <cellStyle name="Акцент2 2" xfId="100"/>
    <cellStyle name="Акцент2 3" xfId="101"/>
    <cellStyle name="Акцент2 4" xfId="102"/>
    <cellStyle name="Акцент2 5" xfId="103"/>
    <cellStyle name="Акцент2 6" xfId="104"/>
    <cellStyle name="Акцент3 2" xfId="105"/>
    <cellStyle name="Акцент3 3" xfId="106"/>
    <cellStyle name="Акцент3 4" xfId="107"/>
    <cellStyle name="Акцент3 5" xfId="108"/>
    <cellStyle name="Акцент3 6" xfId="109"/>
    <cellStyle name="Акцент4 2" xfId="110"/>
    <cellStyle name="Акцент4 3" xfId="111"/>
    <cellStyle name="Акцент4 4" xfId="112"/>
    <cellStyle name="Акцент4 5" xfId="113"/>
    <cellStyle name="Акцент4 6" xfId="114"/>
    <cellStyle name="Акцент5 2" xfId="115"/>
    <cellStyle name="Акцент5 3" xfId="116"/>
    <cellStyle name="Акцент5 4" xfId="117"/>
    <cellStyle name="Акцент5 5" xfId="118"/>
    <cellStyle name="Акцент5 6" xfId="119"/>
    <cellStyle name="Акцент6 2" xfId="120"/>
    <cellStyle name="Акцент6 3" xfId="121"/>
    <cellStyle name="Акцент6 4" xfId="122"/>
    <cellStyle name="Акцент6 5" xfId="123"/>
    <cellStyle name="Акцент6 6" xfId="124"/>
    <cellStyle name="Ввод  2" xfId="125"/>
    <cellStyle name="Ввод  3" xfId="126"/>
    <cellStyle name="Ввод  4" xfId="127"/>
    <cellStyle name="Ввод  5" xfId="128"/>
    <cellStyle name="Ввод  6" xfId="129"/>
    <cellStyle name="Вывод 2" xfId="130"/>
    <cellStyle name="Вывод 3" xfId="131"/>
    <cellStyle name="Вывод 4" xfId="132"/>
    <cellStyle name="Вывод 5" xfId="133"/>
    <cellStyle name="Вывод 6" xfId="134"/>
    <cellStyle name="Вычисление 2" xfId="135"/>
    <cellStyle name="Вычисление 3" xfId="136"/>
    <cellStyle name="Вычисление 4" xfId="137"/>
    <cellStyle name="Вычисление 5" xfId="138"/>
    <cellStyle name="Вычисление 6" xfId="139"/>
    <cellStyle name="Денежный 2" xfId="140"/>
    <cellStyle name="Денежный 2 2" xfId="141"/>
    <cellStyle name="Денежный 3" xfId="142"/>
    <cellStyle name="Заголовок 1 2" xfId="143"/>
    <cellStyle name="Заголовок 1 3" xfId="144"/>
    <cellStyle name="Заголовок 1 4" xfId="145"/>
    <cellStyle name="Заголовок 1 5" xfId="146"/>
    <cellStyle name="Заголовок 1 6" xfId="147"/>
    <cellStyle name="Заголовок 2 2" xfId="148"/>
    <cellStyle name="Заголовок 2 3" xfId="149"/>
    <cellStyle name="Заголовок 2 4" xfId="150"/>
    <cellStyle name="Заголовок 2 5" xfId="151"/>
    <cellStyle name="Заголовок 2 6" xfId="152"/>
    <cellStyle name="Заголовок 3 2" xfId="153"/>
    <cellStyle name="Заголовок 3 3" xfId="154"/>
    <cellStyle name="Заголовок 3 4" xfId="155"/>
    <cellStyle name="Заголовок 3 5" xfId="156"/>
    <cellStyle name="Заголовок 3 6" xfId="157"/>
    <cellStyle name="Заголовок 4 2" xfId="158"/>
    <cellStyle name="Заголовок 4 3" xfId="159"/>
    <cellStyle name="Заголовок 4 4" xfId="160"/>
    <cellStyle name="Заголовок 4 5" xfId="161"/>
    <cellStyle name="Заголовок 4 6" xfId="162"/>
    <cellStyle name="Итог 2" xfId="163"/>
    <cellStyle name="Итог 3" xfId="164"/>
    <cellStyle name="Итог 4" xfId="165"/>
    <cellStyle name="Итог 5" xfId="166"/>
    <cellStyle name="Итог 6" xfId="167"/>
    <cellStyle name="Контрольная ячейка 2" xfId="168"/>
    <cellStyle name="Контрольная ячейка 3" xfId="169"/>
    <cellStyle name="Контрольная ячейка 4" xfId="170"/>
    <cellStyle name="Контрольная ячейка 5" xfId="171"/>
    <cellStyle name="Контрольная ячейка 6" xfId="172"/>
    <cellStyle name="Название 2" xfId="173"/>
    <cellStyle name="Название 3" xfId="174"/>
    <cellStyle name="Название 4" xfId="175"/>
    <cellStyle name="Название 5" xfId="176"/>
    <cellStyle name="Название 6" xfId="177"/>
    <cellStyle name="Нейтральный 2" xfId="178"/>
    <cellStyle name="Нейтральный 3" xfId="179"/>
    <cellStyle name="Нейтральный 4" xfId="180"/>
    <cellStyle name="Нейтральный 5" xfId="181"/>
    <cellStyle name="Нейтральный 6" xfId="182"/>
    <cellStyle name="Обычный" xfId="0" builtinId="0"/>
    <cellStyle name="Обычный 10" xfId="183"/>
    <cellStyle name="Обычный 11" xfId="184"/>
    <cellStyle name="Обычный 115" xfId="185"/>
    <cellStyle name="Обычный 12" xfId="186"/>
    <cellStyle name="Обычный 13" xfId="187"/>
    <cellStyle name="Обычный 14" xfId="188"/>
    <cellStyle name="Обычный 14 2" xfId="189"/>
    <cellStyle name="Обычный 15" xfId="190"/>
    <cellStyle name="Обычный 16" xfId="191"/>
    <cellStyle name="Обычный 17" xfId="192"/>
    <cellStyle name="Обычный 18" xfId="193"/>
    <cellStyle name="Обычный 19" xfId="194"/>
    <cellStyle name="Обычный 19 2" xfId="195"/>
    <cellStyle name="Обычный 19 3" xfId="196"/>
    <cellStyle name="Обычный 19 4" xfId="197"/>
    <cellStyle name="Обычный 19 5" xfId="198"/>
    <cellStyle name="Обычный 2" xfId="2"/>
    <cellStyle name="Обычный 2 2" xfId="199"/>
    <cellStyle name="Обычный 2 2 2" xfId="200"/>
    <cellStyle name="Обычный 2 2 2 2" xfId="201"/>
    <cellStyle name="Обычный 2 2 2 3" xfId="202"/>
    <cellStyle name="Обычный 2 2 2 4" xfId="203"/>
    <cellStyle name="Обычный 2 2 2 5" xfId="204"/>
    <cellStyle name="Обычный 2 2 2 6" xfId="205"/>
    <cellStyle name="Обычный 2 2 2 7" xfId="206"/>
    <cellStyle name="Обычный 2 2 2 8" xfId="207"/>
    <cellStyle name="Обычный 2 2 3" xfId="208"/>
    <cellStyle name="Обычный 2 2 4" xfId="209"/>
    <cellStyle name="Обычный 2 2 5" xfId="210"/>
    <cellStyle name="Обычный 2 2 6" xfId="211"/>
    <cellStyle name="Обычный 2 2 7" xfId="212"/>
    <cellStyle name="Обычный 2 2 8" xfId="213"/>
    <cellStyle name="Обычный 2 3" xfId="214"/>
    <cellStyle name="Обычный 2 4" xfId="215"/>
    <cellStyle name="Обычный 2 5" xfId="216"/>
    <cellStyle name="Обычный 2 6" xfId="217"/>
    <cellStyle name="Обычный 2 6 2" xfId="218"/>
    <cellStyle name="Обычный 2 7" xfId="219"/>
    <cellStyle name="Обычный 2 8" xfId="220"/>
    <cellStyle name="Обычный 2 8 2" xfId="221"/>
    <cellStyle name="Обычный 2 8 3" xfId="222"/>
    <cellStyle name="Обычный 2 9" xfId="223"/>
    <cellStyle name="Обычный 20" xfId="224"/>
    <cellStyle name="Обычный 21" xfId="225"/>
    <cellStyle name="Обычный 21 2" xfId="226"/>
    <cellStyle name="Обычный 21 2 2" xfId="227"/>
    <cellStyle name="Обычный 21 2 3" xfId="228"/>
    <cellStyle name="Обычный 21 3" xfId="229"/>
    <cellStyle name="Обычный 21 4" xfId="230"/>
    <cellStyle name="Обычный 21 5" xfId="231"/>
    <cellStyle name="Обычный 22" xfId="232"/>
    <cellStyle name="Обычный 22 2" xfId="233"/>
    <cellStyle name="Обычный 23" xfId="234"/>
    <cellStyle name="Обычный 24" xfId="235"/>
    <cellStyle name="Обычный 25" xfId="236"/>
    <cellStyle name="Обычный 26" xfId="237"/>
    <cellStyle name="Обычный 26 2" xfId="238"/>
    <cellStyle name="Обычный 27" xfId="239"/>
    <cellStyle name="Обычный 28" xfId="240"/>
    <cellStyle name="Обычный 29" xfId="241"/>
    <cellStyle name="Обычный 3" xfId="242"/>
    <cellStyle name="Обычный 3 10" xfId="243"/>
    <cellStyle name="Обычный 3 2" xfId="244"/>
    <cellStyle name="Обычный 3 3" xfId="245"/>
    <cellStyle name="Обычный 3 4" xfId="246"/>
    <cellStyle name="Обычный 3 5" xfId="247"/>
    <cellStyle name="Обычный 3 6" xfId="248"/>
    <cellStyle name="Обычный 3 7" xfId="249"/>
    <cellStyle name="Обычный 3 8" xfId="250"/>
    <cellStyle name="Обычный 3 9" xfId="251"/>
    <cellStyle name="Обычный 30" xfId="252"/>
    <cellStyle name="Обычный 31" xfId="253"/>
    <cellStyle name="Обычный 32" xfId="254"/>
    <cellStyle name="Обычный 33" xfId="255"/>
    <cellStyle name="Обычный 34" xfId="3"/>
    <cellStyle name="Обычный 4" xfId="256"/>
    <cellStyle name="Обычный 4 2" xfId="257"/>
    <cellStyle name="Обычный 4 2 2" xfId="258"/>
    <cellStyle name="Обычный 4 3" xfId="259"/>
    <cellStyle name="Обычный 5" xfId="260"/>
    <cellStyle name="Обычный 6" xfId="261"/>
    <cellStyle name="Обычный 63" xfId="262"/>
    <cellStyle name="Обычный 7" xfId="263"/>
    <cellStyle name="Обычный 8" xfId="264"/>
    <cellStyle name="Обычный 88" xfId="265"/>
    <cellStyle name="Обычный 89" xfId="266"/>
    <cellStyle name="Обычный 9" xfId="267"/>
    <cellStyle name="Плохой 2" xfId="268"/>
    <cellStyle name="Плохой 3" xfId="269"/>
    <cellStyle name="Плохой 4" xfId="270"/>
    <cellStyle name="Плохой 5" xfId="271"/>
    <cellStyle name="Плохой 6" xfId="272"/>
    <cellStyle name="Пояснение 2" xfId="273"/>
    <cellStyle name="Пояснение 3" xfId="274"/>
    <cellStyle name="Пояснение 4" xfId="275"/>
    <cellStyle name="Пояснение 5" xfId="276"/>
    <cellStyle name="Пояснение 6" xfId="277"/>
    <cellStyle name="Примечание 2" xfId="278"/>
    <cellStyle name="Примечание 3" xfId="279"/>
    <cellStyle name="Примечание 4" xfId="280"/>
    <cellStyle name="Примечание 5" xfId="281"/>
    <cellStyle name="Примечание 6" xfId="282"/>
    <cellStyle name="Связанная ячейка 2" xfId="283"/>
    <cellStyle name="Связанная ячейка 3" xfId="284"/>
    <cellStyle name="Связанная ячейка 4" xfId="285"/>
    <cellStyle name="Связанная ячейка 5" xfId="286"/>
    <cellStyle name="Связанная ячейка 6" xfId="287"/>
    <cellStyle name="Текст предупреждения 2" xfId="288"/>
    <cellStyle name="Текст предупреждения 3" xfId="289"/>
    <cellStyle name="Текст предупреждения 4" xfId="290"/>
    <cellStyle name="Текст предупреждения 5" xfId="291"/>
    <cellStyle name="Текст предупреждения 6" xfId="292"/>
    <cellStyle name="Финансовый" xfId="1" builtinId="3"/>
    <cellStyle name="Финансовый 2" xfId="4"/>
    <cellStyle name="Финансовый 2 2" xfId="293"/>
    <cellStyle name="Финансовый 3" xfId="294"/>
    <cellStyle name="Финансовый 4" xfId="295"/>
    <cellStyle name="Хороший 2" xfId="296"/>
    <cellStyle name="Хороший 3" xfId="297"/>
    <cellStyle name="Хороший 4" xfId="298"/>
    <cellStyle name="Хороший 5" xfId="299"/>
    <cellStyle name="Хороший 6" xfId="30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3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5.5703125" customWidth="1"/>
    <col min="2" max="2" width="28.140625" bestFit="1" customWidth="1"/>
    <col min="3" max="3" width="20.7109375" customWidth="1"/>
    <col min="4" max="4" width="17.28515625" customWidth="1"/>
    <col min="5" max="5" width="17" customWidth="1"/>
    <col min="6" max="6" width="20.7109375" customWidth="1"/>
    <col min="7" max="7" width="17.5703125" customWidth="1"/>
  </cols>
  <sheetData>
    <row r="2" spans="1:7" ht="31.5" customHeight="1" x14ac:dyDescent="0.25">
      <c r="A2" s="55" t="s">
        <v>132</v>
      </c>
      <c r="B2" s="55"/>
      <c r="C2" s="55"/>
      <c r="D2" s="55"/>
      <c r="E2" s="55"/>
      <c r="F2" s="55"/>
      <c r="G2" s="55"/>
    </row>
    <row r="3" spans="1:7" x14ac:dyDescent="0.25">
      <c r="G3" t="s">
        <v>0</v>
      </c>
    </row>
    <row r="4" spans="1:7" ht="16.5" customHeight="1" x14ac:dyDescent="0.25">
      <c r="A4" s="89" t="s">
        <v>63</v>
      </c>
      <c r="B4" s="89" t="s">
        <v>64</v>
      </c>
      <c r="C4" s="59" t="s">
        <v>1</v>
      </c>
      <c r="D4" s="60"/>
      <c r="E4" s="60"/>
      <c r="F4" s="60"/>
      <c r="G4" s="61"/>
    </row>
    <row r="5" spans="1:7" ht="26.25" customHeight="1" x14ac:dyDescent="0.25">
      <c r="A5" s="90"/>
      <c r="B5" s="90"/>
      <c r="C5" s="69" t="s">
        <v>135</v>
      </c>
      <c r="D5" s="69" t="s">
        <v>133</v>
      </c>
      <c r="E5" s="71" t="s">
        <v>2</v>
      </c>
      <c r="F5" s="72" t="s">
        <v>3</v>
      </c>
      <c r="G5" s="72"/>
    </row>
    <row r="6" spans="1:7" ht="103.5" customHeight="1" x14ac:dyDescent="0.25">
      <c r="A6" s="91"/>
      <c r="B6" s="91"/>
      <c r="C6" s="70"/>
      <c r="D6" s="70"/>
      <c r="E6" s="71"/>
      <c r="F6" s="28" t="s">
        <v>136</v>
      </c>
      <c r="G6" s="28" t="s">
        <v>134</v>
      </c>
    </row>
    <row r="7" spans="1:7" x14ac:dyDescent="0.25">
      <c r="A7" s="25">
        <v>1</v>
      </c>
      <c r="B7" s="2" t="s">
        <v>4</v>
      </c>
      <c r="C7" s="3">
        <f>дотации!C7+субсидии!C7+субвенции!C7+иные!C7</f>
        <v>781881.2</v>
      </c>
      <c r="D7" s="3">
        <f>дотации!D7+субсидии!D7+субвенции!D7+иные!D7</f>
        <v>851514.6</v>
      </c>
      <c r="E7" s="3">
        <f>дотации!E7+субсидии!E7+субвенции!E7+иные!E7</f>
        <v>852648.69999999984</v>
      </c>
      <c r="F7" s="3">
        <f>E7-C7</f>
        <v>70767.499999999884</v>
      </c>
      <c r="G7" s="3">
        <f>E7-D7</f>
        <v>1134.0999999998603</v>
      </c>
    </row>
    <row r="8" spans="1:7" x14ac:dyDescent="0.25">
      <c r="A8" s="25">
        <v>2</v>
      </c>
      <c r="B8" s="2" t="s">
        <v>5</v>
      </c>
      <c r="C8" s="3">
        <f>дотации!C8+субсидии!C8+субвенции!C8+иные!C8</f>
        <v>1214698.5000000002</v>
      </c>
      <c r="D8" s="3">
        <f>дотации!D8+субсидии!D8+субвенции!D8+иные!D8</f>
        <v>1557074.3</v>
      </c>
      <c r="E8" s="3">
        <f>дотации!E8+субсидии!E8+субвенции!E8+иные!E8</f>
        <v>1559231.9000000001</v>
      </c>
      <c r="F8" s="3">
        <f t="shared" ref="F8:F52" si="0">E8-C8</f>
        <v>344533.39999999991</v>
      </c>
      <c r="G8" s="3">
        <f t="shared" ref="G8:G52" si="1">E8-D8</f>
        <v>2157.6000000000931</v>
      </c>
    </row>
    <row r="9" spans="1:7" x14ac:dyDescent="0.25">
      <c r="A9" s="25">
        <v>3</v>
      </c>
      <c r="B9" s="2" t="s">
        <v>6</v>
      </c>
      <c r="C9" s="3">
        <f>дотации!C9+субсидии!C9+субвенции!C9+иные!C9</f>
        <v>737668.5</v>
      </c>
      <c r="D9" s="3">
        <f>дотации!D9+субсидии!D9+субвенции!D9+иные!D9</f>
        <v>788118.60000000009</v>
      </c>
      <c r="E9" s="3">
        <f>дотации!E9+субсидии!E9+субвенции!E9+иные!E9</f>
        <v>790271.70000000007</v>
      </c>
      <c r="F9" s="3">
        <f t="shared" si="0"/>
        <v>52603.20000000007</v>
      </c>
      <c r="G9" s="3">
        <f t="shared" si="1"/>
        <v>2153.0999999999767</v>
      </c>
    </row>
    <row r="10" spans="1:7" x14ac:dyDescent="0.25">
      <c r="A10" s="25">
        <v>4</v>
      </c>
      <c r="B10" s="2" t="s">
        <v>7</v>
      </c>
      <c r="C10" s="3">
        <f>дотации!C10+субсидии!C10+субвенции!C10+иные!C10</f>
        <v>730470.20000000019</v>
      </c>
      <c r="D10" s="3">
        <f>дотации!D10+субсидии!D10+субвенции!D10+иные!D10</f>
        <v>821553.8</v>
      </c>
      <c r="E10" s="3">
        <f>дотации!E10+субсидии!E10+субвенции!E10+иные!E10</f>
        <v>823981.90000000014</v>
      </c>
      <c r="F10" s="3">
        <f t="shared" si="0"/>
        <v>93511.699999999953</v>
      </c>
      <c r="G10" s="3">
        <f t="shared" si="1"/>
        <v>2428.1000000000931</v>
      </c>
    </row>
    <row r="11" spans="1:7" x14ac:dyDescent="0.25">
      <c r="A11" s="25">
        <v>5</v>
      </c>
      <c r="B11" s="2" t="s">
        <v>8</v>
      </c>
      <c r="C11" s="3">
        <f>дотации!C11+субсидии!C11+субвенции!C11+иные!C11</f>
        <v>674156.59999999986</v>
      </c>
      <c r="D11" s="3">
        <f>дотации!D11+субсидии!D11+субвенции!D11+иные!D11</f>
        <v>759149.2</v>
      </c>
      <c r="E11" s="3">
        <f>дотации!E11+субсидии!E11+субвенции!E11+иные!E11</f>
        <v>761027.6</v>
      </c>
      <c r="F11" s="3">
        <f t="shared" si="0"/>
        <v>86871.000000000116</v>
      </c>
      <c r="G11" s="3">
        <f t="shared" si="1"/>
        <v>1878.4000000000233</v>
      </c>
    </row>
    <row r="12" spans="1:7" x14ac:dyDescent="0.25">
      <c r="A12" s="25">
        <v>6</v>
      </c>
      <c r="B12" s="2" t="s">
        <v>9</v>
      </c>
      <c r="C12" s="3">
        <f>дотации!C12+субсидии!C12+субвенции!C12+иные!C12</f>
        <v>705021</v>
      </c>
      <c r="D12" s="3">
        <f>дотации!D12+субсидии!D12+субвенции!D12+иные!D12</f>
        <v>752692.3</v>
      </c>
      <c r="E12" s="3">
        <f>дотации!E12+субсидии!E12+субвенции!E12+иные!E12</f>
        <v>754653.70000000007</v>
      </c>
      <c r="F12" s="3">
        <f t="shared" si="0"/>
        <v>49632.70000000007</v>
      </c>
      <c r="G12" s="3">
        <f t="shared" si="1"/>
        <v>1961.4000000000233</v>
      </c>
    </row>
    <row r="13" spans="1:7" x14ac:dyDescent="0.25">
      <c r="A13" s="25">
        <v>7</v>
      </c>
      <c r="B13" s="2" t="s">
        <v>10</v>
      </c>
      <c r="C13" s="3">
        <f>дотации!C13+субсидии!C13+субвенции!C13+иные!C13</f>
        <v>2948352.9000000004</v>
      </c>
      <c r="D13" s="3">
        <f>дотации!D13+субсидии!D13+субвенции!D13+иные!D13</f>
        <v>3166877.2</v>
      </c>
      <c r="E13" s="3">
        <f>дотации!E13+субсидии!E13+субвенции!E13+иные!E13</f>
        <v>3147697.8</v>
      </c>
      <c r="F13" s="3">
        <f t="shared" si="0"/>
        <v>199344.89999999944</v>
      </c>
      <c r="G13" s="3">
        <f t="shared" si="1"/>
        <v>-19179.400000000373</v>
      </c>
    </row>
    <row r="14" spans="1:7" x14ac:dyDescent="0.25">
      <c r="A14" s="25">
        <v>8</v>
      </c>
      <c r="B14" s="2" t="s">
        <v>11</v>
      </c>
      <c r="C14" s="3">
        <f>дотации!C14+субсидии!C14+субвенции!C14+иные!C14</f>
        <v>513675.1</v>
      </c>
      <c r="D14" s="3">
        <f>дотации!D14+субсидии!D14+субвенции!D14+иные!D14</f>
        <v>571082.6</v>
      </c>
      <c r="E14" s="3">
        <f>дотации!E14+субсидии!E14+субвенции!E14+иные!E14</f>
        <v>573257.29999999993</v>
      </c>
      <c r="F14" s="3">
        <f t="shared" si="0"/>
        <v>59582.199999999953</v>
      </c>
      <c r="G14" s="3">
        <f t="shared" si="1"/>
        <v>2174.6999999999534</v>
      </c>
    </row>
    <row r="15" spans="1:7" x14ac:dyDescent="0.25">
      <c r="A15" s="25">
        <v>9</v>
      </c>
      <c r="B15" s="2" t="s">
        <v>12</v>
      </c>
      <c r="C15" s="3">
        <f>дотации!C15+субсидии!C15+субвенции!C15+иные!C15</f>
        <v>1159861.0999999999</v>
      </c>
      <c r="D15" s="3">
        <f>дотации!D15+субсидии!D15+субвенции!D15+иные!D15</f>
        <v>1279972.8</v>
      </c>
      <c r="E15" s="3">
        <f>дотации!E15+субсидии!E15+субвенции!E15+иные!E15</f>
        <v>1281419.7999999998</v>
      </c>
      <c r="F15" s="3">
        <f t="shared" si="0"/>
        <v>121558.69999999995</v>
      </c>
      <c r="G15" s="3">
        <f t="shared" si="1"/>
        <v>1446.9999999997672</v>
      </c>
    </row>
    <row r="16" spans="1:7" x14ac:dyDescent="0.25">
      <c r="A16" s="25">
        <v>10</v>
      </c>
      <c r="B16" s="2" t="s">
        <v>13</v>
      </c>
      <c r="C16" s="3">
        <f>дотации!C16+субсидии!C16+субвенции!C16+иные!C16</f>
        <v>366088.69999999995</v>
      </c>
      <c r="D16" s="3">
        <f>дотации!D16+субсидии!D16+субвенции!D16+иные!D16</f>
        <v>409235</v>
      </c>
      <c r="E16" s="3">
        <f>дотации!E16+субсидии!E16+субвенции!E16+иные!E16</f>
        <v>410376.69999999995</v>
      </c>
      <c r="F16" s="3">
        <f t="shared" si="0"/>
        <v>44288</v>
      </c>
      <c r="G16" s="3">
        <f t="shared" si="1"/>
        <v>1141.6999999999534</v>
      </c>
    </row>
    <row r="17" spans="1:7" x14ac:dyDescent="0.25">
      <c r="A17" s="25">
        <v>11</v>
      </c>
      <c r="B17" s="2" t="s">
        <v>14</v>
      </c>
      <c r="C17" s="3">
        <f>дотации!C17+субсидии!C17+субвенции!C17+иные!C17</f>
        <v>775001.40000000014</v>
      </c>
      <c r="D17" s="3">
        <f>дотации!D17+субсидии!D17+субвенции!D17+иные!D17</f>
        <v>768179.90000000014</v>
      </c>
      <c r="E17" s="3">
        <f>дотации!E17+субсидии!E17+субвенции!E17+иные!E17</f>
        <v>769529.79999999993</v>
      </c>
      <c r="F17" s="3">
        <f t="shared" si="0"/>
        <v>-5471.6000000002095</v>
      </c>
      <c r="G17" s="3">
        <f t="shared" si="1"/>
        <v>1349.8999999997905</v>
      </c>
    </row>
    <row r="18" spans="1:7" x14ac:dyDescent="0.25">
      <c r="A18" s="25">
        <v>12</v>
      </c>
      <c r="B18" s="2" t="s">
        <v>15</v>
      </c>
      <c r="C18" s="3">
        <f>дотации!C18+субсидии!C18+субвенции!C18+иные!C18</f>
        <v>871709.7</v>
      </c>
      <c r="D18" s="3">
        <f>дотации!D18+субсидии!D18+субвенции!D18+иные!D18</f>
        <v>990513.4</v>
      </c>
      <c r="E18" s="3">
        <f>дотации!E18+субсидии!E18+субвенции!E18+иные!E18</f>
        <v>992250.9</v>
      </c>
      <c r="F18" s="3">
        <f t="shared" si="0"/>
        <v>120541.20000000007</v>
      </c>
      <c r="G18" s="3">
        <f t="shared" si="1"/>
        <v>1737.5</v>
      </c>
    </row>
    <row r="19" spans="1:7" x14ac:dyDescent="0.25">
      <c r="A19" s="25">
        <v>13</v>
      </c>
      <c r="B19" s="2" t="s">
        <v>16</v>
      </c>
      <c r="C19" s="3">
        <f>дотации!C19+субсидии!C19+субвенции!C19+иные!C19</f>
        <v>1660472.0999999999</v>
      </c>
      <c r="D19" s="3">
        <f>дотации!D19+субсидии!D19+субвенции!D19+иные!D19</f>
        <v>1741289.7</v>
      </c>
      <c r="E19" s="3">
        <f>дотации!E19+субсидии!E19+субвенции!E19+иные!E19</f>
        <v>1741838.7999999998</v>
      </c>
      <c r="F19" s="3">
        <f t="shared" si="0"/>
        <v>81366.699999999953</v>
      </c>
      <c r="G19" s="3">
        <f t="shared" si="1"/>
        <v>549.0999999998603</v>
      </c>
    </row>
    <row r="20" spans="1:7" x14ac:dyDescent="0.25">
      <c r="A20" s="25">
        <v>14</v>
      </c>
      <c r="B20" s="2" t="s">
        <v>17</v>
      </c>
      <c r="C20" s="3">
        <f>дотации!C20+субсидии!C20+субвенции!C20+иные!C20</f>
        <v>1022648.9000000001</v>
      </c>
      <c r="D20" s="3">
        <f>дотации!D20+субсидии!D20+субвенции!D20+иные!D20</f>
        <v>1103485.7</v>
      </c>
      <c r="E20" s="3">
        <f>дотации!E20+субсидии!E20+субвенции!E20+иные!E20</f>
        <v>1106173.7</v>
      </c>
      <c r="F20" s="3">
        <f t="shared" si="0"/>
        <v>83524.799999999814</v>
      </c>
      <c r="G20" s="3">
        <f t="shared" si="1"/>
        <v>2688</v>
      </c>
    </row>
    <row r="21" spans="1:7" x14ac:dyDescent="0.25">
      <c r="A21" s="25">
        <v>15</v>
      </c>
      <c r="B21" s="2" t="s">
        <v>18</v>
      </c>
      <c r="C21" s="3">
        <f>дотации!C21+субсидии!C21+субвенции!C21+иные!C21</f>
        <v>270814.30000000005</v>
      </c>
      <c r="D21" s="3">
        <f>дотации!D21+субсидии!D21+субвенции!D21+иные!D21</f>
        <v>357847.80000000005</v>
      </c>
      <c r="E21" s="3">
        <f>дотации!E21+субсидии!E21+субвенции!E21+иные!E21</f>
        <v>359254.10000000003</v>
      </c>
      <c r="F21" s="3">
        <f t="shared" si="0"/>
        <v>88439.799999999988</v>
      </c>
      <c r="G21" s="3">
        <f t="shared" si="1"/>
        <v>1406.2999999999884</v>
      </c>
    </row>
    <row r="22" spans="1:7" x14ac:dyDescent="0.25">
      <c r="A22" s="25">
        <v>16</v>
      </c>
      <c r="B22" s="2" t="s">
        <v>19</v>
      </c>
      <c r="C22" s="3">
        <f>дотации!C22+субсидии!C22+субвенции!C22+иные!C22</f>
        <v>979730.8</v>
      </c>
      <c r="D22" s="3">
        <f>дотации!D22+субсидии!D22+субвенции!D22+иные!D22</f>
        <v>1178249.8</v>
      </c>
      <c r="E22" s="3">
        <f>дотации!E22+субсидии!E22+субвенции!E22+иные!E22</f>
        <v>1178912.1000000001</v>
      </c>
      <c r="F22" s="3">
        <f t="shared" si="0"/>
        <v>199181.30000000005</v>
      </c>
      <c r="G22" s="3">
        <f t="shared" si="1"/>
        <v>662.30000000004657</v>
      </c>
    </row>
    <row r="23" spans="1:7" x14ac:dyDescent="0.25">
      <c r="A23" s="25">
        <v>17</v>
      </c>
      <c r="B23" s="2" t="s">
        <v>20</v>
      </c>
      <c r="C23" s="3">
        <f>дотации!C23+субсидии!C23+субвенции!C23+иные!C23</f>
        <v>681940.10000000009</v>
      </c>
      <c r="D23" s="3">
        <f>дотации!D23+субсидии!D23+субвенции!D23+иные!D23</f>
        <v>741364.10000000009</v>
      </c>
      <c r="E23" s="3">
        <f>дотации!E23+субсидии!E23+субвенции!E23+иные!E23</f>
        <v>743277.7</v>
      </c>
      <c r="F23" s="3">
        <f t="shared" si="0"/>
        <v>61337.59999999986</v>
      </c>
      <c r="G23" s="3">
        <f t="shared" si="1"/>
        <v>1913.5999999998603</v>
      </c>
    </row>
    <row r="24" spans="1:7" x14ac:dyDescent="0.25">
      <c r="A24" s="25">
        <v>18</v>
      </c>
      <c r="B24" s="2" t="s">
        <v>21</v>
      </c>
      <c r="C24" s="3">
        <f>дотации!C24+субсидии!C24+субвенции!C24+иные!C24</f>
        <v>1578412.4999999998</v>
      </c>
      <c r="D24" s="3">
        <f>дотации!D24+субсидии!D24+субвенции!D24+иные!D24</f>
        <v>1660811.8999999997</v>
      </c>
      <c r="E24" s="3">
        <f>дотации!E24+субсидии!E24+субвенции!E24+иные!E24</f>
        <v>1666590.9999999998</v>
      </c>
      <c r="F24" s="3">
        <f t="shared" si="0"/>
        <v>88178.5</v>
      </c>
      <c r="G24" s="3">
        <f t="shared" si="1"/>
        <v>5779.1000000000931</v>
      </c>
    </row>
    <row r="25" spans="1:7" x14ac:dyDescent="0.25">
      <c r="A25" s="25">
        <v>19</v>
      </c>
      <c r="B25" s="2" t="s">
        <v>22</v>
      </c>
      <c r="C25" s="3">
        <f>дотации!C25+субсидии!C25+субвенции!C25+иные!C25</f>
        <v>1061171.9000000001</v>
      </c>
      <c r="D25" s="3">
        <f>дотации!D25+субсидии!D25+субвенции!D25+иные!D25</f>
        <v>1115454.8999999999</v>
      </c>
      <c r="E25" s="3">
        <f>дотации!E25+субсидии!E25+субвенции!E25+иные!E25</f>
        <v>1117239.6000000001</v>
      </c>
      <c r="F25" s="3">
        <f t="shared" si="0"/>
        <v>56067.699999999953</v>
      </c>
      <c r="G25" s="3">
        <f t="shared" si="1"/>
        <v>1784.7000000001863</v>
      </c>
    </row>
    <row r="26" spans="1:7" x14ac:dyDescent="0.25">
      <c r="A26" s="25">
        <v>20</v>
      </c>
      <c r="B26" s="2" t="s">
        <v>23</v>
      </c>
      <c r="C26" s="3">
        <f>дотации!C26+субсидии!C26+субвенции!C26+иные!C26</f>
        <v>1734214.0999999999</v>
      </c>
      <c r="D26" s="3">
        <f>дотации!D26+субсидии!D26+субвенции!D26+иные!D26</f>
        <v>1905864.2000000002</v>
      </c>
      <c r="E26" s="3">
        <f>дотации!E26+субсидии!E26+субвенции!E26+иные!E26</f>
        <v>1866072.8</v>
      </c>
      <c r="F26" s="3">
        <f t="shared" si="0"/>
        <v>131858.70000000019</v>
      </c>
      <c r="G26" s="3">
        <f t="shared" si="1"/>
        <v>-39791.40000000014</v>
      </c>
    </row>
    <row r="27" spans="1:7" x14ac:dyDescent="0.25">
      <c r="A27" s="25">
        <v>21</v>
      </c>
      <c r="B27" s="2" t="s">
        <v>24</v>
      </c>
      <c r="C27" s="3">
        <f>дотации!C27+субсидии!C27+субвенции!C27+иные!C27</f>
        <v>392051.79999999993</v>
      </c>
      <c r="D27" s="3">
        <f>дотации!D27+субсидии!D27+субвенции!D27+иные!D27</f>
        <v>459366.6</v>
      </c>
      <c r="E27" s="3">
        <f>дотации!E27+субсидии!E27+субвенции!E27+иные!E27</f>
        <v>466039.3</v>
      </c>
      <c r="F27" s="3">
        <f t="shared" si="0"/>
        <v>73987.500000000058</v>
      </c>
      <c r="G27" s="3">
        <f t="shared" si="1"/>
        <v>6672.7000000000116</v>
      </c>
    </row>
    <row r="28" spans="1:7" x14ac:dyDescent="0.25">
      <c r="A28" s="25">
        <v>22</v>
      </c>
      <c r="B28" s="2" t="s">
        <v>25</v>
      </c>
      <c r="C28" s="3">
        <f>дотации!C28+субсидии!C28+субвенции!C28+иные!C28</f>
        <v>404990.5</v>
      </c>
      <c r="D28" s="3">
        <f>дотации!D28+субсидии!D28+субвенции!D28+иные!D28</f>
        <v>476685.1</v>
      </c>
      <c r="E28" s="3">
        <f>дотации!E28+субсидии!E28+субвенции!E28+иные!E28</f>
        <v>477690.70000000007</v>
      </c>
      <c r="F28" s="3">
        <f t="shared" si="0"/>
        <v>72700.20000000007</v>
      </c>
      <c r="G28" s="3">
        <f t="shared" si="1"/>
        <v>1005.6000000000931</v>
      </c>
    </row>
    <row r="29" spans="1:7" x14ac:dyDescent="0.25">
      <c r="A29" s="25">
        <v>23</v>
      </c>
      <c r="B29" s="2" t="s">
        <v>26</v>
      </c>
      <c r="C29" s="3">
        <f>дотации!C29+субсидии!C29+субвенции!C29+иные!C29</f>
        <v>1243964.2999999998</v>
      </c>
      <c r="D29" s="3">
        <f>дотации!D29+субсидии!D29+субвенции!D29+иные!D29</f>
        <v>1478963.2999999996</v>
      </c>
      <c r="E29" s="3">
        <f>дотации!E29+субсидии!E29+субвенции!E29+иные!E29</f>
        <v>1481049.9999999998</v>
      </c>
      <c r="F29" s="3">
        <f t="shared" si="0"/>
        <v>237085.69999999995</v>
      </c>
      <c r="G29" s="3">
        <f t="shared" si="1"/>
        <v>2086.7000000001863</v>
      </c>
    </row>
    <row r="30" spans="1:7" x14ac:dyDescent="0.25">
      <c r="A30" s="25">
        <v>24</v>
      </c>
      <c r="B30" s="2" t="s">
        <v>27</v>
      </c>
      <c r="C30" s="3">
        <f>дотации!C30+субсидии!C30+субвенции!C30+иные!C30</f>
        <v>615830.9</v>
      </c>
      <c r="D30" s="3">
        <f>дотации!D30+субсидии!D30+субвенции!D30+иные!D30</f>
        <v>799482.7</v>
      </c>
      <c r="E30" s="3">
        <f>дотации!E30+субсидии!E30+субвенции!E30+иные!E30</f>
        <v>798403.5</v>
      </c>
      <c r="F30" s="3">
        <f t="shared" si="0"/>
        <v>182572.59999999998</v>
      </c>
      <c r="G30" s="3">
        <f t="shared" si="1"/>
        <v>-1079.1999999999534</v>
      </c>
    </row>
    <row r="31" spans="1:7" x14ac:dyDescent="0.25">
      <c r="A31" s="25">
        <v>25</v>
      </c>
      <c r="B31" s="2" t="s">
        <v>28</v>
      </c>
      <c r="C31" s="3">
        <f>дотации!C31+субсидии!C31+субвенции!C31+иные!C31</f>
        <v>1197278.4000000001</v>
      </c>
      <c r="D31" s="3">
        <f>дотации!D31+субсидии!D31+субвенции!D31+иные!D31</f>
        <v>1325248.1000000003</v>
      </c>
      <c r="E31" s="3">
        <f>дотации!E31+субсидии!E31+субвенции!E31+иные!E31</f>
        <v>1325825.5000000002</v>
      </c>
      <c r="F31" s="3">
        <f t="shared" si="0"/>
        <v>128547.10000000009</v>
      </c>
      <c r="G31" s="3">
        <f t="shared" si="1"/>
        <v>577.39999999990687</v>
      </c>
    </row>
    <row r="32" spans="1:7" x14ac:dyDescent="0.25">
      <c r="A32" s="25">
        <v>26</v>
      </c>
      <c r="B32" s="2" t="s">
        <v>29</v>
      </c>
      <c r="C32" s="3">
        <f>дотации!C32+субсидии!C32+субвенции!C32+иные!C32</f>
        <v>1088479.7000000002</v>
      </c>
      <c r="D32" s="3">
        <f>дотации!D32+субсидии!D32+субвенции!D32+иные!D32</f>
        <v>1169771.4000000001</v>
      </c>
      <c r="E32" s="3">
        <f>дотации!E32+субсидии!E32+субвенции!E32+иные!E32</f>
        <v>1183439.5</v>
      </c>
      <c r="F32" s="3">
        <f t="shared" si="0"/>
        <v>94959.799999999814</v>
      </c>
      <c r="G32" s="3">
        <f t="shared" si="1"/>
        <v>13668.09999999986</v>
      </c>
    </row>
    <row r="33" spans="1:7" x14ac:dyDescent="0.25">
      <c r="A33" s="25">
        <v>27</v>
      </c>
      <c r="B33" s="2" t="s">
        <v>30</v>
      </c>
      <c r="C33" s="3">
        <f>дотации!C33+субсидии!C33+субвенции!C33+иные!C33</f>
        <v>572336.19999999995</v>
      </c>
      <c r="D33" s="3">
        <f>дотации!D33+субсидии!D33+субвенции!D33+иные!D33</f>
        <v>631426.40000000014</v>
      </c>
      <c r="E33" s="3">
        <f>дотации!E33+субсидии!E33+субвенции!E33+иные!E33</f>
        <v>633110.5</v>
      </c>
      <c r="F33" s="3">
        <f t="shared" si="0"/>
        <v>60774.300000000047</v>
      </c>
      <c r="G33" s="3">
        <f t="shared" si="1"/>
        <v>1684.0999999998603</v>
      </c>
    </row>
    <row r="34" spans="1:7" x14ac:dyDescent="0.25">
      <c r="A34" s="25">
        <v>28</v>
      </c>
      <c r="B34" s="2" t="s">
        <v>31</v>
      </c>
      <c r="C34" s="3">
        <f>дотации!C34+субсидии!C34+субвенции!C34+иные!C34</f>
        <v>859081.8</v>
      </c>
      <c r="D34" s="3">
        <f>дотации!D34+субсидии!D34+субвенции!D34+иные!D34</f>
        <v>945645.50000000012</v>
      </c>
      <c r="E34" s="3">
        <f>дотации!E34+субсидии!E34+субвенции!E34+иные!E34</f>
        <v>947023.39999999991</v>
      </c>
      <c r="F34" s="3">
        <f t="shared" si="0"/>
        <v>87941.59999999986</v>
      </c>
      <c r="G34" s="3">
        <f t="shared" si="1"/>
        <v>1377.8999999997905</v>
      </c>
    </row>
    <row r="35" spans="1:7" x14ac:dyDescent="0.25">
      <c r="A35" s="25">
        <v>29</v>
      </c>
      <c r="B35" s="2" t="s">
        <v>32</v>
      </c>
      <c r="C35" s="3">
        <f>дотации!C35+субсидии!C35+субвенции!C35+иные!C35</f>
        <v>575928.19999999995</v>
      </c>
      <c r="D35" s="3">
        <f>дотации!D35+субсидии!D35+субвенции!D35+иные!D35</f>
        <v>654757.89999999991</v>
      </c>
      <c r="E35" s="3">
        <f>дотации!E35+субсидии!E35+субвенции!E35+иные!E35</f>
        <v>656333.99999999988</v>
      </c>
      <c r="F35" s="3">
        <f t="shared" si="0"/>
        <v>80405.79999999993</v>
      </c>
      <c r="G35" s="3">
        <f t="shared" si="1"/>
        <v>1576.0999999999767</v>
      </c>
    </row>
    <row r="36" spans="1:7" x14ac:dyDescent="0.25">
      <c r="A36" s="25">
        <v>30</v>
      </c>
      <c r="B36" s="2" t="s">
        <v>33</v>
      </c>
      <c r="C36" s="3">
        <f>дотации!C36+субсидии!C36+субвенции!C36+иные!C36</f>
        <v>3790787.1999999993</v>
      </c>
      <c r="D36" s="3">
        <f>дотации!D36+субсидии!D36+субвенции!D36+иные!D36</f>
        <v>4028540.6999999997</v>
      </c>
      <c r="E36" s="3">
        <f>дотации!E36+субсидии!E36+субвенции!E36+иные!E36</f>
        <v>4027421.5999999996</v>
      </c>
      <c r="F36" s="3">
        <f t="shared" si="0"/>
        <v>236634.40000000037</v>
      </c>
      <c r="G36" s="3">
        <f t="shared" si="1"/>
        <v>-1119.1000000000931</v>
      </c>
    </row>
    <row r="37" spans="1:7" x14ac:dyDescent="0.25">
      <c r="A37" s="25">
        <v>31</v>
      </c>
      <c r="B37" s="2" t="s">
        <v>34</v>
      </c>
      <c r="C37" s="3">
        <f>дотации!C37+субсидии!C37+субвенции!C37+иные!C37</f>
        <v>463545.39999999997</v>
      </c>
      <c r="D37" s="3">
        <f>дотации!D37+субсидии!D37+субвенции!D37+иные!D37</f>
        <v>497512.80000000005</v>
      </c>
      <c r="E37" s="3">
        <f>дотации!E37+субсидии!E37+субвенции!E37+иные!E37</f>
        <v>498427.90000000008</v>
      </c>
      <c r="F37" s="3">
        <f t="shared" si="0"/>
        <v>34882.500000000116</v>
      </c>
      <c r="G37" s="3">
        <f t="shared" si="1"/>
        <v>915.10000000003492</v>
      </c>
    </row>
    <row r="38" spans="1:7" x14ac:dyDescent="0.25">
      <c r="A38" s="25">
        <v>32</v>
      </c>
      <c r="B38" s="2" t="s">
        <v>35</v>
      </c>
      <c r="C38" s="3">
        <f>дотации!C38+субсидии!C38+субвенции!C38+иные!C38</f>
        <v>966834.60000000009</v>
      </c>
      <c r="D38" s="3">
        <f>дотации!D38+субсидии!D38+субвенции!D38+иные!D38</f>
        <v>1087541.0000000002</v>
      </c>
      <c r="E38" s="3">
        <f>дотации!E38+субсидии!E38+субвенции!E38+иные!E38</f>
        <v>1089751.8000000003</v>
      </c>
      <c r="F38" s="3">
        <f t="shared" si="0"/>
        <v>122917.20000000019</v>
      </c>
      <c r="G38" s="3">
        <f t="shared" si="1"/>
        <v>2210.8000000000466</v>
      </c>
    </row>
    <row r="39" spans="1:7" x14ac:dyDescent="0.25">
      <c r="A39" s="25">
        <v>33</v>
      </c>
      <c r="B39" s="2" t="s">
        <v>36</v>
      </c>
      <c r="C39" s="3">
        <f>дотации!C39+субсидии!C39+субвенции!C39+иные!C39</f>
        <v>748874.2</v>
      </c>
      <c r="D39" s="3">
        <f>дотации!D39+субсидии!D39+субвенции!D39+иные!D39</f>
        <v>846575.70000000007</v>
      </c>
      <c r="E39" s="3">
        <f>дотации!E39+субсидии!E39+субвенции!E39+иные!E39</f>
        <v>842903</v>
      </c>
      <c r="F39" s="3">
        <f t="shared" si="0"/>
        <v>94028.800000000047</v>
      </c>
      <c r="G39" s="3">
        <f t="shared" si="1"/>
        <v>-3672.7000000000698</v>
      </c>
    </row>
    <row r="40" spans="1:7" x14ac:dyDescent="0.25">
      <c r="A40" s="25">
        <v>34</v>
      </c>
      <c r="B40" s="2" t="s">
        <v>37</v>
      </c>
      <c r="C40" s="3">
        <f>дотации!C40+субсидии!C40+субвенции!C40+иные!C40</f>
        <v>773334.59999999986</v>
      </c>
      <c r="D40" s="3">
        <f>дотации!D40+субсидии!D40+субвенции!D40+иные!D40</f>
        <v>831513.89999999991</v>
      </c>
      <c r="E40" s="3">
        <f>дотации!E40+субсидии!E40+субвенции!E40+иные!E40</f>
        <v>833971.29999999993</v>
      </c>
      <c r="F40" s="3">
        <f t="shared" si="0"/>
        <v>60636.70000000007</v>
      </c>
      <c r="G40" s="3">
        <f t="shared" si="1"/>
        <v>2457.4000000000233</v>
      </c>
    </row>
    <row r="41" spans="1:7" x14ac:dyDescent="0.25">
      <c r="A41" s="25">
        <v>35</v>
      </c>
      <c r="B41" s="2" t="s">
        <v>38</v>
      </c>
      <c r="C41" s="3">
        <f>дотации!C41+субсидии!C41+субвенции!C41+иные!C41</f>
        <v>1046168.1</v>
      </c>
      <c r="D41" s="3">
        <f>дотации!D41+субсидии!D41+субвенции!D41+иные!D41</f>
        <v>1261557.0999999999</v>
      </c>
      <c r="E41" s="3">
        <f>дотации!E41+субсидии!E41+субвенции!E41+иные!E41</f>
        <v>1263573.8999999999</v>
      </c>
      <c r="F41" s="3">
        <f t="shared" si="0"/>
        <v>217405.79999999993</v>
      </c>
      <c r="G41" s="3">
        <f t="shared" si="1"/>
        <v>2016.8000000000466</v>
      </c>
    </row>
    <row r="42" spans="1:7" x14ac:dyDescent="0.25">
      <c r="A42" s="25">
        <v>36</v>
      </c>
      <c r="B42" s="2" t="s">
        <v>39</v>
      </c>
      <c r="C42" s="3">
        <f>дотации!C42+субсидии!C42+субвенции!C42+иные!C42</f>
        <v>736520.3</v>
      </c>
      <c r="D42" s="3">
        <f>дотации!D42+субсидии!D42+субвенции!D42+иные!D42</f>
        <v>784344.6</v>
      </c>
      <c r="E42" s="3">
        <f>дотации!E42+субсидии!E42+субвенции!E42+иные!E42</f>
        <v>785749.2</v>
      </c>
      <c r="F42" s="3">
        <f t="shared" si="0"/>
        <v>49228.899999999907</v>
      </c>
      <c r="G42" s="3">
        <f t="shared" si="1"/>
        <v>1404.5999999999767</v>
      </c>
    </row>
    <row r="43" spans="1:7" x14ac:dyDescent="0.25">
      <c r="A43" s="25">
        <v>37</v>
      </c>
      <c r="B43" s="2" t="s">
        <v>40</v>
      </c>
      <c r="C43" s="3">
        <f>дотации!C43+субсидии!C43+субвенции!C43+иные!C43</f>
        <v>575413.20000000007</v>
      </c>
      <c r="D43" s="3">
        <f>дотации!D43+субсидии!D43+субвенции!D43+иные!D43</f>
        <v>673797.8</v>
      </c>
      <c r="E43" s="3">
        <f>дотации!E43+субсидии!E43+субвенции!E43+иные!E43</f>
        <v>675608.9</v>
      </c>
      <c r="F43" s="3">
        <f t="shared" si="0"/>
        <v>100195.69999999995</v>
      </c>
      <c r="G43" s="3">
        <f t="shared" si="1"/>
        <v>1811.0999999999767</v>
      </c>
    </row>
    <row r="44" spans="1:7" x14ac:dyDescent="0.25">
      <c r="A44" s="25">
        <v>38</v>
      </c>
      <c r="B44" s="2" t="s">
        <v>41</v>
      </c>
      <c r="C44" s="3">
        <f>дотации!C44+субсидии!C44+субвенции!C44+иные!C44</f>
        <v>633363.9</v>
      </c>
      <c r="D44" s="3">
        <f>дотации!D44+субсидии!D44+субвенции!D44+иные!D44</f>
        <v>730428.70000000007</v>
      </c>
      <c r="E44" s="3">
        <f>дотации!E44+субсидии!E44+субвенции!E44+иные!E44</f>
        <v>732334.40000000014</v>
      </c>
      <c r="F44" s="3">
        <f t="shared" si="0"/>
        <v>98970.500000000116</v>
      </c>
      <c r="G44" s="3">
        <f t="shared" si="1"/>
        <v>1905.7000000000698</v>
      </c>
    </row>
    <row r="45" spans="1:7" x14ac:dyDescent="0.25">
      <c r="A45" s="25">
        <v>39</v>
      </c>
      <c r="B45" s="2" t="s">
        <v>42</v>
      </c>
      <c r="C45" s="3">
        <f>дотации!C45+субсидии!C45+субвенции!C45+иные!C45</f>
        <v>612452.89999999991</v>
      </c>
      <c r="D45" s="3">
        <f>дотации!D45+субсидии!D45+субвенции!D45+иные!D45</f>
        <v>823952</v>
      </c>
      <c r="E45" s="3">
        <f>дотации!E45+субсидии!E45+субвенции!E45+иные!E45</f>
        <v>816790.29999999981</v>
      </c>
      <c r="F45" s="3">
        <f t="shared" si="0"/>
        <v>204337.39999999991</v>
      </c>
      <c r="G45" s="3">
        <f t="shared" si="1"/>
        <v>-7161.7000000001863</v>
      </c>
    </row>
    <row r="46" spans="1:7" x14ac:dyDescent="0.25">
      <c r="A46" s="25">
        <v>40</v>
      </c>
      <c r="B46" s="2" t="s">
        <v>43</v>
      </c>
      <c r="C46" s="3">
        <f>дотации!C46+субсидии!C46+субвенции!C46+иные!C46</f>
        <v>474773.5</v>
      </c>
      <c r="D46" s="3">
        <f>дотации!D46+субсидии!D46+субвенции!D46+иные!D46</f>
        <v>521146.7</v>
      </c>
      <c r="E46" s="3">
        <f>дотации!E46+субсидии!E46+субвенции!E46+иные!E46</f>
        <v>522060</v>
      </c>
      <c r="F46" s="3">
        <f t="shared" si="0"/>
        <v>47286.5</v>
      </c>
      <c r="G46" s="3">
        <f t="shared" si="1"/>
        <v>913.29999999998836</v>
      </c>
    </row>
    <row r="47" spans="1:7" x14ac:dyDescent="0.25">
      <c r="A47" s="25">
        <v>41</v>
      </c>
      <c r="B47" s="2" t="s">
        <v>44</v>
      </c>
      <c r="C47" s="3">
        <f>дотации!C47+субсидии!C47+субвенции!C47+иные!C47</f>
        <v>593330.4</v>
      </c>
      <c r="D47" s="3">
        <f>дотации!D47+субсидии!D47+субвенции!D47+иные!D47</f>
        <v>652181.6</v>
      </c>
      <c r="E47" s="3">
        <f>дотации!E47+субсидии!E47+субвенции!E47+иные!E47</f>
        <v>669803.50000000012</v>
      </c>
      <c r="F47" s="3">
        <f t="shared" si="0"/>
        <v>76473.100000000093</v>
      </c>
      <c r="G47" s="3">
        <f t="shared" si="1"/>
        <v>17621.90000000014</v>
      </c>
    </row>
    <row r="48" spans="1:7" x14ac:dyDescent="0.25">
      <c r="A48" s="25">
        <v>42</v>
      </c>
      <c r="B48" s="2" t="s">
        <v>45</v>
      </c>
      <c r="C48" s="3">
        <f>дотации!C48+субсидии!C48+субвенции!C48+иные!C48</f>
        <v>1297630.6999999997</v>
      </c>
      <c r="D48" s="3">
        <f>дотации!D48+субсидии!D48+субвенции!D48+иные!D48</f>
        <v>1376783.9999999998</v>
      </c>
      <c r="E48" s="3">
        <f>дотации!E48+субсидии!E48+субвенции!E48+иные!E48</f>
        <v>1362654.9</v>
      </c>
      <c r="F48" s="3">
        <f t="shared" si="0"/>
        <v>65024.200000000186</v>
      </c>
      <c r="G48" s="3">
        <f t="shared" si="1"/>
        <v>-14129.09999999986</v>
      </c>
    </row>
    <row r="49" spans="1:7" x14ac:dyDescent="0.25">
      <c r="A49" s="25">
        <v>43</v>
      </c>
      <c r="B49" s="2" t="s">
        <v>46</v>
      </c>
      <c r="C49" s="3">
        <f>дотации!C49+субсидии!C49+субвенции!C49+иные!C49</f>
        <v>469227.1</v>
      </c>
      <c r="D49" s="3">
        <f>дотации!D49+субсидии!D49+субвенции!D49+иные!D49</f>
        <v>528276.6</v>
      </c>
      <c r="E49" s="3">
        <f>дотации!E49+субсидии!E49+субвенции!E49+иные!E49</f>
        <v>528888.69999999995</v>
      </c>
      <c r="F49" s="3">
        <f t="shared" si="0"/>
        <v>59661.599999999977</v>
      </c>
      <c r="G49" s="3">
        <f t="shared" si="1"/>
        <v>612.09999999997672</v>
      </c>
    </row>
    <row r="50" spans="1:7" x14ac:dyDescent="0.25">
      <c r="A50" s="25">
        <v>44</v>
      </c>
      <c r="B50" s="2" t="s">
        <v>47</v>
      </c>
      <c r="C50" s="3">
        <f>дотации!C50+субсидии!C50+субвенции!C50+иные!C50</f>
        <v>7357167.0999999996</v>
      </c>
      <c r="D50" s="3">
        <f>дотации!D50+субсидии!D50+субвенции!D50+иные!D50</f>
        <v>7974469.2999999989</v>
      </c>
      <c r="E50" s="3">
        <f>дотации!E50+субсидии!E50+субвенции!E50+иные!E50</f>
        <v>7895490.8999999985</v>
      </c>
      <c r="F50" s="3">
        <f t="shared" si="0"/>
        <v>538323.79999999888</v>
      </c>
      <c r="G50" s="3">
        <f t="shared" si="1"/>
        <v>-78978.400000000373</v>
      </c>
    </row>
    <row r="51" spans="1:7" x14ac:dyDescent="0.25">
      <c r="A51" s="25">
        <v>45</v>
      </c>
      <c r="B51" s="2" t="s">
        <v>48</v>
      </c>
      <c r="C51" s="3">
        <f>дотации!C51+субсидии!C51+субвенции!C51+иные!C51</f>
        <v>16068742.600000003</v>
      </c>
      <c r="D51" s="3">
        <f>дотации!D51+субсидии!D51+субвенции!D51+иные!D51</f>
        <v>19231276.500000004</v>
      </c>
      <c r="E51" s="3">
        <f>дотации!E51+субсидии!E51+субвенции!E51+иные!E51</f>
        <v>19203033.000000004</v>
      </c>
      <c r="F51" s="3">
        <f t="shared" si="0"/>
        <v>3134290.4000000004</v>
      </c>
      <c r="G51" s="3">
        <f t="shared" si="1"/>
        <v>-28243.5</v>
      </c>
    </row>
    <row r="52" spans="1:7" x14ac:dyDescent="0.25">
      <c r="A52" s="23"/>
      <c r="B52" s="4" t="s">
        <v>49</v>
      </c>
      <c r="C52" s="3">
        <f>дотации!C52+субсидии!C52+субвенции!C52+иные!C52</f>
        <v>1547223.4</v>
      </c>
      <c r="D52" s="3">
        <f>дотации!D52+субсидии!D52+субвенции!D52+иные!D52</f>
        <v>10478.4</v>
      </c>
      <c r="E52" s="3">
        <f>дотации!E52+субвенции!E52+субсидии!E52+иные!E52</f>
        <v>0</v>
      </c>
      <c r="F52" s="3">
        <f t="shared" si="0"/>
        <v>-1547223.4</v>
      </c>
      <c r="G52" s="3">
        <f t="shared" si="1"/>
        <v>-10478.4</v>
      </c>
    </row>
    <row r="53" spans="1:7" ht="15.75" x14ac:dyDescent="0.25">
      <c r="A53" s="24"/>
      <c r="B53" s="5" t="s">
        <v>50</v>
      </c>
      <c r="C53" s="6">
        <f>SUM(C7:C52)</f>
        <v>65573320.599999994</v>
      </c>
      <c r="D53" s="6">
        <f>SUM(D7:D52)</f>
        <v>72322056.200000018</v>
      </c>
      <c r="E53" s="6">
        <f>SUM(E7:E52)</f>
        <v>72213087.299999997</v>
      </c>
      <c r="F53" s="6">
        <f>SUM(F7:F52)</f>
        <v>6639766.6999999974</v>
      </c>
      <c r="G53" s="6">
        <f>SUM(G7:G52)</f>
        <v>-108968.90000000151</v>
      </c>
    </row>
  </sheetData>
  <mergeCells count="8">
    <mergeCell ref="A2:G2"/>
    <mergeCell ref="A4:A6"/>
    <mergeCell ref="B4:B6"/>
    <mergeCell ref="C4:G4"/>
    <mergeCell ref="C5:C6"/>
    <mergeCell ref="D5:D6"/>
    <mergeCell ref="E5:E6"/>
    <mergeCell ref="F5:G5"/>
  </mergeCells>
  <printOptions gridLines="1"/>
  <pageMargins left="0.70866141732283472" right="0.11811023622047245" top="0.78740157480314965" bottom="0.15748031496062992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5"/>
  <sheetViews>
    <sheetView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4.42578125" customWidth="1"/>
    <col min="2" max="2" width="21.85546875" customWidth="1"/>
    <col min="3" max="3" width="18" customWidth="1"/>
    <col min="4" max="4" width="14.140625" customWidth="1"/>
    <col min="5" max="5" width="12.140625" customWidth="1"/>
    <col min="6" max="6" width="17.28515625" customWidth="1"/>
    <col min="7" max="7" width="10.5703125" customWidth="1"/>
    <col min="8" max="8" width="17.5703125" customWidth="1"/>
    <col min="9" max="9" width="14.140625" customWidth="1"/>
    <col min="10" max="10" width="11.85546875" customWidth="1"/>
    <col min="11" max="11" width="16.140625" customWidth="1"/>
    <col min="12" max="12" width="11.42578125" customWidth="1"/>
    <col min="13" max="13" width="17.7109375" customWidth="1"/>
    <col min="14" max="14" width="12.5703125" customWidth="1"/>
    <col min="15" max="15" width="11.140625" customWidth="1"/>
    <col min="16" max="16" width="16" customWidth="1"/>
    <col min="17" max="17" width="10.5703125" customWidth="1"/>
  </cols>
  <sheetData>
    <row r="2" spans="1:17" ht="31.5" customHeight="1" x14ac:dyDescent="0.25">
      <c r="A2" s="73" t="s">
        <v>132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x14ac:dyDescent="0.25">
      <c r="Q3" t="s">
        <v>0</v>
      </c>
    </row>
    <row r="4" spans="1:17" ht="41.25" customHeight="1" x14ac:dyDescent="0.25">
      <c r="A4" s="56" t="s">
        <v>63</v>
      </c>
      <c r="B4" s="66" t="s">
        <v>64</v>
      </c>
      <c r="C4" s="59" t="s">
        <v>1</v>
      </c>
      <c r="D4" s="60"/>
      <c r="E4" s="60"/>
      <c r="F4" s="60"/>
      <c r="G4" s="61"/>
      <c r="H4" s="64" t="s">
        <v>73</v>
      </c>
      <c r="I4" s="74"/>
      <c r="J4" s="74"/>
      <c r="K4" s="74"/>
      <c r="L4" s="65"/>
      <c r="M4" s="64" t="s">
        <v>72</v>
      </c>
      <c r="N4" s="74"/>
      <c r="O4" s="74"/>
      <c r="P4" s="74"/>
      <c r="Q4" s="65"/>
    </row>
    <row r="5" spans="1:17" ht="29.25" customHeight="1" x14ac:dyDescent="0.25">
      <c r="A5" s="57"/>
      <c r="B5" s="67"/>
      <c r="C5" s="69" t="s">
        <v>135</v>
      </c>
      <c r="D5" s="69" t="s">
        <v>133</v>
      </c>
      <c r="E5" s="71" t="s">
        <v>2</v>
      </c>
      <c r="F5" s="72" t="s">
        <v>3</v>
      </c>
      <c r="G5" s="72"/>
      <c r="H5" s="62" t="s">
        <v>135</v>
      </c>
      <c r="I5" s="62" t="s">
        <v>133</v>
      </c>
      <c r="J5" s="87" t="s">
        <v>2</v>
      </c>
      <c r="K5" s="88" t="s">
        <v>3</v>
      </c>
      <c r="L5" s="88"/>
      <c r="M5" s="62" t="s">
        <v>135</v>
      </c>
      <c r="N5" s="62" t="s">
        <v>133</v>
      </c>
      <c r="O5" s="87" t="s">
        <v>2</v>
      </c>
      <c r="P5" s="88" t="s">
        <v>3</v>
      </c>
      <c r="Q5" s="88"/>
    </row>
    <row r="6" spans="1:17" ht="117.75" customHeight="1" x14ac:dyDescent="0.25">
      <c r="A6" s="58"/>
      <c r="B6" s="68"/>
      <c r="C6" s="70"/>
      <c r="D6" s="70"/>
      <c r="E6" s="71"/>
      <c r="F6" s="28" t="s">
        <v>136</v>
      </c>
      <c r="G6" s="28" t="s">
        <v>134</v>
      </c>
      <c r="H6" s="63"/>
      <c r="I6" s="63"/>
      <c r="J6" s="87"/>
      <c r="K6" s="1" t="s">
        <v>136</v>
      </c>
      <c r="L6" s="1" t="s">
        <v>134</v>
      </c>
      <c r="M6" s="63"/>
      <c r="N6" s="63"/>
      <c r="O6" s="87"/>
      <c r="P6" s="1" t="s">
        <v>136</v>
      </c>
      <c r="Q6" s="1" t="s">
        <v>134</v>
      </c>
    </row>
    <row r="7" spans="1:17" x14ac:dyDescent="0.25">
      <c r="A7" s="25">
        <v>1</v>
      </c>
      <c r="B7" s="2" t="s">
        <v>4</v>
      </c>
      <c r="C7" s="33">
        <f>H7+M7</f>
        <v>0</v>
      </c>
      <c r="D7" s="34">
        <f>I7+N7</f>
        <v>0</v>
      </c>
      <c r="E7" s="34">
        <f>J7+O7</f>
        <v>0</v>
      </c>
      <c r="F7" s="34">
        <f>K7+P7</f>
        <v>0</v>
      </c>
      <c r="G7" s="46">
        <f>L7+Q7</f>
        <v>0</v>
      </c>
      <c r="H7" s="9">
        <v>0</v>
      </c>
      <c r="I7" s="10">
        <v>0</v>
      </c>
      <c r="J7" s="10">
        <v>0</v>
      </c>
      <c r="K7" s="10">
        <f>J7-H7</f>
        <v>0</v>
      </c>
      <c r="L7" s="11">
        <f>J7-I7</f>
        <v>0</v>
      </c>
      <c r="M7" s="9">
        <v>0</v>
      </c>
      <c r="N7" s="10">
        <v>0</v>
      </c>
      <c r="O7" s="10">
        <v>0</v>
      </c>
      <c r="P7" s="10">
        <f>O7-M7</f>
        <v>0</v>
      </c>
      <c r="Q7" s="11">
        <f>O7-N7</f>
        <v>0</v>
      </c>
    </row>
    <row r="8" spans="1:17" x14ac:dyDescent="0.25">
      <c r="A8" s="25">
        <v>2</v>
      </c>
      <c r="B8" s="2" t="s">
        <v>5</v>
      </c>
      <c r="C8" s="33">
        <f t="shared" ref="C8:C51" si="0">H8+M8</f>
        <v>0</v>
      </c>
      <c r="D8" s="32">
        <f t="shared" ref="D8:E51" si="1">I8+N8</f>
        <v>0</v>
      </c>
      <c r="E8" s="32">
        <f t="shared" si="1"/>
        <v>0</v>
      </c>
      <c r="F8" s="32">
        <f t="shared" ref="F8:F51" si="2">K8+P8</f>
        <v>0</v>
      </c>
      <c r="G8" s="46">
        <f t="shared" ref="G8:G51" si="3">L8+Q8</f>
        <v>0</v>
      </c>
      <c r="H8" s="9">
        <v>0</v>
      </c>
      <c r="I8" s="10">
        <v>0</v>
      </c>
      <c r="J8" s="10">
        <v>0</v>
      </c>
      <c r="K8" s="10">
        <f t="shared" ref="K8:K51" si="4">J8-H8</f>
        <v>0</v>
      </c>
      <c r="L8" s="11">
        <f t="shared" ref="L8:L51" si="5">J8-I8</f>
        <v>0</v>
      </c>
      <c r="M8" s="9">
        <v>0</v>
      </c>
      <c r="N8" s="10">
        <v>0</v>
      </c>
      <c r="O8" s="10">
        <v>0</v>
      </c>
      <c r="P8" s="10">
        <f t="shared" ref="P8:P51" si="6">O8-M8</f>
        <v>0</v>
      </c>
      <c r="Q8" s="11">
        <f t="shared" ref="Q8:Q51" si="7">O8-N8</f>
        <v>0</v>
      </c>
    </row>
    <row r="9" spans="1:17" x14ac:dyDescent="0.25">
      <c r="A9" s="25">
        <v>3</v>
      </c>
      <c r="B9" s="2" t="s">
        <v>6</v>
      </c>
      <c r="C9" s="33">
        <f t="shared" si="0"/>
        <v>35712.6</v>
      </c>
      <c r="D9" s="32">
        <f t="shared" si="1"/>
        <v>35712.6</v>
      </c>
      <c r="E9" s="32">
        <f t="shared" si="1"/>
        <v>35712.6</v>
      </c>
      <c r="F9" s="32">
        <f t="shared" si="2"/>
        <v>0</v>
      </c>
      <c r="G9" s="46">
        <f t="shared" si="3"/>
        <v>0</v>
      </c>
      <c r="H9" s="9">
        <v>35712.6</v>
      </c>
      <c r="I9" s="10">
        <v>35712.6</v>
      </c>
      <c r="J9" s="10">
        <v>35712.6</v>
      </c>
      <c r="K9" s="10">
        <f t="shared" si="4"/>
        <v>0</v>
      </c>
      <c r="L9" s="11">
        <f t="shared" si="5"/>
        <v>0</v>
      </c>
      <c r="M9" s="9">
        <v>0</v>
      </c>
      <c r="N9" s="10">
        <v>0</v>
      </c>
      <c r="O9" s="10">
        <v>0</v>
      </c>
      <c r="P9" s="10">
        <f t="shared" si="6"/>
        <v>0</v>
      </c>
      <c r="Q9" s="11">
        <f t="shared" si="7"/>
        <v>0</v>
      </c>
    </row>
    <row r="10" spans="1:17" x14ac:dyDescent="0.25">
      <c r="A10" s="25">
        <v>4</v>
      </c>
      <c r="B10" s="2" t="s">
        <v>7</v>
      </c>
      <c r="C10" s="33">
        <f t="shared" si="0"/>
        <v>0</v>
      </c>
      <c r="D10" s="32">
        <f t="shared" si="1"/>
        <v>0</v>
      </c>
      <c r="E10" s="32">
        <f t="shared" si="1"/>
        <v>0</v>
      </c>
      <c r="F10" s="32">
        <f t="shared" si="2"/>
        <v>0</v>
      </c>
      <c r="G10" s="46">
        <f t="shared" si="3"/>
        <v>0</v>
      </c>
      <c r="H10" s="9">
        <v>0</v>
      </c>
      <c r="I10" s="10">
        <v>0</v>
      </c>
      <c r="J10" s="10">
        <v>0</v>
      </c>
      <c r="K10" s="10">
        <f t="shared" si="4"/>
        <v>0</v>
      </c>
      <c r="L10" s="11">
        <f t="shared" si="5"/>
        <v>0</v>
      </c>
      <c r="M10" s="9">
        <v>0</v>
      </c>
      <c r="N10" s="10">
        <v>0</v>
      </c>
      <c r="O10" s="10">
        <v>0</v>
      </c>
      <c r="P10" s="10">
        <f t="shared" si="6"/>
        <v>0</v>
      </c>
      <c r="Q10" s="11">
        <f t="shared" si="7"/>
        <v>0</v>
      </c>
    </row>
    <row r="11" spans="1:17" x14ac:dyDescent="0.25">
      <c r="A11" s="25">
        <v>5</v>
      </c>
      <c r="B11" s="2" t="s">
        <v>8</v>
      </c>
      <c r="C11" s="33">
        <f t="shared" si="0"/>
        <v>0</v>
      </c>
      <c r="D11" s="32">
        <f t="shared" si="1"/>
        <v>0</v>
      </c>
      <c r="E11" s="32">
        <f t="shared" si="1"/>
        <v>0</v>
      </c>
      <c r="F11" s="32">
        <f t="shared" si="2"/>
        <v>0</v>
      </c>
      <c r="G11" s="46">
        <f t="shared" si="3"/>
        <v>0</v>
      </c>
      <c r="H11" s="9">
        <v>0</v>
      </c>
      <c r="I11" s="10">
        <v>0</v>
      </c>
      <c r="J11" s="10">
        <v>0</v>
      </c>
      <c r="K11" s="10">
        <f t="shared" si="4"/>
        <v>0</v>
      </c>
      <c r="L11" s="11">
        <f t="shared" si="5"/>
        <v>0</v>
      </c>
      <c r="M11" s="9">
        <v>0</v>
      </c>
      <c r="N11" s="10">
        <v>0</v>
      </c>
      <c r="O11" s="10">
        <v>0</v>
      </c>
      <c r="P11" s="10">
        <f t="shared" si="6"/>
        <v>0</v>
      </c>
      <c r="Q11" s="11">
        <f t="shared" si="7"/>
        <v>0</v>
      </c>
    </row>
    <row r="12" spans="1:17" x14ac:dyDescent="0.25">
      <c r="A12" s="25">
        <v>6</v>
      </c>
      <c r="B12" s="2" t="s">
        <v>9</v>
      </c>
      <c r="C12" s="33">
        <f t="shared" si="0"/>
        <v>33136.9</v>
      </c>
      <c r="D12" s="32">
        <f t="shared" si="1"/>
        <v>33136.9</v>
      </c>
      <c r="E12" s="32">
        <f t="shared" si="1"/>
        <v>33136.9</v>
      </c>
      <c r="F12" s="32">
        <f t="shared" si="2"/>
        <v>0</v>
      </c>
      <c r="G12" s="46">
        <f t="shared" si="3"/>
        <v>0</v>
      </c>
      <c r="H12" s="9">
        <v>33136.9</v>
      </c>
      <c r="I12" s="10">
        <v>33136.9</v>
      </c>
      <c r="J12" s="10">
        <v>33136.9</v>
      </c>
      <c r="K12" s="10">
        <f t="shared" si="4"/>
        <v>0</v>
      </c>
      <c r="L12" s="11">
        <f t="shared" si="5"/>
        <v>0</v>
      </c>
      <c r="M12" s="9">
        <v>0</v>
      </c>
      <c r="N12" s="10">
        <v>0</v>
      </c>
      <c r="O12" s="10">
        <v>0</v>
      </c>
      <c r="P12" s="10">
        <f t="shared" si="6"/>
        <v>0</v>
      </c>
      <c r="Q12" s="11">
        <f t="shared" si="7"/>
        <v>0</v>
      </c>
    </row>
    <row r="13" spans="1:17" x14ac:dyDescent="0.25">
      <c r="A13" s="25">
        <v>7</v>
      </c>
      <c r="B13" s="2" t="s">
        <v>10</v>
      </c>
      <c r="C13" s="33">
        <f t="shared" si="0"/>
        <v>0</v>
      </c>
      <c r="D13" s="32">
        <f t="shared" si="1"/>
        <v>0</v>
      </c>
      <c r="E13" s="32">
        <f t="shared" si="1"/>
        <v>0</v>
      </c>
      <c r="F13" s="32">
        <f t="shared" si="2"/>
        <v>0</v>
      </c>
      <c r="G13" s="46">
        <f t="shared" si="3"/>
        <v>0</v>
      </c>
      <c r="H13" s="9">
        <v>0</v>
      </c>
      <c r="I13" s="10">
        <v>0</v>
      </c>
      <c r="J13" s="10">
        <v>0</v>
      </c>
      <c r="K13" s="10">
        <f t="shared" si="4"/>
        <v>0</v>
      </c>
      <c r="L13" s="11">
        <f t="shared" si="5"/>
        <v>0</v>
      </c>
      <c r="M13" s="9">
        <v>0</v>
      </c>
      <c r="N13" s="10">
        <v>0</v>
      </c>
      <c r="O13" s="10">
        <v>0</v>
      </c>
      <c r="P13" s="10">
        <f t="shared" si="6"/>
        <v>0</v>
      </c>
      <c r="Q13" s="11">
        <f t="shared" si="7"/>
        <v>0</v>
      </c>
    </row>
    <row r="14" spans="1:17" x14ac:dyDescent="0.25">
      <c r="A14" s="25">
        <v>8</v>
      </c>
      <c r="B14" s="2" t="s">
        <v>11</v>
      </c>
      <c r="C14" s="33">
        <f t="shared" si="0"/>
        <v>39127.4</v>
      </c>
      <c r="D14" s="32">
        <f t="shared" si="1"/>
        <v>39127.4</v>
      </c>
      <c r="E14" s="32">
        <f t="shared" si="1"/>
        <v>39127.4</v>
      </c>
      <c r="F14" s="32">
        <f t="shared" si="2"/>
        <v>0</v>
      </c>
      <c r="G14" s="46">
        <f t="shared" si="3"/>
        <v>0</v>
      </c>
      <c r="H14" s="9">
        <v>39127.4</v>
      </c>
      <c r="I14" s="10">
        <v>39127.4</v>
      </c>
      <c r="J14" s="10">
        <v>39127.4</v>
      </c>
      <c r="K14" s="10">
        <f t="shared" si="4"/>
        <v>0</v>
      </c>
      <c r="L14" s="11">
        <f t="shared" si="5"/>
        <v>0</v>
      </c>
      <c r="M14" s="9">
        <v>0</v>
      </c>
      <c r="N14" s="10">
        <v>0</v>
      </c>
      <c r="O14" s="10">
        <v>0</v>
      </c>
      <c r="P14" s="10">
        <f t="shared" si="6"/>
        <v>0</v>
      </c>
      <c r="Q14" s="11">
        <f t="shared" si="7"/>
        <v>0</v>
      </c>
    </row>
    <row r="15" spans="1:17" x14ac:dyDescent="0.25">
      <c r="A15" s="25">
        <v>9</v>
      </c>
      <c r="B15" s="2" t="s">
        <v>12</v>
      </c>
      <c r="C15" s="33">
        <f t="shared" si="0"/>
        <v>78.7</v>
      </c>
      <c r="D15" s="32">
        <f t="shared" si="1"/>
        <v>78.7</v>
      </c>
      <c r="E15" s="32">
        <f t="shared" si="1"/>
        <v>78.7</v>
      </c>
      <c r="F15" s="32">
        <f t="shared" si="2"/>
        <v>0</v>
      </c>
      <c r="G15" s="46">
        <f t="shared" si="3"/>
        <v>0</v>
      </c>
      <c r="H15" s="9">
        <v>78.7</v>
      </c>
      <c r="I15" s="10">
        <v>78.7</v>
      </c>
      <c r="J15" s="10">
        <v>78.7</v>
      </c>
      <c r="K15" s="10">
        <f t="shared" si="4"/>
        <v>0</v>
      </c>
      <c r="L15" s="11">
        <f t="shared" si="5"/>
        <v>0</v>
      </c>
      <c r="M15" s="9">
        <v>0</v>
      </c>
      <c r="N15" s="10">
        <v>0</v>
      </c>
      <c r="O15" s="10">
        <v>0</v>
      </c>
      <c r="P15" s="10">
        <f t="shared" si="6"/>
        <v>0</v>
      </c>
      <c r="Q15" s="11">
        <f t="shared" si="7"/>
        <v>0</v>
      </c>
    </row>
    <row r="16" spans="1:17" x14ac:dyDescent="0.25">
      <c r="A16" s="25">
        <v>10</v>
      </c>
      <c r="B16" s="2" t="s">
        <v>13</v>
      </c>
      <c r="C16" s="33">
        <f t="shared" si="0"/>
        <v>16146.8</v>
      </c>
      <c r="D16" s="32">
        <f t="shared" si="1"/>
        <v>16146.8</v>
      </c>
      <c r="E16" s="32">
        <f t="shared" si="1"/>
        <v>16146.8</v>
      </c>
      <c r="F16" s="32">
        <f t="shared" si="2"/>
        <v>0</v>
      </c>
      <c r="G16" s="46">
        <f t="shared" si="3"/>
        <v>0</v>
      </c>
      <c r="H16" s="9">
        <v>16146.8</v>
      </c>
      <c r="I16" s="10">
        <v>16146.8</v>
      </c>
      <c r="J16" s="10">
        <v>16146.8</v>
      </c>
      <c r="K16" s="10">
        <f t="shared" si="4"/>
        <v>0</v>
      </c>
      <c r="L16" s="11">
        <f t="shared" si="5"/>
        <v>0</v>
      </c>
      <c r="M16" s="9">
        <v>0</v>
      </c>
      <c r="N16" s="10">
        <v>0</v>
      </c>
      <c r="O16" s="10">
        <v>0</v>
      </c>
      <c r="P16" s="10">
        <f t="shared" si="6"/>
        <v>0</v>
      </c>
      <c r="Q16" s="11">
        <f t="shared" si="7"/>
        <v>0</v>
      </c>
    </row>
    <row r="17" spans="1:17" x14ac:dyDescent="0.25">
      <c r="A17" s="25">
        <v>11</v>
      </c>
      <c r="B17" s="2" t="s">
        <v>14</v>
      </c>
      <c r="C17" s="33">
        <f t="shared" si="0"/>
        <v>0</v>
      </c>
      <c r="D17" s="32">
        <f t="shared" si="1"/>
        <v>0</v>
      </c>
      <c r="E17" s="32">
        <f t="shared" si="1"/>
        <v>0</v>
      </c>
      <c r="F17" s="32">
        <f t="shared" si="2"/>
        <v>0</v>
      </c>
      <c r="G17" s="46">
        <f t="shared" si="3"/>
        <v>0</v>
      </c>
      <c r="H17" s="9">
        <v>0</v>
      </c>
      <c r="I17" s="10">
        <v>0</v>
      </c>
      <c r="J17" s="10">
        <v>0</v>
      </c>
      <c r="K17" s="10">
        <f t="shared" si="4"/>
        <v>0</v>
      </c>
      <c r="L17" s="11">
        <f t="shared" si="5"/>
        <v>0</v>
      </c>
      <c r="M17" s="9">
        <v>0</v>
      </c>
      <c r="N17" s="10">
        <v>0</v>
      </c>
      <c r="O17" s="10">
        <v>0</v>
      </c>
      <c r="P17" s="10">
        <f t="shared" ref="P17:P33" si="8">O17-M17</f>
        <v>0</v>
      </c>
      <c r="Q17" s="11">
        <f t="shared" si="7"/>
        <v>0</v>
      </c>
    </row>
    <row r="18" spans="1:17" x14ac:dyDescent="0.25">
      <c r="A18" s="25">
        <v>12</v>
      </c>
      <c r="B18" s="2" t="s">
        <v>15</v>
      </c>
      <c r="C18" s="33">
        <f t="shared" si="0"/>
        <v>83330.3</v>
      </c>
      <c r="D18" s="32">
        <f t="shared" si="1"/>
        <v>83330.3</v>
      </c>
      <c r="E18" s="32">
        <f t="shared" si="1"/>
        <v>83330.3</v>
      </c>
      <c r="F18" s="32">
        <f t="shared" si="2"/>
        <v>0</v>
      </c>
      <c r="G18" s="46">
        <f t="shared" si="3"/>
        <v>0</v>
      </c>
      <c r="H18" s="9">
        <v>83330.3</v>
      </c>
      <c r="I18" s="10">
        <v>83330.3</v>
      </c>
      <c r="J18" s="10">
        <v>83330.3</v>
      </c>
      <c r="K18" s="10">
        <f t="shared" si="4"/>
        <v>0</v>
      </c>
      <c r="L18" s="11">
        <f t="shared" si="5"/>
        <v>0</v>
      </c>
      <c r="M18" s="9">
        <v>0</v>
      </c>
      <c r="N18" s="10">
        <v>0</v>
      </c>
      <c r="O18" s="10">
        <v>0</v>
      </c>
      <c r="P18" s="10">
        <f t="shared" si="8"/>
        <v>0</v>
      </c>
      <c r="Q18" s="11">
        <f t="shared" si="7"/>
        <v>0</v>
      </c>
    </row>
    <row r="19" spans="1:17" x14ac:dyDescent="0.25">
      <c r="A19" s="25">
        <v>13</v>
      </c>
      <c r="B19" s="2" t="s">
        <v>16</v>
      </c>
      <c r="C19" s="33">
        <f t="shared" si="0"/>
        <v>0</v>
      </c>
      <c r="D19" s="32">
        <f t="shared" si="1"/>
        <v>0</v>
      </c>
      <c r="E19" s="32">
        <f t="shared" si="1"/>
        <v>0</v>
      </c>
      <c r="F19" s="32">
        <f t="shared" si="2"/>
        <v>0</v>
      </c>
      <c r="G19" s="46">
        <f t="shared" si="3"/>
        <v>0</v>
      </c>
      <c r="H19" s="9">
        <v>0</v>
      </c>
      <c r="I19" s="10">
        <v>0</v>
      </c>
      <c r="J19" s="10">
        <v>0</v>
      </c>
      <c r="K19" s="10">
        <f t="shared" si="4"/>
        <v>0</v>
      </c>
      <c r="L19" s="11">
        <f t="shared" si="5"/>
        <v>0</v>
      </c>
      <c r="M19" s="9">
        <v>0</v>
      </c>
      <c r="N19" s="10">
        <v>0</v>
      </c>
      <c r="O19" s="10">
        <v>0</v>
      </c>
      <c r="P19" s="10">
        <f t="shared" si="8"/>
        <v>0</v>
      </c>
      <c r="Q19" s="11">
        <f t="shared" si="7"/>
        <v>0</v>
      </c>
    </row>
    <row r="20" spans="1:17" x14ac:dyDescent="0.25">
      <c r="A20" s="25">
        <v>14</v>
      </c>
      <c r="B20" s="2" t="s">
        <v>17</v>
      </c>
      <c r="C20" s="33">
        <f t="shared" si="0"/>
        <v>0</v>
      </c>
      <c r="D20" s="32">
        <f t="shared" si="1"/>
        <v>0</v>
      </c>
      <c r="E20" s="32">
        <f t="shared" si="1"/>
        <v>0</v>
      </c>
      <c r="F20" s="32">
        <f t="shared" si="2"/>
        <v>0</v>
      </c>
      <c r="G20" s="46">
        <f t="shared" si="3"/>
        <v>0</v>
      </c>
      <c r="H20" s="9">
        <v>0</v>
      </c>
      <c r="I20" s="10">
        <v>0</v>
      </c>
      <c r="J20" s="10">
        <v>0</v>
      </c>
      <c r="K20" s="10">
        <f t="shared" si="4"/>
        <v>0</v>
      </c>
      <c r="L20" s="11">
        <f t="shared" si="5"/>
        <v>0</v>
      </c>
      <c r="M20" s="9">
        <v>0</v>
      </c>
      <c r="N20" s="10">
        <v>0</v>
      </c>
      <c r="O20" s="10">
        <v>0</v>
      </c>
      <c r="P20" s="10">
        <f t="shared" si="8"/>
        <v>0</v>
      </c>
      <c r="Q20" s="11">
        <f t="shared" si="7"/>
        <v>0</v>
      </c>
    </row>
    <row r="21" spans="1:17" x14ac:dyDescent="0.25">
      <c r="A21" s="25">
        <v>15</v>
      </c>
      <c r="B21" s="2" t="s">
        <v>18</v>
      </c>
      <c r="C21" s="33">
        <f t="shared" si="0"/>
        <v>14987.7</v>
      </c>
      <c r="D21" s="32">
        <f t="shared" si="1"/>
        <v>40487.699999999997</v>
      </c>
      <c r="E21" s="32">
        <f t="shared" si="1"/>
        <v>40487.699999999997</v>
      </c>
      <c r="F21" s="32">
        <f t="shared" si="2"/>
        <v>25500</v>
      </c>
      <c r="G21" s="46">
        <f t="shared" si="3"/>
        <v>0</v>
      </c>
      <c r="H21" s="9">
        <v>14987.7</v>
      </c>
      <c r="I21" s="10">
        <v>14987.7</v>
      </c>
      <c r="J21" s="10">
        <v>14987.7</v>
      </c>
      <c r="K21" s="10">
        <f t="shared" si="4"/>
        <v>0</v>
      </c>
      <c r="L21" s="11">
        <f t="shared" si="5"/>
        <v>0</v>
      </c>
      <c r="M21" s="9">
        <v>0</v>
      </c>
      <c r="N21" s="10">
        <v>25500</v>
      </c>
      <c r="O21" s="10">
        <v>25500</v>
      </c>
      <c r="P21" s="10">
        <f t="shared" si="8"/>
        <v>25500</v>
      </c>
      <c r="Q21" s="11">
        <f t="shared" si="7"/>
        <v>0</v>
      </c>
    </row>
    <row r="22" spans="1:17" x14ac:dyDescent="0.25">
      <c r="A22" s="25">
        <v>16</v>
      </c>
      <c r="B22" s="2" t="s">
        <v>19</v>
      </c>
      <c r="C22" s="33">
        <f t="shared" si="0"/>
        <v>0</v>
      </c>
      <c r="D22" s="32">
        <f t="shared" si="1"/>
        <v>5950</v>
      </c>
      <c r="E22" s="32">
        <f t="shared" si="1"/>
        <v>5950</v>
      </c>
      <c r="F22" s="32">
        <f t="shared" si="2"/>
        <v>5950</v>
      </c>
      <c r="G22" s="46">
        <f t="shared" si="3"/>
        <v>0</v>
      </c>
      <c r="H22" s="9">
        <v>0</v>
      </c>
      <c r="I22" s="10">
        <v>0</v>
      </c>
      <c r="J22" s="10">
        <v>0</v>
      </c>
      <c r="K22" s="10">
        <f t="shared" si="4"/>
        <v>0</v>
      </c>
      <c r="L22" s="11">
        <f t="shared" si="5"/>
        <v>0</v>
      </c>
      <c r="M22" s="9">
        <v>0</v>
      </c>
      <c r="N22" s="10">
        <v>5950</v>
      </c>
      <c r="O22" s="10">
        <v>5950</v>
      </c>
      <c r="P22" s="10">
        <f t="shared" si="8"/>
        <v>5950</v>
      </c>
      <c r="Q22" s="11">
        <f t="shared" si="7"/>
        <v>0</v>
      </c>
    </row>
    <row r="23" spans="1:17" x14ac:dyDescent="0.25">
      <c r="A23" s="25">
        <v>17</v>
      </c>
      <c r="B23" s="2" t="s">
        <v>20</v>
      </c>
      <c r="C23" s="33">
        <f t="shared" si="0"/>
        <v>63770.5</v>
      </c>
      <c r="D23" s="32">
        <f t="shared" si="1"/>
        <v>63770.5</v>
      </c>
      <c r="E23" s="32">
        <f t="shared" si="1"/>
        <v>63770.5</v>
      </c>
      <c r="F23" s="32">
        <f t="shared" si="2"/>
        <v>0</v>
      </c>
      <c r="G23" s="46">
        <f t="shared" si="3"/>
        <v>0</v>
      </c>
      <c r="H23" s="9">
        <v>63770.5</v>
      </c>
      <c r="I23" s="10">
        <v>63770.5</v>
      </c>
      <c r="J23" s="10">
        <v>63770.5</v>
      </c>
      <c r="K23" s="10">
        <f t="shared" si="4"/>
        <v>0</v>
      </c>
      <c r="L23" s="11">
        <f t="shared" si="5"/>
        <v>0</v>
      </c>
      <c r="M23" s="9">
        <v>0</v>
      </c>
      <c r="N23" s="10">
        <v>0</v>
      </c>
      <c r="O23" s="10">
        <v>0</v>
      </c>
      <c r="P23" s="10">
        <f t="shared" si="8"/>
        <v>0</v>
      </c>
      <c r="Q23" s="11">
        <f t="shared" si="7"/>
        <v>0</v>
      </c>
    </row>
    <row r="24" spans="1:17" x14ac:dyDescent="0.25">
      <c r="A24" s="25">
        <v>18</v>
      </c>
      <c r="B24" s="2" t="s">
        <v>21</v>
      </c>
      <c r="C24" s="33">
        <f t="shared" si="0"/>
        <v>40800.5</v>
      </c>
      <c r="D24" s="32">
        <f t="shared" si="1"/>
        <v>40800.5</v>
      </c>
      <c r="E24" s="32">
        <f t="shared" si="1"/>
        <v>40800.5</v>
      </c>
      <c r="F24" s="32">
        <f t="shared" si="2"/>
        <v>0</v>
      </c>
      <c r="G24" s="46">
        <f t="shared" si="3"/>
        <v>0</v>
      </c>
      <c r="H24" s="9">
        <v>40800.5</v>
      </c>
      <c r="I24" s="10">
        <v>40800.5</v>
      </c>
      <c r="J24" s="10">
        <v>40800.5</v>
      </c>
      <c r="K24" s="10">
        <f t="shared" si="4"/>
        <v>0</v>
      </c>
      <c r="L24" s="11">
        <f t="shared" si="5"/>
        <v>0</v>
      </c>
      <c r="M24" s="9">
        <v>0</v>
      </c>
      <c r="N24" s="10">
        <v>0</v>
      </c>
      <c r="O24" s="10">
        <v>0</v>
      </c>
      <c r="P24" s="10">
        <f t="shared" si="8"/>
        <v>0</v>
      </c>
      <c r="Q24" s="11">
        <f t="shared" si="7"/>
        <v>0</v>
      </c>
    </row>
    <row r="25" spans="1:17" x14ac:dyDescent="0.25">
      <c r="A25" s="25">
        <v>19</v>
      </c>
      <c r="B25" s="2" t="s">
        <v>22</v>
      </c>
      <c r="C25" s="33">
        <f t="shared" si="0"/>
        <v>0</v>
      </c>
      <c r="D25" s="32">
        <f t="shared" si="1"/>
        <v>0</v>
      </c>
      <c r="E25" s="32">
        <f t="shared" si="1"/>
        <v>0</v>
      </c>
      <c r="F25" s="32">
        <f t="shared" si="2"/>
        <v>0</v>
      </c>
      <c r="G25" s="46">
        <f t="shared" si="3"/>
        <v>0</v>
      </c>
      <c r="H25" s="9">
        <v>0</v>
      </c>
      <c r="I25" s="10">
        <v>0</v>
      </c>
      <c r="J25" s="10">
        <v>0</v>
      </c>
      <c r="K25" s="10">
        <f t="shared" si="4"/>
        <v>0</v>
      </c>
      <c r="L25" s="11">
        <f t="shared" si="5"/>
        <v>0</v>
      </c>
      <c r="M25" s="9">
        <v>0</v>
      </c>
      <c r="N25" s="10">
        <v>0</v>
      </c>
      <c r="O25" s="10">
        <v>0</v>
      </c>
      <c r="P25" s="10">
        <f t="shared" si="8"/>
        <v>0</v>
      </c>
      <c r="Q25" s="11">
        <f t="shared" si="7"/>
        <v>0</v>
      </c>
    </row>
    <row r="26" spans="1:17" x14ac:dyDescent="0.25">
      <c r="A26" s="25">
        <v>20</v>
      </c>
      <c r="B26" s="2" t="s">
        <v>23</v>
      </c>
      <c r="C26" s="33">
        <f t="shared" si="0"/>
        <v>0</v>
      </c>
      <c r="D26" s="32">
        <f t="shared" si="1"/>
        <v>0</v>
      </c>
      <c r="E26" s="32">
        <f t="shared" si="1"/>
        <v>0</v>
      </c>
      <c r="F26" s="32">
        <f t="shared" si="2"/>
        <v>0</v>
      </c>
      <c r="G26" s="46">
        <f t="shared" si="3"/>
        <v>0</v>
      </c>
      <c r="H26" s="9">
        <v>0</v>
      </c>
      <c r="I26" s="10">
        <v>0</v>
      </c>
      <c r="J26" s="10">
        <v>0</v>
      </c>
      <c r="K26" s="10">
        <f t="shared" si="4"/>
        <v>0</v>
      </c>
      <c r="L26" s="11">
        <f t="shared" si="5"/>
        <v>0</v>
      </c>
      <c r="M26" s="9">
        <v>0</v>
      </c>
      <c r="N26" s="10">
        <v>0</v>
      </c>
      <c r="O26" s="10">
        <v>0</v>
      </c>
      <c r="P26" s="10">
        <f t="shared" si="8"/>
        <v>0</v>
      </c>
      <c r="Q26" s="11">
        <f t="shared" si="7"/>
        <v>0</v>
      </c>
    </row>
    <row r="27" spans="1:17" x14ac:dyDescent="0.25">
      <c r="A27" s="25">
        <v>21</v>
      </c>
      <c r="B27" s="2" t="s">
        <v>24</v>
      </c>
      <c r="C27" s="33">
        <f t="shared" si="0"/>
        <v>0</v>
      </c>
      <c r="D27" s="32">
        <f t="shared" si="1"/>
        <v>0</v>
      </c>
      <c r="E27" s="32">
        <f t="shared" si="1"/>
        <v>0</v>
      </c>
      <c r="F27" s="32">
        <f t="shared" si="2"/>
        <v>0</v>
      </c>
      <c r="G27" s="46">
        <f t="shared" si="3"/>
        <v>0</v>
      </c>
      <c r="H27" s="9">
        <v>0</v>
      </c>
      <c r="I27" s="10">
        <v>0</v>
      </c>
      <c r="J27" s="10">
        <v>0</v>
      </c>
      <c r="K27" s="10">
        <f t="shared" si="4"/>
        <v>0</v>
      </c>
      <c r="L27" s="11">
        <f t="shared" si="5"/>
        <v>0</v>
      </c>
      <c r="M27" s="9">
        <v>0</v>
      </c>
      <c r="N27" s="10">
        <v>0</v>
      </c>
      <c r="O27" s="10">
        <v>0</v>
      </c>
      <c r="P27" s="10">
        <f t="shared" si="8"/>
        <v>0</v>
      </c>
      <c r="Q27" s="11">
        <f t="shared" si="7"/>
        <v>0</v>
      </c>
    </row>
    <row r="28" spans="1:17" x14ac:dyDescent="0.25">
      <c r="A28" s="25">
        <v>22</v>
      </c>
      <c r="B28" s="2" t="s">
        <v>25</v>
      </c>
      <c r="C28" s="33">
        <f t="shared" si="0"/>
        <v>5970.1</v>
      </c>
      <c r="D28" s="32">
        <f t="shared" si="1"/>
        <v>5970.1</v>
      </c>
      <c r="E28" s="32">
        <f t="shared" si="1"/>
        <v>5970.1</v>
      </c>
      <c r="F28" s="32">
        <f t="shared" si="2"/>
        <v>0</v>
      </c>
      <c r="G28" s="46">
        <f t="shared" si="3"/>
        <v>0</v>
      </c>
      <c r="H28" s="9">
        <v>5970.1</v>
      </c>
      <c r="I28" s="10">
        <v>5970.1</v>
      </c>
      <c r="J28" s="10">
        <v>5970.1</v>
      </c>
      <c r="K28" s="10">
        <f t="shared" si="4"/>
        <v>0</v>
      </c>
      <c r="L28" s="11">
        <f t="shared" si="5"/>
        <v>0</v>
      </c>
      <c r="M28" s="9">
        <v>0</v>
      </c>
      <c r="N28" s="10">
        <v>0</v>
      </c>
      <c r="O28" s="10">
        <v>0</v>
      </c>
      <c r="P28" s="10">
        <f t="shared" si="8"/>
        <v>0</v>
      </c>
      <c r="Q28" s="11">
        <f t="shared" si="7"/>
        <v>0</v>
      </c>
    </row>
    <row r="29" spans="1:17" x14ac:dyDescent="0.25">
      <c r="A29" s="25">
        <v>23</v>
      </c>
      <c r="B29" s="2" t="s">
        <v>26</v>
      </c>
      <c r="C29" s="33">
        <f t="shared" si="0"/>
        <v>25155.7</v>
      </c>
      <c r="D29" s="32">
        <f t="shared" si="1"/>
        <v>25155.7</v>
      </c>
      <c r="E29" s="32">
        <f t="shared" si="1"/>
        <v>25155.7</v>
      </c>
      <c r="F29" s="32">
        <f t="shared" si="2"/>
        <v>0</v>
      </c>
      <c r="G29" s="46">
        <f t="shared" si="3"/>
        <v>0</v>
      </c>
      <c r="H29" s="9">
        <v>25155.7</v>
      </c>
      <c r="I29" s="10">
        <v>25155.7</v>
      </c>
      <c r="J29" s="10">
        <v>25155.7</v>
      </c>
      <c r="K29" s="10">
        <f t="shared" si="4"/>
        <v>0</v>
      </c>
      <c r="L29" s="11">
        <f t="shared" si="5"/>
        <v>0</v>
      </c>
      <c r="M29" s="9">
        <v>0</v>
      </c>
      <c r="N29" s="10">
        <v>0</v>
      </c>
      <c r="O29" s="10">
        <v>0</v>
      </c>
      <c r="P29" s="10">
        <f t="shared" si="8"/>
        <v>0</v>
      </c>
      <c r="Q29" s="11">
        <f t="shared" si="7"/>
        <v>0</v>
      </c>
    </row>
    <row r="30" spans="1:17" x14ac:dyDescent="0.25">
      <c r="A30" s="25">
        <v>24</v>
      </c>
      <c r="B30" s="2" t="s">
        <v>27</v>
      </c>
      <c r="C30" s="33">
        <f t="shared" si="0"/>
        <v>21861.4</v>
      </c>
      <c r="D30" s="32">
        <f t="shared" si="1"/>
        <v>21861.4</v>
      </c>
      <c r="E30" s="32">
        <f t="shared" si="1"/>
        <v>21861.4</v>
      </c>
      <c r="F30" s="32">
        <f t="shared" si="2"/>
        <v>0</v>
      </c>
      <c r="G30" s="46">
        <f t="shared" si="3"/>
        <v>0</v>
      </c>
      <c r="H30" s="9">
        <v>21861.4</v>
      </c>
      <c r="I30" s="10">
        <v>21861.4</v>
      </c>
      <c r="J30" s="10">
        <v>21861.4</v>
      </c>
      <c r="K30" s="10">
        <f t="shared" si="4"/>
        <v>0</v>
      </c>
      <c r="L30" s="11">
        <f t="shared" si="5"/>
        <v>0</v>
      </c>
      <c r="M30" s="9">
        <v>0</v>
      </c>
      <c r="N30" s="10">
        <v>0</v>
      </c>
      <c r="O30" s="10">
        <v>0</v>
      </c>
      <c r="P30" s="10">
        <f t="shared" si="8"/>
        <v>0</v>
      </c>
      <c r="Q30" s="11">
        <f t="shared" si="7"/>
        <v>0</v>
      </c>
    </row>
    <row r="31" spans="1:17" x14ac:dyDescent="0.25">
      <c r="A31" s="25">
        <v>25</v>
      </c>
      <c r="B31" s="2" t="s">
        <v>28</v>
      </c>
      <c r="C31" s="33">
        <f t="shared" si="0"/>
        <v>0</v>
      </c>
      <c r="D31" s="32">
        <f t="shared" si="1"/>
        <v>0</v>
      </c>
      <c r="E31" s="32">
        <f t="shared" si="1"/>
        <v>0</v>
      </c>
      <c r="F31" s="32">
        <f t="shared" si="2"/>
        <v>0</v>
      </c>
      <c r="G31" s="46">
        <f t="shared" si="3"/>
        <v>0</v>
      </c>
      <c r="H31" s="9">
        <v>0</v>
      </c>
      <c r="I31" s="10">
        <v>0</v>
      </c>
      <c r="J31" s="10">
        <v>0</v>
      </c>
      <c r="K31" s="10">
        <f t="shared" si="4"/>
        <v>0</v>
      </c>
      <c r="L31" s="11">
        <f t="shared" si="5"/>
        <v>0</v>
      </c>
      <c r="M31" s="9">
        <v>0</v>
      </c>
      <c r="N31" s="10">
        <v>0</v>
      </c>
      <c r="O31" s="10">
        <v>0</v>
      </c>
      <c r="P31" s="10">
        <f t="shared" si="8"/>
        <v>0</v>
      </c>
      <c r="Q31" s="11">
        <f t="shared" si="7"/>
        <v>0</v>
      </c>
    </row>
    <row r="32" spans="1:17" x14ac:dyDescent="0.25">
      <c r="A32" s="25">
        <v>26</v>
      </c>
      <c r="B32" s="2" t="s">
        <v>29</v>
      </c>
      <c r="C32" s="33">
        <f t="shared" si="0"/>
        <v>46477.3</v>
      </c>
      <c r="D32" s="32">
        <f t="shared" si="1"/>
        <v>46477.3</v>
      </c>
      <c r="E32" s="32">
        <f t="shared" si="1"/>
        <v>46477.3</v>
      </c>
      <c r="F32" s="32">
        <f t="shared" si="2"/>
        <v>0</v>
      </c>
      <c r="G32" s="46">
        <f t="shared" si="3"/>
        <v>0</v>
      </c>
      <c r="H32" s="9">
        <v>46477.3</v>
      </c>
      <c r="I32" s="10">
        <v>46477.3</v>
      </c>
      <c r="J32" s="10">
        <v>46477.3</v>
      </c>
      <c r="K32" s="10">
        <f t="shared" si="4"/>
        <v>0</v>
      </c>
      <c r="L32" s="11">
        <f t="shared" si="5"/>
        <v>0</v>
      </c>
      <c r="M32" s="9">
        <v>0</v>
      </c>
      <c r="N32" s="10">
        <v>0</v>
      </c>
      <c r="O32" s="10">
        <v>0</v>
      </c>
      <c r="P32" s="10">
        <f t="shared" si="8"/>
        <v>0</v>
      </c>
      <c r="Q32" s="11">
        <f t="shared" si="7"/>
        <v>0</v>
      </c>
    </row>
    <row r="33" spans="1:17" x14ac:dyDescent="0.25">
      <c r="A33" s="25">
        <v>27</v>
      </c>
      <c r="B33" s="2" t="s">
        <v>30</v>
      </c>
      <c r="C33" s="33">
        <f t="shared" si="0"/>
        <v>0</v>
      </c>
      <c r="D33" s="32">
        <f t="shared" si="1"/>
        <v>12750</v>
      </c>
      <c r="E33" s="32">
        <f t="shared" si="1"/>
        <v>12750</v>
      </c>
      <c r="F33" s="32">
        <f t="shared" si="2"/>
        <v>12750</v>
      </c>
      <c r="G33" s="46">
        <f t="shared" si="3"/>
        <v>0</v>
      </c>
      <c r="H33" s="9">
        <v>0</v>
      </c>
      <c r="I33" s="10">
        <v>0</v>
      </c>
      <c r="J33" s="10">
        <v>0</v>
      </c>
      <c r="K33" s="10">
        <f t="shared" si="4"/>
        <v>0</v>
      </c>
      <c r="L33" s="11">
        <f t="shared" si="5"/>
        <v>0</v>
      </c>
      <c r="M33" s="9">
        <v>0</v>
      </c>
      <c r="N33" s="10">
        <v>12750</v>
      </c>
      <c r="O33" s="10">
        <v>12750</v>
      </c>
      <c r="P33" s="10">
        <f t="shared" si="8"/>
        <v>12750</v>
      </c>
      <c r="Q33" s="11">
        <f t="shared" si="7"/>
        <v>0</v>
      </c>
    </row>
    <row r="34" spans="1:17" x14ac:dyDescent="0.25">
      <c r="A34" s="25">
        <v>28</v>
      </c>
      <c r="B34" s="2" t="s">
        <v>31</v>
      </c>
      <c r="C34" s="33">
        <f t="shared" si="0"/>
        <v>88698</v>
      </c>
      <c r="D34" s="32">
        <f t="shared" si="1"/>
        <v>88698</v>
      </c>
      <c r="E34" s="32">
        <f t="shared" si="1"/>
        <v>88698</v>
      </c>
      <c r="F34" s="32">
        <f t="shared" si="2"/>
        <v>0</v>
      </c>
      <c r="G34" s="46">
        <f t="shared" si="3"/>
        <v>0</v>
      </c>
      <c r="H34" s="9">
        <v>88698</v>
      </c>
      <c r="I34" s="10">
        <v>88698</v>
      </c>
      <c r="J34" s="10">
        <v>88698</v>
      </c>
      <c r="K34" s="10">
        <f t="shared" si="4"/>
        <v>0</v>
      </c>
      <c r="L34" s="11">
        <f t="shared" si="5"/>
        <v>0</v>
      </c>
      <c r="M34" s="9">
        <v>0</v>
      </c>
      <c r="N34" s="10">
        <v>0</v>
      </c>
      <c r="O34" s="10">
        <v>0</v>
      </c>
      <c r="P34" s="10">
        <f t="shared" si="6"/>
        <v>0</v>
      </c>
      <c r="Q34" s="11">
        <f t="shared" si="7"/>
        <v>0</v>
      </c>
    </row>
    <row r="35" spans="1:17" x14ac:dyDescent="0.25">
      <c r="A35" s="25">
        <v>29</v>
      </c>
      <c r="B35" s="2" t="s">
        <v>32</v>
      </c>
      <c r="C35" s="33">
        <f t="shared" si="0"/>
        <v>0</v>
      </c>
      <c r="D35" s="32">
        <f t="shared" si="1"/>
        <v>0</v>
      </c>
      <c r="E35" s="32">
        <f t="shared" si="1"/>
        <v>0</v>
      </c>
      <c r="F35" s="32">
        <f t="shared" si="2"/>
        <v>0</v>
      </c>
      <c r="G35" s="46">
        <f t="shared" si="3"/>
        <v>0</v>
      </c>
      <c r="H35" s="9">
        <v>0</v>
      </c>
      <c r="I35" s="10">
        <v>0</v>
      </c>
      <c r="J35" s="10">
        <v>0</v>
      </c>
      <c r="K35" s="10">
        <f t="shared" si="4"/>
        <v>0</v>
      </c>
      <c r="L35" s="11">
        <f t="shared" si="5"/>
        <v>0</v>
      </c>
      <c r="M35" s="9">
        <v>0</v>
      </c>
      <c r="N35" s="10">
        <v>0</v>
      </c>
      <c r="O35" s="10">
        <v>0</v>
      </c>
      <c r="P35" s="10">
        <f t="shared" si="6"/>
        <v>0</v>
      </c>
      <c r="Q35" s="11">
        <f t="shared" si="7"/>
        <v>0</v>
      </c>
    </row>
    <row r="36" spans="1:17" x14ac:dyDescent="0.25">
      <c r="A36" s="25">
        <v>30</v>
      </c>
      <c r="B36" s="2" t="s">
        <v>33</v>
      </c>
      <c r="C36" s="33">
        <f t="shared" si="0"/>
        <v>0</v>
      </c>
      <c r="D36" s="32">
        <f t="shared" si="1"/>
        <v>0</v>
      </c>
      <c r="E36" s="32">
        <f t="shared" si="1"/>
        <v>0</v>
      </c>
      <c r="F36" s="32">
        <f t="shared" si="2"/>
        <v>0</v>
      </c>
      <c r="G36" s="46">
        <f t="shared" si="3"/>
        <v>0</v>
      </c>
      <c r="H36" s="9">
        <v>0</v>
      </c>
      <c r="I36" s="10">
        <v>0</v>
      </c>
      <c r="J36" s="10">
        <v>0</v>
      </c>
      <c r="K36" s="10">
        <f t="shared" si="4"/>
        <v>0</v>
      </c>
      <c r="L36" s="11">
        <f t="shared" si="5"/>
        <v>0</v>
      </c>
      <c r="M36" s="9">
        <v>0</v>
      </c>
      <c r="N36" s="10">
        <v>0</v>
      </c>
      <c r="O36" s="10">
        <v>0</v>
      </c>
      <c r="P36" s="10">
        <f t="shared" si="6"/>
        <v>0</v>
      </c>
      <c r="Q36" s="11">
        <f t="shared" si="7"/>
        <v>0</v>
      </c>
    </row>
    <row r="37" spans="1:17" x14ac:dyDescent="0.25">
      <c r="A37" s="25">
        <v>31</v>
      </c>
      <c r="B37" s="2" t="s">
        <v>34</v>
      </c>
      <c r="C37" s="33">
        <f t="shared" si="0"/>
        <v>0</v>
      </c>
      <c r="D37" s="32">
        <f t="shared" si="1"/>
        <v>0</v>
      </c>
      <c r="E37" s="32">
        <f t="shared" si="1"/>
        <v>0</v>
      </c>
      <c r="F37" s="32">
        <f t="shared" si="2"/>
        <v>0</v>
      </c>
      <c r="G37" s="46">
        <f t="shared" si="3"/>
        <v>0</v>
      </c>
      <c r="H37" s="9">
        <v>0</v>
      </c>
      <c r="I37" s="10">
        <v>0</v>
      </c>
      <c r="J37" s="10">
        <v>0</v>
      </c>
      <c r="K37" s="10">
        <f t="shared" si="4"/>
        <v>0</v>
      </c>
      <c r="L37" s="11">
        <f t="shared" si="5"/>
        <v>0</v>
      </c>
      <c r="M37" s="9">
        <v>0</v>
      </c>
      <c r="N37" s="10">
        <v>0</v>
      </c>
      <c r="O37" s="10">
        <v>0</v>
      </c>
      <c r="P37" s="10">
        <f t="shared" si="6"/>
        <v>0</v>
      </c>
      <c r="Q37" s="11">
        <f t="shared" si="7"/>
        <v>0</v>
      </c>
    </row>
    <row r="38" spans="1:17" x14ac:dyDescent="0.25">
      <c r="A38" s="25">
        <v>32</v>
      </c>
      <c r="B38" s="2" t="s">
        <v>35</v>
      </c>
      <c r="C38" s="33">
        <f t="shared" si="0"/>
        <v>0</v>
      </c>
      <c r="D38" s="32">
        <f t="shared" si="1"/>
        <v>0</v>
      </c>
      <c r="E38" s="32">
        <f t="shared" si="1"/>
        <v>0</v>
      </c>
      <c r="F38" s="32">
        <f t="shared" si="2"/>
        <v>0</v>
      </c>
      <c r="G38" s="46">
        <f t="shared" si="3"/>
        <v>0</v>
      </c>
      <c r="H38" s="9">
        <v>0</v>
      </c>
      <c r="I38" s="10">
        <v>0</v>
      </c>
      <c r="J38" s="10">
        <v>0</v>
      </c>
      <c r="K38" s="10">
        <f t="shared" si="4"/>
        <v>0</v>
      </c>
      <c r="L38" s="11">
        <f t="shared" si="5"/>
        <v>0</v>
      </c>
      <c r="M38" s="9">
        <v>0</v>
      </c>
      <c r="N38" s="10">
        <v>0</v>
      </c>
      <c r="O38" s="10">
        <v>0</v>
      </c>
      <c r="P38" s="10">
        <f t="shared" si="6"/>
        <v>0</v>
      </c>
      <c r="Q38" s="11">
        <f t="shared" si="7"/>
        <v>0</v>
      </c>
    </row>
    <row r="39" spans="1:17" x14ac:dyDescent="0.25">
      <c r="A39" s="25">
        <v>33</v>
      </c>
      <c r="B39" s="2" t="s">
        <v>36</v>
      </c>
      <c r="C39" s="33">
        <f t="shared" si="0"/>
        <v>0</v>
      </c>
      <c r="D39" s="32">
        <f t="shared" si="1"/>
        <v>0</v>
      </c>
      <c r="E39" s="32">
        <f t="shared" si="1"/>
        <v>0</v>
      </c>
      <c r="F39" s="32">
        <f t="shared" si="2"/>
        <v>0</v>
      </c>
      <c r="G39" s="46">
        <f t="shared" si="3"/>
        <v>0</v>
      </c>
      <c r="H39" s="9">
        <v>0</v>
      </c>
      <c r="I39" s="10">
        <v>0</v>
      </c>
      <c r="J39" s="10">
        <v>0</v>
      </c>
      <c r="K39" s="10">
        <f t="shared" si="4"/>
        <v>0</v>
      </c>
      <c r="L39" s="11">
        <f t="shared" si="5"/>
        <v>0</v>
      </c>
      <c r="M39" s="9">
        <v>0</v>
      </c>
      <c r="N39" s="10">
        <v>0</v>
      </c>
      <c r="O39" s="10">
        <v>0</v>
      </c>
      <c r="P39" s="10">
        <f t="shared" si="6"/>
        <v>0</v>
      </c>
      <c r="Q39" s="11">
        <f t="shared" si="7"/>
        <v>0</v>
      </c>
    </row>
    <row r="40" spans="1:17" x14ac:dyDescent="0.25">
      <c r="A40" s="25">
        <v>34</v>
      </c>
      <c r="B40" s="2" t="s">
        <v>37</v>
      </c>
      <c r="C40" s="33">
        <f t="shared" si="0"/>
        <v>62152.5</v>
      </c>
      <c r="D40" s="32">
        <f t="shared" si="1"/>
        <v>62152.5</v>
      </c>
      <c r="E40" s="32">
        <f t="shared" si="1"/>
        <v>62152.5</v>
      </c>
      <c r="F40" s="32">
        <f t="shared" si="2"/>
        <v>0</v>
      </c>
      <c r="G40" s="46">
        <f t="shared" si="3"/>
        <v>0</v>
      </c>
      <c r="H40" s="9">
        <v>62152.5</v>
      </c>
      <c r="I40" s="10">
        <v>62152.5</v>
      </c>
      <c r="J40" s="10">
        <v>62152.5</v>
      </c>
      <c r="K40" s="10">
        <f t="shared" si="4"/>
        <v>0</v>
      </c>
      <c r="L40" s="11">
        <f t="shared" si="5"/>
        <v>0</v>
      </c>
      <c r="M40" s="9">
        <v>0</v>
      </c>
      <c r="N40" s="10">
        <v>0</v>
      </c>
      <c r="O40" s="10">
        <v>0</v>
      </c>
      <c r="P40" s="10">
        <f t="shared" si="6"/>
        <v>0</v>
      </c>
      <c r="Q40" s="11">
        <f t="shared" si="7"/>
        <v>0</v>
      </c>
    </row>
    <row r="41" spans="1:17" x14ac:dyDescent="0.25">
      <c r="A41" s="25">
        <v>35</v>
      </c>
      <c r="B41" s="2" t="s">
        <v>38</v>
      </c>
      <c r="C41" s="33">
        <f t="shared" si="0"/>
        <v>71850</v>
      </c>
      <c r="D41" s="32">
        <f t="shared" si="1"/>
        <v>71850</v>
      </c>
      <c r="E41" s="32">
        <f t="shared" si="1"/>
        <v>71850</v>
      </c>
      <c r="F41" s="32">
        <f t="shared" si="2"/>
        <v>0</v>
      </c>
      <c r="G41" s="46">
        <f t="shared" si="3"/>
        <v>0</v>
      </c>
      <c r="H41" s="9">
        <v>71850</v>
      </c>
      <c r="I41" s="10">
        <v>71850</v>
      </c>
      <c r="J41" s="10">
        <v>71850</v>
      </c>
      <c r="K41" s="10">
        <f t="shared" si="4"/>
        <v>0</v>
      </c>
      <c r="L41" s="11">
        <f t="shared" si="5"/>
        <v>0</v>
      </c>
      <c r="M41" s="9">
        <v>0</v>
      </c>
      <c r="N41" s="10">
        <v>0</v>
      </c>
      <c r="O41" s="10">
        <v>0</v>
      </c>
      <c r="P41" s="10">
        <f t="shared" si="6"/>
        <v>0</v>
      </c>
      <c r="Q41" s="11">
        <f t="shared" si="7"/>
        <v>0</v>
      </c>
    </row>
    <row r="42" spans="1:17" x14ac:dyDescent="0.25">
      <c r="A42" s="25">
        <v>36</v>
      </c>
      <c r="B42" s="2" t="s">
        <v>39</v>
      </c>
      <c r="C42" s="33">
        <f t="shared" si="0"/>
        <v>0</v>
      </c>
      <c r="D42" s="32">
        <f t="shared" si="1"/>
        <v>0</v>
      </c>
      <c r="E42" s="32">
        <f t="shared" si="1"/>
        <v>0</v>
      </c>
      <c r="F42" s="32">
        <f t="shared" si="2"/>
        <v>0</v>
      </c>
      <c r="G42" s="46">
        <f t="shared" si="3"/>
        <v>0</v>
      </c>
      <c r="H42" s="9">
        <v>0</v>
      </c>
      <c r="I42" s="10">
        <v>0</v>
      </c>
      <c r="J42" s="10">
        <v>0</v>
      </c>
      <c r="K42" s="10">
        <f t="shared" si="4"/>
        <v>0</v>
      </c>
      <c r="L42" s="11">
        <f t="shared" si="5"/>
        <v>0</v>
      </c>
      <c r="M42" s="9">
        <v>0</v>
      </c>
      <c r="N42" s="10">
        <v>0</v>
      </c>
      <c r="O42" s="10">
        <v>0</v>
      </c>
      <c r="P42" s="10">
        <f t="shared" si="6"/>
        <v>0</v>
      </c>
      <c r="Q42" s="11">
        <f t="shared" si="7"/>
        <v>0</v>
      </c>
    </row>
    <row r="43" spans="1:17" x14ac:dyDescent="0.25">
      <c r="A43" s="25">
        <v>37</v>
      </c>
      <c r="B43" s="2" t="s">
        <v>40</v>
      </c>
      <c r="C43" s="33">
        <f t="shared" si="0"/>
        <v>0</v>
      </c>
      <c r="D43" s="32">
        <f t="shared" si="1"/>
        <v>0</v>
      </c>
      <c r="E43" s="32">
        <f t="shared" si="1"/>
        <v>0</v>
      </c>
      <c r="F43" s="32">
        <f t="shared" si="2"/>
        <v>0</v>
      </c>
      <c r="G43" s="46">
        <f t="shared" si="3"/>
        <v>0</v>
      </c>
      <c r="H43" s="9">
        <v>0</v>
      </c>
      <c r="I43" s="10">
        <v>0</v>
      </c>
      <c r="J43" s="10">
        <v>0</v>
      </c>
      <c r="K43" s="10">
        <f t="shared" si="4"/>
        <v>0</v>
      </c>
      <c r="L43" s="11">
        <f t="shared" si="5"/>
        <v>0</v>
      </c>
      <c r="M43" s="9">
        <v>0</v>
      </c>
      <c r="N43" s="10">
        <v>0</v>
      </c>
      <c r="O43" s="10">
        <v>0</v>
      </c>
      <c r="P43" s="10">
        <f t="shared" si="6"/>
        <v>0</v>
      </c>
      <c r="Q43" s="11">
        <f t="shared" si="7"/>
        <v>0</v>
      </c>
    </row>
    <row r="44" spans="1:17" x14ac:dyDescent="0.25">
      <c r="A44" s="25">
        <v>38</v>
      </c>
      <c r="B44" s="2" t="s">
        <v>41</v>
      </c>
      <c r="C44" s="33">
        <f t="shared" si="0"/>
        <v>56225.9</v>
      </c>
      <c r="D44" s="32">
        <f t="shared" si="1"/>
        <v>56225.9</v>
      </c>
      <c r="E44" s="32">
        <f t="shared" si="1"/>
        <v>56225.9</v>
      </c>
      <c r="F44" s="32">
        <f t="shared" si="2"/>
        <v>0</v>
      </c>
      <c r="G44" s="46">
        <f t="shared" si="3"/>
        <v>0</v>
      </c>
      <c r="H44" s="9">
        <v>56225.9</v>
      </c>
      <c r="I44" s="10">
        <v>56225.9</v>
      </c>
      <c r="J44" s="10">
        <v>56225.9</v>
      </c>
      <c r="K44" s="10">
        <f t="shared" si="4"/>
        <v>0</v>
      </c>
      <c r="L44" s="11">
        <f t="shared" si="5"/>
        <v>0</v>
      </c>
      <c r="M44" s="9">
        <v>0</v>
      </c>
      <c r="N44" s="10">
        <v>0</v>
      </c>
      <c r="O44" s="10">
        <v>0</v>
      </c>
      <c r="P44" s="10">
        <f t="shared" si="6"/>
        <v>0</v>
      </c>
      <c r="Q44" s="11">
        <f t="shared" si="7"/>
        <v>0</v>
      </c>
    </row>
    <row r="45" spans="1:17" x14ac:dyDescent="0.25">
      <c r="A45" s="25">
        <v>39</v>
      </c>
      <c r="B45" s="2" t="s">
        <v>42</v>
      </c>
      <c r="C45" s="33">
        <f t="shared" si="0"/>
        <v>0</v>
      </c>
      <c r="D45" s="32">
        <f t="shared" si="1"/>
        <v>0</v>
      </c>
      <c r="E45" s="32">
        <f t="shared" si="1"/>
        <v>0</v>
      </c>
      <c r="F45" s="32">
        <f t="shared" si="2"/>
        <v>0</v>
      </c>
      <c r="G45" s="46">
        <f t="shared" si="3"/>
        <v>0</v>
      </c>
      <c r="H45" s="9">
        <v>0</v>
      </c>
      <c r="I45" s="10">
        <v>0</v>
      </c>
      <c r="J45" s="10">
        <v>0</v>
      </c>
      <c r="K45" s="10">
        <f t="shared" si="4"/>
        <v>0</v>
      </c>
      <c r="L45" s="11">
        <f t="shared" si="5"/>
        <v>0</v>
      </c>
      <c r="M45" s="9">
        <v>0</v>
      </c>
      <c r="N45" s="10">
        <v>0</v>
      </c>
      <c r="O45" s="10">
        <v>0</v>
      </c>
      <c r="P45" s="10">
        <f t="shared" si="6"/>
        <v>0</v>
      </c>
      <c r="Q45" s="11">
        <f t="shared" si="7"/>
        <v>0</v>
      </c>
    </row>
    <row r="46" spans="1:17" x14ac:dyDescent="0.25">
      <c r="A46" s="25">
        <v>40</v>
      </c>
      <c r="B46" s="2" t="s">
        <v>43</v>
      </c>
      <c r="C46" s="33">
        <f t="shared" si="0"/>
        <v>52652.4</v>
      </c>
      <c r="D46" s="32">
        <f t="shared" si="1"/>
        <v>52652.4</v>
      </c>
      <c r="E46" s="32">
        <f t="shared" si="1"/>
        <v>52652.4</v>
      </c>
      <c r="F46" s="32">
        <f t="shared" si="2"/>
        <v>0</v>
      </c>
      <c r="G46" s="46">
        <f t="shared" si="3"/>
        <v>0</v>
      </c>
      <c r="H46" s="9">
        <v>52652.4</v>
      </c>
      <c r="I46" s="10">
        <v>52652.4</v>
      </c>
      <c r="J46" s="10">
        <v>52652.4</v>
      </c>
      <c r="K46" s="10">
        <f t="shared" si="4"/>
        <v>0</v>
      </c>
      <c r="L46" s="11">
        <f t="shared" si="5"/>
        <v>0</v>
      </c>
      <c r="M46" s="9">
        <v>0</v>
      </c>
      <c r="N46" s="10">
        <v>0</v>
      </c>
      <c r="O46" s="10">
        <v>0</v>
      </c>
      <c r="P46" s="10">
        <f t="shared" si="6"/>
        <v>0</v>
      </c>
      <c r="Q46" s="11">
        <f t="shared" si="7"/>
        <v>0</v>
      </c>
    </row>
    <row r="47" spans="1:17" x14ac:dyDescent="0.25">
      <c r="A47" s="25">
        <v>41</v>
      </c>
      <c r="B47" s="2" t="s">
        <v>44</v>
      </c>
      <c r="C47" s="33">
        <f t="shared" si="0"/>
        <v>3532.9</v>
      </c>
      <c r="D47" s="32">
        <f t="shared" si="1"/>
        <v>3532.9</v>
      </c>
      <c r="E47" s="32">
        <f t="shared" si="1"/>
        <v>3532.9</v>
      </c>
      <c r="F47" s="32">
        <f t="shared" si="2"/>
        <v>0</v>
      </c>
      <c r="G47" s="46">
        <f t="shared" si="3"/>
        <v>0</v>
      </c>
      <c r="H47" s="9">
        <v>3532.9</v>
      </c>
      <c r="I47" s="10">
        <v>3532.9</v>
      </c>
      <c r="J47" s="10">
        <v>3532.9</v>
      </c>
      <c r="K47" s="10">
        <f t="shared" si="4"/>
        <v>0</v>
      </c>
      <c r="L47" s="11">
        <f t="shared" si="5"/>
        <v>0</v>
      </c>
      <c r="M47" s="9">
        <v>0</v>
      </c>
      <c r="N47" s="10">
        <v>0</v>
      </c>
      <c r="O47" s="10">
        <v>0</v>
      </c>
      <c r="P47" s="10">
        <f t="shared" si="6"/>
        <v>0</v>
      </c>
      <c r="Q47" s="11">
        <f t="shared" si="7"/>
        <v>0</v>
      </c>
    </row>
    <row r="48" spans="1:17" x14ac:dyDescent="0.25">
      <c r="A48" s="25">
        <v>42</v>
      </c>
      <c r="B48" s="2" t="s">
        <v>45</v>
      </c>
      <c r="C48" s="33">
        <f t="shared" si="0"/>
        <v>0</v>
      </c>
      <c r="D48" s="32">
        <f t="shared" si="1"/>
        <v>0</v>
      </c>
      <c r="E48" s="32">
        <f t="shared" si="1"/>
        <v>0</v>
      </c>
      <c r="F48" s="32">
        <f t="shared" si="2"/>
        <v>0</v>
      </c>
      <c r="G48" s="46">
        <f t="shared" si="3"/>
        <v>0</v>
      </c>
      <c r="H48" s="9">
        <v>0</v>
      </c>
      <c r="I48" s="10">
        <v>0</v>
      </c>
      <c r="J48" s="10">
        <v>0</v>
      </c>
      <c r="K48" s="10">
        <f t="shared" si="4"/>
        <v>0</v>
      </c>
      <c r="L48" s="11">
        <f t="shared" si="5"/>
        <v>0</v>
      </c>
      <c r="M48" s="9">
        <v>0</v>
      </c>
      <c r="N48" s="10">
        <v>0</v>
      </c>
      <c r="O48" s="10">
        <v>0</v>
      </c>
      <c r="P48" s="10">
        <f t="shared" si="6"/>
        <v>0</v>
      </c>
      <c r="Q48" s="11">
        <f t="shared" si="7"/>
        <v>0</v>
      </c>
    </row>
    <row r="49" spans="1:17" x14ac:dyDescent="0.25">
      <c r="A49" s="25">
        <v>43</v>
      </c>
      <c r="B49" s="2" t="s">
        <v>46</v>
      </c>
      <c r="C49" s="33">
        <f t="shared" si="0"/>
        <v>0</v>
      </c>
      <c r="D49" s="32">
        <f t="shared" si="1"/>
        <v>0</v>
      </c>
      <c r="E49" s="32">
        <f t="shared" si="1"/>
        <v>0</v>
      </c>
      <c r="F49" s="32">
        <f t="shared" si="2"/>
        <v>0</v>
      </c>
      <c r="G49" s="46">
        <f t="shared" si="3"/>
        <v>0</v>
      </c>
      <c r="H49" s="9">
        <v>0</v>
      </c>
      <c r="I49" s="10">
        <v>0</v>
      </c>
      <c r="J49" s="10">
        <v>0</v>
      </c>
      <c r="K49" s="10">
        <f t="shared" si="4"/>
        <v>0</v>
      </c>
      <c r="L49" s="11">
        <f t="shared" si="5"/>
        <v>0</v>
      </c>
      <c r="M49" s="9">
        <v>0</v>
      </c>
      <c r="N49" s="10">
        <v>0</v>
      </c>
      <c r="O49" s="10">
        <v>0</v>
      </c>
      <c r="P49" s="10">
        <f t="shared" si="6"/>
        <v>0</v>
      </c>
      <c r="Q49" s="11">
        <f t="shared" si="7"/>
        <v>0</v>
      </c>
    </row>
    <row r="50" spans="1:17" x14ac:dyDescent="0.25">
      <c r="A50" s="25">
        <v>44</v>
      </c>
      <c r="B50" s="2" t="s">
        <v>47</v>
      </c>
      <c r="C50" s="33">
        <f t="shared" si="0"/>
        <v>0</v>
      </c>
      <c r="D50" s="32">
        <f t="shared" si="1"/>
        <v>0</v>
      </c>
      <c r="E50" s="32">
        <f t="shared" si="1"/>
        <v>0</v>
      </c>
      <c r="F50" s="32">
        <f t="shared" si="2"/>
        <v>0</v>
      </c>
      <c r="G50" s="46">
        <f t="shared" si="3"/>
        <v>0</v>
      </c>
      <c r="H50" s="9">
        <v>0</v>
      </c>
      <c r="I50" s="10">
        <v>0</v>
      </c>
      <c r="J50" s="10">
        <v>0</v>
      </c>
      <c r="K50" s="10">
        <f t="shared" si="4"/>
        <v>0</v>
      </c>
      <c r="L50" s="11">
        <f t="shared" si="5"/>
        <v>0</v>
      </c>
      <c r="M50" s="9">
        <v>0</v>
      </c>
      <c r="N50" s="10">
        <v>0</v>
      </c>
      <c r="O50" s="10">
        <v>0</v>
      </c>
      <c r="P50" s="10">
        <f t="shared" si="6"/>
        <v>0</v>
      </c>
      <c r="Q50" s="11">
        <f t="shared" si="7"/>
        <v>0</v>
      </c>
    </row>
    <row r="51" spans="1:17" x14ac:dyDescent="0.25">
      <c r="A51" s="25">
        <v>45</v>
      </c>
      <c r="B51" s="2" t="s">
        <v>48</v>
      </c>
      <c r="C51" s="33">
        <f t="shared" si="0"/>
        <v>0</v>
      </c>
      <c r="D51" s="32">
        <f t="shared" si="1"/>
        <v>25500</v>
      </c>
      <c r="E51" s="32">
        <f t="shared" si="1"/>
        <v>25500</v>
      </c>
      <c r="F51" s="32">
        <f t="shared" si="2"/>
        <v>25500</v>
      </c>
      <c r="G51" s="46">
        <f t="shared" si="3"/>
        <v>0</v>
      </c>
      <c r="H51" s="9">
        <v>0</v>
      </c>
      <c r="I51" s="10">
        <v>0</v>
      </c>
      <c r="J51" s="10">
        <v>0</v>
      </c>
      <c r="K51" s="10">
        <f t="shared" si="4"/>
        <v>0</v>
      </c>
      <c r="L51" s="11">
        <f t="shared" si="5"/>
        <v>0</v>
      </c>
      <c r="M51" s="9">
        <v>0</v>
      </c>
      <c r="N51" s="10">
        <v>25500</v>
      </c>
      <c r="O51" s="10">
        <v>25500</v>
      </c>
      <c r="P51" s="10">
        <f t="shared" si="6"/>
        <v>25500</v>
      </c>
      <c r="Q51" s="11">
        <f t="shared" si="7"/>
        <v>0</v>
      </c>
    </row>
    <row r="52" spans="1:17" ht="15.75" x14ac:dyDescent="0.25">
      <c r="A52" s="23"/>
      <c r="B52" s="7"/>
      <c r="C52" s="33"/>
      <c r="D52" s="32"/>
      <c r="E52" s="32"/>
      <c r="F52" s="32"/>
      <c r="G52" s="46"/>
      <c r="H52" s="9"/>
      <c r="I52" s="12"/>
      <c r="J52" s="12"/>
      <c r="K52" s="12"/>
      <c r="L52" s="37"/>
      <c r="M52" s="9"/>
      <c r="N52" s="12"/>
      <c r="O52" s="12"/>
      <c r="P52" s="12"/>
      <c r="Q52" s="37"/>
    </row>
    <row r="53" spans="1:17" ht="15.75" x14ac:dyDescent="0.25">
      <c r="A53" s="29"/>
      <c r="B53" s="30" t="s">
        <v>50</v>
      </c>
      <c r="C53" s="31">
        <f t="shared" ref="C53:Q53" si="9">SUM(C7:C52)</f>
        <v>761667.60000000009</v>
      </c>
      <c r="D53" s="20">
        <f t="shared" si="9"/>
        <v>831367.60000000009</v>
      </c>
      <c r="E53" s="20">
        <f t="shared" si="9"/>
        <v>831367.60000000009</v>
      </c>
      <c r="F53" s="20">
        <f t="shared" si="9"/>
        <v>69700</v>
      </c>
      <c r="G53" s="21">
        <f t="shared" si="9"/>
        <v>0</v>
      </c>
      <c r="H53" s="36">
        <f t="shared" si="9"/>
        <v>761667.60000000009</v>
      </c>
      <c r="I53" s="31">
        <f t="shared" si="9"/>
        <v>761667.60000000009</v>
      </c>
      <c r="J53" s="31">
        <f t="shared" si="9"/>
        <v>761667.60000000009</v>
      </c>
      <c r="K53" s="31">
        <f t="shared" si="9"/>
        <v>0</v>
      </c>
      <c r="L53" s="35">
        <f t="shared" si="9"/>
        <v>0</v>
      </c>
      <c r="M53" s="36">
        <f t="shared" si="9"/>
        <v>0</v>
      </c>
      <c r="N53" s="31">
        <f t="shared" si="9"/>
        <v>69700</v>
      </c>
      <c r="O53" s="31">
        <f t="shared" si="9"/>
        <v>69700</v>
      </c>
      <c r="P53" s="31">
        <f t="shared" si="9"/>
        <v>69700</v>
      </c>
      <c r="Q53" s="35">
        <f t="shared" si="9"/>
        <v>0</v>
      </c>
    </row>
    <row r="55" spans="1:17" x14ac:dyDescent="0.25">
      <c r="C55" s="13"/>
    </row>
  </sheetData>
  <mergeCells count="18">
    <mergeCell ref="A2:Q2"/>
    <mergeCell ref="H4:L4"/>
    <mergeCell ref="H5:H6"/>
    <mergeCell ref="I5:I6"/>
    <mergeCell ref="J5:J6"/>
    <mergeCell ref="K5:L5"/>
    <mergeCell ref="M4:Q4"/>
    <mergeCell ref="M5:M6"/>
    <mergeCell ref="N5:N6"/>
    <mergeCell ref="O5:O6"/>
    <mergeCell ref="P5:Q5"/>
    <mergeCell ref="A4:A6"/>
    <mergeCell ref="B4:B6"/>
    <mergeCell ref="C4:G4"/>
    <mergeCell ref="C5:C6"/>
    <mergeCell ref="D5:D6"/>
    <mergeCell ref="E5:E6"/>
    <mergeCell ref="F5:G5"/>
  </mergeCells>
  <printOptions gridLines="1"/>
  <pageMargins left="0.70866141732283472" right="0.11811023622047245" top="0.15748031496062992" bottom="0.15748031496062992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Y55"/>
  <sheetViews>
    <sheetView zoomScaleNormal="100" workbookViewId="0"/>
  </sheetViews>
  <sheetFormatPr defaultRowHeight="15" x14ac:dyDescent="0.25"/>
  <cols>
    <col min="1" max="1" width="5" style="14" customWidth="1"/>
    <col min="2" max="2" width="21.7109375" style="14" bestFit="1" customWidth="1"/>
    <col min="3" max="3" width="18.5703125" style="14" customWidth="1"/>
    <col min="4" max="4" width="15.42578125" style="14" customWidth="1"/>
    <col min="5" max="6" width="14.28515625" style="14" customWidth="1"/>
    <col min="7" max="7" width="12.85546875" style="14" customWidth="1"/>
    <col min="8" max="8" width="18.140625" style="14" customWidth="1"/>
    <col min="9" max="9" width="18.5703125" style="14" customWidth="1"/>
    <col min="10" max="10" width="14" style="14" customWidth="1"/>
    <col min="11" max="12" width="12.28515625" style="14" customWidth="1"/>
    <col min="13" max="13" width="18.5703125" style="14" customWidth="1"/>
    <col min="14" max="14" width="15.28515625" style="14" customWidth="1"/>
    <col min="15" max="15" width="11.85546875" style="14" customWidth="1"/>
    <col min="16" max="16" width="12" style="14" customWidth="1"/>
    <col min="17" max="17" width="12.85546875" style="14" customWidth="1"/>
    <col min="18" max="18" width="17.42578125" style="14" customWidth="1"/>
    <col min="19" max="19" width="15.7109375" style="14" customWidth="1"/>
    <col min="20" max="21" width="12.85546875" style="14" customWidth="1"/>
    <col min="22" max="22" width="10" style="14" customWidth="1"/>
    <col min="23" max="23" width="17.140625" style="14" customWidth="1"/>
    <col min="24" max="24" width="14.5703125" style="14" customWidth="1"/>
    <col min="25" max="27" width="14" style="14" customWidth="1"/>
    <col min="28" max="28" width="19.5703125" style="14" customWidth="1"/>
    <col min="29" max="29" width="16.42578125" style="14" customWidth="1"/>
    <col min="30" max="32" width="14" style="14" customWidth="1"/>
    <col min="33" max="33" width="19.5703125" style="14" customWidth="1"/>
    <col min="34" max="34" width="16.42578125" style="14" customWidth="1"/>
    <col min="35" max="35" width="14" style="14" customWidth="1"/>
    <col min="36" max="36" width="11.85546875" style="14" customWidth="1"/>
    <col min="37" max="37" width="11.140625" style="14" customWidth="1"/>
    <col min="38" max="38" width="19" style="14" customWidth="1"/>
    <col min="39" max="39" width="17.7109375" style="14" customWidth="1"/>
    <col min="40" max="40" width="13.28515625" style="14" customWidth="1"/>
    <col min="41" max="41" width="12.140625" style="14" customWidth="1"/>
    <col min="42" max="42" width="10.85546875" style="14" customWidth="1"/>
    <col min="43" max="43" width="17.7109375" style="14" customWidth="1"/>
    <col min="44" max="44" width="16.7109375" style="14" customWidth="1"/>
    <col min="45" max="45" width="16.140625" style="14" customWidth="1"/>
    <col min="46" max="47" width="14" style="14" customWidth="1"/>
    <col min="48" max="48" width="18.28515625" style="14" customWidth="1"/>
    <col min="49" max="49" width="17.7109375" style="14" customWidth="1"/>
    <col min="50" max="50" width="14.7109375" style="14" customWidth="1"/>
    <col min="51" max="51" width="14" style="14" customWidth="1"/>
    <col min="52" max="52" width="10.85546875" style="14" customWidth="1"/>
    <col min="53" max="53" width="19" style="14" customWidth="1"/>
    <col min="54" max="54" width="16.85546875" style="14" customWidth="1"/>
    <col min="55" max="55" width="14" style="14" customWidth="1"/>
    <col min="56" max="56" width="11.42578125" style="14" customWidth="1"/>
    <col min="57" max="57" width="11.85546875" style="14" customWidth="1"/>
    <col min="58" max="58" width="18" style="14" customWidth="1"/>
    <col min="59" max="59" width="16.140625" style="14" customWidth="1"/>
    <col min="60" max="60" width="14" style="14" customWidth="1"/>
    <col min="61" max="61" width="12.140625" style="14" customWidth="1"/>
    <col min="62" max="62" width="11.5703125" style="14" customWidth="1"/>
    <col min="63" max="63" width="19.28515625" style="14" customWidth="1"/>
    <col min="64" max="64" width="16.28515625" style="14" customWidth="1"/>
    <col min="65" max="67" width="14" style="14" customWidth="1"/>
    <col min="68" max="68" width="17.28515625" style="14" customWidth="1"/>
    <col min="69" max="69" width="15.140625" style="14" customWidth="1"/>
    <col min="70" max="72" width="14" style="14" customWidth="1"/>
    <col min="73" max="73" width="17.5703125" style="14" customWidth="1"/>
    <col min="74" max="74" width="15.42578125" style="14" customWidth="1"/>
    <col min="75" max="75" width="14.140625" style="14" customWidth="1"/>
    <col min="76" max="76" width="11.5703125" style="14" customWidth="1"/>
    <col min="77" max="77" width="10.85546875" style="14" customWidth="1"/>
    <col min="78" max="16384" width="9.140625" style="14"/>
  </cols>
  <sheetData>
    <row r="2" spans="1:77" ht="31.5" customHeight="1" x14ac:dyDescent="0.25">
      <c r="B2" s="38"/>
      <c r="C2" s="38" t="s">
        <v>132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77" x14ac:dyDescent="0.25">
      <c r="Q3" s="39" t="s">
        <v>0</v>
      </c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 t="s">
        <v>0</v>
      </c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 t="s">
        <v>0</v>
      </c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 t="s">
        <v>0</v>
      </c>
      <c r="BO3" s="39"/>
      <c r="BP3" s="39"/>
      <c r="BQ3" s="39"/>
      <c r="BR3" s="39"/>
      <c r="BS3" s="39"/>
      <c r="BT3" s="39"/>
      <c r="BY3" s="39" t="s">
        <v>0</v>
      </c>
    </row>
    <row r="4" spans="1:77" ht="175.15" customHeight="1" x14ac:dyDescent="0.25">
      <c r="A4" s="75" t="s">
        <v>63</v>
      </c>
      <c r="B4" s="81" t="s">
        <v>64</v>
      </c>
      <c r="C4" s="76" t="s">
        <v>53</v>
      </c>
      <c r="D4" s="76"/>
      <c r="E4" s="76"/>
      <c r="F4" s="76"/>
      <c r="G4" s="76"/>
      <c r="H4" s="77" t="s">
        <v>101</v>
      </c>
      <c r="I4" s="78"/>
      <c r="J4" s="78"/>
      <c r="K4" s="78"/>
      <c r="L4" s="78"/>
      <c r="M4" s="77" t="s">
        <v>102</v>
      </c>
      <c r="N4" s="78"/>
      <c r="O4" s="78"/>
      <c r="P4" s="78"/>
      <c r="Q4" s="78"/>
      <c r="R4" s="77" t="s">
        <v>103</v>
      </c>
      <c r="S4" s="78"/>
      <c r="T4" s="78"/>
      <c r="U4" s="78"/>
      <c r="V4" s="78"/>
      <c r="W4" s="77" t="s">
        <v>62</v>
      </c>
      <c r="X4" s="78"/>
      <c r="Y4" s="78"/>
      <c r="Z4" s="78"/>
      <c r="AA4" s="78"/>
      <c r="AB4" s="77" t="s">
        <v>104</v>
      </c>
      <c r="AC4" s="78"/>
      <c r="AD4" s="78"/>
      <c r="AE4" s="78"/>
      <c r="AF4" s="78"/>
      <c r="AG4" s="77" t="s">
        <v>110</v>
      </c>
      <c r="AH4" s="78"/>
      <c r="AI4" s="78"/>
      <c r="AJ4" s="78"/>
      <c r="AK4" s="78"/>
      <c r="AL4" s="77" t="s">
        <v>111</v>
      </c>
      <c r="AM4" s="78"/>
      <c r="AN4" s="78"/>
      <c r="AO4" s="78"/>
      <c r="AP4" s="78"/>
      <c r="AQ4" s="77" t="s">
        <v>105</v>
      </c>
      <c r="AR4" s="78"/>
      <c r="AS4" s="78"/>
      <c r="AT4" s="78"/>
      <c r="AU4" s="78"/>
      <c r="AV4" s="79" t="s">
        <v>106</v>
      </c>
      <c r="AW4" s="79"/>
      <c r="AX4" s="79"/>
      <c r="AY4" s="79"/>
      <c r="AZ4" s="79"/>
      <c r="BA4" s="77" t="s">
        <v>107</v>
      </c>
      <c r="BB4" s="78"/>
      <c r="BC4" s="78"/>
      <c r="BD4" s="78"/>
      <c r="BE4" s="80"/>
      <c r="BF4" s="79" t="s">
        <v>108</v>
      </c>
      <c r="BG4" s="79"/>
      <c r="BH4" s="79"/>
      <c r="BI4" s="79"/>
      <c r="BJ4" s="79"/>
      <c r="BK4" s="79" t="s">
        <v>76</v>
      </c>
      <c r="BL4" s="79"/>
      <c r="BM4" s="79"/>
      <c r="BN4" s="79"/>
      <c r="BO4" s="79"/>
      <c r="BP4" s="79" t="s">
        <v>109</v>
      </c>
      <c r="BQ4" s="79"/>
      <c r="BR4" s="79"/>
      <c r="BS4" s="79"/>
      <c r="BT4" s="79"/>
      <c r="BU4" s="79" t="s">
        <v>112</v>
      </c>
      <c r="BV4" s="79"/>
      <c r="BW4" s="79"/>
      <c r="BX4" s="79"/>
      <c r="BY4" s="79"/>
    </row>
    <row r="5" spans="1:77" ht="31.15" customHeight="1" x14ac:dyDescent="0.25">
      <c r="A5" s="75"/>
      <c r="B5" s="82"/>
      <c r="C5" s="69" t="s">
        <v>135</v>
      </c>
      <c r="D5" s="69" t="s">
        <v>133</v>
      </c>
      <c r="E5" s="71" t="s">
        <v>2</v>
      </c>
      <c r="F5" s="72" t="s">
        <v>3</v>
      </c>
      <c r="G5" s="72"/>
      <c r="H5" s="62" t="s">
        <v>135</v>
      </c>
      <c r="I5" s="62" t="s">
        <v>133</v>
      </c>
      <c r="J5" s="87" t="s">
        <v>2</v>
      </c>
      <c r="K5" s="88" t="s">
        <v>3</v>
      </c>
      <c r="L5" s="88"/>
      <c r="M5" s="62" t="s">
        <v>135</v>
      </c>
      <c r="N5" s="62" t="s">
        <v>133</v>
      </c>
      <c r="O5" s="87" t="s">
        <v>2</v>
      </c>
      <c r="P5" s="88" t="s">
        <v>3</v>
      </c>
      <c r="Q5" s="88"/>
      <c r="R5" s="62" t="s">
        <v>135</v>
      </c>
      <c r="S5" s="62" t="s">
        <v>133</v>
      </c>
      <c r="T5" s="87" t="s">
        <v>2</v>
      </c>
      <c r="U5" s="88" t="s">
        <v>3</v>
      </c>
      <c r="V5" s="88"/>
      <c r="W5" s="62" t="s">
        <v>135</v>
      </c>
      <c r="X5" s="62" t="s">
        <v>133</v>
      </c>
      <c r="Y5" s="87" t="s">
        <v>2</v>
      </c>
      <c r="Z5" s="88" t="s">
        <v>3</v>
      </c>
      <c r="AA5" s="88"/>
      <c r="AB5" s="62" t="s">
        <v>135</v>
      </c>
      <c r="AC5" s="62" t="s">
        <v>133</v>
      </c>
      <c r="AD5" s="87" t="s">
        <v>2</v>
      </c>
      <c r="AE5" s="88" t="s">
        <v>3</v>
      </c>
      <c r="AF5" s="88"/>
      <c r="AG5" s="62" t="s">
        <v>135</v>
      </c>
      <c r="AH5" s="62" t="s">
        <v>133</v>
      </c>
      <c r="AI5" s="87" t="s">
        <v>2</v>
      </c>
      <c r="AJ5" s="88" t="s">
        <v>3</v>
      </c>
      <c r="AK5" s="88"/>
      <c r="AL5" s="62" t="s">
        <v>135</v>
      </c>
      <c r="AM5" s="62" t="s">
        <v>133</v>
      </c>
      <c r="AN5" s="87" t="s">
        <v>2</v>
      </c>
      <c r="AO5" s="88" t="s">
        <v>3</v>
      </c>
      <c r="AP5" s="88"/>
      <c r="AQ5" s="62" t="s">
        <v>135</v>
      </c>
      <c r="AR5" s="62" t="s">
        <v>133</v>
      </c>
      <c r="AS5" s="87" t="s">
        <v>2</v>
      </c>
      <c r="AT5" s="88" t="s">
        <v>3</v>
      </c>
      <c r="AU5" s="88"/>
      <c r="AV5" s="62" t="s">
        <v>135</v>
      </c>
      <c r="AW5" s="62" t="s">
        <v>133</v>
      </c>
      <c r="AX5" s="87" t="s">
        <v>2</v>
      </c>
      <c r="AY5" s="88" t="s">
        <v>3</v>
      </c>
      <c r="AZ5" s="88"/>
      <c r="BA5" s="62" t="s">
        <v>135</v>
      </c>
      <c r="BB5" s="62" t="s">
        <v>133</v>
      </c>
      <c r="BC5" s="87" t="s">
        <v>2</v>
      </c>
      <c r="BD5" s="88" t="s">
        <v>3</v>
      </c>
      <c r="BE5" s="88"/>
      <c r="BF5" s="62" t="s">
        <v>135</v>
      </c>
      <c r="BG5" s="62" t="s">
        <v>133</v>
      </c>
      <c r="BH5" s="87" t="s">
        <v>2</v>
      </c>
      <c r="BI5" s="88" t="s">
        <v>3</v>
      </c>
      <c r="BJ5" s="88"/>
      <c r="BK5" s="62" t="s">
        <v>135</v>
      </c>
      <c r="BL5" s="62" t="s">
        <v>133</v>
      </c>
      <c r="BM5" s="87" t="s">
        <v>2</v>
      </c>
      <c r="BN5" s="88" t="s">
        <v>3</v>
      </c>
      <c r="BO5" s="88"/>
      <c r="BP5" s="62" t="s">
        <v>135</v>
      </c>
      <c r="BQ5" s="62" t="s">
        <v>133</v>
      </c>
      <c r="BR5" s="87" t="s">
        <v>2</v>
      </c>
      <c r="BS5" s="88" t="s">
        <v>3</v>
      </c>
      <c r="BT5" s="88"/>
      <c r="BU5" s="62" t="s">
        <v>135</v>
      </c>
      <c r="BV5" s="62" t="s">
        <v>133</v>
      </c>
      <c r="BW5" s="87" t="s">
        <v>2</v>
      </c>
      <c r="BX5" s="88" t="s">
        <v>3</v>
      </c>
      <c r="BY5" s="88"/>
    </row>
    <row r="6" spans="1:77" ht="87.75" customHeight="1" x14ac:dyDescent="0.25">
      <c r="A6" s="75"/>
      <c r="B6" s="83"/>
      <c r="C6" s="70"/>
      <c r="D6" s="70"/>
      <c r="E6" s="71"/>
      <c r="F6" s="28" t="s">
        <v>136</v>
      </c>
      <c r="G6" s="28" t="s">
        <v>134</v>
      </c>
      <c r="H6" s="63"/>
      <c r="I6" s="63"/>
      <c r="J6" s="87"/>
      <c r="K6" s="1" t="s">
        <v>136</v>
      </c>
      <c r="L6" s="1" t="s">
        <v>134</v>
      </c>
      <c r="M6" s="63"/>
      <c r="N6" s="63"/>
      <c r="O6" s="87"/>
      <c r="P6" s="1" t="s">
        <v>136</v>
      </c>
      <c r="Q6" s="1" t="s">
        <v>134</v>
      </c>
      <c r="R6" s="63"/>
      <c r="S6" s="63"/>
      <c r="T6" s="87"/>
      <c r="U6" s="1" t="s">
        <v>136</v>
      </c>
      <c r="V6" s="1" t="s">
        <v>134</v>
      </c>
      <c r="W6" s="63"/>
      <c r="X6" s="63"/>
      <c r="Y6" s="87"/>
      <c r="Z6" s="1" t="s">
        <v>136</v>
      </c>
      <c r="AA6" s="1" t="s">
        <v>134</v>
      </c>
      <c r="AB6" s="63"/>
      <c r="AC6" s="63"/>
      <c r="AD6" s="87"/>
      <c r="AE6" s="1" t="s">
        <v>136</v>
      </c>
      <c r="AF6" s="1" t="s">
        <v>134</v>
      </c>
      <c r="AG6" s="63"/>
      <c r="AH6" s="63"/>
      <c r="AI6" s="87"/>
      <c r="AJ6" s="1" t="s">
        <v>136</v>
      </c>
      <c r="AK6" s="1" t="s">
        <v>134</v>
      </c>
      <c r="AL6" s="63"/>
      <c r="AM6" s="63"/>
      <c r="AN6" s="87"/>
      <c r="AO6" s="1" t="s">
        <v>136</v>
      </c>
      <c r="AP6" s="1" t="s">
        <v>134</v>
      </c>
      <c r="AQ6" s="63"/>
      <c r="AR6" s="63"/>
      <c r="AS6" s="87"/>
      <c r="AT6" s="1" t="s">
        <v>136</v>
      </c>
      <c r="AU6" s="1" t="s">
        <v>134</v>
      </c>
      <c r="AV6" s="63"/>
      <c r="AW6" s="63"/>
      <c r="AX6" s="87"/>
      <c r="AY6" s="1" t="s">
        <v>136</v>
      </c>
      <c r="AZ6" s="1" t="s">
        <v>134</v>
      </c>
      <c r="BA6" s="63"/>
      <c r="BB6" s="63"/>
      <c r="BC6" s="87"/>
      <c r="BD6" s="1" t="s">
        <v>136</v>
      </c>
      <c r="BE6" s="1" t="s">
        <v>134</v>
      </c>
      <c r="BF6" s="63"/>
      <c r="BG6" s="63"/>
      <c r="BH6" s="87"/>
      <c r="BI6" s="1" t="s">
        <v>136</v>
      </c>
      <c r="BJ6" s="1" t="s">
        <v>134</v>
      </c>
      <c r="BK6" s="63"/>
      <c r="BL6" s="63"/>
      <c r="BM6" s="87"/>
      <c r="BN6" s="1" t="s">
        <v>136</v>
      </c>
      <c r="BO6" s="1" t="s">
        <v>134</v>
      </c>
      <c r="BP6" s="63"/>
      <c r="BQ6" s="63"/>
      <c r="BR6" s="87"/>
      <c r="BS6" s="1" t="s">
        <v>136</v>
      </c>
      <c r="BT6" s="1" t="s">
        <v>134</v>
      </c>
      <c r="BU6" s="63"/>
      <c r="BV6" s="63"/>
      <c r="BW6" s="87"/>
      <c r="BX6" s="1" t="s">
        <v>136</v>
      </c>
      <c r="BY6" s="1" t="s">
        <v>134</v>
      </c>
    </row>
    <row r="7" spans="1:77" x14ac:dyDescent="0.25">
      <c r="A7" s="40">
        <v>1</v>
      </c>
      <c r="B7" s="41" t="s">
        <v>4</v>
      </c>
      <c r="C7" s="47">
        <f t="shared" ref="C7:C51" si="0">H7+M7+R7+W7+AB7+AG7+AL7+AQ7+AV7+BA7+BF7+BK7+BP7+BU7</f>
        <v>408269.60000000003</v>
      </c>
      <c r="D7" s="48">
        <f t="shared" ref="D7:D51" si="1">I7+N7+S7+X7+AC7+AH7+AM7+AR7+AW7+BB7+BG7+BL7+BQ7+BV7</f>
        <v>408254.4</v>
      </c>
      <c r="E7" s="48">
        <f t="shared" ref="E7:E51" si="2">J7+O7+T7+Y7+AD7+AI7+AN7+AS7+AX7+BC7+BH7+BM7+BR7+BW7</f>
        <v>407273.7</v>
      </c>
      <c r="F7" s="48">
        <f t="shared" ref="F7:F52" si="3">K7+P7+U7+AE7+AJ7+AO7+AT7+AY7+BD7+BI7+BN7</f>
        <v>-475.09999999999968</v>
      </c>
      <c r="G7" s="49">
        <f t="shared" ref="G7:G52" si="4">L7+Q7+V7+AF7+AK7+AP7+AU7+AZ7+BE7+BJ7+BO7</f>
        <v>-487.89999999999964</v>
      </c>
      <c r="H7" s="15">
        <v>12027.4</v>
      </c>
      <c r="I7" s="16">
        <v>12027.4</v>
      </c>
      <c r="J7" s="16">
        <v>12027.4</v>
      </c>
      <c r="K7" s="16">
        <f>J7-H7</f>
        <v>0</v>
      </c>
      <c r="L7" s="16">
        <f>J7-I7</f>
        <v>0</v>
      </c>
      <c r="M7" s="15">
        <v>5509.3</v>
      </c>
      <c r="N7" s="16">
        <v>5519.8</v>
      </c>
      <c r="O7" s="16">
        <v>5120.6000000000004</v>
      </c>
      <c r="P7" s="16">
        <f>O7-M7</f>
        <v>-388.69999999999982</v>
      </c>
      <c r="Q7" s="16">
        <f>O7-N7</f>
        <v>-399.19999999999982</v>
      </c>
      <c r="R7" s="15">
        <v>1224.3</v>
      </c>
      <c r="S7" s="16">
        <v>1226.5999999999999</v>
      </c>
      <c r="T7" s="16">
        <v>1137.9000000000001</v>
      </c>
      <c r="U7" s="16">
        <f>T7-R7</f>
        <v>-86.399999999999864</v>
      </c>
      <c r="V7" s="16">
        <f>T7-S7</f>
        <v>-88.699999999999818</v>
      </c>
      <c r="W7" s="15">
        <v>0</v>
      </c>
      <c r="X7" s="16">
        <v>0</v>
      </c>
      <c r="Y7" s="16">
        <v>0</v>
      </c>
      <c r="Z7" s="16">
        <f>Y7-W7</f>
        <v>0</v>
      </c>
      <c r="AA7" s="16">
        <f>Y7-X7</f>
        <v>0</v>
      </c>
      <c r="AB7" s="15">
        <v>652.20000000000005</v>
      </c>
      <c r="AC7" s="16">
        <v>652.20000000000005</v>
      </c>
      <c r="AD7" s="16">
        <v>652.20000000000005</v>
      </c>
      <c r="AE7" s="16">
        <f>AD7-AB7</f>
        <v>0</v>
      </c>
      <c r="AF7" s="16">
        <f>AD7-AC7</f>
        <v>0</v>
      </c>
      <c r="AG7" s="15">
        <v>2000</v>
      </c>
      <c r="AH7" s="16">
        <v>2000</v>
      </c>
      <c r="AI7" s="16">
        <v>2000</v>
      </c>
      <c r="AJ7" s="16">
        <f>AI7-AG7</f>
        <v>0</v>
      </c>
      <c r="AK7" s="16">
        <f>AI7-AH7</f>
        <v>0</v>
      </c>
      <c r="AL7" s="15"/>
      <c r="AM7" s="16">
        <v>0</v>
      </c>
      <c r="AN7" s="16">
        <v>0</v>
      </c>
      <c r="AO7" s="16">
        <f>AN7-AL7</f>
        <v>0</v>
      </c>
      <c r="AP7" s="16">
        <f>AN7-AM7</f>
        <v>0</v>
      </c>
      <c r="AQ7" s="15">
        <v>43554.400000000001</v>
      </c>
      <c r="AR7" s="16">
        <v>43554.400000000001</v>
      </c>
      <c r="AS7" s="16">
        <v>43554.400000000001</v>
      </c>
      <c r="AT7" s="16">
        <f>AS7-AQ7</f>
        <v>0</v>
      </c>
      <c r="AU7" s="16">
        <f>AS7-AR7</f>
        <v>0</v>
      </c>
      <c r="AV7" s="15">
        <v>335399.7</v>
      </c>
      <c r="AW7" s="16">
        <v>335399.7</v>
      </c>
      <c r="AX7" s="16">
        <v>335399.7</v>
      </c>
      <c r="AY7" s="16">
        <f>AX7-AV7</f>
        <v>0</v>
      </c>
      <c r="AZ7" s="16">
        <f>AX7-AW7</f>
        <v>0</v>
      </c>
      <c r="BA7" s="15">
        <v>0</v>
      </c>
      <c r="BB7" s="16">
        <v>0</v>
      </c>
      <c r="BC7" s="16">
        <v>0</v>
      </c>
      <c r="BD7" s="16">
        <f>BC7-BA7</f>
        <v>0</v>
      </c>
      <c r="BE7" s="16">
        <f>BC7-BB7</f>
        <v>0</v>
      </c>
      <c r="BF7" s="15"/>
      <c r="BG7" s="16">
        <v>0</v>
      </c>
      <c r="BH7" s="16">
        <v>0</v>
      </c>
      <c r="BI7" s="16">
        <f>BH7-BF7</f>
        <v>0</v>
      </c>
      <c r="BJ7" s="16">
        <f>BH7-BG7</f>
        <v>0</v>
      </c>
      <c r="BK7" s="15">
        <v>0</v>
      </c>
      <c r="BL7" s="16">
        <v>0</v>
      </c>
      <c r="BM7" s="16">
        <v>0</v>
      </c>
      <c r="BN7" s="16">
        <f>BM7-BK7</f>
        <v>0</v>
      </c>
      <c r="BO7" s="16">
        <f>BM7-BL7</f>
        <v>0</v>
      </c>
      <c r="BP7" s="15">
        <v>7902.3</v>
      </c>
      <c r="BQ7" s="16">
        <v>7874.3</v>
      </c>
      <c r="BR7" s="16">
        <v>7381.5</v>
      </c>
      <c r="BS7" s="16">
        <f>BR7-BP7</f>
        <v>-520.80000000000018</v>
      </c>
      <c r="BT7" s="16">
        <f>BR7-BQ7</f>
        <v>-492.80000000000018</v>
      </c>
      <c r="BU7" s="15">
        <v>0</v>
      </c>
      <c r="BV7" s="16">
        <v>0</v>
      </c>
      <c r="BW7" s="16">
        <v>0</v>
      </c>
      <c r="BX7" s="16">
        <f>BW7-BU7</f>
        <v>0</v>
      </c>
      <c r="BY7" s="17">
        <f>BW7-BV7</f>
        <v>0</v>
      </c>
    </row>
    <row r="8" spans="1:77" x14ac:dyDescent="0.25">
      <c r="A8" s="40">
        <v>2</v>
      </c>
      <c r="B8" s="41" t="s">
        <v>5</v>
      </c>
      <c r="C8" s="47">
        <f t="shared" si="0"/>
        <v>598174.00000000012</v>
      </c>
      <c r="D8" s="50">
        <f t="shared" si="1"/>
        <v>597818.50000000012</v>
      </c>
      <c r="E8" s="50">
        <f t="shared" si="2"/>
        <v>597818.50000000012</v>
      </c>
      <c r="F8" s="50">
        <f t="shared" si="3"/>
        <v>-355.5</v>
      </c>
      <c r="G8" s="49">
        <f t="shared" si="4"/>
        <v>0</v>
      </c>
      <c r="H8" s="15">
        <v>21525.3</v>
      </c>
      <c r="I8" s="16">
        <v>21525.3</v>
      </c>
      <c r="J8" s="16">
        <v>21525.3</v>
      </c>
      <c r="K8" s="16">
        <f t="shared" ref="K8:K51" si="5">J8-H8</f>
        <v>0</v>
      </c>
      <c r="L8" s="16">
        <f t="shared" ref="L8:L51" si="6">J8-I8</f>
        <v>0</v>
      </c>
      <c r="M8" s="15"/>
      <c r="N8" s="16">
        <v>0</v>
      </c>
      <c r="O8" s="16">
        <v>0</v>
      </c>
      <c r="P8" s="16">
        <f t="shared" ref="P8:P51" si="7">O8-M8</f>
        <v>0</v>
      </c>
      <c r="Q8" s="16">
        <f t="shared" ref="Q8:Q51" si="8">O8-N8</f>
        <v>0</v>
      </c>
      <c r="R8" s="15"/>
      <c r="S8" s="16">
        <v>0</v>
      </c>
      <c r="T8" s="16">
        <v>0</v>
      </c>
      <c r="U8" s="16">
        <f t="shared" ref="U8:U51" si="9">T8-R8</f>
        <v>0</v>
      </c>
      <c r="V8" s="16">
        <f t="shared" ref="V8:V51" si="10">T8-S8</f>
        <v>0</v>
      </c>
      <c r="W8" s="15">
        <v>0</v>
      </c>
      <c r="X8" s="16">
        <v>0</v>
      </c>
      <c r="Y8" s="16">
        <v>0</v>
      </c>
      <c r="Z8" s="16">
        <f t="shared" ref="Z8:Z52" si="11">Y8-W8</f>
        <v>0</v>
      </c>
      <c r="AA8" s="16">
        <f t="shared" ref="AA8:AA52" si="12">Y8-X8</f>
        <v>0</v>
      </c>
      <c r="AB8" s="15">
        <v>15.5</v>
      </c>
      <c r="AC8" s="16">
        <v>15.5</v>
      </c>
      <c r="AD8" s="16">
        <v>15.5</v>
      </c>
      <c r="AE8" s="16">
        <f t="shared" ref="AE8:AE51" si="13">AD8-AB8</f>
        <v>0</v>
      </c>
      <c r="AF8" s="16">
        <f t="shared" ref="AF8:AF51" si="14">AD8-AC8</f>
        <v>0</v>
      </c>
      <c r="AG8" s="15">
        <v>4000</v>
      </c>
      <c r="AH8" s="16">
        <v>4000</v>
      </c>
      <c r="AI8" s="16">
        <v>4000</v>
      </c>
      <c r="AJ8" s="16">
        <f t="shared" ref="AJ8:AJ51" si="15">AI8-AG8</f>
        <v>0</v>
      </c>
      <c r="AK8" s="16">
        <f t="shared" ref="AK8:AK51" si="16">AI8-AH8</f>
        <v>0</v>
      </c>
      <c r="AL8" s="15"/>
      <c r="AM8" s="16">
        <v>0</v>
      </c>
      <c r="AN8" s="16">
        <v>0</v>
      </c>
      <c r="AO8" s="16">
        <f t="shared" ref="AO8:AO51" si="17">AN8-AL8</f>
        <v>0</v>
      </c>
      <c r="AP8" s="16">
        <f t="shared" ref="AP8:AP51" si="18">AN8-AM8</f>
        <v>0</v>
      </c>
      <c r="AQ8" s="15">
        <v>4722</v>
      </c>
      <c r="AR8" s="16">
        <v>4722</v>
      </c>
      <c r="AS8" s="16">
        <v>4722</v>
      </c>
      <c r="AT8" s="16">
        <f t="shared" ref="AT8:AT51" si="19">AS8-AQ8</f>
        <v>0</v>
      </c>
      <c r="AU8" s="16">
        <f t="shared" ref="AU8:AU51" si="20">AS8-AR8</f>
        <v>0</v>
      </c>
      <c r="AV8" s="15">
        <v>547413.30000000005</v>
      </c>
      <c r="AW8" s="16">
        <v>547057.80000000005</v>
      </c>
      <c r="AX8" s="16">
        <v>547057.80000000005</v>
      </c>
      <c r="AY8" s="16">
        <f t="shared" ref="AY8:AY51" si="21">AX8-AV8</f>
        <v>-355.5</v>
      </c>
      <c r="AZ8" s="16">
        <f t="shared" ref="AZ8:AZ51" si="22">AX8-AW8</f>
        <v>0</v>
      </c>
      <c r="BA8" s="15">
        <v>0</v>
      </c>
      <c r="BB8" s="16">
        <v>0</v>
      </c>
      <c r="BC8" s="16">
        <v>0</v>
      </c>
      <c r="BD8" s="16">
        <f t="shared" ref="BD8:BD51" si="23">BC8-BA8</f>
        <v>0</v>
      </c>
      <c r="BE8" s="16">
        <f t="shared" ref="BE8:BE51" si="24">BC8-BB8</f>
        <v>0</v>
      </c>
      <c r="BF8" s="15"/>
      <c r="BG8" s="16">
        <v>0</v>
      </c>
      <c r="BH8" s="16">
        <v>0</v>
      </c>
      <c r="BI8" s="16">
        <f t="shared" ref="BI8:BI51" si="25">BH8-BF8</f>
        <v>0</v>
      </c>
      <c r="BJ8" s="16">
        <f t="shared" ref="BJ8:BJ51" si="26">BH8-BG8</f>
        <v>0</v>
      </c>
      <c r="BK8" s="15">
        <v>0</v>
      </c>
      <c r="BL8" s="16">
        <v>0</v>
      </c>
      <c r="BM8" s="16">
        <v>0</v>
      </c>
      <c r="BN8" s="16">
        <f t="shared" ref="BN8:BN51" si="27">BM8-BK8</f>
        <v>0</v>
      </c>
      <c r="BO8" s="16">
        <f t="shared" ref="BO8:BO51" si="28">BM8-BL8</f>
        <v>0</v>
      </c>
      <c r="BP8" s="15">
        <v>20497.900000000001</v>
      </c>
      <c r="BQ8" s="16">
        <v>20497.900000000001</v>
      </c>
      <c r="BR8" s="16">
        <v>20497.900000000001</v>
      </c>
      <c r="BS8" s="16">
        <f t="shared" ref="BS8:BS52" si="29">BR8-BP8</f>
        <v>0</v>
      </c>
      <c r="BT8" s="16">
        <f t="shared" ref="BT8:BT52" si="30">BR8-BQ8</f>
        <v>0</v>
      </c>
      <c r="BU8" s="15">
        <v>0</v>
      </c>
      <c r="BV8" s="16">
        <v>0</v>
      </c>
      <c r="BW8" s="16">
        <v>0</v>
      </c>
      <c r="BX8" s="16">
        <f t="shared" ref="BX8:BX52" si="31">BW8-BU8</f>
        <v>0</v>
      </c>
      <c r="BY8" s="17">
        <f t="shared" ref="BY8:BY52" si="32">BW8-BV8</f>
        <v>0</v>
      </c>
    </row>
    <row r="9" spans="1:77" x14ac:dyDescent="0.25">
      <c r="A9" s="40">
        <v>3</v>
      </c>
      <c r="B9" s="41" t="s">
        <v>6</v>
      </c>
      <c r="C9" s="47">
        <f t="shared" si="0"/>
        <v>422872.5</v>
      </c>
      <c r="D9" s="50">
        <f t="shared" si="1"/>
        <v>420819.80000000005</v>
      </c>
      <c r="E9" s="50">
        <f t="shared" si="2"/>
        <v>420819.80000000005</v>
      </c>
      <c r="F9" s="50">
        <f t="shared" si="3"/>
        <v>-2067.1999999999534</v>
      </c>
      <c r="G9" s="49">
        <f t="shared" si="4"/>
        <v>0</v>
      </c>
      <c r="H9" s="15">
        <v>6936.7</v>
      </c>
      <c r="I9" s="16">
        <v>6936.7</v>
      </c>
      <c r="J9" s="16">
        <v>6936.7</v>
      </c>
      <c r="K9" s="16">
        <f t="shared" si="5"/>
        <v>0</v>
      </c>
      <c r="L9" s="16">
        <f t="shared" si="6"/>
        <v>0</v>
      </c>
      <c r="M9" s="15"/>
      <c r="N9" s="16">
        <v>0</v>
      </c>
      <c r="O9" s="16">
        <v>0</v>
      </c>
      <c r="P9" s="16">
        <f t="shared" si="7"/>
        <v>0</v>
      </c>
      <c r="Q9" s="16">
        <f t="shared" si="8"/>
        <v>0</v>
      </c>
      <c r="R9" s="15"/>
      <c r="S9" s="16">
        <v>0</v>
      </c>
      <c r="T9" s="16">
        <v>0</v>
      </c>
      <c r="U9" s="16">
        <f t="shared" si="9"/>
        <v>0</v>
      </c>
      <c r="V9" s="16">
        <f t="shared" si="10"/>
        <v>0</v>
      </c>
      <c r="W9" s="15">
        <v>0</v>
      </c>
      <c r="X9" s="16">
        <v>0</v>
      </c>
      <c r="Y9" s="16">
        <v>0</v>
      </c>
      <c r="Z9" s="16">
        <f t="shared" si="11"/>
        <v>0</v>
      </c>
      <c r="AA9" s="16">
        <f t="shared" si="12"/>
        <v>0</v>
      </c>
      <c r="AB9" s="15">
        <v>0</v>
      </c>
      <c r="AC9" s="16">
        <v>0</v>
      </c>
      <c r="AD9" s="16">
        <v>0</v>
      </c>
      <c r="AE9" s="16">
        <f t="shared" si="13"/>
        <v>0</v>
      </c>
      <c r="AF9" s="16">
        <f t="shared" si="14"/>
        <v>0</v>
      </c>
      <c r="AG9" s="15">
        <v>4000</v>
      </c>
      <c r="AH9" s="16">
        <v>4000</v>
      </c>
      <c r="AI9" s="16">
        <v>4000</v>
      </c>
      <c r="AJ9" s="16">
        <f t="shared" si="15"/>
        <v>0</v>
      </c>
      <c r="AK9" s="16">
        <f t="shared" si="16"/>
        <v>0</v>
      </c>
      <c r="AL9" s="15"/>
      <c r="AM9" s="16">
        <v>0</v>
      </c>
      <c r="AN9" s="16">
        <v>0</v>
      </c>
      <c r="AO9" s="16">
        <f t="shared" si="17"/>
        <v>0</v>
      </c>
      <c r="AP9" s="16">
        <f t="shared" si="18"/>
        <v>0</v>
      </c>
      <c r="AQ9" s="15">
        <v>52179.3</v>
      </c>
      <c r="AR9" s="16">
        <v>52179.3</v>
      </c>
      <c r="AS9" s="16">
        <v>52179.3</v>
      </c>
      <c r="AT9" s="16">
        <f t="shared" si="19"/>
        <v>0</v>
      </c>
      <c r="AU9" s="16">
        <f t="shared" si="20"/>
        <v>0</v>
      </c>
      <c r="AV9" s="15">
        <v>356086.1</v>
      </c>
      <c r="AW9" s="16">
        <v>354018.9</v>
      </c>
      <c r="AX9" s="16">
        <v>354018.9</v>
      </c>
      <c r="AY9" s="16">
        <f t="shared" si="21"/>
        <v>-2067.1999999999534</v>
      </c>
      <c r="AZ9" s="16">
        <f t="shared" si="22"/>
        <v>0</v>
      </c>
      <c r="BA9" s="15">
        <v>0</v>
      </c>
      <c r="BB9" s="16">
        <v>0</v>
      </c>
      <c r="BC9" s="16">
        <v>0</v>
      </c>
      <c r="BD9" s="16">
        <f t="shared" si="23"/>
        <v>0</v>
      </c>
      <c r="BE9" s="16">
        <f t="shared" si="24"/>
        <v>0</v>
      </c>
      <c r="BF9" s="15"/>
      <c r="BG9" s="16">
        <v>0</v>
      </c>
      <c r="BH9" s="16">
        <v>0</v>
      </c>
      <c r="BI9" s="16">
        <f t="shared" si="25"/>
        <v>0</v>
      </c>
      <c r="BJ9" s="16">
        <f t="shared" si="26"/>
        <v>0</v>
      </c>
      <c r="BK9" s="15">
        <v>0</v>
      </c>
      <c r="BL9" s="16">
        <v>0</v>
      </c>
      <c r="BM9" s="16">
        <v>0</v>
      </c>
      <c r="BN9" s="16">
        <f t="shared" si="27"/>
        <v>0</v>
      </c>
      <c r="BO9" s="16">
        <f t="shared" si="28"/>
        <v>0</v>
      </c>
      <c r="BP9" s="15">
        <v>3670.4</v>
      </c>
      <c r="BQ9" s="16">
        <v>3684.9</v>
      </c>
      <c r="BR9" s="16">
        <v>3684.9</v>
      </c>
      <c r="BS9" s="16">
        <f t="shared" si="29"/>
        <v>14.5</v>
      </c>
      <c r="BT9" s="16">
        <f t="shared" si="30"/>
        <v>0</v>
      </c>
      <c r="BU9" s="15">
        <v>0</v>
      </c>
      <c r="BV9" s="16">
        <v>0</v>
      </c>
      <c r="BW9" s="16">
        <v>0</v>
      </c>
      <c r="BX9" s="16">
        <f t="shared" si="31"/>
        <v>0</v>
      </c>
      <c r="BY9" s="17">
        <f t="shared" si="32"/>
        <v>0</v>
      </c>
    </row>
    <row r="10" spans="1:77" x14ac:dyDescent="0.25">
      <c r="A10" s="40">
        <v>4</v>
      </c>
      <c r="B10" s="41" t="s">
        <v>7</v>
      </c>
      <c r="C10" s="47">
        <f t="shared" si="0"/>
        <v>451031.4</v>
      </c>
      <c r="D10" s="50">
        <f t="shared" si="1"/>
        <v>451040.3</v>
      </c>
      <c r="E10" s="50">
        <f t="shared" si="2"/>
        <v>451040.3</v>
      </c>
      <c r="F10" s="50">
        <f t="shared" si="3"/>
        <v>8.9000000000000909</v>
      </c>
      <c r="G10" s="49">
        <f t="shared" si="4"/>
        <v>0</v>
      </c>
      <c r="H10" s="15">
        <v>6742.8</v>
      </c>
      <c r="I10" s="16">
        <v>6742.8</v>
      </c>
      <c r="J10" s="16">
        <v>6742.8</v>
      </c>
      <c r="K10" s="16">
        <f t="shared" si="5"/>
        <v>0</v>
      </c>
      <c r="L10" s="16">
        <f t="shared" si="6"/>
        <v>0</v>
      </c>
      <c r="M10" s="15">
        <v>1122</v>
      </c>
      <c r="N10" s="16">
        <v>1137.9000000000001</v>
      </c>
      <c r="O10" s="16">
        <v>1137.9000000000001</v>
      </c>
      <c r="P10" s="16">
        <f t="shared" si="7"/>
        <v>15.900000000000091</v>
      </c>
      <c r="Q10" s="16">
        <f t="shared" si="8"/>
        <v>0</v>
      </c>
      <c r="R10" s="15">
        <v>249.4</v>
      </c>
      <c r="S10" s="16">
        <v>252.9</v>
      </c>
      <c r="T10" s="16">
        <v>252.9</v>
      </c>
      <c r="U10" s="16">
        <f t="shared" si="9"/>
        <v>3.5</v>
      </c>
      <c r="V10" s="16">
        <f t="shared" si="10"/>
        <v>0</v>
      </c>
      <c r="W10" s="15">
        <v>0</v>
      </c>
      <c r="X10" s="16">
        <v>0</v>
      </c>
      <c r="Y10" s="16">
        <v>0</v>
      </c>
      <c r="Z10" s="16">
        <f t="shared" si="11"/>
        <v>0</v>
      </c>
      <c r="AA10" s="16">
        <f t="shared" si="12"/>
        <v>0</v>
      </c>
      <c r="AB10" s="15">
        <v>205.3</v>
      </c>
      <c r="AC10" s="16">
        <v>205.3</v>
      </c>
      <c r="AD10" s="16">
        <v>205.3</v>
      </c>
      <c r="AE10" s="16">
        <f t="shared" si="13"/>
        <v>0</v>
      </c>
      <c r="AF10" s="16">
        <f t="shared" si="14"/>
        <v>0</v>
      </c>
      <c r="AG10" s="15">
        <v>6000</v>
      </c>
      <c r="AH10" s="16">
        <v>6000</v>
      </c>
      <c r="AI10" s="16">
        <v>6000</v>
      </c>
      <c r="AJ10" s="16">
        <f t="shared" si="15"/>
        <v>0</v>
      </c>
      <c r="AK10" s="16">
        <f t="shared" si="16"/>
        <v>0</v>
      </c>
      <c r="AL10" s="15"/>
      <c r="AM10" s="16">
        <v>0</v>
      </c>
      <c r="AN10" s="16">
        <v>0</v>
      </c>
      <c r="AO10" s="16">
        <f t="shared" si="17"/>
        <v>0</v>
      </c>
      <c r="AP10" s="16">
        <f t="shared" si="18"/>
        <v>0</v>
      </c>
      <c r="AQ10" s="15">
        <v>101447.7</v>
      </c>
      <c r="AR10" s="16">
        <v>101447.7</v>
      </c>
      <c r="AS10" s="16">
        <v>101447.7</v>
      </c>
      <c r="AT10" s="16">
        <f t="shared" si="19"/>
        <v>0</v>
      </c>
      <c r="AU10" s="16">
        <f t="shared" si="20"/>
        <v>0</v>
      </c>
      <c r="AV10" s="15">
        <v>326499.3</v>
      </c>
      <c r="AW10" s="16">
        <v>326488.8</v>
      </c>
      <c r="AX10" s="16">
        <v>326488.8</v>
      </c>
      <c r="AY10" s="16">
        <f t="shared" si="21"/>
        <v>-10.5</v>
      </c>
      <c r="AZ10" s="16">
        <f t="shared" si="22"/>
        <v>0</v>
      </c>
      <c r="BA10" s="15">
        <v>0</v>
      </c>
      <c r="BB10" s="16">
        <v>0</v>
      </c>
      <c r="BC10" s="16">
        <v>0</v>
      </c>
      <c r="BD10" s="16">
        <f t="shared" si="23"/>
        <v>0</v>
      </c>
      <c r="BE10" s="16">
        <f t="shared" si="24"/>
        <v>0</v>
      </c>
      <c r="BF10" s="15"/>
      <c r="BG10" s="16">
        <v>0</v>
      </c>
      <c r="BH10" s="16">
        <v>0</v>
      </c>
      <c r="BI10" s="16">
        <f t="shared" si="25"/>
        <v>0</v>
      </c>
      <c r="BJ10" s="16">
        <f t="shared" si="26"/>
        <v>0</v>
      </c>
      <c r="BK10" s="15">
        <v>0</v>
      </c>
      <c r="BL10" s="16">
        <v>0</v>
      </c>
      <c r="BM10" s="16">
        <v>0</v>
      </c>
      <c r="BN10" s="16">
        <f t="shared" si="27"/>
        <v>0</v>
      </c>
      <c r="BO10" s="16">
        <f t="shared" si="28"/>
        <v>0</v>
      </c>
      <c r="BP10" s="15">
        <v>8764.9</v>
      </c>
      <c r="BQ10" s="16">
        <v>8764.9</v>
      </c>
      <c r="BR10" s="16">
        <v>8764.9</v>
      </c>
      <c r="BS10" s="16">
        <f t="shared" si="29"/>
        <v>0</v>
      </c>
      <c r="BT10" s="16">
        <f t="shared" si="30"/>
        <v>0</v>
      </c>
      <c r="BU10" s="15">
        <v>0</v>
      </c>
      <c r="BV10" s="16">
        <v>0</v>
      </c>
      <c r="BW10" s="16">
        <v>0</v>
      </c>
      <c r="BX10" s="16">
        <f t="shared" si="31"/>
        <v>0</v>
      </c>
      <c r="BY10" s="17">
        <f t="shared" si="32"/>
        <v>0</v>
      </c>
    </row>
    <row r="11" spans="1:77" x14ac:dyDescent="0.25">
      <c r="A11" s="40">
        <v>5</v>
      </c>
      <c r="B11" s="41" t="s">
        <v>8</v>
      </c>
      <c r="C11" s="47">
        <f t="shared" si="0"/>
        <v>363913.1</v>
      </c>
      <c r="D11" s="50">
        <f t="shared" si="1"/>
        <v>367052</v>
      </c>
      <c r="E11" s="50">
        <f t="shared" si="2"/>
        <v>366983.10000000003</v>
      </c>
      <c r="F11" s="50">
        <f t="shared" si="3"/>
        <v>3110.4</v>
      </c>
      <c r="G11" s="49">
        <f t="shared" si="4"/>
        <v>0</v>
      </c>
      <c r="H11" s="15">
        <v>9160.5</v>
      </c>
      <c r="I11" s="16">
        <v>9160.5</v>
      </c>
      <c r="J11" s="16">
        <v>9160.5</v>
      </c>
      <c r="K11" s="16">
        <f t="shared" si="5"/>
        <v>0</v>
      </c>
      <c r="L11" s="16">
        <f t="shared" si="6"/>
        <v>0</v>
      </c>
      <c r="M11" s="15"/>
      <c r="N11" s="16">
        <v>0</v>
      </c>
      <c r="O11" s="16">
        <v>0</v>
      </c>
      <c r="P11" s="16">
        <f t="shared" si="7"/>
        <v>0</v>
      </c>
      <c r="Q11" s="16">
        <f t="shared" si="8"/>
        <v>0</v>
      </c>
      <c r="R11" s="15"/>
      <c r="S11" s="16">
        <v>0</v>
      </c>
      <c r="T11" s="16">
        <v>0</v>
      </c>
      <c r="U11" s="16">
        <f t="shared" si="9"/>
        <v>0</v>
      </c>
      <c r="V11" s="16">
        <f t="shared" si="10"/>
        <v>0</v>
      </c>
      <c r="W11" s="15">
        <v>0</v>
      </c>
      <c r="X11" s="16">
        <v>0</v>
      </c>
      <c r="Y11" s="16">
        <v>0</v>
      </c>
      <c r="Z11" s="16">
        <f t="shared" si="11"/>
        <v>0</v>
      </c>
      <c r="AA11" s="16">
        <f t="shared" si="12"/>
        <v>0</v>
      </c>
      <c r="AB11" s="15">
        <v>41.4</v>
      </c>
      <c r="AC11" s="16">
        <v>41.4</v>
      </c>
      <c r="AD11" s="16">
        <v>41.4</v>
      </c>
      <c r="AE11" s="16">
        <f t="shared" si="13"/>
        <v>0</v>
      </c>
      <c r="AF11" s="16">
        <f t="shared" si="14"/>
        <v>0</v>
      </c>
      <c r="AG11" s="15">
        <v>2000</v>
      </c>
      <c r="AH11" s="16">
        <v>2000</v>
      </c>
      <c r="AI11" s="16">
        <v>2000</v>
      </c>
      <c r="AJ11" s="16">
        <f t="shared" si="15"/>
        <v>0</v>
      </c>
      <c r="AK11" s="16">
        <f t="shared" si="16"/>
        <v>0</v>
      </c>
      <c r="AL11" s="15"/>
      <c r="AM11" s="16">
        <v>3110.4</v>
      </c>
      <c r="AN11" s="16">
        <v>3110.4</v>
      </c>
      <c r="AO11" s="16">
        <f t="shared" si="17"/>
        <v>3110.4</v>
      </c>
      <c r="AP11" s="16">
        <f t="shared" si="18"/>
        <v>0</v>
      </c>
      <c r="AQ11" s="15">
        <v>27107.200000000001</v>
      </c>
      <c r="AR11" s="16">
        <v>27107.200000000001</v>
      </c>
      <c r="AS11" s="16">
        <v>27107.200000000001</v>
      </c>
      <c r="AT11" s="16">
        <f t="shared" si="19"/>
        <v>0</v>
      </c>
      <c r="AU11" s="16">
        <f t="shared" si="20"/>
        <v>0</v>
      </c>
      <c r="AV11" s="15">
        <v>318993.90000000002</v>
      </c>
      <c r="AW11" s="16">
        <v>318993.90000000002</v>
      </c>
      <c r="AX11" s="16">
        <v>318993.90000000002</v>
      </c>
      <c r="AY11" s="16">
        <f t="shared" si="21"/>
        <v>0</v>
      </c>
      <c r="AZ11" s="16">
        <f t="shared" si="22"/>
        <v>0</v>
      </c>
      <c r="BA11" s="15">
        <v>0</v>
      </c>
      <c r="BB11" s="16">
        <v>0</v>
      </c>
      <c r="BC11" s="16">
        <v>0</v>
      </c>
      <c r="BD11" s="16">
        <f t="shared" si="23"/>
        <v>0</v>
      </c>
      <c r="BE11" s="16">
        <f t="shared" si="24"/>
        <v>0</v>
      </c>
      <c r="BF11" s="15"/>
      <c r="BG11" s="16">
        <v>0</v>
      </c>
      <c r="BH11" s="16">
        <v>0</v>
      </c>
      <c r="BI11" s="16">
        <f t="shared" si="25"/>
        <v>0</v>
      </c>
      <c r="BJ11" s="16">
        <f t="shared" si="26"/>
        <v>0</v>
      </c>
      <c r="BK11" s="15">
        <v>0</v>
      </c>
      <c r="BL11" s="16">
        <v>0</v>
      </c>
      <c r="BM11" s="16">
        <v>0</v>
      </c>
      <c r="BN11" s="16">
        <f t="shared" si="27"/>
        <v>0</v>
      </c>
      <c r="BO11" s="16">
        <f t="shared" si="28"/>
        <v>0</v>
      </c>
      <c r="BP11" s="15">
        <v>6610.1</v>
      </c>
      <c r="BQ11" s="16">
        <v>6638.6</v>
      </c>
      <c r="BR11" s="16">
        <v>6569.7</v>
      </c>
      <c r="BS11" s="16">
        <f t="shared" si="29"/>
        <v>-40.400000000000546</v>
      </c>
      <c r="BT11" s="16">
        <f t="shared" si="30"/>
        <v>-68.900000000000546</v>
      </c>
      <c r="BU11" s="15">
        <v>0</v>
      </c>
      <c r="BV11" s="16">
        <v>0</v>
      </c>
      <c r="BW11" s="16">
        <v>0</v>
      </c>
      <c r="BX11" s="16">
        <f t="shared" si="31"/>
        <v>0</v>
      </c>
      <c r="BY11" s="17">
        <f t="shared" si="32"/>
        <v>0</v>
      </c>
    </row>
    <row r="12" spans="1:77" x14ac:dyDescent="0.25">
      <c r="A12" s="40">
        <v>6</v>
      </c>
      <c r="B12" s="41" t="s">
        <v>9</v>
      </c>
      <c r="C12" s="47">
        <f t="shared" si="0"/>
        <v>414901</v>
      </c>
      <c r="D12" s="50">
        <f t="shared" si="1"/>
        <v>414267.9</v>
      </c>
      <c r="E12" s="50">
        <f t="shared" si="2"/>
        <v>414267.9</v>
      </c>
      <c r="F12" s="50">
        <f t="shared" si="3"/>
        <v>-669.69999999995343</v>
      </c>
      <c r="G12" s="49">
        <f t="shared" si="4"/>
        <v>0</v>
      </c>
      <c r="H12" s="15">
        <v>5266.2</v>
      </c>
      <c r="I12" s="16">
        <v>5266.2</v>
      </c>
      <c r="J12" s="16">
        <v>5266.2</v>
      </c>
      <c r="K12" s="16">
        <f t="shared" si="5"/>
        <v>0</v>
      </c>
      <c r="L12" s="16">
        <f t="shared" si="6"/>
        <v>0</v>
      </c>
      <c r="M12" s="15"/>
      <c r="N12" s="16">
        <v>0</v>
      </c>
      <c r="O12" s="16">
        <v>0</v>
      </c>
      <c r="P12" s="16">
        <f t="shared" si="7"/>
        <v>0</v>
      </c>
      <c r="Q12" s="16">
        <f t="shared" si="8"/>
        <v>0</v>
      </c>
      <c r="R12" s="15"/>
      <c r="S12" s="16">
        <v>0</v>
      </c>
      <c r="T12" s="16">
        <v>0</v>
      </c>
      <c r="U12" s="16">
        <f t="shared" si="9"/>
        <v>0</v>
      </c>
      <c r="V12" s="16">
        <f t="shared" si="10"/>
        <v>0</v>
      </c>
      <c r="W12" s="15">
        <v>0</v>
      </c>
      <c r="X12" s="16">
        <v>0</v>
      </c>
      <c r="Y12" s="16">
        <v>0</v>
      </c>
      <c r="Z12" s="16">
        <f t="shared" si="11"/>
        <v>0</v>
      </c>
      <c r="AA12" s="16">
        <f t="shared" si="12"/>
        <v>0</v>
      </c>
      <c r="AB12" s="15">
        <v>3.4</v>
      </c>
      <c r="AC12" s="16">
        <v>3.4</v>
      </c>
      <c r="AD12" s="16">
        <v>3.4</v>
      </c>
      <c r="AE12" s="16">
        <f t="shared" si="13"/>
        <v>0</v>
      </c>
      <c r="AF12" s="16">
        <f t="shared" si="14"/>
        <v>0</v>
      </c>
      <c r="AG12" s="15">
        <v>4000</v>
      </c>
      <c r="AH12" s="16">
        <v>4000</v>
      </c>
      <c r="AI12" s="16">
        <v>4000</v>
      </c>
      <c r="AJ12" s="16">
        <f t="shared" si="15"/>
        <v>0</v>
      </c>
      <c r="AK12" s="16">
        <f t="shared" si="16"/>
        <v>0</v>
      </c>
      <c r="AL12" s="15"/>
      <c r="AM12" s="16">
        <v>0</v>
      </c>
      <c r="AN12" s="16">
        <v>0</v>
      </c>
      <c r="AO12" s="16">
        <f t="shared" si="17"/>
        <v>0</v>
      </c>
      <c r="AP12" s="16">
        <f t="shared" si="18"/>
        <v>0</v>
      </c>
      <c r="AQ12" s="15">
        <v>39417.300000000003</v>
      </c>
      <c r="AR12" s="16">
        <v>39417.300000000003</v>
      </c>
      <c r="AS12" s="16">
        <v>39417.300000000003</v>
      </c>
      <c r="AT12" s="16">
        <f t="shared" si="19"/>
        <v>0</v>
      </c>
      <c r="AU12" s="16">
        <f t="shared" si="20"/>
        <v>0</v>
      </c>
      <c r="AV12" s="15">
        <v>360435.6</v>
      </c>
      <c r="AW12" s="16">
        <v>359765.9</v>
      </c>
      <c r="AX12" s="16">
        <v>359765.9</v>
      </c>
      <c r="AY12" s="16">
        <f t="shared" si="21"/>
        <v>-669.69999999995343</v>
      </c>
      <c r="AZ12" s="16">
        <f t="shared" si="22"/>
        <v>0</v>
      </c>
      <c r="BA12" s="15">
        <v>0</v>
      </c>
      <c r="BB12" s="16">
        <v>0</v>
      </c>
      <c r="BC12" s="16">
        <v>0</v>
      </c>
      <c r="BD12" s="16">
        <f t="shared" si="23"/>
        <v>0</v>
      </c>
      <c r="BE12" s="16">
        <f t="shared" si="24"/>
        <v>0</v>
      </c>
      <c r="BF12" s="15"/>
      <c r="BG12" s="16">
        <v>0</v>
      </c>
      <c r="BH12" s="16">
        <v>0</v>
      </c>
      <c r="BI12" s="16">
        <f t="shared" si="25"/>
        <v>0</v>
      </c>
      <c r="BJ12" s="16">
        <f t="shared" si="26"/>
        <v>0</v>
      </c>
      <c r="BK12" s="15">
        <v>0</v>
      </c>
      <c r="BL12" s="16">
        <v>0</v>
      </c>
      <c r="BM12" s="16">
        <v>0</v>
      </c>
      <c r="BN12" s="16">
        <f t="shared" si="27"/>
        <v>0</v>
      </c>
      <c r="BO12" s="16">
        <f t="shared" si="28"/>
        <v>0</v>
      </c>
      <c r="BP12" s="15">
        <v>5778.5</v>
      </c>
      <c r="BQ12" s="16">
        <v>5815.1</v>
      </c>
      <c r="BR12" s="16">
        <v>5815.1</v>
      </c>
      <c r="BS12" s="16">
        <f t="shared" si="29"/>
        <v>36.600000000000364</v>
      </c>
      <c r="BT12" s="16">
        <f t="shared" si="30"/>
        <v>0</v>
      </c>
      <c r="BU12" s="15">
        <v>0</v>
      </c>
      <c r="BV12" s="16">
        <v>0</v>
      </c>
      <c r="BW12" s="16">
        <v>0</v>
      </c>
      <c r="BX12" s="16">
        <f t="shared" si="31"/>
        <v>0</v>
      </c>
      <c r="BY12" s="17">
        <f t="shared" si="32"/>
        <v>0</v>
      </c>
    </row>
    <row r="13" spans="1:77" x14ac:dyDescent="0.25">
      <c r="A13" s="40">
        <v>7</v>
      </c>
      <c r="B13" s="41" t="s">
        <v>10</v>
      </c>
      <c r="C13" s="47">
        <f t="shared" si="0"/>
        <v>861202.60000000009</v>
      </c>
      <c r="D13" s="50">
        <f t="shared" si="1"/>
        <v>896593.1</v>
      </c>
      <c r="E13" s="50">
        <f t="shared" si="2"/>
        <v>896534.5</v>
      </c>
      <c r="F13" s="50">
        <f t="shared" si="3"/>
        <v>36241.1</v>
      </c>
      <c r="G13" s="49">
        <f t="shared" si="4"/>
        <v>0</v>
      </c>
      <c r="H13" s="15">
        <v>82912.800000000003</v>
      </c>
      <c r="I13" s="16">
        <v>82912.800000000003</v>
      </c>
      <c r="J13" s="16">
        <v>82912.800000000003</v>
      </c>
      <c r="K13" s="16">
        <f t="shared" si="5"/>
        <v>0</v>
      </c>
      <c r="L13" s="16">
        <f t="shared" si="6"/>
        <v>0</v>
      </c>
      <c r="M13" s="15"/>
      <c r="N13" s="16">
        <v>0</v>
      </c>
      <c r="O13" s="16">
        <v>0</v>
      </c>
      <c r="P13" s="16">
        <f t="shared" si="7"/>
        <v>0</v>
      </c>
      <c r="Q13" s="16">
        <f t="shared" si="8"/>
        <v>0</v>
      </c>
      <c r="R13" s="15"/>
      <c r="S13" s="16">
        <v>0</v>
      </c>
      <c r="T13" s="16">
        <v>0</v>
      </c>
      <c r="U13" s="16">
        <f t="shared" si="9"/>
        <v>0</v>
      </c>
      <c r="V13" s="16">
        <f t="shared" si="10"/>
        <v>0</v>
      </c>
      <c r="W13" s="15">
        <v>0</v>
      </c>
      <c r="X13" s="16">
        <v>0</v>
      </c>
      <c r="Y13" s="16">
        <v>0</v>
      </c>
      <c r="Z13" s="16">
        <f t="shared" si="11"/>
        <v>0</v>
      </c>
      <c r="AA13" s="16">
        <f t="shared" si="12"/>
        <v>0</v>
      </c>
      <c r="AB13" s="15">
        <v>0</v>
      </c>
      <c r="AC13" s="16">
        <v>0</v>
      </c>
      <c r="AD13" s="16">
        <v>0</v>
      </c>
      <c r="AE13" s="16">
        <f t="shared" si="13"/>
        <v>0</v>
      </c>
      <c r="AF13" s="16">
        <f t="shared" si="14"/>
        <v>0</v>
      </c>
      <c r="AG13" s="15">
        <v>0</v>
      </c>
      <c r="AH13" s="16">
        <v>0</v>
      </c>
      <c r="AI13" s="16">
        <v>0</v>
      </c>
      <c r="AJ13" s="16">
        <f t="shared" si="15"/>
        <v>0</v>
      </c>
      <c r="AK13" s="16">
        <f t="shared" si="16"/>
        <v>0</v>
      </c>
      <c r="AL13" s="15"/>
      <c r="AM13" s="16">
        <v>0</v>
      </c>
      <c r="AN13" s="16">
        <v>0</v>
      </c>
      <c r="AO13" s="16">
        <f t="shared" si="17"/>
        <v>0</v>
      </c>
      <c r="AP13" s="16">
        <f t="shared" si="18"/>
        <v>0</v>
      </c>
      <c r="AQ13" s="15">
        <v>1235.5</v>
      </c>
      <c r="AR13" s="16">
        <v>1235.5</v>
      </c>
      <c r="AS13" s="16">
        <v>1235.5</v>
      </c>
      <c r="AT13" s="16">
        <f t="shared" si="19"/>
        <v>0</v>
      </c>
      <c r="AU13" s="16">
        <f t="shared" si="20"/>
        <v>0</v>
      </c>
      <c r="AV13" s="15">
        <v>687511.9</v>
      </c>
      <c r="AW13" s="16">
        <v>687511.9</v>
      </c>
      <c r="AX13" s="16">
        <v>687511.9</v>
      </c>
      <c r="AY13" s="16">
        <f t="shared" si="21"/>
        <v>0</v>
      </c>
      <c r="AZ13" s="16">
        <f t="shared" si="22"/>
        <v>0</v>
      </c>
      <c r="BA13" s="15">
        <v>0</v>
      </c>
      <c r="BB13" s="16">
        <v>0</v>
      </c>
      <c r="BC13" s="16">
        <v>0</v>
      </c>
      <c r="BD13" s="16">
        <f t="shared" si="23"/>
        <v>0</v>
      </c>
      <c r="BE13" s="16">
        <f t="shared" si="24"/>
        <v>0</v>
      </c>
      <c r="BF13" s="15">
        <v>54361.599999999999</v>
      </c>
      <c r="BG13" s="16">
        <v>90602.7</v>
      </c>
      <c r="BH13" s="16">
        <v>90602.7</v>
      </c>
      <c r="BI13" s="16">
        <f t="shared" si="25"/>
        <v>36241.1</v>
      </c>
      <c r="BJ13" s="16">
        <f t="shared" si="26"/>
        <v>0</v>
      </c>
      <c r="BK13" s="15">
        <v>0</v>
      </c>
      <c r="BL13" s="16">
        <v>0</v>
      </c>
      <c r="BM13" s="16">
        <v>0</v>
      </c>
      <c r="BN13" s="16">
        <f t="shared" si="27"/>
        <v>0</v>
      </c>
      <c r="BO13" s="16">
        <f t="shared" si="28"/>
        <v>0</v>
      </c>
      <c r="BP13" s="15">
        <v>35180.800000000003</v>
      </c>
      <c r="BQ13" s="16">
        <v>34330.199999999997</v>
      </c>
      <c r="BR13" s="16">
        <v>34271.599999999999</v>
      </c>
      <c r="BS13" s="16">
        <f t="shared" si="29"/>
        <v>-909.20000000000437</v>
      </c>
      <c r="BT13" s="16">
        <f t="shared" si="30"/>
        <v>-58.599999999998545</v>
      </c>
      <c r="BU13" s="15">
        <v>0</v>
      </c>
      <c r="BV13" s="16">
        <v>0</v>
      </c>
      <c r="BW13" s="16">
        <v>0</v>
      </c>
      <c r="BX13" s="16">
        <f t="shared" si="31"/>
        <v>0</v>
      </c>
      <c r="BY13" s="17">
        <f t="shared" si="32"/>
        <v>0</v>
      </c>
    </row>
    <row r="14" spans="1:77" x14ac:dyDescent="0.25">
      <c r="A14" s="40">
        <v>8</v>
      </c>
      <c r="B14" s="41" t="s">
        <v>11</v>
      </c>
      <c r="C14" s="47">
        <f t="shared" si="0"/>
        <v>270668.2</v>
      </c>
      <c r="D14" s="50">
        <f t="shared" si="1"/>
        <v>272030.2</v>
      </c>
      <c r="E14" s="50">
        <f t="shared" si="2"/>
        <v>272028</v>
      </c>
      <c r="F14" s="50">
        <f t="shared" si="3"/>
        <v>1787.8999999999769</v>
      </c>
      <c r="G14" s="49">
        <f t="shared" si="4"/>
        <v>0</v>
      </c>
      <c r="H14" s="15">
        <v>4850.8999999999996</v>
      </c>
      <c r="I14" s="16">
        <v>4850.8999999999996</v>
      </c>
      <c r="J14" s="16">
        <v>4850.8999999999996</v>
      </c>
      <c r="K14" s="16">
        <f t="shared" si="5"/>
        <v>0</v>
      </c>
      <c r="L14" s="16">
        <f t="shared" si="6"/>
        <v>0</v>
      </c>
      <c r="M14" s="15"/>
      <c r="N14" s="16">
        <v>0</v>
      </c>
      <c r="O14" s="16">
        <v>0</v>
      </c>
      <c r="P14" s="16">
        <f t="shared" si="7"/>
        <v>0</v>
      </c>
      <c r="Q14" s="16">
        <f t="shared" si="8"/>
        <v>0</v>
      </c>
      <c r="R14" s="15"/>
      <c r="S14" s="16">
        <v>0</v>
      </c>
      <c r="T14" s="16">
        <v>0</v>
      </c>
      <c r="U14" s="16">
        <f t="shared" si="9"/>
        <v>0</v>
      </c>
      <c r="V14" s="16">
        <f t="shared" si="10"/>
        <v>0</v>
      </c>
      <c r="W14" s="15">
        <v>0</v>
      </c>
      <c r="X14" s="16">
        <v>0</v>
      </c>
      <c r="Y14" s="16">
        <v>0</v>
      </c>
      <c r="Z14" s="16">
        <f t="shared" si="11"/>
        <v>0</v>
      </c>
      <c r="AA14" s="16">
        <f t="shared" si="12"/>
        <v>0</v>
      </c>
      <c r="AB14" s="15">
        <v>0</v>
      </c>
      <c r="AC14" s="16">
        <v>0</v>
      </c>
      <c r="AD14" s="16">
        <v>0</v>
      </c>
      <c r="AE14" s="16">
        <f t="shared" si="13"/>
        <v>0</v>
      </c>
      <c r="AF14" s="16">
        <f t="shared" si="14"/>
        <v>0</v>
      </c>
      <c r="AG14" s="15">
        <v>4000</v>
      </c>
      <c r="AH14" s="16">
        <v>4000</v>
      </c>
      <c r="AI14" s="16">
        <v>4000</v>
      </c>
      <c r="AJ14" s="16">
        <f t="shared" si="15"/>
        <v>0</v>
      </c>
      <c r="AK14" s="16">
        <f t="shared" si="16"/>
        <v>0</v>
      </c>
      <c r="AL14" s="15"/>
      <c r="AM14" s="16">
        <v>2332.8000000000002</v>
      </c>
      <c r="AN14" s="16">
        <v>2332.8000000000002</v>
      </c>
      <c r="AO14" s="16">
        <f t="shared" si="17"/>
        <v>2332.8000000000002</v>
      </c>
      <c r="AP14" s="16">
        <f t="shared" si="18"/>
        <v>0</v>
      </c>
      <c r="AQ14" s="15">
        <v>28190.400000000001</v>
      </c>
      <c r="AR14" s="16">
        <v>28190.400000000001</v>
      </c>
      <c r="AS14" s="16">
        <v>28190.400000000001</v>
      </c>
      <c r="AT14" s="16">
        <f t="shared" si="19"/>
        <v>0</v>
      </c>
      <c r="AU14" s="16">
        <f t="shared" si="20"/>
        <v>0</v>
      </c>
      <c r="AV14" s="15">
        <v>229470.7</v>
      </c>
      <c r="AW14" s="16">
        <v>228925.8</v>
      </c>
      <c r="AX14" s="16">
        <v>228925.8</v>
      </c>
      <c r="AY14" s="16">
        <f t="shared" si="21"/>
        <v>-544.90000000002328</v>
      </c>
      <c r="AZ14" s="16">
        <f t="shared" si="22"/>
        <v>0</v>
      </c>
      <c r="BA14" s="15">
        <v>0</v>
      </c>
      <c r="BB14" s="16">
        <v>0</v>
      </c>
      <c r="BC14" s="16">
        <v>0</v>
      </c>
      <c r="BD14" s="16">
        <f t="shared" si="23"/>
        <v>0</v>
      </c>
      <c r="BE14" s="16">
        <f t="shared" si="24"/>
        <v>0</v>
      </c>
      <c r="BF14" s="15"/>
      <c r="BG14" s="16">
        <v>0</v>
      </c>
      <c r="BH14" s="16">
        <v>0</v>
      </c>
      <c r="BI14" s="16">
        <f t="shared" si="25"/>
        <v>0</v>
      </c>
      <c r="BJ14" s="16">
        <f t="shared" si="26"/>
        <v>0</v>
      </c>
      <c r="BK14" s="15">
        <v>0</v>
      </c>
      <c r="BL14" s="16">
        <v>0</v>
      </c>
      <c r="BM14" s="16">
        <v>0</v>
      </c>
      <c r="BN14" s="16">
        <f t="shared" si="27"/>
        <v>0</v>
      </c>
      <c r="BO14" s="16">
        <f t="shared" si="28"/>
        <v>0</v>
      </c>
      <c r="BP14" s="15">
        <v>4156.2</v>
      </c>
      <c r="BQ14" s="16">
        <v>3730.3</v>
      </c>
      <c r="BR14" s="16">
        <v>3728.1</v>
      </c>
      <c r="BS14" s="16">
        <f t="shared" si="29"/>
        <v>-428.09999999999991</v>
      </c>
      <c r="BT14" s="16">
        <f t="shared" si="30"/>
        <v>-2.2000000000002728</v>
      </c>
      <c r="BU14" s="15">
        <v>0</v>
      </c>
      <c r="BV14" s="16">
        <v>0</v>
      </c>
      <c r="BW14" s="16">
        <v>0</v>
      </c>
      <c r="BX14" s="16">
        <f t="shared" si="31"/>
        <v>0</v>
      </c>
      <c r="BY14" s="17">
        <f t="shared" si="32"/>
        <v>0</v>
      </c>
    </row>
    <row r="15" spans="1:77" x14ac:dyDescent="0.25">
      <c r="A15" s="40">
        <v>9</v>
      </c>
      <c r="B15" s="41" t="s">
        <v>12</v>
      </c>
      <c r="C15" s="47">
        <f t="shared" si="0"/>
        <v>655735.1</v>
      </c>
      <c r="D15" s="50">
        <f t="shared" si="1"/>
        <v>657869.5</v>
      </c>
      <c r="E15" s="50">
        <f t="shared" si="2"/>
        <v>657869.5</v>
      </c>
      <c r="F15" s="50">
        <f t="shared" si="3"/>
        <v>2172.3000000000229</v>
      </c>
      <c r="G15" s="49">
        <f t="shared" si="4"/>
        <v>0</v>
      </c>
      <c r="H15" s="15">
        <v>19586.3</v>
      </c>
      <c r="I15" s="16">
        <v>19586.3</v>
      </c>
      <c r="J15" s="16">
        <v>19586.3</v>
      </c>
      <c r="K15" s="16">
        <f t="shared" si="5"/>
        <v>0</v>
      </c>
      <c r="L15" s="16">
        <f t="shared" si="6"/>
        <v>0</v>
      </c>
      <c r="M15" s="15"/>
      <c r="N15" s="16">
        <v>0</v>
      </c>
      <c r="O15" s="16">
        <v>0</v>
      </c>
      <c r="P15" s="16">
        <f t="shared" si="7"/>
        <v>0</v>
      </c>
      <c r="Q15" s="16">
        <f t="shared" si="8"/>
        <v>0</v>
      </c>
      <c r="R15" s="15"/>
      <c r="S15" s="16">
        <v>0</v>
      </c>
      <c r="T15" s="16">
        <v>0</v>
      </c>
      <c r="U15" s="16">
        <f t="shared" si="9"/>
        <v>0</v>
      </c>
      <c r="V15" s="16">
        <f t="shared" si="10"/>
        <v>0</v>
      </c>
      <c r="W15" s="15">
        <v>0</v>
      </c>
      <c r="X15" s="16">
        <v>0</v>
      </c>
      <c r="Y15" s="16">
        <v>0</v>
      </c>
      <c r="Z15" s="16">
        <f t="shared" si="11"/>
        <v>0</v>
      </c>
      <c r="AA15" s="16">
        <f t="shared" si="12"/>
        <v>0</v>
      </c>
      <c r="AB15" s="15">
        <v>890.1</v>
      </c>
      <c r="AC15" s="16">
        <v>890.1</v>
      </c>
      <c r="AD15" s="16">
        <v>890.1</v>
      </c>
      <c r="AE15" s="16">
        <f t="shared" si="13"/>
        <v>0</v>
      </c>
      <c r="AF15" s="16">
        <f t="shared" si="14"/>
        <v>0</v>
      </c>
      <c r="AG15" s="15">
        <v>0</v>
      </c>
      <c r="AH15" s="16">
        <v>0</v>
      </c>
      <c r="AI15" s="16">
        <v>0</v>
      </c>
      <c r="AJ15" s="16">
        <f t="shared" si="15"/>
        <v>0</v>
      </c>
      <c r="AK15" s="16">
        <f t="shared" si="16"/>
        <v>0</v>
      </c>
      <c r="AL15" s="15">
        <v>2332.8000000000002</v>
      </c>
      <c r="AM15" s="16">
        <v>5443.2</v>
      </c>
      <c r="AN15" s="16">
        <v>5443.2</v>
      </c>
      <c r="AO15" s="16">
        <f t="shared" si="17"/>
        <v>3110.3999999999996</v>
      </c>
      <c r="AP15" s="16">
        <f t="shared" si="18"/>
        <v>0</v>
      </c>
      <c r="AQ15" s="15">
        <v>46227.8</v>
      </c>
      <c r="AR15" s="16">
        <v>46227.8</v>
      </c>
      <c r="AS15" s="16">
        <v>46227.8</v>
      </c>
      <c r="AT15" s="16">
        <f t="shared" si="19"/>
        <v>0</v>
      </c>
      <c r="AU15" s="16">
        <f t="shared" si="20"/>
        <v>0</v>
      </c>
      <c r="AV15" s="15">
        <v>581324.6</v>
      </c>
      <c r="AW15" s="16">
        <v>580386.5</v>
      </c>
      <c r="AX15" s="16">
        <v>580386.5</v>
      </c>
      <c r="AY15" s="16">
        <f t="shared" si="21"/>
        <v>-938.09999999997672</v>
      </c>
      <c r="AZ15" s="16">
        <f t="shared" si="22"/>
        <v>0</v>
      </c>
      <c r="BA15" s="15">
        <v>0</v>
      </c>
      <c r="BB15" s="16">
        <v>0</v>
      </c>
      <c r="BC15" s="16">
        <v>0</v>
      </c>
      <c r="BD15" s="16">
        <f t="shared" si="23"/>
        <v>0</v>
      </c>
      <c r="BE15" s="16">
        <f t="shared" si="24"/>
        <v>0</v>
      </c>
      <c r="BF15" s="15"/>
      <c r="BG15" s="16">
        <v>0</v>
      </c>
      <c r="BH15" s="16">
        <v>0</v>
      </c>
      <c r="BI15" s="16">
        <f t="shared" si="25"/>
        <v>0</v>
      </c>
      <c r="BJ15" s="16">
        <f t="shared" si="26"/>
        <v>0</v>
      </c>
      <c r="BK15" s="15">
        <v>0</v>
      </c>
      <c r="BL15" s="16">
        <v>0</v>
      </c>
      <c r="BM15" s="16">
        <v>0</v>
      </c>
      <c r="BN15" s="16">
        <f t="shared" si="27"/>
        <v>0</v>
      </c>
      <c r="BO15" s="16">
        <f t="shared" si="28"/>
        <v>0</v>
      </c>
      <c r="BP15" s="15">
        <v>5373.5</v>
      </c>
      <c r="BQ15" s="16">
        <v>5335.6</v>
      </c>
      <c r="BR15" s="16">
        <v>5335.6</v>
      </c>
      <c r="BS15" s="16">
        <f t="shared" si="29"/>
        <v>-37.899999999999636</v>
      </c>
      <c r="BT15" s="16">
        <f t="shared" si="30"/>
        <v>0</v>
      </c>
      <c r="BU15" s="15">
        <v>0</v>
      </c>
      <c r="BV15" s="16">
        <v>0</v>
      </c>
      <c r="BW15" s="16">
        <v>0</v>
      </c>
      <c r="BX15" s="16">
        <f t="shared" si="31"/>
        <v>0</v>
      </c>
      <c r="BY15" s="17">
        <f t="shared" si="32"/>
        <v>0</v>
      </c>
    </row>
    <row r="16" spans="1:77" x14ac:dyDescent="0.25">
      <c r="A16" s="40">
        <v>10</v>
      </c>
      <c r="B16" s="41" t="s">
        <v>13</v>
      </c>
      <c r="C16" s="47">
        <f t="shared" si="0"/>
        <v>226392.6</v>
      </c>
      <c r="D16" s="50">
        <f t="shared" si="1"/>
        <v>224426.80000000002</v>
      </c>
      <c r="E16" s="50">
        <f t="shared" si="2"/>
        <v>224213.6</v>
      </c>
      <c r="F16" s="50">
        <f t="shared" si="3"/>
        <v>-815.5</v>
      </c>
      <c r="G16" s="49">
        <f t="shared" si="4"/>
        <v>0</v>
      </c>
      <c r="H16" s="15">
        <v>3678</v>
      </c>
      <c r="I16" s="16">
        <v>3678</v>
      </c>
      <c r="J16" s="16">
        <v>3678</v>
      </c>
      <c r="K16" s="16">
        <f t="shared" si="5"/>
        <v>0</v>
      </c>
      <c r="L16" s="16">
        <f t="shared" si="6"/>
        <v>0</v>
      </c>
      <c r="M16" s="15"/>
      <c r="N16" s="16">
        <v>0</v>
      </c>
      <c r="O16" s="16">
        <v>0</v>
      </c>
      <c r="P16" s="16">
        <f t="shared" si="7"/>
        <v>0</v>
      </c>
      <c r="Q16" s="16">
        <f t="shared" si="8"/>
        <v>0</v>
      </c>
      <c r="R16" s="15"/>
      <c r="S16" s="16">
        <v>0</v>
      </c>
      <c r="T16" s="16">
        <v>0</v>
      </c>
      <c r="U16" s="16">
        <f t="shared" si="9"/>
        <v>0</v>
      </c>
      <c r="V16" s="16">
        <f t="shared" si="10"/>
        <v>0</v>
      </c>
      <c r="W16" s="15">
        <v>0</v>
      </c>
      <c r="X16" s="16">
        <v>0</v>
      </c>
      <c r="Y16" s="16">
        <v>0</v>
      </c>
      <c r="Z16" s="16">
        <f t="shared" si="11"/>
        <v>0</v>
      </c>
      <c r="AA16" s="16">
        <f t="shared" si="12"/>
        <v>0</v>
      </c>
      <c r="AB16" s="15">
        <v>607.20000000000005</v>
      </c>
      <c r="AC16" s="16">
        <v>607.20000000000005</v>
      </c>
      <c r="AD16" s="16">
        <v>607.20000000000005</v>
      </c>
      <c r="AE16" s="16">
        <f t="shared" si="13"/>
        <v>0</v>
      </c>
      <c r="AF16" s="16">
        <f t="shared" si="14"/>
        <v>0</v>
      </c>
      <c r="AG16" s="15">
        <v>4000</v>
      </c>
      <c r="AH16" s="16">
        <v>4000</v>
      </c>
      <c r="AI16" s="16">
        <v>4000</v>
      </c>
      <c r="AJ16" s="16">
        <f t="shared" si="15"/>
        <v>0</v>
      </c>
      <c r="AK16" s="16">
        <f t="shared" si="16"/>
        <v>0</v>
      </c>
      <c r="AL16" s="15"/>
      <c r="AM16" s="16">
        <v>0</v>
      </c>
      <c r="AN16" s="16">
        <v>0</v>
      </c>
      <c r="AO16" s="16">
        <f t="shared" si="17"/>
        <v>0</v>
      </c>
      <c r="AP16" s="16">
        <f t="shared" si="18"/>
        <v>0</v>
      </c>
      <c r="AQ16" s="15">
        <v>60533.9</v>
      </c>
      <c r="AR16" s="16">
        <v>60533.9</v>
      </c>
      <c r="AS16" s="16">
        <v>60533.9</v>
      </c>
      <c r="AT16" s="16">
        <f t="shared" si="19"/>
        <v>0</v>
      </c>
      <c r="AU16" s="16">
        <f t="shared" si="20"/>
        <v>0</v>
      </c>
      <c r="AV16" s="15">
        <v>152818.5</v>
      </c>
      <c r="AW16" s="16">
        <v>152003</v>
      </c>
      <c r="AX16" s="16">
        <v>152003</v>
      </c>
      <c r="AY16" s="16">
        <f t="shared" si="21"/>
        <v>-815.5</v>
      </c>
      <c r="AZ16" s="16">
        <f t="shared" si="22"/>
        <v>0</v>
      </c>
      <c r="BA16" s="15">
        <v>0</v>
      </c>
      <c r="BB16" s="16">
        <v>0</v>
      </c>
      <c r="BC16" s="16">
        <v>0</v>
      </c>
      <c r="BD16" s="16">
        <f t="shared" si="23"/>
        <v>0</v>
      </c>
      <c r="BE16" s="16">
        <f t="shared" si="24"/>
        <v>0</v>
      </c>
      <c r="BF16" s="15"/>
      <c r="BG16" s="16">
        <v>0</v>
      </c>
      <c r="BH16" s="16">
        <v>0</v>
      </c>
      <c r="BI16" s="16">
        <f t="shared" si="25"/>
        <v>0</v>
      </c>
      <c r="BJ16" s="16">
        <f t="shared" si="26"/>
        <v>0</v>
      </c>
      <c r="BK16" s="15">
        <v>0</v>
      </c>
      <c r="BL16" s="16">
        <v>0</v>
      </c>
      <c r="BM16" s="16">
        <v>0</v>
      </c>
      <c r="BN16" s="16">
        <f t="shared" si="27"/>
        <v>0</v>
      </c>
      <c r="BO16" s="16">
        <f t="shared" si="28"/>
        <v>0</v>
      </c>
      <c r="BP16" s="15">
        <v>4755</v>
      </c>
      <c r="BQ16" s="16">
        <v>3604.7</v>
      </c>
      <c r="BR16" s="16">
        <v>3391.5</v>
      </c>
      <c r="BS16" s="16">
        <f t="shared" si="29"/>
        <v>-1363.5</v>
      </c>
      <c r="BT16" s="16">
        <f t="shared" si="30"/>
        <v>-213.19999999999982</v>
      </c>
      <c r="BU16" s="15">
        <v>0</v>
      </c>
      <c r="BV16" s="16">
        <v>0</v>
      </c>
      <c r="BW16" s="16">
        <v>0</v>
      </c>
      <c r="BX16" s="16">
        <f t="shared" si="31"/>
        <v>0</v>
      </c>
      <c r="BY16" s="17">
        <f t="shared" si="32"/>
        <v>0</v>
      </c>
    </row>
    <row r="17" spans="1:77" x14ac:dyDescent="0.25">
      <c r="A17" s="40">
        <v>11</v>
      </c>
      <c r="B17" s="41" t="s">
        <v>14</v>
      </c>
      <c r="C17" s="47">
        <f t="shared" si="0"/>
        <v>453590.49999999994</v>
      </c>
      <c r="D17" s="50">
        <f t="shared" si="1"/>
        <v>388918.6</v>
      </c>
      <c r="E17" s="50">
        <f t="shared" si="2"/>
        <v>388918.49999999994</v>
      </c>
      <c r="F17" s="50">
        <f t="shared" si="3"/>
        <v>-62243</v>
      </c>
      <c r="G17" s="49">
        <f t="shared" si="4"/>
        <v>0</v>
      </c>
      <c r="H17" s="15">
        <v>11210.8</v>
      </c>
      <c r="I17" s="16">
        <v>11210.8</v>
      </c>
      <c r="J17" s="16">
        <v>11210.8</v>
      </c>
      <c r="K17" s="16">
        <f t="shared" si="5"/>
        <v>0</v>
      </c>
      <c r="L17" s="16">
        <f t="shared" si="6"/>
        <v>0</v>
      </c>
      <c r="M17" s="15"/>
      <c r="N17" s="16">
        <v>0</v>
      </c>
      <c r="O17" s="16">
        <v>0</v>
      </c>
      <c r="P17" s="16">
        <f t="shared" si="7"/>
        <v>0</v>
      </c>
      <c r="Q17" s="16">
        <f t="shared" si="8"/>
        <v>0</v>
      </c>
      <c r="R17" s="15"/>
      <c r="S17" s="16">
        <v>0</v>
      </c>
      <c r="T17" s="16">
        <v>0</v>
      </c>
      <c r="U17" s="16">
        <f t="shared" si="9"/>
        <v>0</v>
      </c>
      <c r="V17" s="16">
        <f t="shared" si="10"/>
        <v>0</v>
      </c>
      <c r="W17" s="15">
        <v>0</v>
      </c>
      <c r="X17" s="16">
        <v>0</v>
      </c>
      <c r="Y17" s="16">
        <v>0</v>
      </c>
      <c r="Z17" s="16">
        <f t="shared" si="11"/>
        <v>0</v>
      </c>
      <c r="AA17" s="16">
        <f t="shared" si="12"/>
        <v>0</v>
      </c>
      <c r="AB17" s="15">
        <v>0</v>
      </c>
      <c r="AC17" s="16">
        <v>0</v>
      </c>
      <c r="AD17" s="16">
        <v>0</v>
      </c>
      <c r="AE17" s="16">
        <f t="shared" si="13"/>
        <v>0</v>
      </c>
      <c r="AF17" s="16">
        <f t="shared" si="14"/>
        <v>0</v>
      </c>
      <c r="AG17" s="15">
        <v>0</v>
      </c>
      <c r="AH17" s="16">
        <v>0</v>
      </c>
      <c r="AI17" s="16">
        <v>0</v>
      </c>
      <c r="AJ17" s="16">
        <f t="shared" si="15"/>
        <v>0</v>
      </c>
      <c r="AK17" s="16">
        <f t="shared" si="16"/>
        <v>0</v>
      </c>
      <c r="AL17" s="15"/>
      <c r="AM17" s="16">
        <v>0</v>
      </c>
      <c r="AN17" s="16">
        <v>0</v>
      </c>
      <c r="AO17" s="16">
        <f t="shared" si="17"/>
        <v>0</v>
      </c>
      <c r="AP17" s="16">
        <f t="shared" si="18"/>
        <v>0</v>
      </c>
      <c r="AQ17" s="15">
        <v>41460.6</v>
      </c>
      <c r="AR17" s="16">
        <v>41460.6</v>
      </c>
      <c r="AS17" s="16">
        <v>41460.6</v>
      </c>
      <c r="AT17" s="16">
        <f t="shared" si="19"/>
        <v>0</v>
      </c>
      <c r="AU17" s="16">
        <f t="shared" si="20"/>
        <v>0</v>
      </c>
      <c r="AV17" s="15">
        <v>392114.3</v>
      </c>
      <c r="AW17" s="16">
        <v>329871.3</v>
      </c>
      <c r="AX17" s="16">
        <v>329871.3</v>
      </c>
      <c r="AY17" s="16">
        <f t="shared" si="21"/>
        <v>-62243</v>
      </c>
      <c r="AZ17" s="16">
        <f t="shared" si="22"/>
        <v>0</v>
      </c>
      <c r="BA17" s="15">
        <v>0</v>
      </c>
      <c r="BB17" s="16">
        <v>0</v>
      </c>
      <c r="BC17" s="16">
        <v>0</v>
      </c>
      <c r="BD17" s="16">
        <f t="shared" si="23"/>
        <v>0</v>
      </c>
      <c r="BE17" s="16">
        <f t="shared" si="24"/>
        <v>0</v>
      </c>
      <c r="BF17" s="15"/>
      <c r="BG17" s="16">
        <v>0</v>
      </c>
      <c r="BH17" s="16">
        <v>0</v>
      </c>
      <c r="BI17" s="16">
        <f t="shared" si="25"/>
        <v>0</v>
      </c>
      <c r="BJ17" s="16">
        <f t="shared" si="26"/>
        <v>0</v>
      </c>
      <c r="BK17" s="15">
        <v>0</v>
      </c>
      <c r="BL17" s="16">
        <v>0</v>
      </c>
      <c r="BM17" s="16">
        <v>0</v>
      </c>
      <c r="BN17" s="16">
        <f t="shared" si="27"/>
        <v>0</v>
      </c>
      <c r="BO17" s="16">
        <f t="shared" si="28"/>
        <v>0</v>
      </c>
      <c r="BP17" s="15">
        <v>8804.7999999999993</v>
      </c>
      <c r="BQ17" s="16">
        <v>6375.9</v>
      </c>
      <c r="BR17" s="16">
        <v>6375.8</v>
      </c>
      <c r="BS17" s="16">
        <f t="shared" si="29"/>
        <v>-2428.9999999999991</v>
      </c>
      <c r="BT17" s="16">
        <f t="shared" si="30"/>
        <v>-9.9999999999454303E-2</v>
      </c>
      <c r="BU17" s="15">
        <v>0</v>
      </c>
      <c r="BV17" s="16">
        <v>0</v>
      </c>
      <c r="BW17" s="16">
        <v>0</v>
      </c>
      <c r="BX17" s="16">
        <f t="shared" si="31"/>
        <v>0</v>
      </c>
      <c r="BY17" s="17">
        <f t="shared" si="32"/>
        <v>0</v>
      </c>
    </row>
    <row r="18" spans="1:77" x14ac:dyDescent="0.25">
      <c r="A18" s="40">
        <v>12</v>
      </c>
      <c r="B18" s="41" t="s">
        <v>15</v>
      </c>
      <c r="C18" s="47">
        <f t="shared" si="0"/>
        <v>378028.2</v>
      </c>
      <c r="D18" s="50">
        <f t="shared" si="1"/>
        <v>386256.3</v>
      </c>
      <c r="E18" s="50">
        <f t="shared" si="2"/>
        <v>386256.3</v>
      </c>
      <c r="F18" s="50">
        <f t="shared" si="3"/>
        <v>13296.099999999988</v>
      </c>
      <c r="G18" s="49">
        <f t="shared" si="4"/>
        <v>0</v>
      </c>
      <c r="H18" s="15">
        <v>11218</v>
      </c>
      <c r="I18" s="16">
        <v>11218</v>
      </c>
      <c r="J18" s="16">
        <v>11218</v>
      </c>
      <c r="K18" s="16">
        <f t="shared" si="5"/>
        <v>0</v>
      </c>
      <c r="L18" s="16">
        <f t="shared" si="6"/>
        <v>0</v>
      </c>
      <c r="M18" s="15">
        <v>1119.4000000000001</v>
      </c>
      <c r="N18" s="16">
        <v>1101</v>
      </c>
      <c r="O18" s="16">
        <v>1101</v>
      </c>
      <c r="P18" s="16">
        <f t="shared" si="7"/>
        <v>-18.400000000000091</v>
      </c>
      <c r="Q18" s="16">
        <f t="shared" si="8"/>
        <v>0</v>
      </c>
      <c r="R18" s="15">
        <v>248.8</v>
      </c>
      <c r="S18" s="16">
        <v>244.7</v>
      </c>
      <c r="T18" s="16">
        <v>244.7</v>
      </c>
      <c r="U18" s="16">
        <f t="shared" si="9"/>
        <v>-4.1000000000000227</v>
      </c>
      <c r="V18" s="16">
        <f t="shared" si="10"/>
        <v>0</v>
      </c>
      <c r="W18" s="15">
        <v>0</v>
      </c>
      <c r="X18" s="16">
        <v>0</v>
      </c>
      <c r="Y18" s="16">
        <v>0</v>
      </c>
      <c r="Z18" s="16">
        <f t="shared" si="11"/>
        <v>0</v>
      </c>
      <c r="AA18" s="16">
        <f t="shared" si="12"/>
        <v>0</v>
      </c>
      <c r="AB18" s="15">
        <v>1577.3</v>
      </c>
      <c r="AC18" s="16">
        <v>1577.3</v>
      </c>
      <c r="AD18" s="16">
        <v>1577.3</v>
      </c>
      <c r="AE18" s="16">
        <f t="shared" si="13"/>
        <v>0</v>
      </c>
      <c r="AF18" s="16">
        <f t="shared" si="14"/>
        <v>0</v>
      </c>
      <c r="AG18" s="15">
        <v>4000</v>
      </c>
      <c r="AH18" s="16">
        <v>4000</v>
      </c>
      <c r="AI18" s="16">
        <v>4000</v>
      </c>
      <c r="AJ18" s="16">
        <f t="shared" si="15"/>
        <v>0</v>
      </c>
      <c r="AK18" s="16">
        <f t="shared" si="16"/>
        <v>0</v>
      </c>
      <c r="AL18" s="15">
        <v>7776</v>
      </c>
      <c r="AM18" s="16">
        <v>21772.799999999999</v>
      </c>
      <c r="AN18" s="16">
        <v>21772.799999999999</v>
      </c>
      <c r="AO18" s="16">
        <f t="shared" si="17"/>
        <v>13996.8</v>
      </c>
      <c r="AP18" s="16">
        <f t="shared" si="18"/>
        <v>0</v>
      </c>
      <c r="AQ18" s="15">
        <v>37019.9</v>
      </c>
      <c r="AR18" s="16">
        <v>37019.9</v>
      </c>
      <c r="AS18" s="16">
        <v>37019.9</v>
      </c>
      <c r="AT18" s="16">
        <f t="shared" si="19"/>
        <v>0</v>
      </c>
      <c r="AU18" s="16">
        <f t="shared" si="20"/>
        <v>0</v>
      </c>
      <c r="AV18" s="15">
        <v>304575.3</v>
      </c>
      <c r="AW18" s="16">
        <v>303897.09999999998</v>
      </c>
      <c r="AX18" s="16">
        <v>303897.09999999998</v>
      </c>
      <c r="AY18" s="16">
        <f t="shared" si="21"/>
        <v>-678.20000000001164</v>
      </c>
      <c r="AZ18" s="16">
        <f t="shared" si="22"/>
        <v>0</v>
      </c>
      <c r="BA18" s="15">
        <v>0</v>
      </c>
      <c r="BB18" s="16">
        <v>0</v>
      </c>
      <c r="BC18" s="16">
        <v>0</v>
      </c>
      <c r="BD18" s="16">
        <f t="shared" si="23"/>
        <v>0</v>
      </c>
      <c r="BE18" s="16">
        <f t="shared" si="24"/>
        <v>0</v>
      </c>
      <c r="BF18" s="15"/>
      <c r="BG18" s="16">
        <v>0</v>
      </c>
      <c r="BH18" s="16">
        <v>0</v>
      </c>
      <c r="BI18" s="16">
        <f t="shared" si="25"/>
        <v>0</v>
      </c>
      <c r="BJ18" s="16">
        <f t="shared" si="26"/>
        <v>0</v>
      </c>
      <c r="BK18" s="15">
        <v>0</v>
      </c>
      <c r="BL18" s="16">
        <v>0</v>
      </c>
      <c r="BM18" s="16">
        <v>0</v>
      </c>
      <c r="BN18" s="16">
        <f t="shared" si="27"/>
        <v>0</v>
      </c>
      <c r="BO18" s="16">
        <f t="shared" si="28"/>
        <v>0</v>
      </c>
      <c r="BP18" s="15">
        <v>10493.5</v>
      </c>
      <c r="BQ18" s="16">
        <v>5425.5</v>
      </c>
      <c r="BR18" s="16">
        <v>5425.5</v>
      </c>
      <c r="BS18" s="16">
        <f t="shared" si="29"/>
        <v>-5068</v>
      </c>
      <c r="BT18" s="16">
        <f t="shared" si="30"/>
        <v>0</v>
      </c>
      <c r="BU18" s="15">
        <v>0</v>
      </c>
      <c r="BV18" s="16">
        <v>0</v>
      </c>
      <c r="BW18" s="16">
        <v>0</v>
      </c>
      <c r="BX18" s="16">
        <f t="shared" si="31"/>
        <v>0</v>
      </c>
      <c r="BY18" s="17">
        <f t="shared" si="32"/>
        <v>0</v>
      </c>
    </row>
    <row r="19" spans="1:77" x14ac:dyDescent="0.25">
      <c r="A19" s="40">
        <v>13</v>
      </c>
      <c r="B19" s="41" t="s">
        <v>16</v>
      </c>
      <c r="C19" s="47">
        <f t="shared" si="0"/>
        <v>732309.7</v>
      </c>
      <c r="D19" s="50">
        <f t="shared" si="1"/>
        <v>732298.2</v>
      </c>
      <c r="E19" s="50">
        <f t="shared" si="2"/>
        <v>732207.49999999988</v>
      </c>
      <c r="F19" s="50">
        <f t="shared" si="3"/>
        <v>0</v>
      </c>
      <c r="G19" s="49">
        <f t="shared" si="4"/>
        <v>0</v>
      </c>
      <c r="H19" s="15">
        <v>34926.400000000001</v>
      </c>
      <c r="I19" s="16">
        <v>34926.400000000001</v>
      </c>
      <c r="J19" s="16">
        <v>34926.400000000001</v>
      </c>
      <c r="K19" s="16">
        <f t="shared" si="5"/>
        <v>0</v>
      </c>
      <c r="L19" s="16">
        <f t="shared" si="6"/>
        <v>0</v>
      </c>
      <c r="M19" s="15"/>
      <c r="N19" s="16">
        <v>0</v>
      </c>
      <c r="O19" s="16">
        <v>0</v>
      </c>
      <c r="P19" s="16">
        <f t="shared" si="7"/>
        <v>0</v>
      </c>
      <c r="Q19" s="16">
        <f t="shared" si="8"/>
        <v>0</v>
      </c>
      <c r="R19" s="15"/>
      <c r="S19" s="16">
        <v>0</v>
      </c>
      <c r="T19" s="16">
        <v>0</v>
      </c>
      <c r="U19" s="16">
        <f t="shared" si="9"/>
        <v>0</v>
      </c>
      <c r="V19" s="16">
        <f t="shared" si="10"/>
        <v>0</v>
      </c>
      <c r="W19" s="15">
        <v>0</v>
      </c>
      <c r="X19" s="16">
        <v>0</v>
      </c>
      <c r="Y19" s="16">
        <v>0</v>
      </c>
      <c r="Z19" s="16">
        <f t="shared" si="11"/>
        <v>0</v>
      </c>
      <c r="AA19" s="16">
        <f t="shared" si="12"/>
        <v>0</v>
      </c>
      <c r="AB19" s="15">
        <v>134.5</v>
      </c>
      <c r="AC19" s="16">
        <v>134.5</v>
      </c>
      <c r="AD19" s="16">
        <v>134.5</v>
      </c>
      <c r="AE19" s="16">
        <f t="shared" si="13"/>
        <v>0</v>
      </c>
      <c r="AF19" s="16">
        <f t="shared" si="14"/>
        <v>0</v>
      </c>
      <c r="AG19" s="15">
        <v>0</v>
      </c>
      <c r="AH19" s="16">
        <v>0</v>
      </c>
      <c r="AI19" s="16">
        <v>0</v>
      </c>
      <c r="AJ19" s="16">
        <f t="shared" si="15"/>
        <v>0</v>
      </c>
      <c r="AK19" s="16">
        <f t="shared" si="16"/>
        <v>0</v>
      </c>
      <c r="AL19" s="15"/>
      <c r="AM19" s="16">
        <v>0</v>
      </c>
      <c r="AN19" s="16">
        <v>0</v>
      </c>
      <c r="AO19" s="16">
        <f t="shared" si="17"/>
        <v>0</v>
      </c>
      <c r="AP19" s="16">
        <f t="shared" si="18"/>
        <v>0</v>
      </c>
      <c r="AQ19" s="15">
        <v>27185.8</v>
      </c>
      <c r="AR19" s="16">
        <v>27185.8</v>
      </c>
      <c r="AS19" s="16">
        <v>27185.8</v>
      </c>
      <c r="AT19" s="16">
        <f t="shared" si="19"/>
        <v>0</v>
      </c>
      <c r="AU19" s="16">
        <f t="shared" si="20"/>
        <v>0</v>
      </c>
      <c r="AV19" s="15">
        <v>637673.69999999995</v>
      </c>
      <c r="AW19" s="16">
        <v>637673.69999999995</v>
      </c>
      <c r="AX19" s="16">
        <v>637673.69999999995</v>
      </c>
      <c r="AY19" s="16">
        <f t="shared" si="21"/>
        <v>0</v>
      </c>
      <c r="AZ19" s="16">
        <f t="shared" si="22"/>
        <v>0</v>
      </c>
      <c r="BA19" s="15">
        <v>0</v>
      </c>
      <c r="BB19" s="16">
        <v>0</v>
      </c>
      <c r="BC19" s="16">
        <v>0</v>
      </c>
      <c r="BD19" s="16">
        <f t="shared" si="23"/>
        <v>0</v>
      </c>
      <c r="BE19" s="16">
        <f t="shared" si="24"/>
        <v>0</v>
      </c>
      <c r="BF19" s="15"/>
      <c r="BG19" s="16">
        <v>0</v>
      </c>
      <c r="BH19" s="16">
        <v>0</v>
      </c>
      <c r="BI19" s="16">
        <f t="shared" si="25"/>
        <v>0</v>
      </c>
      <c r="BJ19" s="16">
        <f t="shared" si="26"/>
        <v>0</v>
      </c>
      <c r="BK19" s="15">
        <v>0</v>
      </c>
      <c r="BL19" s="16">
        <v>0</v>
      </c>
      <c r="BM19" s="16">
        <v>0</v>
      </c>
      <c r="BN19" s="16">
        <f t="shared" si="27"/>
        <v>0</v>
      </c>
      <c r="BO19" s="16">
        <f t="shared" si="28"/>
        <v>0</v>
      </c>
      <c r="BP19" s="15">
        <v>32389.3</v>
      </c>
      <c r="BQ19" s="16">
        <v>32377.8</v>
      </c>
      <c r="BR19" s="16">
        <v>32287.1</v>
      </c>
      <c r="BS19" s="16">
        <f t="shared" si="29"/>
        <v>-102.20000000000073</v>
      </c>
      <c r="BT19" s="16">
        <f t="shared" si="30"/>
        <v>-90.700000000000728</v>
      </c>
      <c r="BU19" s="15">
        <v>0</v>
      </c>
      <c r="BV19" s="16">
        <v>0</v>
      </c>
      <c r="BW19" s="16">
        <v>0</v>
      </c>
      <c r="BX19" s="16">
        <f t="shared" si="31"/>
        <v>0</v>
      </c>
      <c r="BY19" s="17">
        <f t="shared" si="32"/>
        <v>0</v>
      </c>
    </row>
    <row r="20" spans="1:77" x14ac:dyDescent="0.25">
      <c r="A20" s="40">
        <v>14</v>
      </c>
      <c r="B20" s="41" t="s">
        <v>17</v>
      </c>
      <c r="C20" s="47">
        <f t="shared" si="0"/>
        <v>589578.9</v>
      </c>
      <c r="D20" s="50">
        <f t="shared" si="1"/>
        <v>588124.6</v>
      </c>
      <c r="E20" s="50">
        <f t="shared" si="2"/>
        <v>588124.6</v>
      </c>
      <c r="F20" s="50">
        <f t="shared" si="3"/>
        <v>-1457.9000000000233</v>
      </c>
      <c r="G20" s="49">
        <f t="shared" si="4"/>
        <v>0</v>
      </c>
      <c r="H20" s="15">
        <v>13326.8</v>
      </c>
      <c r="I20" s="16">
        <v>13326.8</v>
      </c>
      <c r="J20" s="16">
        <v>13326.8</v>
      </c>
      <c r="K20" s="16">
        <f t="shared" si="5"/>
        <v>0</v>
      </c>
      <c r="L20" s="16">
        <f t="shared" si="6"/>
        <v>0</v>
      </c>
      <c r="M20" s="15"/>
      <c r="N20" s="16">
        <v>0</v>
      </c>
      <c r="O20" s="16">
        <v>0</v>
      </c>
      <c r="P20" s="16">
        <f t="shared" si="7"/>
        <v>0</v>
      </c>
      <c r="Q20" s="16">
        <f t="shared" si="8"/>
        <v>0</v>
      </c>
      <c r="R20" s="15"/>
      <c r="S20" s="16">
        <v>0</v>
      </c>
      <c r="T20" s="16">
        <v>0</v>
      </c>
      <c r="U20" s="16">
        <f t="shared" si="9"/>
        <v>0</v>
      </c>
      <c r="V20" s="16">
        <f t="shared" si="10"/>
        <v>0</v>
      </c>
      <c r="W20" s="15">
        <v>0</v>
      </c>
      <c r="X20" s="16">
        <v>0</v>
      </c>
      <c r="Y20" s="16">
        <v>0</v>
      </c>
      <c r="Z20" s="16">
        <f t="shared" si="11"/>
        <v>0</v>
      </c>
      <c r="AA20" s="16">
        <f t="shared" si="12"/>
        <v>0</v>
      </c>
      <c r="AB20" s="15">
        <v>44.5</v>
      </c>
      <c r="AC20" s="16">
        <v>44.5</v>
      </c>
      <c r="AD20" s="16">
        <v>44.5</v>
      </c>
      <c r="AE20" s="16">
        <f t="shared" si="13"/>
        <v>0</v>
      </c>
      <c r="AF20" s="16">
        <f t="shared" si="14"/>
        <v>0</v>
      </c>
      <c r="AG20" s="15">
        <v>6000</v>
      </c>
      <c r="AH20" s="16">
        <v>6000</v>
      </c>
      <c r="AI20" s="16">
        <v>6000</v>
      </c>
      <c r="AJ20" s="16">
        <f t="shared" si="15"/>
        <v>0</v>
      </c>
      <c r="AK20" s="16">
        <f t="shared" si="16"/>
        <v>0</v>
      </c>
      <c r="AL20" s="15"/>
      <c r="AM20" s="16">
        <v>0</v>
      </c>
      <c r="AN20" s="16">
        <v>0</v>
      </c>
      <c r="AO20" s="16">
        <f t="shared" si="17"/>
        <v>0</v>
      </c>
      <c r="AP20" s="16">
        <f t="shared" si="18"/>
        <v>0</v>
      </c>
      <c r="AQ20" s="15">
        <v>70191.199999999997</v>
      </c>
      <c r="AR20" s="16">
        <v>70191.199999999997</v>
      </c>
      <c r="AS20" s="16">
        <v>70191.199999999997</v>
      </c>
      <c r="AT20" s="16">
        <f t="shared" si="19"/>
        <v>0</v>
      </c>
      <c r="AU20" s="16">
        <f t="shared" si="20"/>
        <v>0</v>
      </c>
      <c r="AV20" s="15">
        <v>482842.9</v>
      </c>
      <c r="AW20" s="16">
        <v>481385</v>
      </c>
      <c r="AX20" s="16">
        <v>481385</v>
      </c>
      <c r="AY20" s="16">
        <f t="shared" si="21"/>
        <v>-1457.9000000000233</v>
      </c>
      <c r="AZ20" s="16">
        <f t="shared" si="22"/>
        <v>0</v>
      </c>
      <c r="BA20" s="15">
        <v>0</v>
      </c>
      <c r="BB20" s="16">
        <v>0</v>
      </c>
      <c r="BC20" s="16">
        <v>0</v>
      </c>
      <c r="BD20" s="16">
        <f t="shared" si="23"/>
        <v>0</v>
      </c>
      <c r="BE20" s="16">
        <f t="shared" si="24"/>
        <v>0</v>
      </c>
      <c r="BF20" s="15"/>
      <c r="BG20" s="16">
        <v>0</v>
      </c>
      <c r="BH20" s="16">
        <v>0</v>
      </c>
      <c r="BI20" s="16">
        <f t="shared" si="25"/>
        <v>0</v>
      </c>
      <c r="BJ20" s="16">
        <f t="shared" si="26"/>
        <v>0</v>
      </c>
      <c r="BK20" s="15">
        <v>0</v>
      </c>
      <c r="BL20" s="16">
        <v>0</v>
      </c>
      <c r="BM20" s="16">
        <v>0</v>
      </c>
      <c r="BN20" s="16">
        <f t="shared" si="27"/>
        <v>0</v>
      </c>
      <c r="BO20" s="16">
        <f t="shared" si="28"/>
        <v>0</v>
      </c>
      <c r="BP20" s="15">
        <v>17173.5</v>
      </c>
      <c r="BQ20" s="16">
        <v>17177.099999999999</v>
      </c>
      <c r="BR20" s="16">
        <v>17177.099999999999</v>
      </c>
      <c r="BS20" s="16">
        <f t="shared" si="29"/>
        <v>3.5999999999985448</v>
      </c>
      <c r="BT20" s="16">
        <f t="shared" si="30"/>
        <v>0</v>
      </c>
      <c r="BU20" s="15">
        <v>0</v>
      </c>
      <c r="BV20" s="16">
        <v>0</v>
      </c>
      <c r="BW20" s="16">
        <v>0</v>
      </c>
      <c r="BX20" s="16">
        <f t="shared" si="31"/>
        <v>0</v>
      </c>
      <c r="BY20" s="17">
        <f t="shared" si="32"/>
        <v>0</v>
      </c>
    </row>
    <row r="21" spans="1:77" x14ac:dyDescent="0.25">
      <c r="A21" s="40">
        <v>15</v>
      </c>
      <c r="B21" s="41" t="s">
        <v>18</v>
      </c>
      <c r="C21" s="47">
        <f t="shared" si="0"/>
        <v>84730.200000000012</v>
      </c>
      <c r="D21" s="50">
        <f t="shared" si="1"/>
        <v>84183.7</v>
      </c>
      <c r="E21" s="50">
        <f t="shared" si="2"/>
        <v>83959.2</v>
      </c>
      <c r="F21" s="50">
        <f t="shared" si="3"/>
        <v>-334.79999999999563</v>
      </c>
      <c r="G21" s="49">
        <f t="shared" si="4"/>
        <v>0</v>
      </c>
      <c r="H21" s="15">
        <v>4983.8999999999996</v>
      </c>
      <c r="I21" s="16">
        <v>4983.8999999999996</v>
      </c>
      <c r="J21" s="16">
        <v>4983.8999999999996</v>
      </c>
      <c r="K21" s="16">
        <f t="shared" si="5"/>
        <v>0</v>
      </c>
      <c r="L21" s="16">
        <f t="shared" si="6"/>
        <v>0</v>
      </c>
      <c r="M21" s="15"/>
      <c r="N21" s="16">
        <v>0</v>
      </c>
      <c r="O21" s="16">
        <v>0</v>
      </c>
      <c r="P21" s="16">
        <f t="shared" si="7"/>
        <v>0</v>
      </c>
      <c r="Q21" s="16">
        <f t="shared" si="8"/>
        <v>0</v>
      </c>
      <c r="R21" s="15"/>
      <c r="S21" s="16">
        <v>0</v>
      </c>
      <c r="T21" s="16">
        <v>0</v>
      </c>
      <c r="U21" s="16">
        <f t="shared" si="9"/>
        <v>0</v>
      </c>
      <c r="V21" s="16">
        <f t="shared" si="10"/>
        <v>0</v>
      </c>
      <c r="W21" s="15">
        <v>0</v>
      </c>
      <c r="X21" s="16">
        <v>0</v>
      </c>
      <c r="Y21" s="16">
        <v>0</v>
      </c>
      <c r="Z21" s="16">
        <f t="shared" si="11"/>
        <v>0</v>
      </c>
      <c r="AA21" s="16">
        <f t="shared" si="12"/>
        <v>0</v>
      </c>
      <c r="AB21" s="15">
        <v>114.6</v>
      </c>
      <c r="AC21" s="16">
        <v>114.6</v>
      </c>
      <c r="AD21" s="16">
        <v>114.6</v>
      </c>
      <c r="AE21" s="16">
        <f t="shared" si="13"/>
        <v>0</v>
      </c>
      <c r="AF21" s="16">
        <f t="shared" si="14"/>
        <v>0</v>
      </c>
      <c r="AG21" s="15">
        <v>2000</v>
      </c>
      <c r="AH21" s="16">
        <v>2000</v>
      </c>
      <c r="AI21" s="16">
        <v>2000</v>
      </c>
      <c r="AJ21" s="16">
        <f t="shared" si="15"/>
        <v>0</v>
      </c>
      <c r="AK21" s="16">
        <f t="shared" si="16"/>
        <v>0</v>
      </c>
      <c r="AL21" s="15"/>
      <c r="AM21" s="16">
        <v>0</v>
      </c>
      <c r="AN21" s="16">
        <v>0</v>
      </c>
      <c r="AO21" s="16">
        <f t="shared" si="17"/>
        <v>0</v>
      </c>
      <c r="AP21" s="16">
        <f t="shared" si="18"/>
        <v>0</v>
      </c>
      <c r="AQ21" s="15">
        <v>28639.4</v>
      </c>
      <c r="AR21" s="16">
        <v>28639.4</v>
      </c>
      <c r="AS21" s="16">
        <v>28639.4</v>
      </c>
      <c r="AT21" s="16">
        <f t="shared" si="19"/>
        <v>0</v>
      </c>
      <c r="AU21" s="16">
        <f t="shared" si="20"/>
        <v>0</v>
      </c>
      <c r="AV21" s="15">
        <v>45374.2</v>
      </c>
      <c r="AW21" s="16">
        <v>45039.4</v>
      </c>
      <c r="AX21" s="16">
        <v>45039.4</v>
      </c>
      <c r="AY21" s="16">
        <f t="shared" si="21"/>
        <v>-334.79999999999563</v>
      </c>
      <c r="AZ21" s="16">
        <f t="shared" si="22"/>
        <v>0</v>
      </c>
      <c r="BA21" s="15">
        <v>0</v>
      </c>
      <c r="BB21" s="16">
        <v>0</v>
      </c>
      <c r="BC21" s="16">
        <v>0</v>
      </c>
      <c r="BD21" s="16">
        <f t="shared" si="23"/>
        <v>0</v>
      </c>
      <c r="BE21" s="16">
        <f t="shared" si="24"/>
        <v>0</v>
      </c>
      <c r="BF21" s="15"/>
      <c r="BG21" s="16">
        <v>0</v>
      </c>
      <c r="BH21" s="16">
        <v>0</v>
      </c>
      <c r="BI21" s="16">
        <f t="shared" si="25"/>
        <v>0</v>
      </c>
      <c r="BJ21" s="16">
        <f t="shared" si="26"/>
        <v>0</v>
      </c>
      <c r="BK21" s="15">
        <v>0</v>
      </c>
      <c r="BL21" s="16">
        <v>0</v>
      </c>
      <c r="BM21" s="16">
        <v>0</v>
      </c>
      <c r="BN21" s="16">
        <f t="shared" si="27"/>
        <v>0</v>
      </c>
      <c r="BO21" s="16">
        <f t="shared" si="28"/>
        <v>0</v>
      </c>
      <c r="BP21" s="15">
        <v>3618.1</v>
      </c>
      <c r="BQ21" s="16">
        <v>3406.4</v>
      </c>
      <c r="BR21" s="16">
        <v>3181.9</v>
      </c>
      <c r="BS21" s="16">
        <f t="shared" si="29"/>
        <v>-436.19999999999982</v>
      </c>
      <c r="BT21" s="16">
        <f t="shared" si="30"/>
        <v>-224.5</v>
      </c>
      <c r="BU21" s="15">
        <v>0</v>
      </c>
      <c r="BV21" s="16">
        <v>0</v>
      </c>
      <c r="BW21" s="16">
        <v>0</v>
      </c>
      <c r="BX21" s="16">
        <f t="shared" si="31"/>
        <v>0</v>
      </c>
      <c r="BY21" s="17">
        <f t="shared" si="32"/>
        <v>0</v>
      </c>
    </row>
    <row r="22" spans="1:77" x14ac:dyDescent="0.25">
      <c r="A22" s="40">
        <v>16</v>
      </c>
      <c r="B22" s="41" t="s">
        <v>19</v>
      </c>
      <c r="C22" s="47">
        <f t="shared" si="0"/>
        <v>366915.7</v>
      </c>
      <c r="D22" s="50">
        <f t="shared" si="1"/>
        <v>367211.69999999995</v>
      </c>
      <c r="E22" s="50">
        <f t="shared" si="2"/>
        <v>366271.99999999994</v>
      </c>
      <c r="F22" s="50">
        <f t="shared" si="3"/>
        <v>3110.4</v>
      </c>
      <c r="G22" s="49">
        <f t="shared" si="4"/>
        <v>0</v>
      </c>
      <c r="H22" s="15">
        <v>24708.6</v>
      </c>
      <c r="I22" s="16">
        <v>24708.6</v>
      </c>
      <c r="J22" s="16">
        <v>24708.6</v>
      </c>
      <c r="K22" s="16">
        <f t="shared" si="5"/>
        <v>0</v>
      </c>
      <c r="L22" s="16">
        <f t="shared" si="6"/>
        <v>0</v>
      </c>
      <c r="M22" s="15"/>
      <c r="N22" s="16">
        <v>0</v>
      </c>
      <c r="O22" s="16">
        <v>0</v>
      </c>
      <c r="P22" s="16">
        <f t="shared" si="7"/>
        <v>0</v>
      </c>
      <c r="Q22" s="16">
        <f t="shared" si="8"/>
        <v>0</v>
      </c>
      <c r="R22" s="15"/>
      <c r="S22" s="16">
        <v>0</v>
      </c>
      <c r="T22" s="16">
        <v>0</v>
      </c>
      <c r="U22" s="16">
        <f t="shared" si="9"/>
        <v>0</v>
      </c>
      <c r="V22" s="16">
        <f t="shared" si="10"/>
        <v>0</v>
      </c>
      <c r="W22" s="15">
        <v>0</v>
      </c>
      <c r="X22" s="16">
        <v>0</v>
      </c>
      <c r="Y22" s="16">
        <v>0</v>
      </c>
      <c r="Z22" s="16">
        <f t="shared" si="11"/>
        <v>0</v>
      </c>
      <c r="AA22" s="16">
        <f t="shared" si="12"/>
        <v>0</v>
      </c>
      <c r="AB22" s="15">
        <v>7711.1</v>
      </c>
      <c r="AC22" s="16">
        <v>7711.1</v>
      </c>
      <c r="AD22" s="16">
        <v>7711.1</v>
      </c>
      <c r="AE22" s="16">
        <f t="shared" si="13"/>
        <v>0</v>
      </c>
      <c r="AF22" s="16">
        <f t="shared" si="14"/>
        <v>0</v>
      </c>
      <c r="AG22" s="15">
        <v>6000</v>
      </c>
      <c r="AH22" s="16">
        <v>6000</v>
      </c>
      <c r="AI22" s="16">
        <v>6000</v>
      </c>
      <c r="AJ22" s="16">
        <f t="shared" si="15"/>
        <v>0</v>
      </c>
      <c r="AK22" s="16">
        <f t="shared" si="16"/>
        <v>0</v>
      </c>
      <c r="AL22" s="15">
        <v>3758.4</v>
      </c>
      <c r="AM22" s="16">
        <v>6868.8</v>
      </c>
      <c r="AN22" s="16">
        <v>6868.8</v>
      </c>
      <c r="AO22" s="16">
        <f t="shared" si="17"/>
        <v>3110.4</v>
      </c>
      <c r="AP22" s="16">
        <f t="shared" si="18"/>
        <v>0</v>
      </c>
      <c r="AQ22" s="15">
        <v>22008.400000000001</v>
      </c>
      <c r="AR22" s="16">
        <v>22008.400000000001</v>
      </c>
      <c r="AS22" s="16">
        <v>22008.400000000001</v>
      </c>
      <c r="AT22" s="16">
        <f t="shared" si="19"/>
        <v>0</v>
      </c>
      <c r="AU22" s="16">
        <f t="shared" si="20"/>
        <v>0</v>
      </c>
      <c r="AV22" s="15">
        <v>286068.8</v>
      </c>
      <c r="AW22" s="16">
        <v>286068.8</v>
      </c>
      <c r="AX22" s="16">
        <v>286068.8</v>
      </c>
      <c r="AY22" s="16">
        <f t="shared" si="21"/>
        <v>0</v>
      </c>
      <c r="AZ22" s="16">
        <f t="shared" si="22"/>
        <v>0</v>
      </c>
      <c r="BA22" s="15">
        <v>0</v>
      </c>
      <c r="BB22" s="16">
        <v>0</v>
      </c>
      <c r="BC22" s="16">
        <v>0</v>
      </c>
      <c r="BD22" s="16">
        <f t="shared" si="23"/>
        <v>0</v>
      </c>
      <c r="BE22" s="16">
        <f t="shared" si="24"/>
        <v>0</v>
      </c>
      <c r="BF22" s="15"/>
      <c r="BG22" s="16">
        <v>0</v>
      </c>
      <c r="BH22" s="16">
        <v>0</v>
      </c>
      <c r="BI22" s="16">
        <f t="shared" si="25"/>
        <v>0</v>
      </c>
      <c r="BJ22" s="16">
        <f t="shared" si="26"/>
        <v>0</v>
      </c>
      <c r="BK22" s="15">
        <v>0</v>
      </c>
      <c r="BL22" s="16">
        <v>0</v>
      </c>
      <c r="BM22" s="16">
        <v>0</v>
      </c>
      <c r="BN22" s="16">
        <f t="shared" si="27"/>
        <v>0</v>
      </c>
      <c r="BO22" s="16">
        <f t="shared" si="28"/>
        <v>0</v>
      </c>
      <c r="BP22" s="15">
        <v>16660.400000000001</v>
      </c>
      <c r="BQ22" s="16">
        <v>13846</v>
      </c>
      <c r="BR22" s="16">
        <v>12906.3</v>
      </c>
      <c r="BS22" s="16">
        <f t="shared" si="29"/>
        <v>-3754.1000000000022</v>
      </c>
      <c r="BT22" s="16">
        <f t="shared" si="30"/>
        <v>-939.70000000000073</v>
      </c>
      <c r="BU22" s="15">
        <v>0</v>
      </c>
      <c r="BV22" s="16">
        <v>0</v>
      </c>
      <c r="BW22" s="16">
        <v>0</v>
      </c>
      <c r="BX22" s="16">
        <f t="shared" si="31"/>
        <v>0</v>
      </c>
      <c r="BY22" s="17">
        <f t="shared" si="32"/>
        <v>0</v>
      </c>
    </row>
    <row r="23" spans="1:77" x14ac:dyDescent="0.25">
      <c r="A23" s="40">
        <v>17</v>
      </c>
      <c r="B23" s="41" t="s">
        <v>20</v>
      </c>
      <c r="C23" s="47">
        <f t="shared" si="0"/>
        <v>385756.80000000005</v>
      </c>
      <c r="D23" s="50">
        <f t="shared" si="1"/>
        <v>384141.6</v>
      </c>
      <c r="E23" s="50">
        <f t="shared" si="2"/>
        <v>384127.89999999997</v>
      </c>
      <c r="F23" s="50">
        <f t="shared" si="3"/>
        <v>-1626.6000000000349</v>
      </c>
      <c r="G23" s="49">
        <f t="shared" si="4"/>
        <v>0</v>
      </c>
      <c r="H23" s="15">
        <v>4729.3999999999996</v>
      </c>
      <c r="I23" s="16">
        <v>4729.3999999999996</v>
      </c>
      <c r="J23" s="16">
        <v>4729.3999999999996</v>
      </c>
      <c r="K23" s="16">
        <f t="shared" si="5"/>
        <v>0</v>
      </c>
      <c r="L23" s="16">
        <f t="shared" si="6"/>
        <v>0</v>
      </c>
      <c r="M23" s="15"/>
      <c r="N23" s="16">
        <v>0</v>
      </c>
      <c r="O23" s="16">
        <v>0</v>
      </c>
      <c r="P23" s="16">
        <f t="shared" si="7"/>
        <v>0</v>
      </c>
      <c r="Q23" s="16">
        <f t="shared" si="8"/>
        <v>0</v>
      </c>
      <c r="R23" s="15"/>
      <c r="S23" s="16">
        <v>0</v>
      </c>
      <c r="T23" s="16">
        <v>0</v>
      </c>
      <c r="U23" s="16">
        <f t="shared" si="9"/>
        <v>0</v>
      </c>
      <c r="V23" s="16">
        <f t="shared" si="10"/>
        <v>0</v>
      </c>
      <c r="W23" s="15">
        <v>0</v>
      </c>
      <c r="X23" s="16">
        <v>0</v>
      </c>
      <c r="Y23" s="16">
        <v>0</v>
      </c>
      <c r="Z23" s="16">
        <f t="shared" si="11"/>
        <v>0</v>
      </c>
      <c r="AA23" s="16">
        <f t="shared" si="12"/>
        <v>0</v>
      </c>
      <c r="AB23" s="15">
        <v>128.80000000000001</v>
      </c>
      <c r="AC23" s="16">
        <v>128.80000000000001</v>
      </c>
      <c r="AD23" s="16">
        <v>128.80000000000001</v>
      </c>
      <c r="AE23" s="16">
        <f t="shared" si="13"/>
        <v>0</v>
      </c>
      <c r="AF23" s="16">
        <f t="shared" si="14"/>
        <v>0</v>
      </c>
      <c r="AG23" s="15">
        <v>6000</v>
      </c>
      <c r="AH23" s="16">
        <v>6000</v>
      </c>
      <c r="AI23" s="16">
        <v>6000</v>
      </c>
      <c r="AJ23" s="16">
        <f t="shared" si="15"/>
        <v>0</v>
      </c>
      <c r="AK23" s="16">
        <f t="shared" si="16"/>
        <v>0</v>
      </c>
      <c r="AL23" s="15"/>
      <c r="AM23" s="16">
        <v>0</v>
      </c>
      <c r="AN23" s="16">
        <v>0</v>
      </c>
      <c r="AO23" s="16">
        <f t="shared" si="17"/>
        <v>0</v>
      </c>
      <c r="AP23" s="16">
        <f t="shared" si="18"/>
        <v>0</v>
      </c>
      <c r="AQ23" s="15">
        <v>42967.199999999997</v>
      </c>
      <c r="AR23" s="16">
        <v>42967.199999999997</v>
      </c>
      <c r="AS23" s="16">
        <v>42967.199999999997</v>
      </c>
      <c r="AT23" s="16">
        <f t="shared" si="19"/>
        <v>0</v>
      </c>
      <c r="AU23" s="16">
        <f t="shared" si="20"/>
        <v>0</v>
      </c>
      <c r="AV23" s="15">
        <v>321718.40000000002</v>
      </c>
      <c r="AW23" s="16">
        <v>320091.8</v>
      </c>
      <c r="AX23" s="16">
        <v>320091.8</v>
      </c>
      <c r="AY23" s="16">
        <f t="shared" si="21"/>
        <v>-1626.6000000000349</v>
      </c>
      <c r="AZ23" s="16">
        <f t="shared" si="22"/>
        <v>0</v>
      </c>
      <c r="BA23" s="15">
        <v>0</v>
      </c>
      <c r="BB23" s="16">
        <v>0</v>
      </c>
      <c r="BC23" s="16">
        <v>0</v>
      </c>
      <c r="BD23" s="16">
        <f t="shared" si="23"/>
        <v>0</v>
      </c>
      <c r="BE23" s="16">
        <f t="shared" si="24"/>
        <v>0</v>
      </c>
      <c r="BF23" s="15"/>
      <c r="BG23" s="16">
        <v>0</v>
      </c>
      <c r="BH23" s="16">
        <v>0</v>
      </c>
      <c r="BI23" s="16">
        <f t="shared" si="25"/>
        <v>0</v>
      </c>
      <c r="BJ23" s="16">
        <f t="shared" si="26"/>
        <v>0</v>
      </c>
      <c r="BK23" s="15">
        <v>0</v>
      </c>
      <c r="BL23" s="16">
        <v>0</v>
      </c>
      <c r="BM23" s="16">
        <v>0</v>
      </c>
      <c r="BN23" s="16">
        <f t="shared" si="27"/>
        <v>0</v>
      </c>
      <c r="BO23" s="16">
        <f t="shared" si="28"/>
        <v>0</v>
      </c>
      <c r="BP23" s="15">
        <v>10213</v>
      </c>
      <c r="BQ23" s="16">
        <v>10224.4</v>
      </c>
      <c r="BR23" s="16">
        <v>10210.700000000001</v>
      </c>
      <c r="BS23" s="16">
        <f t="shared" si="29"/>
        <v>-2.2999999999992724</v>
      </c>
      <c r="BT23" s="16">
        <f t="shared" si="30"/>
        <v>-13.699999999998909</v>
      </c>
      <c r="BU23" s="15">
        <v>0</v>
      </c>
      <c r="BV23" s="16">
        <v>0</v>
      </c>
      <c r="BW23" s="16">
        <v>0</v>
      </c>
      <c r="BX23" s="16">
        <f t="shared" si="31"/>
        <v>0</v>
      </c>
      <c r="BY23" s="17">
        <f t="shared" si="32"/>
        <v>0</v>
      </c>
    </row>
    <row r="24" spans="1:77" x14ac:dyDescent="0.25">
      <c r="A24" s="40">
        <v>18</v>
      </c>
      <c r="B24" s="41" t="s">
        <v>21</v>
      </c>
      <c r="C24" s="47">
        <f t="shared" si="0"/>
        <v>684811.59999999986</v>
      </c>
      <c r="D24" s="50">
        <f t="shared" si="1"/>
        <v>684549.39999999991</v>
      </c>
      <c r="E24" s="50">
        <f t="shared" si="2"/>
        <v>684520.29999999993</v>
      </c>
      <c r="F24" s="50">
        <f t="shared" si="3"/>
        <v>-110.70000000000198</v>
      </c>
      <c r="G24" s="49">
        <f t="shared" si="4"/>
        <v>-29.100000000002183</v>
      </c>
      <c r="H24" s="15">
        <v>32091.9</v>
      </c>
      <c r="I24" s="16">
        <v>32091.9</v>
      </c>
      <c r="J24" s="16">
        <v>32062.799999999999</v>
      </c>
      <c r="K24" s="16">
        <f t="shared" si="5"/>
        <v>-29.100000000002183</v>
      </c>
      <c r="L24" s="16">
        <f t="shared" si="6"/>
        <v>-29.100000000002183</v>
      </c>
      <c r="M24" s="15">
        <v>3480.6</v>
      </c>
      <c r="N24" s="16">
        <v>3413.9</v>
      </c>
      <c r="O24" s="16">
        <v>3413.9</v>
      </c>
      <c r="P24" s="16">
        <f t="shared" si="7"/>
        <v>-66.699999999999818</v>
      </c>
      <c r="Q24" s="16">
        <f t="shared" si="8"/>
        <v>0</v>
      </c>
      <c r="R24" s="15">
        <v>773.5</v>
      </c>
      <c r="S24" s="16">
        <v>758.6</v>
      </c>
      <c r="T24" s="16">
        <v>758.6</v>
      </c>
      <c r="U24" s="16">
        <f t="shared" si="9"/>
        <v>-14.899999999999977</v>
      </c>
      <c r="V24" s="16">
        <f t="shared" si="10"/>
        <v>0</v>
      </c>
      <c r="W24" s="15">
        <v>0</v>
      </c>
      <c r="X24" s="16">
        <v>0</v>
      </c>
      <c r="Y24" s="16">
        <v>0</v>
      </c>
      <c r="Z24" s="16">
        <f t="shared" si="11"/>
        <v>0</v>
      </c>
      <c r="AA24" s="16">
        <f t="shared" si="12"/>
        <v>0</v>
      </c>
      <c r="AB24" s="15">
        <v>10.6</v>
      </c>
      <c r="AC24" s="16">
        <v>10.6</v>
      </c>
      <c r="AD24" s="16">
        <v>10.6</v>
      </c>
      <c r="AE24" s="16">
        <f t="shared" si="13"/>
        <v>0</v>
      </c>
      <c r="AF24" s="16">
        <f t="shared" si="14"/>
        <v>0</v>
      </c>
      <c r="AG24" s="15">
        <v>4000</v>
      </c>
      <c r="AH24" s="16">
        <v>4000</v>
      </c>
      <c r="AI24" s="16">
        <v>4000</v>
      </c>
      <c r="AJ24" s="16">
        <f t="shared" si="15"/>
        <v>0</v>
      </c>
      <c r="AK24" s="16">
        <f t="shared" si="16"/>
        <v>0</v>
      </c>
      <c r="AL24" s="15"/>
      <c r="AM24" s="16">
        <v>0</v>
      </c>
      <c r="AN24" s="16">
        <v>0</v>
      </c>
      <c r="AO24" s="16">
        <f t="shared" si="17"/>
        <v>0</v>
      </c>
      <c r="AP24" s="16">
        <f t="shared" si="18"/>
        <v>0</v>
      </c>
      <c r="AQ24" s="15">
        <v>79647.199999999997</v>
      </c>
      <c r="AR24" s="16">
        <v>79647.199999999997</v>
      </c>
      <c r="AS24" s="16">
        <v>79647.199999999997</v>
      </c>
      <c r="AT24" s="16">
        <f t="shared" si="19"/>
        <v>0</v>
      </c>
      <c r="AU24" s="16">
        <f t="shared" si="20"/>
        <v>0</v>
      </c>
      <c r="AV24" s="15">
        <v>539795.1</v>
      </c>
      <c r="AW24" s="16">
        <v>539795.1</v>
      </c>
      <c r="AX24" s="16">
        <v>539795.1</v>
      </c>
      <c r="AY24" s="16">
        <f t="shared" si="21"/>
        <v>0</v>
      </c>
      <c r="AZ24" s="16">
        <f t="shared" si="22"/>
        <v>0</v>
      </c>
      <c r="BA24" s="15">
        <v>0</v>
      </c>
      <c r="BB24" s="16">
        <v>0</v>
      </c>
      <c r="BC24" s="16">
        <v>0</v>
      </c>
      <c r="BD24" s="16">
        <f t="shared" si="23"/>
        <v>0</v>
      </c>
      <c r="BE24" s="16">
        <f t="shared" si="24"/>
        <v>0</v>
      </c>
      <c r="BF24" s="15"/>
      <c r="BG24" s="16">
        <v>0</v>
      </c>
      <c r="BH24" s="16">
        <v>0</v>
      </c>
      <c r="BI24" s="16">
        <f t="shared" si="25"/>
        <v>0</v>
      </c>
      <c r="BJ24" s="16">
        <f t="shared" si="26"/>
        <v>0</v>
      </c>
      <c r="BK24" s="15">
        <v>0</v>
      </c>
      <c r="BL24" s="16">
        <v>0</v>
      </c>
      <c r="BM24" s="16">
        <v>0</v>
      </c>
      <c r="BN24" s="16">
        <f t="shared" si="27"/>
        <v>0</v>
      </c>
      <c r="BO24" s="16">
        <f t="shared" si="28"/>
        <v>0</v>
      </c>
      <c r="BP24" s="15">
        <v>25012.7</v>
      </c>
      <c r="BQ24" s="16">
        <v>24832.1</v>
      </c>
      <c r="BR24" s="16">
        <v>24832.1</v>
      </c>
      <c r="BS24" s="16">
        <f t="shared" si="29"/>
        <v>-180.60000000000218</v>
      </c>
      <c r="BT24" s="16">
        <f t="shared" si="30"/>
        <v>0</v>
      </c>
      <c r="BU24" s="15">
        <v>0</v>
      </c>
      <c r="BV24" s="16">
        <v>0</v>
      </c>
      <c r="BW24" s="16">
        <v>0</v>
      </c>
      <c r="BX24" s="16">
        <f t="shared" si="31"/>
        <v>0</v>
      </c>
      <c r="BY24" s="17">
        <f t="shared" si="32"/>
        <v>0</v>
      </c>
    </row>
    <row r="25" spans="1:77" x14ac:dyDescent="0.25">
      <c r="A25" s="40">
        <v>19</v>
      </c>
      <c r="B25" s="41" t="s">
        <v>22</v>
      </c>
      <c r="C25" s="47">
        <f t="shared" si="0"/>
        <v>611643.80000000005</v>
      </c>
      <c r="D25" s="50">
        <f t="shared" si="1"/>
        <v>611699.30000000005</v>
      </c>
      <c r="E25" s="50">
        <f t="shared" si="2"/>
        <v>611699.30000000005</v>
      </c>
      <c r="F25" s="50">
        <f t="shared" si="3"/>
        <v>0</v>
      </c>
      <c r="G25" s="49">
        <f t="shared" si="4"/>
        <v>0</v>
      </c>
      <c r="H25" s="15">
        <v>16501.900000000001</v>
      </c>
      <c r="I25" s="16">
        <v>16501.900000000001</v>
      </c>
      <c r="J25" s="16">
        <v>16501.900000000001</v>
      </c>
      <c r="K25" s="16">
        <f t="shared" si="5"/>
        <v>0</v>
      </c>
      <c r="L25" s="16">
        <f t="shared" si="6"/>
        <v>0</v>
      </c>
      <c r="M25" s="15"/>
      <c r="N25" s="16">
        <v>0</v>
      </c>
      <c r="O25" s="16">
        <v>0</v>
      </c>
      <c r="P25" s="16">
        <f t="shared" si="7"/>
        <v>0</v>
      </c>
      <c r="Q25" s="16">
        <f t="shared" si="8"/>
        <v>0</v>
      </c>
      <c r="R25" s="15"/>
      <c r="S25" s="16">
        <v>0</v>
      </c>
      <c r="T25" s="16">
        <v>0</v>
      </c>
      <c r="U25" s="16">
        <f t="shared" si="9"/>
        <v>0</v>
      </c>
      <c r="V25" s="16">
        <f t="shared" si="10"/>
        <v>0</v>
      </c>
      <c r="W25" s="15">
        <v>0</v>
      </c>
      <c r="X25" s="16">
        <v>0</v>
      </c>
      <c r="Y25" s="16">
        <v>0</v>
      </c>
      <c r="Z25" s="16">
        <f t="shared" si="11"/>
        <v>0</v>
      </c>
      <c r="AA25" s="16">
        <f t="shared" si="12"/>
        <v>0</v>
      </c>
      <c r="AB25" s="15">
        <v>111.4</v>
      </c>
      <c r="AC25" s="16">
        <v>111.4</v>
      </c>
      <c r="AD25" s="16">
        <v>111.4</v>
      </c>
      <c r="AE25" s="16">
        <f t="shared" si="13"/>
        <v>0</v>
      </c>
      <c r="AF25" s="16">
        <f t="shared" si="14"/>
        <v>0</v>
      </c>
      <c r="AG25" s="15">
        <v>0</v>
      </c>
      <c r="AH25" s="16">
        <v>0</v>
      </c>
      <c r="AI25" s="16">
        <v>0</v>
      </c>
      <c r="AJ25" s="16">
        <f t="shared" si="15"/>
        <v>0</v>
      </c>
      <c r="AK25" s="16">
        <f t="shared" si="16"/>
        <v>0</v>
      </c>
      <c r="AL25" s="15"/>
      <c r="AM25" s="16">
        <v>0</v>
      </c>
      <c r="AN25" s="16">
        <v>0</v>
      </c>
      <c r="AO25" s="16">
        <f t="shared" si="17"/>
        <v>0</v>
      </c>
      <c r="AP25" s="16">
        <f t="shared" si="18"/>
        <v>0</v>
      </c>
      <c r="AQ25" s="15">
        <v>84997.6</v>
      </c>
      <c r="AR25" s="16">
        <v>84997.6</v>
      </c>
      <c r="AS25" s="16">
        <v>84997.6</v>
      </c>
      <c r="AT25" s="16">
        <f t="shared" si="19"/>
        <v>0</v>
      </c>
      <c r="AU25" s="16">
        <f t="shared" si="20"/>
        <v>0</v>
      </c>
      <c r="AV25" s="15">
        <v>495379.5</v>
      </c>
      <c r="AW25" s="16">
        <v>495379.5</v>
      </c>
      <c r="AX25" s="16">
        <v>495379.5</v>
      </c>
      <c r="AY25" s="16">
        <f t="shared" si="21"/>
        <v>0</v>
      </c>
      <c r="AZ25" s="16">
        <f t="shared" si="22"/>
        <v>0</v>
      </c>
      <c r="BA25" s="15">
        <v>0</v>
      </c>
      <c r="BB25" s="16">
        <v>0</v>
      </c>
      <c r="BC25" s="16">
        <v>0</v>
      </c>
      <c r="BD25" s="16">
        <f t="shared" si="23"/>
        <v>0</v>
      </c>
      <c r="BE25" s="16">
        <f t="shared" si="24"/>
        <v>0</v>
      </c>
      <c r="BF25" s="15"/>
      <c r="BG25" s="16">
        <v>0</v>
      </c>
      <c r="BH25" s="16">
        <v>0</v>
      </c>
      <c r="BI25" s="16">
        <f t="shared" si="25"/>
        <v>0</v>
      </c>
      <c r="BJ25" s="16">
        <f t="shared" si="26"/>
        <v>0</v>
      </c>
      <c r="BK25" s="15">
        <v>0</v>
      </c>
      <c r="BL25" s="16">
        <v>0</v>
      </c>
      <c r="BM25" s="16">
        <v>0</v>
      </c>
      <c r="BN25" s="16">
        <f t="shared" si="27"/>
        <v>0</v>
      </c>
      <c r="BO25" s="16">
        <f t="shared" si="28"/>
        <v>0</v>
      </c>
      <c r="BP25" s="15">
        <v>14653.4</v>
      </c>
      <c r="BQ25" s="16">
        <v>14708.9</v>
      </c>
      <c r="BR25" s="16">
        <v>14708.9</v>
      </c>
      <c r="BS25" s="16">
        <f t="shared" si="29"/>
        <v>55.5</v>
      </c>
      <c r="BT25" s="16">
        <f t="shared" si="30"/>
        <v>0</v>
      </c>
      <c r="BU25" s="15">
        <v>0</v>
      </c>
      <c r="BV25" s="16">
        <v>0</v>
      </c>
      <c r="BW25" s="16">
        <v>0</v>
      </c>
      <c r="BX25" s="16">
        <f t="shared" si="31"/>
        <v>0</v>
      </c>
      <c r="BY25" s="17">
        <f t="shared" si="32"/>
        <v>0</v>
      </c>
    </row>
    <row r="26" spans="1:77" x14ac:dyDescent="0.25">
      <c r="A26" s="40">
        <v>20</v>
      </c>
      <c r="B26" s="41" t="s">
        <v>23</v>
      </c>
      <c r="C26" s="47">
        <f t="shared" si="0"/>
        <v>254062.19999999998</v>
      </c>
      <c r="D26" s="50">
        <f t="shared" si="1"/>
        <v>254904.3</v>
      </c>
      <c r="E26" s="50">
        <f t="shared" si="2"/>
        <v>252504.90000000002</v>
      </c>
      <c r="F26" s="50">
        <f t="shared" si="3"/>
        <v>690.09999999999991</v>
      </c>
      <c r="G26" s="49">
        <f t="shared" si="4"/>
        <v>-885.10000000000036</v>
      </c>
      <c r="H26" s="15">
        <v>55415.9</v>
      </c>
      <c r="I26" s="16">
        <v>55415.9</v>
      </c>
      <c r="J26" s="16">
        <v>55415.9</v>
      </c>
      <c r="K26" s="16">
        <f t="shared" si="5"/>
        <v>0</v>
      </c>
      <c r="L26" s="16">
        <f t="shared" si="6"/>
        <v>0</v>
      </c>
      <c r="M26" s="15">
        <v>3952.2</v>
      </c>
      <c r="N26" s="16">
        <v>5241</v>
      </c>
      <c r="O26" s="16">
        <v>4516.8999999999996</v>
      </c>
      <c r="P26" s="16">
        <f t="shared" si="7"/>
        <v>564.69999999999982</v>
      </c>
      <c r="Q26" s="16">
        <f t="shared" si="8"/>
        <v>-724.10000000000036</v>
      </c>
      <c r="R26" s="15">
        <v>878.3</v>
      </c>
      <c r="S26" s="16">
        <v>1164.7</v>
      </c>
      <c r="T26" s="16">
        <v>1003.7</v>
      </c>
      <c r="U26" s="16">
        <f t="shared" si="9"/>
        <v>125.40000000000009</v>
      </c>
      <c r="V26" s="16">
        <f t="shared" si="10"/>
        <v>-161</v>
      </c>
      <c r="W26" s="15">
        <v>0</v>
      </c>
      <c r="X26" s="16">
        <v>0</v>
      </c>
      <c r="Y26" s="16">
        <v>0</v>
      </c>
      <c r="Z26" s="16">
        <f t="shared" si="11"/>
        <v>0</v>
      </c>
      <c r="AA26" s="16">
        <f t="shared" si="12"/>
        <v>0</v>
      </c>
      <c r="AB26" s="15">
        <v>2310.5</v>
      </c>
      <c r="AC26" s="16">
        <v>2310.5</v>
      </c>
      <c r="AD26" s="16">
        <v>2310.5</v>
      </c>
      <c r="AE26" s="16">
        <f t="shared" si="13"/>
        <v>0</v>
      </c>
      <c r="AF26" s="16">
        <f t="shared" si="14"/>
        <v>0</v>
      </c>
      <c r="AG26" s="15">
        <v>4000</v>
      </c>
      <c r="AH26" s="16">
        <v>4000</v>
      </c>
      <c r="AI26" s="16">
        <v>4000</v>
      </c>
      <c r="AJ26" s="16">
        <f t="shared" si="15"/>
        <v>0</v>
      </c>
      <c r="AK26" s="16">
        <f t="shared" si="16"/>
        <v>0</v>
      </c>
      <c r="AL26" s="15"/>
      <c r="AM26" s="16">
        <v>0</v>
      </c>
      <c r="AN26" s="16">
        <v>0</v>
      </c>
      <c r="AO26" s="16">
        <f t="shared" si="17"/>
        <v>0</v>
      </c>
      <c r="AP26" s="16">
        <f t="shared" si="18"/>
        <v>0</v>
      </c>
      <c r="AQ26" s="15">
        <v>52270.3</v>
      </c>
      <c r="AR26" s="16">
        <v>52270.3</v>
      </c>
      <c r="AS26" s="16">
        <v>52270.3</v>
      </c>
      <c r="AT26" s="16">
        <f t="shared" si="19"/>
        <v>0</v>
      </c>
      <c r="AU26" s="16">
        <f t="shared" si="20"/>
        <v>0</v>
      </c>
      <c r="AV26" s="15">
        <v>92940.6</v>
      </c>
      <c r="AW26" s="16">
        <v>92940.6</v>
      </c>
      <c r="AX26" s="16">
        <v>92940.6</v>
      </c>
      <c r="AY26" s="16">
        <f t="shared" si="21"/>
        <v>0</v>
      </c>
      <c r="AZ26" s="16">
        <f t="shared" si="22"/>
        <v>0</v>
      </c>
      <c r="BA26" s="15">
        <v>0</v>
      </c>
      <c r="BB26" s="16">
        <v>0</v>
      </c>
      <c r="BC26" s="16">
        <v>0</v>
      </c>
      <c r="BD26" s="16">
        <f t="shared" si="23"/>
        <v>0</v>
      </c>
      <c r="BE26" s="16">
        <f t="shared" si="24"/>
        <v>0</v>
      </c>
      <c r="BF26" s="15"/>
      <c r="BG26" s="16">
        <v>0</v>
      </c>
      <c r="BH26" s="16">
        <v>0</v>
      </c>
      <c r="BI26" s="16">
        <f t="shared" si="25"/>
        <v>0</v>
      </c>
      <c r="BJ26" s="16">
        <f t="shared" si="26"/>
        <v>0</v>
      </c>
      <c r="BK26" s="15">
        <v>0</v>
      </c>
      <c r="BL26" s="16">
        <v>0</v>
      </c>
      <c r="BM26" s="16">
        <v>0</v>
      </c>
      <c r="BN26" s="16">
        <f t="shared" si="27"/>
        <v>0</v>
      </c>
      <c r="BO26" s="16">
        <f t="shared" si="28"/>
        <v>0</v>
      </c>
      <c r="BP26" s="15">
        <v>42294.400000000001</v>
      </c>
      <c r="BQ26" s="16">
        <v>41561.300000000003</v>
      </c>
      <c r="BR26" s="16">
        <v>40047</v>
      </c>
      <c r="BS26" s="16">
        <f t="shared" si="29"/>
        <v>-2247.4000000000015</v>
      </c>
      <c r="BT26" s="16">
        <f t="shared" si="30"/>
        <v>-1514.3000000000029</v>
      </c>
      <c r="BU26" s="15">
        <v>0</v>
      </c>
      <c r="BV26" s="16">
        <v>0</v>
      </c>
      <c r="BW26" s="16">
        <v>0</v>
      </c>
      <c r="BX26" s="16">
        <f t="shared" si="31"/>
        <v>0</v>
      </c>
      <c r="BY26" s="17">
        <f t="shared" si="32"/>
        <v>0</v>
      </c>
    </row>
    <row r="27" spans="1:77" x14ac:dyDescent="0.25">
      <c r="A27" s="40">
        <v>21</v>
      </c>
      <c r="B27" s="41" t="s">
        <v>24</v>
      </c>
      <c r="C27" s="47">
        <f t="shared" si="0"/>
        <v>237768.39999999997</v>
      </c>
      <c r="D27" s="50">
        <f t="shared" si="1"/>
        <v>237073.09999999998</v>
      </c>
      <c r="E27" s="50">
        <f t="shared" si="2"/>
        <v>237073.09999999998</v>
      </c>
      <c r="F27" s="50">
        <f t="shared" si="3"/>
        <v>-717.5</v>
      </c>
      <c r="G27" s="49">
        <f t="shared" si="4"/>
        <v>0</v>
      </c>
      <c r="H27" s="15">
        <v>3387.4</v>
      </c>
      <c r="I27" s="16">
        <v>3387.4</v>
      </c>
      <c r="J27" s="16">
        <v>3387.4</v>
      </c>
      <c r="K27" s="16">
        <f t="shared" si="5"/>
        <v>0</v>
      </c>
      <c r="L27" s="16">
        <f t="shared" si="6"/>
        <v>0</v>
      </c>
      <c r="M27" s="15"/>
      <c r="N27" s="16">
        <v>0</v>
      </c>
      <c r="O27" s="16">
        <v>0</v>
      </c>
      <c r="P27" s="16">
        <f t="shared" si="7"/>
        <v>0</v>
      </c>
      <c r="Q27" s="16">
        <f t="shared" si="8"/>
        <v>0</v>
      </c>
      <c r="R27" s="15"/>
      <c r="S27" s="16">
        <v>0</v>
      </c>
      <c r="T27" s="16">
        <v>0</v>
      </c>
      <c r="U27" s="16">
        <f t="shared" si="9"/>
        <v>0</v>
      </c>
      <c r="V27" s="16">
        <f t="shared" si="10"/>
        <v>0</v>
      </c>
      <c r="W27" s="15">
        <v>0</v>
      </c>
      <c r="X27" s="16">
        <v>0</v>
      </c>
      <c r="Y27" s="16">
        <v>0</v>
      </c>
      <c r="Z27" s="16">
        <f t="shared" si="11"/>
        <v>0</v>
      </c>
      <c r="AA27" s="16">
        <f t="shared" si="12"/>
        <v>0</v>
      </c>
      <c r="AB27" s="15">
        <v>52.8</v>
      </c>
      <c r="AC27" s="16">
        <v>52.8</v>
      </c>
      <c r="AD27" s="16">
        <v>52.8</v>
      </c>
      <c r="AE27" s="16">
        <f t="shared" si="13"/>
        <v>0</v>
      </c>
      <c r="AF27" s="16">
        <f t="shared" si="14"/>
        <v>0</v>
      </c>
      <c r="AG27" s="15">
        <v>6000</v>
      </c>
      <c r="AH27" s="16">
        <v>6000</v>
      </c>
      <c r="AI27" s="16">
        <v>6000</v>
      </c>
      <c r="AJ27" s="16">
        <f t="shared" si="15"/>
        <v>0</v>
      </c>
      <c r="AK27" s="16">
        <f t="shared" si="16"/>
        <v>0</v>
      </c>
      <c r="AL27" s="15"/>
      <c r="AM27" s="16">
        <v>0</v>
      </c>
      <c r="AN27" s="16">
        <v>0</v>
      </c>
      <c r="AO27" s="16">
        <f t="shared" si="17"/>
        <v>0</v>
      </c>
      <c r="AP27" s="16">
        <f t="shared" si="18"/>
        <v>0</v>
      </c>
      <c r="AQ27" s="15">
        <v>20227.099999999999</v>
      </c>
      <c r="AR27" s="16">
        <v>20227.099999999999</v>
      </c>
      <c r="AS27" s="16">
        <v>20227.099999999999</v>
      </c>
      <c r="AT27" s="16">
        <f t="shared" si="19"/>
        <v>0</v>
      </c>
      <c r="AU27" s="16">
        <f t="shared" si="20"/>
        <v>0</v>
      </c>
      <c r="AV27" s="15">
        <v>204967.8</v>
      </c>
      <c r="AW27" s="16">
        <v>204250.3</v>
      </c>
      <c r="AX27" s="16">
        <v>204250.3</v>
      </c>
      <c r="AY27" s="16">
        <f t="shared" si="21"/>
        <v>-717.5</v>
      </c>
      <c r="AZ27" s="16">
        <f t="shared" si="22"/>
        <v>0</v>
      </c>
      <c r="BA27" s="15">
        <v>0</v>
      </c>
      <c r="BB27" s="16">
        <v>0</v>
      </c>
      <c r="BC27" s="16">
        <v>0</v>
      </c>
      <c r="BD27" s="16">
        <f t="shared" si="23"/>
        <v>0</v>
      </c>
      <c r="BE27" s="16">
        <f t="shared" si="24"/>
        <v>0</v>
      </c>
      <c r="BF27" s="15"/>
      <c r="BG27" s="16">
        <v>0</v>
      </c>
      <c r="BH27" s="16">
        <v>0</v>
      </c>
      <c r="BI27" s="16">
        <f t="shared" si="25"/>
        <v>0</v>
      </c>
      <c r="BJ27" s="16">
        <f t="shared" si="26"/>
        <v>0</v>
      </c>
      <c r="BK27" s="15">
        <v>0</v>
      </c>
      <c r="BL27" s="16">
        <v>0</v>
      </c>
      <c r="BM27" s="16">
        <v>0</v>
      </c>
      <c r="BN27" s="16">
        <f t="shared" si="27"/>
        <v>0</v>
      </c>
      <c r="BO27" s="16">
        <f t="shared" si="28"/>
        <v>0</v>
      </c>
      <c r="BP27" s="15">
        <v>3133.3</v>
      </c>
      <c r="BQ27" s="16">
        <v>3155.5</v>
      </c>
      <c r="BR27" s="16">
        <v>3155.5</v>
      </c>
      <c r="BS27" s="16">
        <f t="shared" si="29"/>
        <v>22.199999999999818</v>
      </c>
      <c r="BT27" s="16">
        <f t="shared" si="30"/>
        <v>0</v>
      </c>
      <c r="BU27" s="15">
        <v>0</v>
      </c>
      <c r="BV27" s="16">
        <v>0</v>
      </c>
      <c r="BW27" s="16">
        <v>0</v>
      </c>
      <c r="BX27" s="16">
        <f t="shared" si="31"/>
        <v>0</v>
      </c>
      <c r="BY27" s="17">
        <f t="shared" si="32"/>
        <v>0</v>
      </c>
    </row>
    <row r="28" spans="1:77" x14ac:dyDescent="0.25">
      <c r="A28" s="40">
        <v>22</v>
      </c>
      <c r="B28" s="41" t="s">
        <v>25</v>
      </c>
      <c r="C28" s="47">
        <f t="shared" si="0"/>
        <v>266274.5</v>
      </c>
      <c r="D28" s="50">
        <f t="shared" si="1"/>
        <v>266328.2</v>
      </c>
      <c r="E28" s="50">
        <f t="shared" si="2"/>
        <v>265241.30000000005</v>
      </c>
      <c r="F28" s="50">
        <f t="shared" si="3"/>
        <v>0</v>
      </c>
      <c r="G28" s="49">
        <f t="shared" si="4"/>
        <v>0</v>
      </c>
      <c r="H28" s="15">
        <v>4052.7</v>
      </c>
      <c r="I28" s="16">
        <v>4052.7</v>
      </c>
      <c r="J28" s="16">
        <v>4052.7</v>
      </c>
      <c r="K28" s="16">
        <f t="shared" si="5"/>
        <v>0</v>
      </c>
      <c r="L28" s="16">
        <f t="shared" si="6"/>
        <v>0</v>
      </c>
      <c r="M28" s="15"/>
      <c r="N28" s="16">
        <v>0</v>
      </c>
      <c r="O28" s="16">
        <v>0</v>
      </c>
      <c r="P28" s="16">
        <f t="shared" si="7"/>
        <v>0</v>
      </c>
      <c r="Q28" s="16">
        <f t="shared" si="8"/>
        <v>0</v>
      </c>
      <c r="R28" s="15"/>
      <c r="S28" s="16">
        <v>0</v>
      </c>
      <c r="T28" s="16">
        <v>0</v>
      </c>
      <c r="U28" s="16">
        <f t="shared" si="9"/>
        <v>0</v>
      </c>
      <c r="V28" s="16">
        <f t="shared" si="10"/>
        <v>0</v>
      </c>
      <c r="W28" s="15">
        <v>0</v>
      </c>
      <c r="X28" s="16">
        <v>0</v>
      </c>
      <c r="Y28" s="16">
        <v>0</v>
      </c>
      <c r="Z28" s="16">
        <f t="shared" si="11"/>
        <v>0</v>
      </c>
      <c r="AA28" s="16">
        <f t="shared" si="12"/>
        <v>0</v>
      </c>
      <c r="AB28" s="15">
        <v>1423.6</v>
      </c>
      <c r="AC28" s="16">
        <v>1423.6</v>
      </c>
      <c r="AD28" s="16">
        <v>1423.6</v>
      </c>
      <c r="AE28" s="16">
        <f t="shared" si="13"/>
        <v>0</v>
      </c>
      <c r="AF28" s="16">
        <f t="shared" si="14"/>
        <v>0</v>
      </c>
      <c r="AG28" s="15">
        <v>4030.2</v>
      </c>
      <c r="AH28" s="16">
        <v>4030.2</v>
      </c>
      <c r="AI28" s="16">
        <v>4030.2</v>
      </c>
      <c r="AJ28" s="16">
        <f t="shared" si="15"/>
        <v>0</v>
      </c>
      <c r="AK28" s="16">
        <f t="shared" si="16"/>
        <v>0</v>
      </c>
      <c r="AL28" s="15"/>
      <c r="AM28" s="16">
        <v>0</v>
      </c>
      <c r="AN28" s="16">
        <v>0</v>
      </c>
      <c r="AO28" s="16">
        <f t="shared" si="17"/>
        <v>0</v>
      </c>
      <c r="AP28" s="16">
        <f t="shared" si="18"/>
        <v>0</v>
      </c>
      <c r="AQ28" s="15">
        <v>30189.3</v>
      </c>
      <c r="AR28" s="16">
        <v>30189.3</v>
      </c>
      <c r="AS28" s="16">
        <v>30189.3</v>
      </c>
      <c r="AT28" s="16">
        <f t="shared" si="19"/>
        <v>0</v>
      </c>
      <c r="AU28" s="16">
        <f t="shared" si="20"/>
        <v>0</v>
      </c>
      <c r="AV28" s="15">
        <v>224348.6</v>
      </c>
      <c r="AW28" s="16">
        <v>224348.6</v>
      </c>
      <c r="AX28" s="16">
        <v>224348.6</v>
      </c>
      <c r="AY28" s="16">
        <f t="shared" si="21"/>
        <v>0</v>
      </c>
      <c r="AZ28" s="16">
        <f t="shared" si="22"/>
        <v>0</v>
      </c>
      <c r="BA28" s="15">
        <v>0</v>
      </c>
      <c r="BB28" s="16">
        <v>0</v>
      </c>
      <c r="BC28" s="16">
        <v>0</v>
      </c>
      <c r="BD28" s="16">
        <f t="shared" si="23"/>
        <v>0</v>
      </c>
      <c r="BE28" s="16">
        <f t="shared" si="24"/>
        <v>0</v>
      </c>
      <c r="BF28" s="15"/>
      <c r="BG28" s="16">
        <v>0</v>
      </c>
      <c r="BH28" s="16">
        <v>0</v>
      </c>
      <c r="BI28" s="16">
        <f t="shared" si="25"/>
        <v>0</v>
      </c>
      <c r="BJ28" s="16">
        <f t="shared" si="26"/>
        <v>0</v>
      </c>
      <c r="BK28" s="15">
        <v>0</v>
      </c>
      <c r="BL28" s="16">
        <v>0</v>
      </c>
      <c r="BM28" s="16">
        <v>0</v>
      </c>
      <c r="BN28" s="16">
        <f t="shared" si="27"/>
        <v>0</v>
      </c>
      <c r="BO28" s="16">
        <f t="shared" si="28"/>
        <v>0</v>
      </c>
      <c r="BP28" s="15">
        <v>2230.1</v>
      </c>
      <c r="BQ28" s="16">
        <v>2283.8000000000002</v>
      </c>
      <c r="BR28" s="16">
        <v>1196.9000000000001</v>
      </c>
      <c r="BS28" s="16">
        <f t="shared" si="29"/>
        <v>-1033.1999999999998</v>
      </c>
      <c r="BT28" s="16">
        <f t="shared" si="30"/>
        <v>-1086.9000000000001</v>
      </c>
      <c r="BU28" s="15">
        <v>0</v>
      </c>
      <c r="BV28" s="16">
        <v>0</v>
      </c>
      <c r="BW28" s="16">
        <v>0</v>
      </c>
      <c r="BX28" s="16">
        <f t="shared" si="31"/>
        <v>0</v>
      </c>
      <c r="BY28" s="17">
        <f t="shared" si="32"/>
        <v>0</v>
      </c>
    </row>
    <row r="29" spans="1:77" x14ac:dyDescent="0.25">
      <c r="A29" s="40">
        <v>23</v>
      </c>
      <c r="B29" s="41" t="s">
        <v>26</v>
      </c>
      <c r="C29" s="47">
        <f t="shared" si="0"/>
        <v>662080.80000000005</v>
      </c>
      <c r="D29" s="50">
        <f t="shared" si="1"/>
        <v>688641.9</v>
      </c>
      <c r="E29" s="50">
        <f t="shared" si="2"/>
        <v>688641.3</v>
      </c>
      <c r="F29" s="50">
        <f t="shared" si="3"/>
        <v>26560.5</v>
      </c>
      <c r="G29" s="49">
        <f t="shared" si="4"/>
        <v>-0.60000000000013642</v>
      </c>
      <c r="H29" s="15">
        <v>19539.099999999999</v>
      </c>
      <c r="I29" s="16">
        <v>19539.099999999999</v>
      </c>
      <c r="J29" s="16">
        <v>19539.099999999999</v>
      </c>
      <c r="K29" s="16">
        <f t="shared" si="5"/>
        <v>0</v>
      </c>
      <c r="L29" s="16">
        <f t="shared" si="6"/>
        <v>0</v>
      </c>
      <c r="M29" s="15">
        <v>5491.8</v>
      </c>
      <c r="N29" s="16">
        <v>5592.2</v>
      </c>
      <c r="O29" s="16">
        <v>5591.7</v>
      </c>
      <c r="P29" s="16">
        <f t="shared" si="7"/>
        <v>99.899999999999636</v>
      </c>
      <c r="Q29" s="16">
        <f t="shared" si="8"/>
        <v>-0.5</v>
      </c>
      <c r="R29" s="15">
        <v>1220.4000000000001</v>
      </c>
      <c r="S29" s="16">
        <v>1242.7</v>
      </c>
      <c r="T29" s="16">
        <v>1242.5999999999999</v>
      </c>
      <c r="U29" s="16">
        <f t="shared" si="9"/>
        <v>22.199999999999818</v>
      </c>
      <c r="V29" s="16">
        <f t="shared" si="10"/>
        <v>-0.10000000000013642</v>
      </c>
      <c r="W29" s="15">
        <v>0</v>
      </c>
      <c r="X29" s="16">
        <v>0</v>
      </c>
      <c r="Y29" s="16">
        <v>0</v>
      </c>
      <c r="Z29" s="16">
        <f t="shared" si="11"/>
        <v>0</v>
      </c>
      <c r="AA29" s="16">
        <f t="shared" si="12"/>
        <v>0</v>
      </c>
      <c r="AB29" s="15">
        <v>0</v>
      </c>
      <c r="AC29" s="16">
        <v>0</v>
      </c>
      <c r="AD29" s="16">
        <v>0</v>
      </c>
      <c r="AE29" s="16">
        <f t="shared" si="13"/>
        <v>0</v>
      </c>
      <c r="AF29" s="16">
        <f t="shared" si="14"/>
        <v>0</v>
      </c>
      <c r="AG29" s="15">
        <v>6000</v>
      </c>
      <c r="AH29" s="16">
        <v>6000</v>
      </c>
      <c r="AI29" s="16">
        <v>6000</v>
      </c>
      <c r="AJ29" s="16">
        <f t="shared" si="15"/>
        <v>0</v>
      </c>
      <c r="AK29" s="16">
        <f t="shared" si="16"/>
        <v>0</v>
      </c>
      <c r="AL29" s="15">
        <v>13478.4</v>
      </c>
      <c r="AM29" s="16">
        <v>39916.800000000003</v>
      </c>
      <c r="AN29" s="16">
        <v>39916.800000000003</v>
      </c>
      <c r="AO29" s="16">
        <f t="shared" si="17"/>
        <v>26438.400000000001</v>
      </c>
      <c r="AP29" s="16">
        <f t="shared" si="18"/>
        <v>0</v>
      </c>
      <c r="AQ29" s="15">
        <v>41740.9</v>
      </c>
      <c r="AR29" s="16">
        <v>41740.9</v>
      </c>
      <c r="AS29" s="16">
        <v>41740.9</v>
      </c>
      <c r="AT29" s="16">
        <f t="shared" si="19"/>
        <v>0</v>
      </c>
      <c r="AU29" s="16">
        <f t="shared" si="20"/>
        <v>0</v>
      </c>
      <c r="AV29" s="15">
        <v>566090.30000000005</v>
      </c>
      <c r="AW29" s="16">
        <v>566090.30000000005</v>
      </c>
      <c r="AX29" s="16">
        <v>566090.30000000005</v>
      </c>
      <c r="AY29" s="16">
        <f t="shared" si="21"/>
        <v>0</v>
      </c>
      <c r="AZ29" s="16">
        <f t="shared" si="22"/>
        <v>0</v>
      </c>
      <c r="BA29" s="15">
        <v>0</v>
      </c>
      <c r="BB29" s="16">
        <v>0</v>
      </c>
      <c r="BC29" s="16">
        <v>0</v>
      </c>
      <c r="BD29" s="16">
        <f t="shared" si="23"/>
        <v>0</v>
      </c>
      <c r="BE29" s="16">
        <f t="shared" si="24"/>
        <v>0</v>
      </c>
      <c r="BF29" s="15"/>
      <c r="BG29" s="16">
        <v>0</v>
      </c>
      <c r="BH29" s="16">
        <v>0</v>
      </c>
      <c r="BI29" s="16">
        <f t="shared" si="25"/>
        <v>0</v>
      </c>
      <c r="BJ29" s="16">
        <f t="shared" si="26"/>
        <v>0</v>
      </c>
      <c r="BK29" s="15">
        <v>0</v>
      </c>
      <c r="BL29" s="16">
        <v>0</v>
      </c>
      <c r="BM29" s="16">
        <v>0</v>
      </c>
      <c r="BN29" s="16">
        <f t="shared" si="27"/>
        <v>0</v>
      </c>
      <c r="BO29" s="16">
        <f t="shared" si="28"/>
        <v>0</v>
      </c>
      <c r="BP29" s="15">
        <v>8519.9</v>
      </c>
      <c r="BQ29" s="16">
        <v>8519.9</v>
      </c>
      <c r="BR29" s="16">
        <v>8519.9</v>
      </c>
      <c r="BS29" s="16">
        <f t="shared" si="29"/>
        <v>0</v>
      </c>
      <c r="BT29" s="16">
        <f t="shared" si="30"/>
        <v>0</v>
      </c>
      <c r="BU29" s="15">
        <v>0</v>
      </c>
      <c r="BV29" s="16">
        <v>0</v>
      </c>
      <c r="BW29" s="16">
        <v>0</v>
      </c>
      <c r="BX29" s="16">
        <f t="shared" si="31"/>
        <v>0</v>
      </c>
      <c r="BY29" s="17">
        <f t="shared" si="32"/>
        <v>0</v>
      </c>
    </row>
    <row r="30" spans="1:77" x14ac:dyDescent="0.25">
      <c r="A30" s="40">
        <v>24</v>
      </c>
      <c r="B30" s="41" t="s">
        <v>27</v>
      </c>
      <c r="C30" s="47">
        <f t="shared" si="0"/>
        <v>73276.2</v>
      </c>
      <c r="D30" s="50">
        <f t="shared" si="1"/>
        <v>78959.700000000012</v>
      </c>
      <c r="E30" s="50">
        <f t="shared" si="2"/>
        <v>77327.700000000012</v>
      </c>
      <c r="F30" s="50">
        <f t="shared" si="3"/>
        <v>5330.5000000000027</v>
      </c>
      <c r="G30" s="49">
        <f t="shared" si="4"/>
        <v>-1632.0000000000002</v>
      </c>
      <c r="H30" s="15">
        <v>23369.200000000001</v>
      </c>
      <c r="I30" s="16">
        <v>23369.200000000001</v>
      </c>
      <c r="J30" s="16">
        <v>23369.200000000001</v>
      </c>
      <c r="K30" s="16">
        <f t="shared" si="5"/>
        <v>0</v>
      </c>
      <c r="L30" s="16">
        <f t="shared" si="6"/>
        <v>0</v>
      </c>
      <c r="M30" s="15"/>
      <c r="N30" s="16">
        <v>6140.2</v>
      </c>
      <c r="O30" s="16">
        <v>4804.8999999999996</v>
      </c>
      <c r="P30" s="16">
        <f t="shared" si="7"/>
        <v>4804.8999999999996</v>
      </c>
      <c r="Q30" s="16">
        <f t="shared" si="8"/>
        <v>-1335.3000000000002</v>
      </c>
      <c r="R30" s="15"/>
      <c r="S30" s="16">
        <v>1364.5</v>
      </c>
      <c r="T30" s="16">
        <v>1067.8</v>
      </c>
      <c r="U30" s="16">
        <f t="shared" si="9"/>
        <v>1067.8</v>
      </c>
      <c r="V30" s="16">
        <f t="shared" si="10"/>
        <v>-296.70000000000005</v>
      </c>
      <c r="W30" s="15">
        <v>0</v>
      </c>
      <c r="X30" s="16">
        <v>0</v>
      </c>
      <c r="Y30" s="16">
        <v>0</v>
      </c>
      <c r="Z30" s="16">
        <f t="shared" si="11"/>
        <v>0</v>
      </c>
      <c r="AA30" s="16">
        <f t="shared" si="12"/>
        <v>0</v>
      </c>
      <c r="AB30" s="15">
        <v>976.6</v>
      </c>
      <c r="AC30" s="16">
        <v>976.6</v>
      </c>
      <c r="AD30" s="16">
        <v>976.6</v>
      </c>
      <c r="AE30" s="16">
        <f t="shared" si="13"/>
        <v>0</v>
      </c>
      <c r="AF30" s="16">
        <f t="shared" si="14"/>
        <v>0</v>
      </c>
      <c r="AG30" s="15">
        <v>6000</v>
      </c>
      <c r="AH30" s="16">
        <v>6000</v>
      </c>
      <c r="AI30" s="16">
        <v>6000</v>
      </c>
      <c r="AJ30" s="16">
        <f t="shared" si="15"/>
        <v>0</v>
      </c>
      <c r="AK30" s="16">
        <f t="shared" si="16"/>
        <v>0</v>
      </c>
      <c r="AL30" s="15"/>
      <c r="AM30" s="16">
        <v>0</v>
      </c>
      <c r="AN30" s="16">
        <v>0</v>
      </c>
      <c r="AO30" s="16">
        <f t="shared" si="17"/>
        <v>0</v>
      </c>
      <c r="AP30" s="16">
        <f t="shared" si="18"/>
        <v>0</v>
      </c>
      <c r="AQ30" s="15">
        <v>11884.2</v>
      </c>
      <c r="AR30" s="16">
        <v>11884.2</v>
      </c>
      <c r="AS30" s="16">
        <v>11884.2</v>
      </c>
      <c r="AT30" s="16">
        <f t="shared" si="19"/>
        <v>0</v>
      </c>
      <c r="AU30" s="16">
        <f t="shared" si="20"/>
        <v>0</v>
      </c>
      <c r="AV30" s="15">
        <v>20983.1</v>
      </c>
      <c r="AW30" s="16">
        <v>20440.900000000001</v>
      </c>
      <c r="AX30" s="16">
        <v>20440.900000000001</v>
      </c>
      <c r="AY30" s="16">
        <f t="shared" si="21"/>
        <v>-542.19999999999709</v>
      </c>
      <c r="AZ30" s="16">
        <f t="shared" si="22"/>
        <v>0</v>
      </c>
      <c r="BA30" s="15">
        <v>0</v>
      </c>
      <c r="BB30" s="16">
        <v>0</v>
      </c>
      <c r="BC30" s="16">
        <v>0</v>
      </c>
      <c r="BD30" s="16">
        <f t="shared" si="23"/>
        <v>0</v>
      </c>
      <c r="BE30" s="16">
        <f t="shared" si="24"/>
        <v>0</v>
      </c>
      <c r="BF30" s="15"/>
      <c r="BG30" s="16">
        <v>0</v>
      </c>
      <c r="BH30" s="16">
        <v>0</v>
      </c>
      <c r="BI30" s="16">
        <f t="shared" si="25"/>
        <v>0</v>
      </c>
      <c r="BJ30" s="16">
        <f t="shared" si="26"/>
        <v>0</v>
      </c>
      <c r="BK30" s="15">
        <v>0</v>
      </c>
      <c r="BL30" s="16">
        <v>0</v>
      </c>
      <c r="BM30" s="16">
        <v>0</v>
      </c>
      <c r="BN30" s="16">
        <f t="shared" si="27"/>
        <v>0</v>
      </c>
      <c r="BO30" s="16">
        <f t="shared" si="28"/>
        <v>0</v>
      </c>
      <c r="BP30" s="15">
        <v>10063.1</v>
      </c>
      <c r="BQ30" s="16">
        <v>8784.1</v>
      </c>
      <c r="BR30" s="16">
        <v>8784.1</v>
      </c>
      <c r="BS30" s="16">
        <f t="shared" si="29"/>
        <v>-1279</v>
      </c>
      <c r="BT30" s="16">
        <f t="shared" si="30"/>
        <v>0</v>
      </c>
      <c r="BU30" s="15">
        <v>0</v>
      </c>
      <c r="BV30" s="16">
        <v>0</v>
      </c>
      <c r="BW30" s="16">
        <v>0</v>
      </c>
      <c r="BX30" s="16">
        <f t="shared" si="31"/>
        <v>0</v>
      </c>
      <c r="BY30" s="17">
        <f t="shared" si="32"/>
        <v>0</v>
      </c>
    </row>
    <row r="31" spans="1:77" x14ac:dyDescent="0.25">
      <c r="A31" s="40">
        <v>25</v>
      </c>
      <c r="B31" s="41" t="s">
        <v>28</v>
      </c>
      <c r="C31" s="47">
        <f t="shared" si="0"/>
        <v>489514.1</v>
      </c>
      <c r="D31" s="50">
        <f t="shared" si="1"/>
        <v>489149.79999999993</v>
      </c>
      <c r="E31" s="50">
        <f t="shared" si="2"/>
        <v>488143.39999999997</v>
      </c>
      <c r="F31" s="50">
        <f t="shared" si="3"/>
        <v>0</v>
      </c>
      <c r="G31" s="49">
        <f t="shared" si="4"/>
        <v>0</v>
      </c>
      <c r="H31" s="15">
        <v>25331.5</v>
      </c>
      <c r="I31" s="16">
        <v>25331.5</v>
      </c>
      <c r="J31" s="16">
        <v>25331.5</v>
      </c>
      <c r="K31" s="16">
        <f t="shared" si="5"/>
        <v>0</v>
      </c>
      <c r="L31" s="16">
        <f t="shared" si="6"/>
        <v>0</v>
      </c>
      <c r="M31" s="15"/>
      <c r="N31" s="16">
        <v>0</v>
      </c>
      <c r="O31" s="16">
        <v>0</v>
      </c>
      <c r="P31" s="16">
        <f t="shared" si="7"/>
        <v>0</v>
      </c>
      <c r="Q31" s="16">
        <f t="shared" si="8"/>
        <v>0</v>
      </c>
      <c r="R31" s="15"/>
      <c r="S31" s="16">
        <v>0</v>
      </c>
      <c r="T31" s="16">
        <v>0</v>
      </c>
      <c r="U31" s="16">
        <f t="shared" si="9"/>
        <v>0</v>
      </c>
      <c r="V31" s="16">
        <f t="shared" si="10"/>
        <v>0</v>
      </c>
      <c r="W31" s="15">
        <v>0</v>
      </c>
      <c r="X31" s="16">
        <v>0</v>
      </c>
      <c r="Y31" s="16">
        <v>0</v>
      </c>
      <c r="Z31" s="16">
        <f t="shared" si="11"/>
        <v>0</v>
      </c>
      <c r="AA31" s="16">
        <f t="shared" si="12"/>
        <v>0</v>
      </c>
      <c r="AB31" s="15">
        <v>119.7</v>
      </c>
      <c r="AC31" s="16">
        <v>119.7</v>
      </c>
      <c r="AD31" s="16">
        <v>119.7</v>
      </c>
      <c r="AE31" s="16">
        <f t="shared" si="13"/>
        <v>0</v>
      </c>
      <c r="AF31" s="16">
        <f t="shared" si="14"/>
        <v>0</v>
      </c>
      <c r="AG31" s="15">
        <v>4000</v>
      </c>
      <c r="AH31" s="16">
        <v>4000</v>
      </c>
      <c r="AI31" s="16">
        <v>4000</v>
      </c>
      <c r="AJ31" s="16">
        <f t="shared" si="15"/>
        <v>0</v>
      </c>
      <c r="AK31" s="16">
        <f t="shared" si="16"/>
        <v>0</v>
      </c>
      <c r="AL31" s="15"/>
      <c r="AM31" s="16">
        <v>0</v>
      </c>
      <c r="AN31" s="16">
        <v>0</v>
      </c>
      <c r="AO31" s="16">
        <f t="shared" si="17"/>
        <v>0</v>
      </c>
      <c r="AP31" s="16">
        <f t="shared" si="18"/>
        <v>0</v>
      </c>
      <c r="AQ31" s="15">
        <v>13689.9</v>
      </c>
      <c r="AR31" s="16">
        <v>13689.9</v>
      </c>
      <c r="AS31" s="16">
        <v>13689.9</v>
      </c>
      <c r="AT31" s="16">
        <f t="shared" si="19"/>
        <v>0</v>
      </c>
      <c r="AU31" s="16">
        <f t="shared" si="20"/>
        <v>0</v>
      </c>
      <c r="AV31" s="15">
        <v>427232.6</v>
      </c>
      <c r="AW31" s="16">
        <v>427232.6</v>
      </c>
      <c r="AX31" s="16">
        <v>427232.6</v>
      </c>
      <c r="AY31" s="16">
        <f t="shared" si="21"/>
        <v>0</v>
      </c>
      <c r="AZ31" s="16">
        <f t="shared" si="22"/>
        <v>0</v>
      </c>
      <c r="BA31" s="15">
        <v>0</v>
      </c>
      <c r="BB31" s="16">
        <v>0</v>
      </c>
      <c r="BC31" s="16">
        <v>0</v>
      </c>
      <c r="BD31" s="16">
        <f t="shared" si="23"/>
        <v>0</v>
      </c>
      <c r="BE31" s="16">
        <f t="shared" si="24"/>
        <v>0</v>
      </c>
      <c r="BF31" s="15"/>
      <c r="BG31" s="16">
        <v>0</v>
      </c>
      <c r="BH31" s="16">
        <v>0</v>
      </c>
      <c r="BI31" s="16">
        <f t="shared" si="25"/>
        <v>0</v>
      </c>
      <c r="BJ31" s="16">
        <f t="shared" si="26"/>
        <v>0</v>
      </c>
      <c r="BK31" s="15">
        <v>0</v>
      </c>
      <c r="BL31" s="16">
        <v>0</v>
      </c>
      <c r="BM31" s="16">
        <v>0</v>
      </c>
      <c r="BN31" s="16">
        <f t="shared" si="27"/>
        <v>0</v>
      </c>
      <c r="BO31" s="16">
        <f t="shared" si="28"/>
        <v>0</v>
      </c>
      <c r="BP31" s="15">
        <v>19140.400000000001</v>
      </c>
      <c r="BQ31" s="16">
        <v>18776.099999999999</v>
      </c>
      <c r="BR31" s="16">
        <v>17769.7</v>
      </c>
      <c r="BS31" s="16">
        <f t="shared" si="29"/>
        <v>-1370.7000000000007</v>
      </c>
      <c r="BT31" s="16">
        <f t="shared" si="30"/>
        <v>-1006.3999999999978</v>
      </c>
      <c r="BU31" s="15">
        <v>0</v>
      </c>
      <c r="BV31" s="16">
        <v>0</v>
      </c>
      <c r="BW31" s="16">
        <v>0</v>
      </c>
      <c r="BX31" s="16">
        <f t="shared" si="31"/>
        <v>0</v>
      </c>
      <c r="BY31" s="17">
        <f t="shared" si="32"/>
        <v>0</v>
      </c>
    </row>
    <row r="32" spans="1:77" x14ac:dyDescent="0.25">
      <c r="A32" s="40">
        <v>26</v>
      </c>
      <c r="B32" s="41" t="s">
        <v>29</v>
      </c>
      <c r="C32" s="47">
        <f t="shared" si="0"/>
        <v>593936.1</v>
      </c>
      <c r="D32" s="50">
        <f t="shared" si="1"/>
        <v>593981.5</v>
      </c>
      <c r="E32" s="50">
        <f t="shared" si="2"/>
        <v>606205.5</v>
      </c>
      <c r="F32" s="50">
        <f t="shared" si="3"/>
        <v>-12.799999999988358</v>
      </c>
      <c r="G32" s="49">
        <f t="shared" si="4"/>
        <v>0</v>
      </c>
      <c r="H32" s="15">
        <v>11417.2</v>
      </c>
      <c r="I32" s="16">
        <v>11417.2</v>
      </c>
      <c r="J32" s="16">
        <v>11417.2</v>
      </c>
      <c r="K32" s="16">
        <f t="shared" si="5"/>
        <v>0</v>
      </c>
      <c r="L32" s="16">
        <f t="shared" si="6"/>
        <v>0</v>
      </c>
      <c r="M32" s="15"/>
      <c r="N32" s="16">
        <v>0</v>
      </c>
      <c r="O32" s="16">
        <v>0</v>
      </c>
      <c r="P32" s="16">
        <f t="shared" si="7"/>
        <v>0</v>
      </c>
      <c r="Q32" s="16">
        <f t="shared" si="8"/>
        <v>0</v>
      </c>
      <c r="R32" s="15"/>
      <c r="S32" s="16">
        <v>0</v>
      </c>
      <c r="T32" s="16">
        <v>0</v>
      </c>
      <c r="U32" s="16">
        <f t="shared" si="9"/>
        <v>0</v>
      </c>
      <c r="V32" s="16">
        <f t="shared" si="10"/>
        <v>0</v>
      </c>
      <c r="W32" s="15">
        <v>0</v>
      </c>
      <c r="X32" s="16">
        <v>0</v>
      </c>
      <c r="Y32" s="16">
        <v>0</v>
      </c>
      <c r="Z32" s="16">
        <f t="shared" si="11"/>
        <v>0</v>
      </c>
      <c r="AA32" s="16">
        <f t="shared" si="12"/>
        <v>0</v>
      </c>
      <c r="AB32" s="15">
        <v>0</v>
      </c>
      <c r="AC32" s="16">
        <v>0</v>
      </c>
      <c r="AD32" s="16">
        <v>0</v>
      </c>
      <c r="AE32" s="16">
        <f t="shared" si="13"/>
        <v>0</v>
      </c>
      <c r="AF32" s="16">
        <f t="shared" si="14"/>
        <v>0</v>
      </c>
      <c r="AG32" s="15">
        <v>4000</v>
      </c>
      <c r="AH32" s="16">
        <v>4000</v>
      </c>
      <c r="AI32" s="16">
        <v>4000</v>
      </c>
      <c r="AJ32" s="16">
        <f t="shared" si="15"/>
        <v>0</v>
      </c>
      <c r="AK32" s="16">
        <f t="shared" si="16"/>
        <v>0</v>
      </c>
      <c r="AL32" s="15"/>
      <c r="AM32" s="16">
        <v>0</v>
      </c>
      <c r="AN32" s="16">
        <v>0</v>
      </c>
      <c r="AO32" s="16">
        <f t="shared" si="17"/>
        <v>0</v>
      </c>
      <c r="AP32" s="16">
        <f t="shared" si="18"/>
        <v>0</v>
      </c>
      <c r="AQ32" s="15">
        <v>88735.2</v>
      </c>
      <c r="AR32" s="16">
        <v>88735.2</v>
      </c>
      <c r="AS32" s="16">
        <v>88735.2</v>
      </c>
      <c r="AT32" s="16">
        <f t="shared" si="19"/>
        <v>0</v>
      </c>
      <c r="AU32" s="16">
        <f t="shared" si="20"/>
        <v>0</v>
      </c>
      <c r="AV32" s="15">
        <v>475476.1</v>
      </c>
      <c r="AW32" s="16">
        <v>475463.3</v>
      </c>
      <c r="AX32" s="16">
        <v>475463.3</v>
      </c>
      <c r="AY32" s="16">
        <f t="shared" si="21"/>
        <v>-12.799999999988358</v>
      </c>
      <c r="AZ32" s="16">
        <f t="shared" si="22"/>
        <v>0</v>
      </c>
      <c r="BA32" s="15">
        <v>0</v>
      </c>
      <c r="BB32" s="16">
        <v>0</v>
      </c>
      <c r="BC32" s="16">
        <v>0</v>
      </c>
      <c r="BD32" s="16">
        <f t="shared" si="23"/>
        <v>0</v>
      </c>
      <c r="BE32" s="16">
        <f t="shared" si="24"/>
        <v>0</v>
      </c>
      <c r="BF32" s="15"/>
      <c r="BG32" s="16">
        <v>0</v>
      </c>
      <c r="BH32" s="16">
        <v>0</v>
      </c>
      <c r="BI32" s="16">
        <f t="shared" si="25"/>
        <v>0</v>
      </c>
      <c r="BJ32" s="16">
        <f t="shared" si="26"/>
        <v>0</v>
      </c>
      <c r="BK32" s="15">
        <v>0</v>
      </c>
      <c r="BL32" s="16">
        <v>0</v>
      </c>
      <c r="BM32" s="16">
        <v>0</v>
      </c>
      <c r="BN32" s="16">
        <f t="shared" si="27"/>
        <v>0</v>
      </c>
      <c r="BO32" s="16">
        <f t="shared" si="28"/>
        <v>0</v>
      </c>
      <c r="BP32" s="15">
        <v>14307.6</v>
      </c>
      <c r="BQ32" s="16">
        <v>14365.8</v>
      </c>
      <c r="BR32" s="16">
        <v>14365.8</v>
      </c>
      <c r="BS32" s="16">
        <f t="shared" si="29"/>
        <v>58.199999999998909</v>
      </c>
      <c r="BT32" s="16">
        <f t="shared" si="30"/>
        <v>0</v>
      </c>
      <c r="BU32" s="15">
        <v>0</v>
      </c>
      <c r="BV32" s="16">
        <v>0</v>
      </c>
      <c r="BW32" s="16">
        <v>12224</v>
      </c>
      <c r="BX32" s="16">
        <f t="shared" si="31"/>
        <v>12224</v>
      </c>
      <c r="BY32" s="17">
        <f t="shared" si="32"/>
        <v>12224</v>
      </c>
    </row>
    <row r="33" spans="1:77" x14ac:dyDescent="0.25">
      <c r="A33" s="40">
        <v>27</v>
      </c>
      <c r="B33" s="41" t="s">
        <v>30</v>
      </c>
      <c r="C33" s="47">
        <f t="shared" si="0"/>
        <v>256347.2</v>
      </c>
      <c r="D33" s="50">
        <f t="shared" si="1"/>
        <v>252533.2</v>
      </c>
      <c r="E33" s="50">
        <f t="shared" si="2"/>
        <v>252506</v>
      </c>
      <c r="F33" s="50">
        <f t="shared" si="3"/>
        <v>0</v>
      </c>
      <c r="G33" s="49">
        <f t="shared" si="4"/>
        <v>0</v>
      </c>
      <c r="H33" s="15">
        <v>10932.2</v>
      </c>
      <c r="I33" s="16">
        <v>10932.2</v>
      </c>
      <c r="J33" s="16">
        <v>10932.2</v>
      </c>
      <c r="K33" s="16">
        <f t="shared" si="5"/>
        <v>0</v>
      </c>
      <c r="L33" s="16">
        <f t="shared" si="6"/>
        <v>0</v>
      </c>
      <c r="M33" s="15"/>
      <c r="N33" s="16">
        <v>0</v>
      </c>
      <c r="O33" s="16">
        <v>0</v>
      </c>
      <c r="P33" s="16">
        <f t="shared" si="7"/>
        <v>0</v>
      </c>
      <c r="Q33" s="16">
        <f t="shared" si="8"/>
        <v>0</v>
      </c>
      <c r="R33" s="15"/>
      <c r="S33" s="16">
        <v>0</v>
      </c>
      <c r="T33" s="16">
        <v>0</v>
      </c>
      <c r="U33" s="16">
        <f t="shared" si="9"/>
        <v>0</v>
      </c>
      <c r="V33" s="16">
        <f t="shared" si="10"/>
        <v>0</v>
      </c>
      <c r="W33" s="15">
        <v>0</v>
      </c>
      <c r="X33" s="16">
        <v>0</v>
      </c>
      <c r="Y33" s="16">
        <v>0</v>
      </c>
      <c r="Z33" s="16">
        <f t="shared" si="11"/>
        <v>0</v>
      </c>
      <c r="AA33" s="16">
        <f t="shared" si="12"/>
        <v>0</v>
      </c>
      <c r="AB33" s="15">
        <v>344.5</v>
      </c>
      <c r="AC33" s="16">
        <v>344.5</v>
      </c>
      <c r="AD33" s="16">
        <v>344.5</v>
      </c>
      <c r="AE33" s="16">
        <f t="shared" si="13"/>
        <v>0</v>
      </c>
      <c r="AF33" s="16">
        <f t="shared" si="14"/>
        <v>0</v>
      </c>
      <c r="AG33" s="15">
        <v>4000</v>
      </c>
      <c r="AH33" s="16">
        <v>4000</v>
      </c>
      <c r="AI33" s="16">
        <v>4000</v>
      </c>
      <c r="AJ33" s="16">
        <f t="shared" si="15"/>
        <v>0</v>
      </c>
      <c r="AK33" s="16">
        <f t="shared" si="16"/>
        <v>0</v>
      </c>
      <c r="AL33" s="15"/>
      <c r="AM33" s="16">
        <v>0</v>
      </c>
      <c r="AN33" s="16">
        <v>0</v>
      </c>
      <c r="AO33" s="16">
        <f t="shared" si="17"/>
        <v>0</v>
      </c>
      <c r="AP33" s="16">
        <f t="shared" si="18"/>
        <v>0</v>
      </c>
      <c r="AQ33" s="15">
        <v>11449.8</v>
      </c>
      <c r="AR33" s="16">
        <v>11449.8</v>
      </c>
      <c r="AS33" s="16">
        <v>11449.8</v>
      </c>
      <c r="AT33" s="16">
        <f t="shared" si="19"/>
        <v>0</v>
      </c>
      <c r="AU33" s="16">
        <f t="shared" si="20"/>
        <v>0</v>
      </c>
      <c r="AV33" s="15">
        <v>220573.1</v>
      </c>
      <c r="AW33" s="16">
        <v>220573.1</v>
      </c>
      <c r="AX33" s="16">
        <v>220573.1</v>
      </c>
      <c r="AY33" s="16">
        <f t="shared" si="21"/>
        <v>0</v>
      </c>
      <c r="AZ33" s="16">
        <f t="shared" si="22"/>
        <v>0</v>
      </c>
      <c r="BA33" s="15">
        <v>0</v>
      </c>
      <c r="BB33" s="16">
        <v>0</v>
      </c>
      <c r="BC33" s="16">
        <v>0</v>
      </c>
      <c r="BD33" s="16">
        <f t="shared" si="23"/>
        <v>0</v>
      </c>
      <c r="BE33" s="16">
        <f t="shared" si="24"/>
        <v>0</v>
      </c>
      <c r="BF33" s="15"/>
      <c r="BG33" s="16">
        <v>0</v>
      </c>
      <c r="BH33" s="16">
        <v>0</v>
      </c>
      <c r="BI33" s="16">
        <f t="shared" si="25"/>
        <v>0</v>
      </c>
      <c r="BJ33" s="16">
        <f t="shared" si="26"/>
        <v>0</v>
      </c>
      <c r="BK33" s="15">
        <v>0</v>
      </c>
      <c r="BL33" s="16">
        <v>0</v>
      </c>
      <c r="BM33" s="16">
        <v>0</v>
      </c>
      <c r="BN33" s="16">
        <f t="shared" si="27"/>
        <v>0</v>
      </c>
      <c r="BO33" s="16">
        <f t="shared" si="28"/>
        <v>0</v>
      </c>
      <c r="BP33" s="15">
        <v>9047.6</v>
      </c>
      <c r="BQ33" s="16">
        <v>5233.6000000000004</v>
      </c>
      <c r="BR33" s="16">
        <v>5206.3999999999996</v>
      </c>
      <c r="BS33" s="16">
        <f t="shared" si="29"/>
        <v>-3841.2000000000007</v>
      </c>
      <c r="BT33" s="16">
        <f t="shared" si="30"/>
        <v>-27.200000000000728</v>
      </c>
      <c r="BU33" s="15">
        <v>0</v>
      </c>
      <c r="BV33" s="16">
        <v>0</v>
      </c>
      <c r="BW33" s="16">
        <v>0</v>
      </c>
      <c r="BX33" s="16">
        <f t="shared" si="31"/>
        <v>0</v>
      </c>
      <c r="BY33" s="17">
        <f t="shared" si="32"/>
        <v>0</v>
      </c>
    </row>
    <row r="34" spans="1:77" x14ac:dyDescent="0.25">
      <c r="A34" s="40">
        <v>28</v>
      </c>
      <c r="B34" s="41" t="s">
        <v>31</v>
      </c>
      <c r="C34" s="47">
        <f t="shared" si="0"/>
        <v>491777.8</v>
      </c>
      <c r="D34" s="50">
        <f t="shared" si="1"/>
        <v>502167.5</v>
      </c>
      <c r="E34" s="50">
        <f t="shared" si="2"/>
        <v>502167.5</v>
      </c>
      <c r="F34" s="50">
        <f t="shared" si="3"/>
        <v>11231.099999999989</v>
      </c>
      <c r="G34" s="49">
        <f t="shared" si="4"/>
        <v>0</v>
      </c>
      <c r="H34" s="15">
        <v>9600.2000000000007</v>
      </c>
      <c r="I34" s="16">
        <v>9600.2000000000007</v>
      </c>
      <c r="J34" s="16">
        <v>9600.2000000000007</v>
      </c>
      <c r="K34" s="16">
        <f t="shared" si="5"/>
        <v>0</v>
      </c>
      <c r="L34" s="16">
        <f t="shared" si="6"/>
        <v>0</v>
      </c>
      <c r="M34" s="15">
        <v>3800.4</v>
      </c>
      <c r="N34" s="16">
        <v>5806.2</v>
      </c>
      <c r="O34" s="16">
        <v>5806.2</v>
      </c>
      <c r="P34" s="16">
        <f t="shared" si="7"/>
        <v>2005.7999999999997</v>
      </c>
      <c r="Q34" s="16">
        <f t="shared" si="8"/>
        <v>0</v>
      </c>
      <c r="R34" s="15">
        <v>844.6</v>
      </c>
      <c r="S34" s="16">
        <v>1290.3</v>
      </c>
      <c r="T34" s="16">
        <v>1290.3</v>
      </c>
      <c r="U34" s="16">
        <f t="shared" si="9"/>
        <v>445.69999999999993</v>
      </c>
      <c r="V34" s="16">
        <f t="shared" si="10"/>
        <v>0</v>
      </c>
      <c r="W34" s="15">
        <v>0</v>
      </c>
      <c r="X34" s="16">
        <v>0</v>
      </c>
      <c r="Y34" s="16">
        <v>0</v>
      </c>
      <c r="Z34" s="16">
        <f t="shared" si="11"/>
        <v>0</v>
      </c>
      <c r="AA34" s="16">
        <f t="shared" si="12"/>
        <v>0</v>
      </c>
      <c r="AB34" s="15">
        <v>115.9</v>
      </c>
      <c r="AC34" s="16">
        <v>115.9</v>
      </c>
      <c r="AD34" s="16">
        <v>115.9</v>
      </c>
      <c r="AE34" s="16">
        <f t="shared" si="13"/>
        <v>0</v>
      </c>
      <c r="AF34" s="16">
        <f t="shared" si="14"/>
        <v>0</v>
      </c>
      <c r="AG34" s="15">
        <v>4000</v>
      </c>
      <c r="AH34" s="16">
        <v>4000</v>
      </c>
      <c r="AI34" s="16">
        <v>4000</v>
      </c>
      <c r="AJ34" s="16">
        <f t="shared" si="15"/>
        <v>0</v>
      </c>
      <c r="AK34" s="16">
        <f t="shared" si="16"/>
        <v>0</v>
      </c>
      <c r="AL34" s="15">
        <v>3110.4</v>
      </c>
      <c r="AM34" s="16">
        <v>11923.2</v>
      </c>
      <c r="AN34" s="16">
        <v>11923.2</v>
      </c>
      <c r="AO34" s="16">
        <f t="shared" si="17"/>
        <v>8812.8000000000011</v>
      </c>
      <c r="AP34" s="16">
        <f t="shared" si="18"/>
        <v>0</v>
      </c>
      <c r="AQ34" s="15">
        <v>72507.5</v>
      </c>
      <c r="AR34" s="16">
        <v>72507.5</v>
      </c>
      <c r="AS34" s="16">
        <v>72507.5</v>
      </c>
      <c r="AT34" s="16">
        <f t="shared" si="19"/>
        <v>0</v>
      </c>
      <c r="AU34" s="16">
        <f t="shared" si="20"/>
        <v>0</v>
      </c>
      <c r="AV34" s="15">
        <v>388163.7</v>
      </c>
      <c r="AW34" s="16">
        <v>388130.5</v>
      </c>
      <c r="AX34" s="16">
        <v>388130.5</v>
      </c>
      <c r="AY34" s="16">
        <f t="shared" si="21"/>
        <v>-33.200000000011642</v>
      </c>
      <c r="AZ34" s="16">
        <f t="shared" si="22"/>
        <v>0</v>
      </c>
      <c r="BA34" s="15">
        <v>0</v>
      </c>
      <c r="BB34" s="16">
        <v>0</v>
      </c>
      <c r="BC34" s="16">
        <v>0</v>
      </c>
      <c r="BD34" s="16">
        <f t="shared" si="23"/>
        <v>0</v>
      </c>
      <c r="BE34" s="16">
        <f t="shared" si="24"/>
        <v>0</v>
      </c>
      <c r="BF34" s="15"/>
      <c r="BG34" s="16">
        <v>0</v>
      </c>
      <c r="BH34" s="16">
        <v>0</v>
      </c>
      <c r="BI34" s="16">
        <f t="shared" si="25"/>
        <v>0</v>
      </c>
      <c r="BJ34" s="16">
        <f t="shared" si="26"/>
        <v>0</v>
      </c>
      <c r="BK34" s="15">
        <v>0</v>
      </c>
      <c r="BL34" s="16">
        <v>0</v>
      </c>
      <c r="BM34" s="16">
        <v>0</v>
      </c>
      <c r="BN34" s="16">
        <f t="shared" si="27"/>
        <v>0</v>
      </c>
      <c r="BO34" s="16">
        <f t="shared" si="28"/>
        <v>0</v>
      </c>
      <c r="BP34" s="15">
        <v>9635.1</v>
      </c>
      <c r="BQ34" s="16">
        <v>8793.7000000000007</v>
      </c>
      <c r="BR34" s="16">
        <v>8793.7000000000007</v>
      </c>
      <c r="BS34" s="16">
        <f t="shared" si="29"/>
        <v>-841.39999999999964</v>
      </c>
      <c r="BT34" s="16">
        <f t="shared" si="30"/>
        <v>0</v>
      </c>
      <c r="BU34" s="15">
        <v>0</v>
      </c>
      <c r="BV34" s="16">
        <v>0</v>
      </c>
      <c r="BW34" s="16">
        <v>0</v>
      </c>
      <c r="BX34" s="16">
        <f t="shared" si="31"/>
        <v>0</v>
      </c>
      <c r="BY34" s="17">
        <f t="shared" si="32"/>
        <v>0</v>
      </c>
    </row>
    <row r="35" spans="1:77" x14ac:dyDescent="0.25">
      <c r="A35" s="40">
        <v>29</v>
      </c>
      <c r="B35" s="41" t="s">
        <v>32</v>
      </c>
      <c r="C35" s="47">
        <f t="shared" si="0"/>
        <v>317336.09999999998</v>
      </c>
      <c r="D35" s="50">
        <f t="shared" si="1"/>
        <v>315432.19999999995</v>
      </c>
      <c r="E35" s="50">
        <f t="shared" si="2"/>
        <v>315399.3</v>
      </c>
      <c r="F35" s="50">
        <f t="shared" si="3"/>
        <v>-909.40000000002328</v>
      </c>
      <c r="G35" s="49">
        <f t="shared" si="4"/>
        <v>0</v>
      </c>
      <c r="H35" s="15">
        <v>6209.6</v>
      </c>
      <c r="I35" s="16">
        <v>6209.6</v>
      </c>
      <c r="J35" s="16">
        <v>6209.6</v>
      </c>
      <c r="K35" s="16">
        <f t="shared" si="5"/>
        <v>0</v>
      </c>
      <c r="L35" s="16">
        <f t="shared" si="6"/>
        <v>0</v>
      </c>
      <c r="M35" s="15"/>
      <c r="N35" s="16">
        <v>0</v>
      </c>
      <c r="O35" s="16">
        <v>0</v>
      </c>
      <c r="P35" s="16">
        <f t="shared" si="7"/>
        <v>0</v>
      </c>
      <c r="Q35" s="16">
        <f t="shared" si="8"/>
        <v>0</v>
      </c>
      <c r="R35" s="15"/>
      <c r="S35" s="16">
        <v>0</v>
      </c>
      <c r="T35" s="16">
        <v>0</v>
      </c>
      <c r="U35" s="16">
        <f t="shared" si="9"/>
        <v>0</v>
      </c>
      <c r="V35" s="16">
        <f t="shared" si="10"/>
        <v>0</v>
      </c>
      <c r="W35" s="15">
        <v>0</v>
      </c>
      <c r="X35" s="16">
        <v>0</v>
      </c>
      <c r="Y35" s="16">
        <v>0</v>
      </c>
      <c r="Z35" s="16">
        <f t="shared" si="11"/>
        <v>0</v>
      </c>
      <c r="AA35" s="16">
        <f t="shared" si="12"/>
        <v>0</v>
      </c>
      <c r="AB35" s="15">
        <v>0</v>
      </c>
      <c r="AC35" s="16">
        <v>0</v>
      </c>
      <c r="AD35" s="16">
        <v>0</v>
      </c>
      <c r="AE35" s="16">
        <f t="shared" si="13"/>
        <v>0</v>
      </c>
      <c r="AF35" s="16">
        <f t="shared" si="14"/>
        <v>0</v>
      </c>
      <c r="AG35" s="15">
        <v>4000</v>
      </c>
      <c r="AH35" s="16">
        <v>4000</v>
      </c>
      <c r="AI35" s="16">
        <v>4000</v>
      </c>
      <c r="AJ35" s="16">
        <f t="shared" si="15"/>
        <v>0</v>
      </c>
      <c r="AK35" s="16">
        <f t="shared" si="16"/>
        <v>0</v>
      </c>
      <c r="AL35" s="15"/>
      <c r="AM35" s="16">
        <v>0</v>
      </c>
      <c r="AN35" s="16">
        <v>0</v>
      </c>
      <c r="AO35" s="16">
        <f t="shared" si="17"/>
        <v>0</v>
      </c>
      <c r="AP35" s="16">
        <f t="shared" si="18"/>
        <v>0</v>
      </c>
      <c r="AQ35" s="15">
        <v>30526.2</v>
      </c>
      <c r="AR35" s="16">
        <v>30526.2</v>
      </c>
      <c r="AS35" s="16">
        <v>30526.2</v>
      </c>
      <c r="AT35" s="16">
        <f t="shared" si="19"/>
        <v>0</v>
      </c>
      <c r="AU35" s="16">
        <f t="shared" si="20"/>
        <v>0</v>
      </c>
      <c r="AV35" s="15">
        <v>271716</v>
      </c>
      <c r="AW35" s="16">
        <v>270806.59999999998</v>
      </c>
      <c r="AX35" s="16">
        <v>270806.59999999998</v>
      </c>
      <c r="AY35" s="16">
        <f t="shared" si="21"/>
        <v>-909.40000000002328</v>
      </c>
      <c r="AZ35" s="16">
        <f t="shared" si="22"/>
        <v>0</v>
      </c>
      <c r="BA35" s="15">
        <v>0</v>
      </c>
      <c r="BB35" s="16">
        <v>0</v>
      </c>
      <c r="BC35" s="16">
        <v>0</v>
      </c>
      <c r="BD35" s="16">
        <f t="shared" si="23"/>
        <v>0</v>
      </c>
      <c r="BE35" s="16">
        <f t="shared" si="24"/>
        <v>0</v>
      </c>
      <c r="BF35" s="15"/>
      <c r="BG35" s="16">
        <v>0</v>
      </c>
      <c r="BH35" s="16">
        <v>0</v>
      </c>
      <c r="BI35" s="16">
        <f t="shared" si="25"/>
        <v>0</v>
      </c>
      <c r="BJ35" s="16">
        <f t="shared" si="26"/>
        <v>0</v>
      </c>
      <c r="BK35" s="15">
        <v>0</v>
      </c>
      <c r="BL35" s="16">
        <v>0</v>
      </c>
      <c r="BM35" s="16">
        <v>0</v>
      </c>
      <c r="BN35" s="16">
        <f t="shared" si="27"/>
        <v>0</v>
      </c>
      <c r="BO35" s="16">
        <f t="shared" si="28"/>
        <v>0</v>
      </c>
      <c r="BP35" s="15">
        <v>4884.3</v>
      </c>
      <c r="BQ35" s="16">
        <v>3889.8</v>
      </c>
      <c r="BR35" s="16">
        <v>3856.9</v>
      </c>
      <c r="BS35" s="16">
        <f t="shared" si="29"/>
        <v>-1027.4000000000001</v>
      </c>
      <c r="BT35" s="16">
        <f t="shared" si="30"/>
        <v>-32.900000000000091</v>
      </c>
      <c r="BU35" s="15">
        <v>0</v>
      </c>
      <c r="BV35" s="16">
        <v>0</v>
      </c>
      <c r="BW35" s="16">
        <v>0</v>
      </c>
      <c r="BX35" s="16">
        <f t="shared" si="31"/>
        <v>0</v>
      </c>
      <c r="BY35" s="17">
        <f t="shared" si="32"/>
        <v>0</v>
      </c>
    </row>
    <row r="36" spans="1:77" x14ac:dyDescent="0.25">
      <c r="A36" s="40">
        <v>30</v>
      </c>
      <c r="B36" s="41" t="s">
        <v>33</v>
      </c>
      <c r="C36" s="47">
        <f t="shared" si="0"/>
        <v>1052775.7</v>
      </c>
      <c r="D36" s="50">
        <f t="shared" si="1"/>
        <v>1050268.8</v>
      </c>
      <c r="E36" s="50">
        <f t="shared" si="2"/>
        <v>1066528.5</v>
      </c>
      <c r="F36" s="50">
        <f t="shared" si="3"/>
        <v>-326.8</v>
      </c>
      <c r="G36" s="49">
        <f t="shared" si="4"/>
        <v>-326.8</v>
      </c>
      <c r="H36" s="15">
        <v>100802.9</v>
      </c>
      <c r="I36" s="16">
        <v>100802.9</v>
      </c>
      <c r="J36" s="16">
        <v>100802.9</v>
      </c>
      <c r="K36" s="16">
        <f t="shared" si="5"/>
        <v>0</v>
      </c>
      <c r="L36" s="16">
        <f t="shared" si="6"/>
        <v>0</v>
      </c>
      <c r="M36" s="15"/>
      <c r="N36" s="16">
        <v>0</v>
      </c>
      <c r="O36" s="16">
        <v>0</v>
      </c>
      <c r="P36" s="16">
        <f t="shared" si="7"/>
        <v>0</v>
      </c>
      <c r="Q36" s="16">
        <f t="shared" si="8"/>
        <v>0</v>
      </c>
      <c r="R36" s="15"/>
      <c r="S36" s="16">
        <v>0</v>
      </c>
      <c r="T36" s="16">
        <v>0</v>
      </c>
      <c r="U36" s="16">
        <f t="shared" si="9"/>
        <v>0</v>
      </c>
      <c r="V36" s="16">
        <f t="shared" si="10"/>
        <v>0</v>
      </c>
      <c r="W36" s="15">
        <v>0</v>
      </c>
      <c r="X36" s="16">
        <v>0</v>
      </c>
      <c r="Y36" s="16">
        <v>0</v>
      </c>
      <c r="Z36" s="16">
        <f t="shared" si="11"/>
        <v>0</v>
      </c>
      <c r="AA36" s="16">
        <f t="shared" si="12"/>
        <v>0</v>
      </c>
      <c r="AB36" s="15">
        <v>572.6</v>
      </c>
      <c r="AC36" s="16">
        <v>572.6</v>
      </c>
      <c r="AD36" s="16">
        <v>245.8</v>
      </c>
      <c r="AE36" s="16">
        <f t="shared" si="13"/>
        <v>-326.8</v>
      </c>
      <c r="AF36" s="16">
        <f t="shared" si="14"/>
        <v>-326.8</v>
      </c>
      <c r="AG36" s="15">
        <v>2000</v>
      </c>
      <c r="AH36" s="16">
        <v>2000</v>
      </c>
      <c r="AI36" s="16">
        <v>2000</v>
      </c>
      <c r="AJ36" s="16">
        <f t="shared" si="15"/>
        <v>0</v>
      </c>
      <c r="AK36" s="16">
        <f t="shared" si="16"/>
        <v>0</v>
      </c>
      <c r="AL36" s="15"/>
      <c r="AM36" s="16">
        <v>0</v>
      </c>
      <c r="AN36" s="16">
        <v>0</v>
      </c>
      <c r="AO36" s="16">
        <f t="shared" si="17"/>
        <v>0</v>
      </c>
      <c r="AP36" s="16">
        <f t="shared" si="18"/>
        <v>0</v>
      </c>
      <c r="AQ36" s="15">
        <v>112266.3</v>
      </c>
      <c r="AR36" s="16">
        <v>112266.3</v>
      </c>
      <c r="AS36" s="16">
        <v>112266.3</v>
      </c>
      <c r="AT36" s="16">
        <f t="shared" si="19"/>
        <v>0</v>
      </c>
      <c r="AU36" s="16">
        <f t="shared" si="20"/>
        <v>0</v>
      </c>
      <c r="AV36" s="15">
        <v>759374.2</v>
      </c>
      <c r="AW36" s="16">
        <v>759374.2</v>
      </c>
      <c r="AX36" s="16">
        <v>759374.2</v>
      </c>
      <c r="AY36" s="16">
        <f t="shared" si="21"/>
        <v>0</v>
      </c>
      <c r="AZ36" s="16">
        <f t="shared" si="22"/>
        <v>0</v>
      </c>
      <c r="BA36" s="15">
        <v>0</v>
      </c>
      <c r="BB36" s="16">
        <v>0</v>
      </c>
      <c r="BC36" s="16">
        <v>0</v>
      </c>
      <c r="BD36" s="16">
        <f t="shared" si="23"/>
        <v>0</v>
      </c>
      <c r="BE36" s="16">
        <f t="shared" si="24"/>
        <v>0</v>
      </c>
      <c r="BF36" s="15"/>
      <c r="BG36" s="16">
        <v>0</v>
      </c>
      <c r="BH36" s="16">
        <v>0</v>
      </c>
      <c r="BI36" s="16">
        <f t="shared" si="25"/>
        <v>0</v>
      </c>
      <c r="BJ36" s="16">
        <f t="shared" si="26"/>
        <v>0</v>
      </c>
      <c r="BK36" s="15">
        <v>0</v>
      </c>
      <c r="BL36" s="16">
        <v>0</v>
      </c>
      <c r="BM36" s="16">
        <v>0</v>
      </c>
      <c r="BN36" s="16">
        <f t="shared" si="27"/>
        <v>0</v>
      </c>
      <c r="BO36" s="16">
        <f t="shared" si="28"/>
        <v>0</v>
      </c>
      <c r="BP36" s="15">
        <v>77759.7</v>
      </c>
      <c r="BQ36" s="16">
        <v>75252.800000000003</v>
      </c>
      <c r="BR36" s="16">
        <v>75207.3</v>
      </c>
      <c r="BS36" s="16">
        <f t="shared" si="29"/>
        <v>-2552.3999999999942</v>
      </c>
      <c r="BT36" s="16">
        <f t="shared" si="30"/>
        <v>-45.5</v>
      </c>
      <c r="BU36" s="15">
        <v>0</v>
      </c>
      <c r="BV36" s="16">
        <v>0</v>
      </c>
      <c r="BW36" s="16">
        <v>16632</v>
      </c>
      <c r="BX36" s="16">
        <f t="shared" si="31"/>
        <v>16632</v>
      </c>
      <c r="BY36" s="17">
        <f t="shared" si="32"/>
        <v>16632</v>
      </c>
    </row>
    <row r="37" spans="1:77" x14ac:dyDescent="0.25">
      <c r="A37" s="40">
        <v>31</v>
      </c>
      <c r="B37" s="41" t="s">
        <v>34</v>
      </c>
      <c r="C37" s="47">
        <f t="shared" si="0"/>
        <v>290401.09999999998</v>
      </c>
      <c r="D37" s="50">
        <f t="shared" si="1"/>
        <v>289863.60000000003</v>
      </c>
      <c r="E37" s="50">
        <f t="shared" si="2"/>
        <v>289863.60000000003</v>
      </c>
      <c r="F37" s="50">
        <f t="shared" si="3"/>
        <v>-556.89999999996508</v>
      </c>
      <c r="G37" s="49">
        <f t="shared" si="4"/>
        <v>0</v>
      </c>
      <c r="H37" s="15">
        <v>3843.7</v>
      </c>
      <c r="I37" s="16">
        <v>3843.7</v>
      </c>
      <c r="J37" s="16">
        <v>3843.7</v>
      </c>
      <c r="K37" s="16">
        <f t="shared" si="5"/>
        <v>0</v>
      </c>
      <c r="L37" s="16">
        <f t="shared" si="6"/>
        <v>0</v>
      </c>
      <c r="M37" s="15"/>
      <c r="N37" s="16">
        <v>0</v>
      </c>
      <c r="O37" s="16">
        <v>0</v>
      </c>
      <c r="P37" s="16">
        <f t="shared" si="7"/>
        <v>0</v>
      </c>
      <c r="Q37" s="16">
        <f t="shared" si="8"/>
        <v>0</v>
      </c>
      <c r="R37" s="15"/>
      <c r="S37" s="16">
        <v>0</v>
      </c>
      <c r="T37" s="16">
        <v>0</v>
      </c>
      <c r="U37" s="16">
        <f t="shared" si="9"/>
        <v>0</v>
      </c>
      <c r="V37" s="16">
        <f t="shared" si="10"/>
        <v>0</v>
      </c>
      <c r="W37" s="15">
        <v>0</v>
      </c>
      <c r="X37" s="16">
        <v>0</v>
      </c>
      <c r="Y37" s="16">
        <v>0</v>
      </c>
      <c r="Z37" s="16">
        <f t="shared" si="11"/>
        <v>0</v>
      </c>
      <c r="AA37" s="16">
        <f t="shared" si="12"/>
        <v>0</v>
      </c>
      <c r="AB37" s="15">
        <v>510</v>
      </c>
      <c r="AC37" s="16">
        <v>510</v>
      </c>
      <c r="AD37" s="16">
        <v>510</v>
      </c>
      <c r="AE37" s="16">
        <f t="shared" si="13"/>
        <v>0</v>
      </c>
      <c r="AF37" s="16">
        <f t="shared" si="14"/>
        <v>0</v>
      </c>
      <c r="AG37" s="15">
        <v>4000</v>
      </c>
      <c r="AH37" s="16">
        <v>4000</v>
      </c>
      <c r="AI37" s="16">
        <v>4000</v>
      </c>
      <c r="AJ37" s="16">
        <f t="shared" si="15"/>
        <v>0</v>
      </c>
      <c r="AK37" s="16">
        <f t="shared" si="16"/>
        <v>0</v>
      </c>
      <c r="AL37" s="15"/>
      <c r="AM37" s="16">
        <v>0</v>
      </c>
      <c r="AN37" s="16">
        <v>0</v>
      </c>
      <c r="AO37" s="16">
        <f t="shared" si="17"/>
        <v>0</v>
      </c>
      <c r="AP37" s="16">
        <f t="shared" si="18"/>
        <v>0</v>
      </c>
      <c r="AQ37" s="15">
        <v>13834.5</v>
      </c>
      <c r="AR37" s="16">
        <v>13834.5</v>
      </c>
      <c r="AS37" s="16">
        <v>13834.5</v>
      </c>
      <c r="AT37" s="16">
        <f t="shared" si="19"/>
        <v>0</v>
      </c>
      <c r="AU37" s="16">
        <f t="shared" si="20"/>
        <v>0</v>
      </c>
      <c r="AV37" s="15">
        <v>262290.59999999998</v>
      </c>
      <c r="AW37" s="16">
        <v>261733.7</v>
      </c>
      <c r="AX37" s="16">
        <v>261733.7</v>
      </c>
      <c r="AY37" s="16">
        <f t="shared" si="21"/>
        <v>-556.89999999996508</v>
      </c>
      <c r="AZ37" s="16">
        <f t="shared" si="22"/>
        <v>0</v>
      </c>
      <c r="BA37" s="15">
        <v>0</v>
      </c>
      <c r="BB37" s="16">
        <v>0</v>
      </c>
      <c r="BC37" s="16">
        <v>0</v>
      </c>
      <c r="BD37" s="16">
        <f t="shared" si="23"/>
        <v>0</v>
      </c>
      <c r="BE37" s="16">
        <f t="shared" si="24"/>
        <v>0</v>
      </c>
      <c r="BF37" s="15"/>
      <c r="BG37" s="16">
        <v>0</v>
      </c>
      <c r="BH37" s="16">
        <v>0</v>
      </c>
      <c r="BI37" s="16">
        <f t="shared" si="25"/>
        <v>0</v>
      </c>
      <c r="BJ37" s="16">
        <f t="shared" si="26"/>
        <v>0</v>
      </c>
      <c r="BK37" s="15">
        <v>0</v>
      </c>
      <c r="BL37" s="16">
        <v>0</v>
      </c>
      <c r="BM37" s="16">
        <v>0</v>
      </c>
      <c r="BN37" s="16">
        <f t="shared" si="27"/>
        <v>0</v>
      </c>
      <c r="BO37" s="16">
        <f t="shared" si="28"/>
        <v>0</v>
      </c>
      <c r="BP37" s="15">
        <v>5922.3</v>
      </c>
      <c r="BQ37" s="16">
        <v>5941.7</v>
      </c>
      <c r="BR37" s="16">
        <v>5941.7</v>
      </c>
      <c r="BS37" s="16">
        <f t="shared" si="29"/>
        <v>19.399999999999636</v>
      </c>
      <c r="BT37" s="16">
        <f t="shared" si="30"/>
        <v>0</v>
      </c>
      <c r="BU37" s="15">
        <v>0</v>
      </c>
      <c r="BV37" s="16">
        <v>0</v>
      </c>
      <c r="BW37" s="16">
        <v>0</v>
      </c>
      <c r="BX37" s="16">
        <f t="shared" si="31"/>
        <v>0</v>
      </c>
      <c r="BY37" s="17">
        <f t="shared" si="32"/>
        <v>0</v>
      </c>
    </row>
    <row r="38" spans="1:77" x14ac:dyDescent="0.25">
      <c r="A38" s="40">
        <v>32</v>
      </c>
      <c r="B38" s="41" t="s">
        <v>35</v>
      </c>
      <c r="C38" s="47">
        <f t="shared" si="0"/>
        <v>438588.9</v>
      </c>
      <c r="D38" s="50">
        <f t="shared" si="1"/>
        <v>437552.10000000003</v>
      </c>
      <c r="E38" s="50">
        <f t="shared" si="2"/>
        <v>437351.60000000003</v>
      </c>
      <c r="F38" s="50">
        <f t="shared" si="3"/>
        <v>-1036.7999999999884</v>
      </c>
      <c r="G38" s="49">
        <f t="shared" si="4"/>
        <v>0</v>
      </c>
      <c r="H38" s="15">
        <v>17043.400000000001</v>
      </c>
      <c r="I38" s="16">
        <v>17043.400000000001</v>
      </c>
      <c r="J38" s="16">
        <v>17043.400000000001</v>
      </c>
      <c r="K38" s="16">
        <f t="shared" si="5"/>
        <v>0</v>
      </c>
      <c r="L38" s="16">
        <f t="shared" si="6"/>
        <v>0</v>
      </c>
      <c r="M38" s="15"/>
      <c r="N38" s="16">
        <v>0</v>
      </c>
      <c r="O38" s="16">
        <v>0</v>
      </c>
      <c r="P38" s="16">
        <f t="shared" si="7"/>
        <v>0</v>
      </c>
      <c r="Q38" s="16">
        <f t="shared" si="8"/>
        <v>0</v>
      </c>
      <c r="R38" s="15"/>
      <c r="S38" s="16">
        <v>0</v>
      </c>
      <c r="T38" s="16">
        <v>0</v>
      </c>
      <c r="U38" s="16">
        <f t="shared" si="9"/>
        <v>0</v>
      </c>
      <c r="V38" s="16">
        <f t="shared" si="10"/>
        <v>0</v>
      </c>
      <c r="W38" s="15">
        <v>0</v>
      </c>
      <c r="X38" s="16">
        <v>0</v>
      </c>
      <c r="Y38" s="16">
        <v>0</v>
      </c>
      <c r="Z38" s="16">
        <f t="shared" si="11"/>
        <v>0</v>
      </c>
      <c r="AA38" s="16">
        <f t="shared" si="12"/>
        <v>0</v>
      </c>
      <c r="AB38" s="15">
        <v>5.2</v>
      </c>
      <c r="AC38" s="16">
        <v>5.2</v>
      </c>
      <c r="AD38" s="16">
        <v>5.2</v>
      </c>
      <c r="AE38" s="16">
        <f t="shared" si="13"/>
        <v>0</v>
      </c>
      <c r="AF38" s="16">
        <f t="shared" si="14"/>
        <v>0</v>
      </c>
      <c r="AG38" s="15">
        <v>4000</v>
      </c>
      <c r="AH38" s="16">
        <v>4000</v>
      </c>
      <c r="AI38" s="16">
        <v>4000</v>
      </c>
      <c r="AJ38" s="16">
        <f t="shared" si="15"/>
        <v>0</v>
      </c>
      <c r="AK38" s="16">
        <f t="shared" si="16"/>
        <v>0</v>
      </c>
      <c r="AL38" s="15"/>
      <c r="AM38" s="16">
        <v>0</v>
      </c>
      <c r="AN38" s="16">
        <v>0</v>
      </c>
      <c r="AO38" s="16">
        <f t="shared" si="17"/>
        <v>0</v>
      </c>
      <c r="AP38" s="16">
        <f t="shared" si="18"/>
        <v>0</v>
      </c>
      <c r="AQ38" s="15">
        <v>13745.9</v>
      </c>
      <c r="AR38" s="16">
        <v>13745.9</v>
      </c>
      <c r="AS38" s="16">
        <v>13745.9</v>
      </c>
      <c r="AT38" s="16">
        <f t="shared" si="19"/>
        <v>0</v>
      </c>
      <c r="AU38" s="16">
        <f t="shared" si="20"/>
        <v>0</v>
      </c>
      <c r="AV38" s="15">
        <v>389365.5</v>
      </c>
      <c r="AW38" s="16">
        <v>388328.7</v>
      </c>
      <c r="AX38" s="16">
        <v>388328.7</v>
      </c>
      <c r="AY38" s="16">
        <f t="shared" si="21"/>
        <v>-1036.7999999999884</v>
      </c>
      <c r="AZ38" s="16">
        <f t="shared" si="22"/>
        <v>0</v>
      </c>
      <c r="BA38" s="15">
        <v>0</v>
      </c>
      <c r="BB38" s="16">
        <v>0</v>
      </c>
      <c r="BC38" s="16">
        <v>0</v>
      </c>
      <c r="BD38" s="16">
        <f t="shared" si="23"/>
        <v>0</v>
      </c>
      <c r="BE38" s="16">
        <f t="shared" si="24"/>
        <v>0</v>
      </c>
      <c r="BF38" s="15"/>
      <c r="BG38" s="16">
        <v>0</v>
      </c>
      <c r="BH38" s="16">
        <v>0</v>
      </c>
      <c r="BI38" s="16">
        <f t="shared" si="25"/>
        <v>0</v>
      </c>
      <c r="BJ38" s="16">
        <f t="shared" si="26"/>
        <v>0</v>
      </c>
      <c r="BK38" s="15">
        <v>0</v>
      </c>
      <c r="BL38" s="16">
        <v>0</v>
      </c>
      <c r="BM38" s="16">
        <v>0</v>
      </c>
      <c r="BN38" s="16">
        <f t="shared" si="27"/>
        <v>0</v>
      </c>
      <c r="BO38" s="16">
        <f t="shared" si="28"/>
        <v>0</v>
      </c>
      <c r="BP38" s="15">
        <v>14428.9</v>
      </c>
      <c r="BQ38" s="16">
        <v>14428.9</v>
      </c>
      <c r="BR38" s="16">
        <v>14228.4</v>
      </c>
      <c r="BS38" s="16">
        <f t="shared" si="29"/>
        <v>-200.5</v>
      </c>
      <c r="BT38" s="16">
        <f t="shared" si="30"/>
        <v>-200.5</v>
      </c>
      <c r="BU38" s="15">
        <v>0</v>
      </c>
      <c r="BV38" s="16">
        <v>0</v>
      </c>
      <c r="BW38" s="16">
        <v>0</v>
      </c>
      <c r="BX38" s="16">
        <f t="shared" si="31"/>
        <v>0</v>
      </c>
      <c r="BY38" s="17">
        <f t="shared" si="32"/>
        <v>0</v>
      </c>
    </row>
    <row r="39" spans="1:77" x14ac:dyDescent="0.25">
      <c r="A39" s="40">
        <v>33</v>
      </c>
      <c r="B39" s="41" t="s">
        <v>36</v>
      </c>
      <c r="C39" s="47">
        <f t="shared" si="0"/>
        <v>187222.80000000002</v>
      </c>
      <c r="D39" s="50">
        <f t="shared" si="1"/>
        <v>182973.30000000002</v>
      </c>
      <c r="E39" s="50">
        <f t="shared" si="2"/>
        <v>182107.7</v>
      </c>
      <c r="F39" s="50">
        <f t="shared" si="3"/>
        <v>0</v>
      </c>
      <c r="G39" s="49">
        <f t="shared" si="4"/>
        <v>0</v>
      </c>
      <c r="H39" s="15">
        <v>26395.3</v>
      </c>
      <c r="I39" s="16">
        <v>26395.3</v>
      </c>
      <c r="J39" s="16">
        <v>26395.3</v>
      </c>
      <c r="K39" s="16">
        <f t="shared" si="5"/>
        <v>0</v>
      </c>
      <c r="L39" s="16">
        <f t="shared" si="6"/>
        <v>0</v>
      </c>
      <c r="M39" s="15"/>
      <c r="N39" s="16">
        <v>0</v>
      </c>
      <c r="O39" s="16">
        <v>0</v>
      </c>
      <c r="P39" s="16">
        <f t="shared" si="7"/>
        <v>0</v>
      </c>
      <c r="Q39" s="16">
        <f t="shared" si="8"/>
        <v>0</v>
      </c>
      <c r="R39" s="15"/>
      <c r="S39" s="16">
        <v>0</v>
      </c>
      <c r="T39" s="16">
        <v>0</v>
      </c>
      <c r="U39" s="16">
        <f t="shared" si="9"/>
        <v>0</v>
      </c>
      <c r="V39" s="16">
        <f t="shared" si="10"/>
        <v>0</v>
      </c>
      <c r="W39" s="15">
        <v>0</v>
      </c>
      <c r="X39" s="16">
        <v>0</v>
      </c>
      <c r="Y39" s="16">
        <v>0</v>
      </c>
      <c r="Z39" s="16">
        <f t="shared" si="11"/>
        <v>0</v>
      </c>
      <c r="AA39" s="16">
        <f t="shared" si="12"/>
        <v>0</v>
      </c>
      <c r="AB39" s="15">
        <v>1631.2</v>
      </c>
      <c r="AC39" s="16">
        <v>1631.2</v>
      </c>
      <c r="AD39" s="16">
        <v>1631.2</v>
      </c>
      <c r="AE39" s="16">
        <f t="shared" si="13"/>
        <v>0</v>
      </c>
      <c r="AF39" s="16">
        <f t="shared" si="14"/>
        <v>0</v>
      </c>
      <c r="AG39" s="15">
        <v>4000</v>
      </c>
      <c r="AH39" s="16">
        <v>4000</v>
      </c>
      <c r="AI39" s="16">
        <v>4000</v>
      </c>
      <c r="AJ39" s="16">
        <f t="shared" si="15"/>
        <v>0</v>
      </c>
      <c r="AK39" s="16">
        <f t="shared" si="16"/>
        <v>0</v>
      </c>
      <c r="AL39" s="15"/>
      <c r="AM39" s="16">
        <v>0</v>
      </c>
      <c r="AN39" s="16">
        <v>0</v>
      </c>
      <c r="AO39" s="16">
        <f t="shared" si="17"/>
        <v>0</v>
      </c>
      <c r="AP39" s="16">
        <f t="shared" si="18"/>
        <v>0</v>
      </c>
      <c r="AQ39" s="15">
        <v>18582.599999999999</v>
      </c>
      <c r="AR39" s="16">
        <v>18582.599999999999</v>
      </c>
      <c r="AS39" s="16">
        <v>18582.599999999999</v>
      </c>
      <c r="AT39" s="16">
        <f t="shared" si="19"/>
        <v>0</v>
      </c>
      <c r="AU39" s="16">
        <f t="shared" si="20"/>
        <v>0</v>
      </c>
      <c r="AV39" s="15">
        <v>128550.6</v>
      </c>
      <c r="AW39" s="16">
        <v>128550.6</v>
      </c>
      <c r="AX39" s="16">
        <v>128550.6</v>
      </c>
      <c r="AY39" s="16">
        <f t="shared" si="21"/>
        <v>0</v>
      </c>
      <c r="AZ39" s="16">
        <f t="shared" si="22"/>
        <v>0</v>
      </c>
      <c r="BA39" s="15">
        <v>0</v>
      </c>
      <c r="BB39" s="16">
        <v>0</v>
      </c>
      <c r="BC39" s="16">
        <v>0</v>
      </c>
      <c r="BD39" s="16">
        <f t="shared" si="23"/>
        <v>0</v>
      </c>
      <c r="BE39" s="16">
        <f t="shared" si="24"/>
        <v>0</v>
      </c>
      <c r="BF39" s="15"/>
      <c r="BG39" s="16">
        <v>0</v>
      </c>
      <c r="BH39" s="16">
        <v>0</v>
      </c>
      <c r="BI39" s="16">
        <f t="shared" si="25"/>
        <v>0</v>
      </c>
      <c r="BJ39" s="16">
        <f t="shared" si="26"/>
        <v>0</v>
      </c>
      <c r="BK39" s="15">
        <v>0</v>
      </c>
      <c r="BL39" s="16">
        <v>0</v>
      </c>
      <c r="BM39" s="16">
        <v>0</v>
      </c>
      <c r="BN39" s="16">
        <f t="shared" si="27"/>
        <v>0</v>
      </c>
      <c r="BO39" s="16">
        <f t="shared" si="28"/>
        <v>0</v>
      </c>
      <c r="BP39" s="15">
        <v>8063.1</v>
      </c>
      <c r="BQ39" s="16">
        <v>3813.6</v>
      </c>
      <c r="BR39" s="16">
        <v>2948</v>
      </c>
      <c r="BS39" s="16">
        <f t="shared" si="29"/>
        <v>-5115.1000000000004</v>
      </c>
      <c r="BT39" s="16">
        <f t="shared" si="30"/>
        <v>-865.59999999999991</v>
      </c>
      <c r="BU39" s="15">
        <v>0</v>
      </c>
      <c r="BV39" s="16">
        <v>0</v>
      </c>
      <c r="BW39" s="16">
        <v>0</v>
      </c>
      <c r="BX39" s="16">
        <f t="shared" si="31"/>
        <v>0</v>
      </c>
      <c r="BY39" s="17">
        <f t="shared" si="32"/>
        <v>0</v>
      </c>
    </row>
    <row r="40" spans="1:77" x14ac:dyDescent="0.25">
      <c r="A40" s="40">
        <v>34</v>
      </c>
      <c r="B40" s="41" t="s">
        <v>37</v>
      </c>
      <c r="C40" s="47">
        <f t="shared" si="0"/>
        <v>467440.69999999995</v>
      </c>
      <c r="D40" s="50">
        <f t="shared" si="1"/>
        <v>466314.89999999997</v>
      </c>
      <c r="E40" s="50">
        <f t="shared" si="2"/>
        <v>466275.4</v>
      </c>
      <c r="F40" s="50">
        <f t="shared" si="3"/>
        <v>-1125.8999999999878</v>
      </c>
      <c r="G40" s="49">
        <f t="shared" si="4"/>
        <v>-9.9999999999454303E-2</v>
      </c>
      <c r="H40" s="15">
        <v>5403.7</v>
      </c>
      <c r="I40" s="16">
        <v>5403.7</v>
      </c>
      <c r="J40" s="16">
        <v>5403.6</v>
      </c>
      <c r="K40" s="16">
        <f t="shared" si="5"/>
        <v>-9.9999999999454303E-2</v>
      </c>
      <c r="L40" s="16">
        <f t="shared" si="6"/>
        <v>-9.9999999999454303E-2</v>
      </c>
      <c r="M40" s="15"/>
      <c r="N40" s="16">
        <v>0</v>
      </c>
      <c r="O40" s="16">
        <v>0</v>
      </c>
      <c r="P40" s="16">
        <f t="shared" si="7"/>
        <v>0</v>
      </c>
      <c r="Q40" s="16">
        <f t="shared" si="8"/>
        <v>0</v>
      </c>
      <c r="R40" s="15"/>
      <c r="S40" s="16">
        <v>0</v>
      </c>
      <c r="T40" s="16">
        <v>0</v>
      </c>
      <c r="U40" s="16">
        <f t="shared" si="9"/>
        <v>0</v>
      </c>
      <c r="V40" s="16">
        <f t="shared" si="10"/>
        <v>0</v>
      </c>
      <c r="W40" s="15">
        <v>0</v>
      </c>
      <c r="X40" s="16">
        <v>0</v>
      </c>
      <c r="Y40" s="16">
        <v>0</v>
      </c>
      <c r="Z40" s="16">
        <f t="shared" si="11"/>
        <v>0</v>
      </c>
      <c r="AA40" s="16">
        <f t="shared" si="12"/>
        <v>0</v>
      </c>
      <c r="AB40" s="15">
        <v>682.4</v>
      </c>
      <c r="AC40" s="16">
        <v>682.4</v>
      </c>
      <c r="AD40" s="16">
        <v>682.4</v>
      </c>
      <c r="AE40" s="16">
        <f t="shared" si="13"/>
        <v>0</v>
      </c>
      <c r="AF40" s="16">
        <f t="shared" si="14"/>
        <v>0</v>
      </c>
      <c r="AG40" s="15">
        <v>4000</v>
      </c>
      <c r="AH40" s="16">
        <v>4000</v>
      </c>
      <c r="AI40" s="16">
        <v>4000</v>
      </c>
      <c r="AJ40" s="16">
        <f t="shared" si="15"/>
        <v>0</v>
      </c>
      <c r="AK40" s="16">
        <f t="shared" si="16"/>
        <v>0</v>
      </c>
      <c r="AL40" s="15"/>
      <c r="AM40" s="16">
        <v>0</v>
      </c>
      <c r="AN40" s="16">
        <v>0</v>
      </c>
      <c r="AO40" s="16">
        <f t="shared" si="17"/>
        <v>0</v>
      </c>
      <c r="AP40" s="16">
        <f t="shared" si="18"/>
        <v>0</v>
      </c>
      <c r="AQ40" s="15">
        <v>67799.7</v>
      </c>
      <c r="AR40" s="16">
        <v>67799.7</v>
      </c>
      <c r="AS40" s="16">
        <v>67799.7</v>
      </c>
      <c r="AT40" s="16">
        <f t="shared" si="19"/>
        <v>0</v>
      </c>
      <c r="AU40" s="16">
        <f t="shared" si="20"/>
        <v>0</v>
      </c>
      <c r="AV40" s="15">
        <v>385578.3</v>
      </c>
      <c r="AW40" s="16">
        <v>384452.5</v>
      </c>
      <c r="AX40" s="16">
        <v>384452.5</v>
      </c>
      <c r="AY40" s="16">
        <f t="shared" si="21"/>
        <v>-1125.7999999999884</v>
      </c>
      <c r="AZ40" s="16">
        <f t="shared" si="22"/>
        <v>0</v>
      </c>
      <c r="BA40" s="15">
        <v>0</v>
      </c>
      <c r="BB40" s="16">
        <v>0</v>
      </c>
      <c r="BC40" s="16">
        <v>0</v>
      </c>
      <c r="BD40" s="16">
        <f t="shared" si="23"/>
        <v>0</v>
      </c>
      <c r="BE40" s="16">
        <f t="shared" si="24"/>
        <v>0</v>
      </c>
      <c r="BF40" s="15"/>
      <c r="BG40" s="16">
        <v>0</v>
      </c>
      <c r="BH40" s="16">
        <v>0</v>
      </c>
      <c r="BI40" s="16">
        <f t="shared" si="25"/>
        <v>0</v>
      </c>
      <c r="BJ40" s="16">
        <f t="shared" si="26"/>
        <v>0</v>
      </c>
      <c r="BK40" s="15">
        <v>0</v>
      </c>
      <c r="BL40" s="16">
        <v>0</v>
      </c>
      <c r="BM40" s="16">
        <v>0</v>
      </c>
      <c r="BN40" s="16">
        <f t="shared" si="27"/>
        <v>0</v>
      </c>
      <c r="BO40" s="16">
        <f t="shared" si="28"/>
        <v>0</v>
      </c>
      <c r="BP40" s="15">
        <v>3976.6</v>
      </c>
      <c r="BQ40" s="16">
        <v>3976.6</v>
      </c>
      <c r="BR40" s="16">
        <v>3937.2</v>
      </c>
      <c r="BS40" s="16">
        <f t="shared" si="29"/>
        <v>-39.400000000000091</v>
      </c>
      <c r="BT40" s="16">
        <f t="shared" si="30"/>
        <v>-39.400000000000091</v>
      </c>
      <c r="BU40" s="15">
        <v>0</v>
      </c>
      <c r="BV40" s="16">
        <v>0</v>
      </c>
      <c r="BW40" s="16">
        <v>0</v>
      </c>
      <c r="BX40" s="16">
        <f t="shared" si="31"/>
        <v>0</v>
      </c>
      <c r="BY40" s="17">
        <f t="shared" si="32"/>
        <v>0</v>
      </c>
    </row>
    <row r="41" spans="1:77" x14ac:dyDescent="0.25">
      <c r="A41" s="40">
        <v>35</v>
      </c>
      <c r="B41" s="41" t="s">
        <v>38</v>
      </c>
      <c r="C41" s="47">
        <f t="shared" si="0"/>
        <v>603529.1</v>
      </c>
      <c r="D41" s="50">
        <f t="shared" si="1"/>
        <v>681996.4</v>
      </c>
      <c r="E41" s="50">
        <f t="shared" si="2"/>
        <v>681996.4</v>
      </c>
      <c r="F41" s="50">
        <f t="shared" si="3"/>
        <v>78417.2</v>
      </c>
      <c r="G41" s="49">
        <f t="shared" si="4"/>
        <v>0</v>
      </c>
      <c r="H41" s="15">
        <v>11617.9</v>
      </c>
      <c r="I41" s="16">
        <v>11617.9</v>
      </c>
      <c r="J41" s="16">
        <v>11617.9</v>
      </c>
      <c r="K41" s="16">
        <f t="shared" si="5"/>
        <v>0</v>
      </c>
      <c r="L41" s="16">
        <f t="shared" si="6"/>
        <v>0</v>
      </c>
      <c r="M41" s="15">
        <v>10494.9</v>
      </c>
      <c r="N41" s="16">
        <v>11774.9</v>
      </c>
      <c r="O41" s="16">
        <v>11774.9</v>
      </c>
      <c r="P41" s="16">
        <f t="shared" si="7"/>
        <v>1280</v>
      </c>
      <c r="Q41" s="16">
        <f t="shared" si="8"/>
        <v>0</v>
      </c>
      <c r="R41" s="15">
        <v>2332.1999999999998</v>
      </c>
      <c r="S41" s="16">
        <v>2616.6</v>
      </c>
      <c r="T41" s="16">
        <v>2616.6</v>
      </c>
      <c r="U41" s="16">
        <f t="shared" si="9"/>
        <v>284.40000000000009</v>
      </c>
      <c r="V41" s="16">
        <f t="shared" si="10"/>
        <v>0</v>
      </c>
      <c r="W41" s="15">
        <v>0</v>
      </c>
      <c r="X41" s="16">
        <v>0</v>
      </c>
      <c r="Y41" s="16">
        <v>0</v>
      </c>
      <c r="Z41" s="16">
        <f t="shared" si="11"/>
        <v>0</v>
      </c>
      <c r="AA41" s="16">
        <f t="shared" si="12"/>
        <v>0</v>
      </c>
      <c r="AB41" s="15">
        <v>0</v>
      </c>
      <c r="AC41" s="16">
        <v>0</v>
      </c>
      <c r="AD41" s="16">
        <v>0</v>
      </c>
      <c r="AE41" s="16">
        <f t="shared" si="13"/>
        <v>0</v>
      </c>
      <c r="AF41" s="16">
        <f t="shared" si="14"/>
        <v>0</v>
      </c>
      <c r="AG41" s="15">
        <v>6000</v>
      </c>
      <c r="AH41" s="16">
        <v>6000</v>
      </c>
      <c r="AI41" s="16">
        <v>6000</v>
      </c>
      <c r="AJ41" s="16">
        <f t="shared" si="15"/>
        <v>0</v>
      </c>
      <c r="AK41" s="16">
        <f t="shared" si="16"/>
        <v>0</v>
      </c>
      <c r="AL41" s="15">
        <v>37972.800000000003</v>
      </c>
      <c r="AM41" s="16">
        <v>114825.60000000001</v>
      </c>
      <c r="AN41" s="16">
        <v>114825.60000000001</v>
      </c>
      <c r="AO41" s="16">
        <f t="shared" si="17"/>
        <v>76852.800000000003</v>
      </c>
      <c r="AP41" s="16">
        <f t="shared" si="18"/>
        <v>0</v>
      </c>
      <c r="AQ41" s="15">
        <v>29844.799999999999</v>
      </c>
      <c r="AR41" s="16">
        <v>29844.799999999999</v>
      </c>
      <c r="AS41" s="16">
        <v>29844.799999999999</v>
      </c>
      <c r="AT41" s="16">
        <f t="shared" si="19"/>
        <v>0</v>
      </c>
      <c r="AU41" s="16">
        <f t="shared" si="20"/>
        <v>0</v>
      </c>
      <c r="AV41" s="15">
        <v>495371</v>
      </c>
      <c r="AW41" s="16">
        <v>495371</v>
      </c>
      <c r="AX41" s="16">
        <v>495371</v>
      </c>
      <c r="AY41" s="16">
        <f t="shared" si="21"/>
        <v>0</v>
      </c>
      <c r="AZ41" s="16">
        <f t="shared" si="22"/>
        <v>0</v>
      </c>
      <c r="BA41" s="15">
        <v>0</v>
      </c>
      <c r="BB41" s="16">
        <v>0</v>
      </c>
      <c r="BC41" s="16">
        <v>0</v>
      </c>
      <c r="BD41" s="16">
        <f t="shared" si="23"/>
        <v>0</v>
      </c>
      <c r="BE41" s="16">
        <f t="shared" si="24"/>
        <v>0</v>
      </c>
      <c r="BF41" s="15"/>
      <c r="BG41" s="16">
        <v>0</v>
      </c>
      <c r="BH41" s="16">
        <v>0</v>
      </c>
      <c r="BI41" s="16">
        <f t="shared" si="25"/>
        <v>0</v>
      </c>
      <c r="BJ41" s="16">
        <f t="shared" si="26"/>
        <v>0</v>
      </c>
      <c r="BK41" s="15">
        <v>0</v>
      </c>
      <c r="BL41" s="16">
        <v>0</v>
      </c>
      <c r="BM41" s="16">
        <v>0</v>
      </c>
      <c r="BN41" s="16">
        <f t="shared" si="27"/>
        <v>0</v>
      </c>
      <c r="BO41" s="16">
        <f t="shared" si="28"/>
        <v>0</v>
      </c>
      <c r="BP41" s="15">
        <v>9895.5</v>
      </c>
      <c r="BQ41" s="16">
        <v>9945.6</v>
      </c>
      <c r="BR41" s="16">
        <v>9945.6</v>
      </c>
      <c r="BS41" s="16">
        <f t="shared" si="29"/>
        <v>50.100000000000364</v>
      </c>
      <c r="BT41" s="16">
        <f t="shared" si="30"/>
        <v>0</v>
      </c>
      <c r="BU41" s="15">
        <v>0</v>
      </c>
      <c r="BV41" s="16">
        <v>0</v>
      </c>
      <c r="BW41" s="16">
        <v>0</v>
      </c>
      <c r="BX41" s="16">
        <f t="shared" si="31"/>
        <v>0</v>
      </c>
      <c r="BY41" s="17">
        <f t="shared" si="32"/>
        <v>0</v>
      </c>
    </row>
    <row r="42" spans="1:77" x14ac:dyDescent="0.25">
      <c r="A42" s="40">
        <v>36</v>
      </c>
      <c r="B42" s="41" t="s">
        <v>39</v>
      </c>
      <c r="C42" s="47">
        <f t="shared" si="0"/>
        <v>357789.1</v>
      </c>
      <c r="D42" s="50">
        <f t="shared" si="1"/>
        <v>356064.8</v>
      </c>
      <c r="E42" s="50">
        <f t="shared" si="2"/>
        <v>355445.69999999995</v>
      </c>
      <c r="F42" s="50">
        <f t="shared" si="3"/>
        <v>-1500.0999999999767</v>
      </c>
      <c r="G42" s="49">
        <f t="shared" si="4"/>
        <v>0</v>
      </c>
      <c r="H42" s="15">
        <v>11334</v>
      </c>
      <c r="I42" s="16">
        <v>11334</v>
      </c>
      <c r="J42" s="16">
        <v>11334</v>
      </c>
      <c r="K42" s="16">
        <f t="shared" si="5"/>
        <v>0</v>
      </c>
      <c r="L42" s="16">
        <f t="shared" si="6"/>
        <v>0</v>
      </c>
      <c r="M42" s="15"/>
      <c r="N42" s="16">
        <v>0</v>
      </c>
      <c r="O42" s="16">
        <v>0</v>
      </c>
      <c r="P42" s="16">
        <f t="shared" si="7"/>
        <v>0</v>
      </c>
      <c r="Q42" s="16">
        <f t="shared" si="8"/>
        <v>0</v>
      </c>
      <c r="R42" s="15"/>
      <c r="S42" s="16">
        <v>0</v>
      </c>
      <c r="T42" s="16">
        <v>0</v>
      </c>
      <c r="U42" s="16">
        <f t="shared" si="9"/>
        <v>0</v>
      </c>
      <c r="V42" s="16">
        <f t="shared" si="10"/>
        <v>0</v>
      </c>
      <c r="W42" s="15">
        <v>0</v>
      </c>
      <c r="X42" s="16">
        <v>0</v>
      </c>
      <c r="Y42" s="16">
        <v>0</v>
      </c>
      <c r="Z42" s="16">
        <f t="shared" si="11"/>
        <v>0</v>
      </c>
      <c r="AA42" s="16">
        <f t="shared" si="12"/>
        <v>0</v>
      </c>
      <c r="AB42" s="15">
        <v>0</v>
      </c>
      <c r="AC42" s="16">
        <v>0</v>
      </c>
      <c r="AD42" s="16">
        <v>0</v>
      </c>
      <c r="AE42" s="16">
        <f t="shared" si="13"/>
        <v>0</v>
      </c>
      <c r="AF42" s="16">
        <f t="shared" si="14"/>
        <v>0</v>
      </c>
      <c r="AG42" s="15">
        <v>6000</v>
      </c>
      <c r="AH42" s="16">
        <v>6000</v>
      </c>
      <c r="AI42" s="16">
        <v>6000</v>
      </c>
      <c r="AJ42" s="16">
        <f t="shared" si="15"/>
        <v>0</v>
      </c>
      <c r="AK42" s="16">
        <f t="shared" si="16"/>
        <v>0</v>
      </c>
      <c r="AL42" s="15"/>
      <c r="AM42" s="16">
        <v>0</v>
      </c>
      <c r="AN42" s="16">
        <v>0</v>
      </c>
      <c r="AO42" s="16">
        <f t="shared" si="17"/>
        <v>0</v>
      </c>
      <c r="AP42" s="16">
        <f t="shared" si="18"/>
        <v>0</v>
      </c>
      <c r="AQ42" s="15">
        <v>58042.6</v>
      </c>
      <c r="AR42" s="16">
        <v>58042.6</v>
      </c>
      <c r="AS42" s="16">
        <v>58042.6</v>
      </c>
      <c r="AT42" s="16">
        <f t="shared" si="19"/>
        <v>0</v>
      </c>
      <c r="AU42" s="16">
        <f t="shared" si="20"/>
        <v>0</v>
      </c>
      <c r="AV42" s="15">
        <v>272953.09999999998</v>
      </c>
      <c r="AW42" s="16">
        <v>271453</v>
      </c>
      <c r="AX42" s="16">
        <v>271453</v>
      </c>
      <c r="AY42" s="16">
        <f t="shared" si="21"/>
        <v>-1500.0999999999767</v>
      </c>
      <c r="AZ42" s="16">
        <f t="shared" si="22"/>
        <v>0</v>
      </c>
      <c r="BA42" s="15">
        <v>0</v>
      </c>
      <c r="BB42" s="16">
        <v>0</v>
      </c>
      <c r="BC42" s="16">
        <v>0</v>
      </c>
      <c r="BD42" s="16">
        <f t="shared" si="23"/>
        <v>0</v>
      </c>
      <c r="BE42" s="16">
        <f t="shared" si="24"/>
        <v>0</v>
      </c>
      <c r="BF42" s="15"/>
      <c r="BG42" s="16">
        <v>0</v>
      </c>
      <c r="BH42" s="16">
        <v>0</v>
      </c>
      <c r="BI42" s="16">
        <f t="shared" si="25"/>
        <v>0</v>
      </c>
      <c r="BJ42" s="16">
        <f t="shared" si="26"/>
        <v>0</v>
      </c>
      <c r="BK42" s="15">
        <v>0</v>
      </c>
      <c r="BL42" s="16">
        <v>0</v>
      </c>
      <c r="BM42" s="16">
        <v>0</v>
      </c>
      <c r="BN42" s="16">
        <f t="shared" si="27"/>
        <v>0</v>
      </c>
      <c r="BO42" s="16">
        <f t="shared" si="28"/>
        <v>0</v>
      </c>
      <c r="BP42" s="15">
        <v>9459.4</v>
      </c>
      <c r="BQ42" s="16">
        <v>9235.2000000000007</v>
      </c>
      <c r="BR42" s="16">
        <v>8616.1</v>
      </c>
      <c r="BS42" s="16">
        <f t="shared" si="29"/>
        <v>-843.29999999999927</v>
      </c>
      <c r="BT42" s="16">
        <f t="shared" si="30"/>
        <v>-619.10000000000036</v>
      </c>
      <c r="BU42" s="15">
        <v>0</v>
      </c>
      <c r="BV42" s="16">
        <v>0</v>
      </c>
      <c r="BW42" s="16">
        <v>0</v>
      </c>
      <c r="BX42" s="16">
        <f t="shared" si="31"/>
        <v>0</v>
      </c>
      <c r="BY42" s="17">
        <f t="shared" si="32"/>
        <v>0</v>
      </c>
    </row>
    <row r="43" spans="1:77" x14ac:dyDescent="0.25">
      <c r="A43" s="40">
        <v>37</v>
      </c>
      <c r="B43" s="41" t="s">
        <v>40</v>
      </c>
      <c r="C43" s="47">
        <f t="shared" si="0"/>
        <v>387974.2</v>
      </c>
      <c r="D43" s="50">
        <f t="shared" si="1"/>
        <v>387577.60000000003</v>
      </c>
      <c r="E43" s="50">
        <f t="shared" si="2"/>
        <v>387577.60000000003</v>
      </c>
      <c r="F43" s="50">
        <f t="shared" si="3"/>
        <v>-566.09999999997672</v>
      </c>
      <c r="G43" s="49">
        <f t="shared" si="4"/>
        <v>0</v>
      </c>
      <c r="H43" s="15">
        <v>4470.7</v>
      </c>
      <c r="I43" s="16">
        <v>4470.7</v>
      </c>
      <c r="J43" s="16">
        <v>4470.7</v>
      </c>
      <c r="K43" s="16">
        <f t="shared" si="5"/>
        <v>0</v>
      </c>
      <c r="L43" s="16">
        <f t="shared" si="6"/>
        <v>0</v>
      </c>
      <c r="M43" s="15"/>
      <c r="N43" s="16">
        <v>0</v>
      </c>
      <c r="O43" s="16">
        <v>0</v>
      </c>
      <c r="P43" s="16">
        <f t="shared" si="7"/>
        <v>0</v>
      </c>
      <c r="Q43" s="16">
        <f t="shared" si="8"/>
        <v>0</v>
      </c>
      <c r="R43" s="15"/>
      <c r="S43" s="16">
        <v>0</v>
      </c>
      <c r="T43" s="16">
        <v>0</v>
      </c>
      <c r="U43" s="16">
        <f t="shared" si="9"/>
        <v>0</v>
      </c>
      <c r="V43" s="16">
        <f t="shared" si="10"/>
        <v>0</v>
      </c>
      <c r="W43" s="15">
        <v>0</v>
      </c>
      <c r="X43" s="16">
        <v>0</v>
      </c>
      <c r="Y43" s="16">
        <v>0</v>
      </c>
      <c r="Z43" s="16">
        <f t="shared" si="11"/>
        <v>0</v>
      </c>
      <c r="AA43" s="16">
        <f t="shared" si="12"/>
        <v>0</v>
      </c>
      <c r="AB43" s="15">
        <v>0</v>
      </c>
      <c r="AC43" s="16">
        <v>0</v>
      </c>
      <c r="AD43" s="16">
        <v>0</v>
      </c>
      <c r="AE43" s="16">
        <f t="shared" si="13"/>
        <v>0</v>
      </c>
      <c r="AF43" s="16">
        <f t="shared" si="14"/>
        <v>0</v>
      </c>
      <c r="AG43" s="15">
        <v>0</v>
      </c>
      <c r="AH43" s="16">
        <v>0</v>
      </c>
      <c r="AI43" s="16">
        <v>0</v>
      </c>
      <c r="AJ43" s="16">
        <f t="shared" si="15"/>
        <v>0</v>
      </c>
      <c r="AK43" s="16">
        <f t="shared" si="16"/>
        <v>0</v>
      </c>
      <c r="AL43" s="15"/>
      <c r="AM43" s="16">
        <v>0</v>
      </c>
      <c r="AN43" s="16">
        <v>0</v>
      </c>
      <c r="AO43" s="16">
        <f t="shared" si="17"/>
        <v>0</v>
      </c>
      <c r="AP43" s="16">
        <f t="shared" si="18"/>
        <v>0</v>
      </c>
      <c r="AQ43" s="15">
        <v>44795.199999999997</v>
      </c>
      <c r="AR43" s="16">
        <v>44795.199999999997</v>
      </c>
      <c r="AS43" s="16">
        <v>44795.199999999997</v>
      </c>
      <c r="AT43" s="16">
        <f t="shared" si="19"/>
        <v>0</v>
      </c>
      <c r="AU43" s="16">
        <f t="shared" si="20"/>
        <v>0</v>
      </c>
      <c r="AV43" s="15">
        <v>331044.59999999998</v>
      </c>
      <c r="AW43" s="16">
        <v>330478.5</v>
      </c>
      <c r="AX43" s="16">
        <v>330478.5</v>
      </c>
      <c r="AY43" s="16">
        <f t="shared" si="21"/>
        <v>-566.09999999997672</v>
      </c>
      <c r="AZ43" s="16">
        <f t="shared" si="22"/>
        <v>0</v>
      </c>
      <c r="BA43" s="15">
        <v>0</v>
      </c>
      <c r="BB43" s="16">
        <v>0</v>
      </c>
      <c r="BC43" s="16">
        <v>0</v>
      </c>
      <c r="BD43" s="16">
        <f t="shared" si="23"/>
        <v>0</v>
      </c>
      <c r="BE43" s="16">
        <f t="shared" si="24"/>
        <v>0</v>
      </c>
      <c r="BF43" s="15"/>
      <c r="BG43" s="16">
        <v>0</v>
      </c>
      <c r="BH43" s="16">
        <v>0</v>
      </c>
      <c r="BI43" s="16">
        <f t="shared" si="25"/>
        <v>0</v>
      </c>
      <c r="BJ43" s="16">
        <f t="shared" si="26"/>
        <v>0</v>
      </c>
      <c r="BK43" s="15">
        <v>0</v>
      </c>
      <c r="BL43" s="16">
        <v>0</v>
      </c>
      <c r="BM43" s="16">
        <v>0</v>
      </c>
      <c r="BN43" s="16">
        <f t="shared" si="27"/>
        <v>0</v>
      </c>
      <c r="BO43" s="16">
        <f t="shared" si="28"/>
        <v>0</v>
      </c>
      <c r="BP43" s="15">
        <v>7663.7</v>
      </c>
      <c r="BQ43" s="16">
        <v>7833.2</v>
      </c>
      <c r="BR43" s="16">
        <v>7833.2</v>
      </c>
      <c r="BS43" s="16">
        <f t="shared" si="29"/>
        <v>169.5</v>
      </c>
      <c r="BT43" s="16">
        <f t="shared" si="30"/>
        <v>0</v>
      </c>
      <c r="BU43" s="15">
        <v>0</v>
      </c>
      <c r="BV43" s="16">
        <v>0</v>
      </c>
      <c r="BW43" s="16">
        <v>0</v>
      </c>
      <c r="BX43" s="16">
        <f t="shared" si="31"/>
        <v>0</v>
      </c>
      <c r="BY43" s="17">
        <f t="shared" si="32"/>
        <v>0</v>
      </c>
    </row>
    <row r="44" spans="1:77" x14ac:dyDescent="0.25">
      <c r="A44" s="40">
        <v>38</v>
      </c>
      <c r="B44" s="41" t="s">
        <v>41</v>
      </c>
      <c r="C44" s="47">
        <f t="shared" si="0"/>
        <v>364196.3</v>
      </c>
      <c r="D44" s="50">
        <f t="shared" si="1"/>
        <v>364202</v>
      </c>
      <c r="E44" s="50">
        <f t="shared" si="2"/>
        <v>364202</v>
      </c>
      <c r="F44" s="50">
        <f t="shared" si="3"/>
        <v>0</v>
      </c>
      <c r="G44" s="49">
        <f t="shared" si="4"/>
        <v>0</v>
      </c>
      <c r="H44" s="15">
        <v>5022.7</v>
      </c>
      <c r="I44" s="16">
        <v>5022.7</v>
      </c>
      <c r="J44" s="16">
        <v>5022.7</v>
      </c>
      <c r="K44" s="16">
        <f t="shared" si="5"/>
        <v>0</v>
      </c>
      <c r="L44" s="16">
        <f t="shared" si="6"/>
        <v>0</v>
      </c>
      <c r="M44" s="15"/>
      <c r="N44" s="16">
        <v>0</v>
      </c>
      <c r="O44" s="16">
        <v>0</v>
      </c>
      <c r="P44" s="16">
        <f t="shared" si="7"/>
        <v>0</v>
      </c>
      <c r="Q44" s="16">
        <f t="shared" si="8"/>
        <v>0</v>
      </c>
      <c r="R44" s="15"/>
      <c r="S44" s="16">
        <v>0</v>
      </c>
      <c r="T44" s="16">
        <v>0</v>
      </c>
      <c r="U44" s="16">
        <f t="shared" si="9"/>
        <v>0</v>
      </c>
      <c r="V44" s="16">
        <f t="shared" si="10"/>
        <v>0</v>
      </c>
      <c r="W44" s="15">
        <v>0</v>
      </c>
      <c r="X44" s="16">
        <v>0</v>
      </c>
      <c r="Y44" s="16">
        <v>0</v>
      </c>
      <c r="Z44" s="16">
        <f t="shared" si="11"/>
        <v>0</v>
      </c>
      <c r="AA44" s="16">
        <f t="shared" si="12"/>
        <v>0</v>
      </c>
      <c r="AB44" s="15">
        <v>0</v>
      </c>
      <c r="AC44" s="16">
        <v>0</v>
      </c>
      <c r="AD44" s="16">
        <v>0</v>
      </c>
      <c r="AE44" s="16">
        <f t="shared" si="13"/>
        <v>0</v>
      </c>
      <c r="AF44" s="16">
        <f t="shared" si="14"/>
        <v>0</v>
      </c>
      <c r="AG44" s="15">
        <v>6000</v>
      </c>
      <c r="AH44" s="16">
        <v>6000</v>
      </c>
      <c r="AI44" s="16">
        <v>6000</v>
      </c>
      <c r="AJ44" s="16">
        <f t="shared" si="15"/>
        <v>0</v>
      </c>
      <c r="AK44" s="16">
        <f t="shared" si="16"/>
        <v>0</v>
      </c>
      <c r="AL44" s="15"/>
      <c r="AM44" s="16">
        <v>0</v>
      </c>
      <c r="AN44" s="16">
        <v>0</v>
      </c>
      <c r="AO44" s="16">
        <f t="shared" si="17"/>
        <v>0</v>
      </c>
      <c r="AP44" s="16">
        <f t="shared" si="18"/>
        <v>0</v>
      </c>
      <c r="AQ44" s="15">
        <v>27371.3</v>
      </c>
      <c r="AR44" s="16">
        <v>27371.3</v>
      </c>
      <c r="AS44" s="16">
        <v>27371.3</v>
      </c>
      <c r="AT44" s="16">
        <f t="shared" si="19"/>
        <v>0</v>
      </c>
      <c r="AU44" s="16">
        <f t="shared" si="20"/>
        <v>0</v>
      </c>
      <c r="AV44" s="15">
        <v>317807.2</v>
      </c>
      <c r="AW44" s="16">
        <v>317807.2</v>
      </c>
      <c r="AX44" s="16">
        <v>317807.2</v>
      </c>
      <c r="AY44" s="16">
        <f t="shared" si="21"/>
        <v>0</v>
      </c>
      <c r="AZ44" s="16">
        <f t="shared" si="22"/>
        <v>0</v>
      </c>
      <c r="BA44" s="15">
        <v>0</v>
      </c>
      <c r="BB44" s="16">
        <v>0</v>
      </c>
      <c r="BC44" s="16">
        <v>0</v>
      </c>
      <c r="BD44" s="16">
        <f t="shared" si="23"/>
        <v>0</v>
      </c>
      <c r="BE44" s="16">
        <f t="shared" si="24"/>
        <v>0</v>
      </c>
      <c r="BF44" s="15"/>
      <c r="BG44" s="16">
        <v>0</v>
      </c>
      <c r="BH44" s="16">
        <v>0</v>
      </c>
      <c r="BI44" s="16">
        <f t="shared" si="25"/>
        <v>0</v>
      </c>
      <c r="BJ44" s="16">
        <f t="shared" si="26"/>
        <v>0</v>
      </c>
      <c r="BK44" s="15">
        <v>0</v>
      </c>
      <c r="BL44" s="16">
        <v>0</v>
      </c>
      <c r="BM44" s="16">
        <v>0</v>
      </c>
      <c r="BN44" s="16">
        <f t="shared" si="27"/>
        <v>0</v>
      </c>
      <c r="BO44" s="16">
        <f t="shared" si="28"/>
        <v>0</v>
      </c>
      <c r="BP44" s="15">
        <v>7995.1</v>
      </c>
      <c r="BQ44" s="16">
        <v>8000.8</v>
      </c>
      <c r="BR44" s="16">
        <v>8000.8</v>
      </c>
      <c r="BS44" s="16">
        <f t="shared" si="29"/>
        <v>5.6999999999998181</v>
      </c>
      <c r="BT44" s="16">
        <f t="shared" si="30"/>
        <v>0</v>
      </c>
      <c r="BU44" s="15">
        <v>0</v>
      </c>
      <c r="BV44" s="16">
        <v>0</v>
      </c>
      <c r="BW44" s="16">
        <v>0</v>
      </c>
      <c r="BX44" s="16">
        <f t="shared" si="31"/>
        <v>0</v>
      </c>
      <c r="BY44" s="17">
        <f t="shared" si="32"/>
        <v>0</v>
      </c>
    </row>
    <row r="45" spans="1:77" x14ac:dyDescent="0.25">
      <c r="A45" s="40">
        <v>39</v>
      </c>
      <c r="B45" s="41" t="s">
        <v>42</v>
      </c>
      <c r="C45" s="47">
        <f t="shared" si="0"/>
        <v>220158.3</v>
      </c>
      <c r="D45" s="50">
        <f t="shared" si="1"/>
        <v>227064.30000000002</v>
      </c>
      <c r="E45" s="50">
        <f t="shared" si="2"/>
        <v>226977.90000000002</v>
      </c>
      <c r="F45" s="50">
        <f t="shared" si="3"/>
        <v>6819.5999999999967</v>
      </c>
      <c r="G45" s="49">
        <f t="shared" si="4"/>
        <v>0</v>
      </c>
      <c r="H45" s="15">
        <v>13723.1</v>
      </c>
      <c r="I45" s="16">
        <v>13723.1</v>
      </c>
      <c r="J45" s="16">
        <v>13723.1</v>
      </c>
      <c r="K45" s="16">
        <f t="shared" si="5"/>
        <v>0</v>
      </c>
      <c r="L45" s="16">
        <f t="shared" si="6"/>
        <v>0</v>
      </c>
      <c r="M45" s="15"/>
      <c r="N45" s="16">
        <v>0</v>
      </c>
      <c r="O45" s="16">
        <v>0</v>
      </c>
      <c r="P45" s="16">
        <f t="shared" si="7"/>
        <v>0</v>
      </c>
      <c r="Q45" s="16">
        <f t="shared" si="8"/>
        <v>0</v>
      </c>
      <c r="R45" s="15"/>
      <c r="S45" s="16">
        <v>0</v>
      </c>
      <c r="T45" s="16">
        <v>0</v>
      </c>
      <c r="U45" s="16">
        <f t="shared" si="9"/>
        <v>0</v>
      </c>
      <c r="V45" s="16">
        <f t="shared" si="10"/>
        <v>0</v>
      </c>
      <c r="W45" s="15">
        <v>0</v>
      </c>
      <c r="X45" s="16">
        <v>0</v>
      </c>
      <c r="Y45" s="16">
        <v>0</v>
      </c>
      <c r="Z45" s="16">
        <f t="shared" si="11"/>
        <v>0</v>
      </c>
      <c r="AA45" s="16">
        <f t="shared" si="12"/>
        <v>0</v>
      </c>
      <c r="AB45" s="15">
        <v>0</v>
      </c>
      <c r="AC45" s="16">
        <v>0</v>
      </c>
      <c r="AD45" s="16">
        <v>0</v>
      </c>
      <c r="AE45" s="16">
        <f t="shared" si="13"/>
        <v>0</v>
      </c>
      <c r="AF45" s="16">
        <f t="shared" si="14"/>
        <v>0</v>
      </c>
      <c r="AG45" s="15">
        <v>6000</v>
      </c>
      <c r="AH45" s="16">
        <v>6000</v>
      </c>
      <c r="AI45" s="16">
        <v>6000</v>
      </c>
      <c r="AJ45" s="16">
        <f t="shared" si="15"/>
        <v>0</v>
      </c>
      <c r="AK45" s="16">
        <f t="shared" si="16"/>
        <v>0</v>
      </c>
      <c r="AL45" s="15">
        <v>4665.6000000000004</v>
      </c>
      <c r="AM45" s="16">
        <v>11664</v>
      </c>
      <c r="AN45" s="16">
        <v>11664</v>
      </c>
      <c r="AO45" s="16">
        <f t="shared" si="17"/>
        <v>6998.4</v>
      </c>
      <c r="AP45" s="16">
        <f t="shared" si="18"/>
        <v>0</v>
      </c>
      <c r="AQ45" s="15">
        <v>71412.600000000006</v>
      </c>
      <c r="AR45" s="16">
        <v>71412.600000000006</v>
      </c>
      <c r="AS45" s="16">
        <v>71412.600000000006</v>
      </c>
      <c r="AT45" s="16">
        <f t="shared" si="19"/>
        <v>0</v>
      </c>
      <c r="AU45" s="16">
        <f t="shared" si="20"/>
        <v>0</v>
      </c>
      <c r="AV45" s="15">
        <v>112756</v>
      </c>
      <c r="AW45" s="16">
        <v>112577.2</v>
      </c>
      <c r="AX45" s="16">
        <v>112577.2</v>
      </c>
      <c r="AY45" s="16">
        <f t="shared" si="21"/>
        <v>-178.80000000000291</v>
      </c>
      <c r="AZ45" s="16">
        <f t="shared" si="22"/>
        <v>0</v>
      </c>
      <c r="BA45" s="15">
        <v>0</v>
      </c>
      <c r="BB45" s="16">
        <v>0</v>
      </c>
      <c r="BC45" s="16">
        <v>0</v>
      </c>
      <c r="BD45" s="16">
        <f t="shared" si="23"/>
        <v>0</v>
      </c>
      <c r="BE45" s="16">
        <f t="shared" si="24"/>
        <v>0</v>
      </c>
      <c r="BF45" s="15"/>
      <c r="BG45" s="16">
        <v>0</v>
      </c>
      <c r="BH45" s="16">
        <v>0</v>
      </c>
      <c r="BI45" s="16">
        <f t="shared" si="25"/>
        <v>0</v>
      </c>
      <c r="BJ45" s="16">
        <f t="shared" si="26"/>
        <v>0</v>
      </c>
      <c r="BK45" s="15">
        <v>0</v>
      </c>
      <c r="BL45" s="16">
        <v>0</v>
      </c>
      <c r="BM45" s="16">
        <v>0</v>
      </c>
      <c r="BN45" s="16">
        <f t="shared" si="27"/>
        <v>0</v>
      </c>
      <c r="BO45" s="16">
        <f t="shared" si="28"/>
        <v>0</v>
      </c>
      <c r="BP45" s="15">
        <v>11601</v>
      </c>
      <c r="BQ45" s="16">
        <v>11687.4</v>
      </c>
      <c r="BR45" s="16">
        <v>11601</v>
      </c>
      <c r="BS45" s="16">
        <f t="shared" si="29"/>
        <v>0</v>
      </c>
      <c r="BT45" s="16">
        <f t="shared" si="30"/>
        <v>-86.399999999999636</v>
      </c>
      <c r="BU45" s="15">
        <v>0</v>
      </c>
      <c r="BV45" s="16">
        <v>0</v>
      </c>
      <c r="BW45" s="16">
        <v>0</v>
      </c>
      <c r="BX45" s="16">
        <f t="shared" si="31"/>
        <v>0</v>
      </c>
      <c r="BY45" s="17">
        <f t="shared" si="32"/>
        <v>0</v>
      </c>
    </row>
    <row r="46" spans="1:77" x14ac:dyDescent="0.25">
      <c r="A46" s="40">
        <v>40</v>
      </c>
      <c r="B46" s="41" t="s">
        <v>43</v>
      </c>
      <c r="C46" s="47">
        <f t="shared" si="0"/>
        <v>251887.7</v>
      </c>
      <c r="D46" s="50">
        <f t="shared" si="1"/>
        <v>250470.9</v>
      </c>
      <c r="E46" s="50">
        <f t="shared" si="2"/>
        <v>250470.9</v>
      </c>
      <c r="F46" s="50">
        <f t="shared" si="3"/>
        <v>-438.39999999999418</v>
      </c>
      <c r="G46" s="49">
        <f t="shared" si="4"/>
        <v>0</v>
      </c>
      <c r="H46" s="15">
        <v>4048.9</v>
      </c>
      <c r="I46" s="16">
        <v>4048.9</v>
      </c>
      <c r="J46" s="16">
        <v>4048.9</v>
      </c>
      <c r="K46" s="16">
        <f t="shared" si="5"/>
        <v>0</v>
      </c>
      <c r="L46" s="16">
        <f t="shared" si="6"/>
        <v>0</v>
      </c>
      <c r="M46" s="15"/>
      <c r="N46" s="16">
        <v>0</v>
      </c>
      <c r="O46" s="16">
        <v>0</v>
      </c>
      <c r="P46" s="16">
        <f t="shared" si="7"/>
        <v>0</v>
      </c>
      <c r="Q46" s="16">
        <f t="shared" si="8"/>
        <v>0</v>
      </c>
      <c r="R46" s="15"/>
      <c r="S46" s="16">
        <v>0</v>
      </c>
      <c r="T46" s="16">
        <v>0</v>
      </c>
      <c r="U46" s="16">
        <f t="shared" si="9"/>
        <v>0</v>
      </c>
      <c r="V46" s="16">
        <f t="shared" si="10"/>
        <v>0</v>
      </c>
      <c r="W46" s="15">
        <v>0</v>
      </c>
      <c r="X46" s="16">
        <v>0</v>
      </c>
      <c r="Y46" s="16">
        <v>0</v>
      </c>
      <c r="Z46" s="16">
        <f t="shared" si="11"/>
        <v>0</v>
      </c>
      <c r="AA46" s="16">
        <f t="shared" si="12"/>
        <v>0</v>
      </c>
      <c r="AB46" s="15">
        <v>0</v>
      </c>
      <c r="AC46" s="16">
        <v>0</v>
      </c>
      <c r="AD46" s="16">
        <v>0</v>
      </c>
      <c r="AE46" s="16">
        <f t="shared" si="13"/>
        <v>0</v>
      </c>
      <c r="AF46" s="16">
        <f t="shared" si="14"/>
        <v>0</v>
      </c>
      <c r="AG46" s="15">
        <v>4000</v>
      </c>
      <c r="AH46" s="16">
        <v>4000</v>
      </c>
      <c r="AI46" s="16">
        <v>4000</v>
      </c>
      <c r="AJ46" s="16">
        <f t="shared" si="15"/>
        <v>0</v>
      </c>
      <c r="AK46" s="16">
        <f t="shared" si="16"/>
        <v>0</v>
      </c>
      <c r="AL46" s="15"/>
      <c r="AM46" s="16">
        <v>0</v>
      </c>
      <c r="AN46" s="16">
        <v>0</v>
      </c>
      <c r="AO46" s="16">
        <f t="shared" si="17"/>
        <v>0</v>
      </c>
      <c r="AP46" s="16">
        <f t="shared" si="18"/>
        <v>0</v>
      </c>
      <c r="AQ46" s="15">
        <v>13544.8</v>
      </c>
      <c r="AR46" s="16">
        <v>13544.8</v>
      </c>
      <c r="AS46" s="16">
        <v>13544.8</v>
      </c>
      <c r="AT46" s="16">
        <f t="shared" si="19"/>
        <v>0</v>
      </c>
      <c r="AU46" s="16">
        <f t="shared" si="20"/>
        <v>0</v>
      </c>
      <c r="AV46" s="15">
        <v>228217</v>
      </c>
      <c r="AW46" s="16">
        <v>227778.6</v>
      </c>
      <c r="AX46" s="16">
        <v>227778.6</v>
      </c>
      <c r="AY46" s="16">
        <f t="shared" si="21"/>
        <v>-438.39999999999418</v>
      </c>
      <c r="AZ46" s="16">
        <f t="shared" si="22"/>
        <v>0</v>
      </c>
      <c r="BA46" s="15">
        <v>0</v>
      </c>
      <c r="BB46" s="16">
        <v>0</v>
      </c>
      <c r="BC46" s="16">
        <v>0</v>
      </c>
      <c r="BD46" s="16">
        <f t="shared" si="23"/>
        <v>0</v>
      </c>
      <c r="BE46" s="16">
        <f t="shared" si="24"/>
        <v>0</v>
      </c>
      <c r="BF46" s="15"/>
      <c r="BG46" s="16">
        <v>0</v>
      </c>
      <c r="BH46" s="16">
        <v>0</v>
      </c>
      <c r="BI46" s="16">
        <f t="shared" si="25"/>
        <v>0</v>
      </c>
      <c r="BJ46" s="16">
        <f t="shared" si="26"/>
        <v>0</v>
      </c>
      <c r="BK46" s="15">
        <v>0</v>
      </c>
      <c r="BL46" s="16">
        <v>0</v>
      </c>
      <c r="BM46" s="16">
        <v>0</v>
      </c>
      <c r="BN46" s="16">
        <f t="shared" si="27"/>
        <v>0</v>
      </c>
      <c r="BO46" s="16">
        <f t="shared" si="28"/>
        <v>0</v>
      </c>
      <c r="BP46" s="15">
        <v>2077</v>
      </c>
      <c r="BQ46" s="16">
        <v>1098.5999999999999</v>
      </c>
      <c r="BR46" s="16">
        <v>1098.5999999999999</v>
      </c>
      <c r="BS46" s="16">
        <f t="shared" si="29"/>
        <v>-978.40000000000009</v>
      </c>
      <c r="BT46" s="16">
        <f t="shared" si="30"/>
        <v>0</v>
      </c>
      <c r="BU46" s="15">
        <v>0</v>
      </c>
      <c r="BV46" s="16">
        <v>0</v>
      </c>
      <c r="BW46" s="16">
        <v>0</v>
      </c>
      <c r="BX46" s="16">
        <f t="shared" si="31"/>
        <v>0</v>
      </c>
      <c r="BY46" s="17">
        <f t="shared" si="32"/>
        <v>0</v>
      </c>
    </row>
    <row r="47" spans="1:77" x14ac:dyDescent="0.25">
      <c r="A47" s="40">
        <v>41</v>
      </c>
      <c r="B47" s="41" t="s">
        <v>44</v>
      </c>
      <c r="C47" s="47">
        <f t="shared" si="0"/>
        <v>355536.4</v>
      </c>
      <c r="D47" s="50">
        <f t="shared" si="1"/>
        <v>355084.60000000003</v>
      </c>
      <c r="E47" s="50">
        <f t="shared" si="2"/>
        <v>372174.60000000003</v>
      </c>
      <c r="F47" s="50">
        <f t="shared" si="3"/>
        <v>-451.70000000001164</v>
      </c>
      <c r="G47" s="49">
        <f t="shared" si="4"/>
        <v>0</v>
      </c>
      <c r="H47" s="15">
        <v>5335.3</v>
      </c>
      <c r="I47" s="16">
        <v>5335.3</v>
      </c>
      <c r="J47" s="16">
        <v>5335.3</v>
      </c>
      <c r="K47" s="16">
        <f t="shared" si="5"/>
        <v>0</v>
      </c>
      <c r="L47" s="16">
        <f t="shared" si="6"/>
        <v>0</v>
      </c>
      <c r="M47" s="15"/>
      <c r="N47" s="16">
        <v>0</v>
      </c>
      <c r="O47" s="16">
        <v>0</v>
      </c>
      <c r="P47" s="16">
        <f t="shared" si="7"/>
        <v>0</v>
      </c>
      <c r="Q47" s="16">
        <f t="shared" si="8"/>
        <v>0</v>
      </c>
      <c r="R47" s="15"/>
      <c r="S47" s="16">
        <v>0</v>
      </c>
      <c r="T47" s="16">
        <v>0</v>
      </c>
      <c r="U47" s="16">
        <f t="shared" si="9"/>
        <v>0</v>
      </c>
      <c r="V47" s="16">
        <f t="shared" si="10"/>
        <v>0</v>
      </c>
      <c r="W47" s="15">
        <v>0</v>
      </c>
      <c r="X47" s="16">
        <v>0</v>
      </c>
      <c r="Y47" s="16">
        <v>17109.900000000001</v>
      </c>
      <c r="Z47" s="16">
        <f t="shared" si="11"/>
        <v>17109.900000000001</v>
      </c>
      <c r="AA47" s="16">
        <f t="shared" si="12"/>
        <v>17109.900000000001</v>
      </c>
      <c r="AB47" s="15">
        <v>0</v>
      </c>
      <c r="AC47" s="16">
        <v>0</v>
      </c>
      <c r="AD47" s="16">
        <v>0</v>
      </c>
      <c r="AE47" s="16">
        <f t="shared" si="13"/>
        <v>0</v>
      </c>
      <c r="AF47" s="16">
        <f t="shared" si="14"/>
        <v>0</v>
      </c>
      <c r="AG47" s="15">
        <v>4000</v>
      </c>
      <c r="AH47" s="16">
        <v>4000</v>
      </c>
      <c r="AI47" s="16">
        <v>4000</v>
      </c>
      <c r="AJ47" s="16">
        <f t="shared" si="15"/>
        <v>0</v>
      </c>
      <c r="AK47" s="16">
        <f t="shared" si="16"/>
        <v>0</v>
      </c>
      <c r="AL47" s="15"/>
      <c r="AM47" s="16">
        <v>0</v>
      </c>
      <c r="AN47" s="16">
        <v>0</v>
      </c>
      <c r="AO47" s="16">
        <f t="shared" si="17"/>
        <v>0</v>
      </c>
      <c r="AP47" s="16">
        <f t="shared" si="18"/>
        <v>0</v>
      </c>
      <c r="AQ47" s="15">
        <v>65640.3</v>
      </c>
      <c r="AR47" s="16">
        <v>65640.3</v>
      </c>
      <c r="AS47" s="16">
        <v>65640.3</v>
      </c>
      <c r="AT47" s="16">
        <f t="shared" si="19"/>
        <v>0</v>
      </c>
      <c r="AU47" s="16">
        <f t="shared" si="20"/>
        <v>0</v>
      </c>
      <c r="AV47" s="15">
        <v>275319.40000000002</v>
      </c>
      <c r="AW47" s="16">
        <v>274867.7</v>
      </c>
      <c r="AX47" s="16">
        <v>274867.7</v>
      </c>
      <c r="AY47" s="16">
        <f t="shared" si="21"/>
        <v>-451.70000000001164</v>
      </c>
      <c r="AZ47" s="16">
        <f t="shared" si="22"/>
        <v>0</v>
      </c>
      <c r="BA47" s="15">
        <v>0</v>
      </c>
      <c r="BB47" s="16">
        <v>0</v>
      </c>
      <c r="BC47" s="16">
        <v>0</v>
      </c>
      <c r="BD47" s="16">
        <f t="shared" si="23"/>
        <v>0</v>
      </c>
      <c r="BE47" s="16">
        <f t="shared" si="24"/>
        <v>0</v>
      </c>
      <c r="BF47" s="15"/>
      <c r="BG47" s="16">
        <v>0</v>
      </c>
      <c r="BH47" s="16">
        <v>0</v>
      </c>
      <c r="BI47" s="16">
        <f t="shared" si="25"/>
        <v>0</v>
      </c>
      <c r="BJ47" s="16">
        <f t="shared" si="26"/>
        <v>0</v>
      </c>
      <c r="BK47" s="15">
        <v>0</v>
      </c>
      <c r="BL47" s="16">
        <v>0</v>
      </c>
      <c r="BM47" s="16">
        <v>0</v>
      </c>
      <c r="BN47" s="16">
        <f t="shared" si="27"/>
        <v>0</v>
      </c>
      <c r="BO47" s="16">
        <f t="shared" si="28"/>
        <v>0</v>
      </c>
      <c r="BP47" s="15">
        <v>5241.3999999999996</v>
      </c>
      <c r="BQ47" s="16">
        <v>5241.3</v>
      </c>
      <c r="BR47" s="16">
        <v>5221.3999999999996</v>
      </c>
      <c r="BS47" s="16">
        <f t="shared" si="29"/>
        <v>-20</v>
      </c>
      <c r="BT47" s="16">
        <f t="shared" si="30"/>
        <v>-19.900000000000546</v>
      </c>
      <c r="BU47" s="15">
        <v>0</v>
      </c>
      <c r="BV47" s="16">
        <v>0</v>
      </c>
      <c r="BW47" s="16">
        <v>0</v>
      </c>
      <c r="BX47" s="16">
        <f t="shared" si="31"/>
        <v>0</v>
      </c>
      <c r="BY47" s="17">
        <f t="shared" si="32"/>
        <v>0</v>
      </c>
    </row>
    <row r="48" spans="1:77" x14ac:dyDescent="0.25">
      <c r="A48" s="40">
        <v>42</v>
      </c>
      <c r="B48" s="41" t="s">
        <v>45</v>
      </c>
      <c r="C48" s="47">
        <f t="shared" si="0"/>
        <v>614291.4</v>
      </c>
      <c r="D48" s="50">
        <f t="shared" si="1"/>
        <v>614921</v>
      </c>
      <c r="E48" s="50">
        <f t="shared" si="2"/>
        <v>609726.80000000005</v>
      </c>
      <c r="F48" s="50">
        <f t="shared" si="3"/>
        <v>-3649.400000000001</v>
      </c>
      <c r="G48" s="49">
        <f t="shared" si="4"/>
        <v>-5194.1999999999989</v>
      </c>
      <c r="H48" s="15">
        <v>24643.8</v>
      </c>
      <c r="I48" s="16">
        <v>24643.8</v>
      </c>
      <c r="J48" s="16">
        <v>24643.8</v>
      </c>
      <c r="K48" s="16">
        <f t="shared" si="5"/>
        <v>0</v>
      </c>
      <c r="L48" s="16">
        <f t="shared" si="6"/>
        <v>0</v>
      </c>
      <c r="M48" s="15">
        <v>16048.7</v>
      </c>
      <c r="N48" s="16">
        <v>17312.599999999999</v>
      </c>
      <c r="O48" s="16">
        <v>13062.9</v>
      </c>
      <c r="P48" s="16">
        <f t="shared" si="7"/>
        <v>-2985.8000000000011</v>
      </c>
      <c r="Q48" s="16">
        <f t="shared" si="8"/>
        <v>-4249.6999999999989</v>
      </c>
      <c r="R48" s="15">
        <v>3566.4</v>
      </c>
      <c r="S48" s="16">
        <v>3847.3</v>
      </c>
      <c r="T48" s="16">
        <v>2902.8</v>
      </c>
      <c r="U48" s="16">
        <f t="shared" si="9"/>
        <v>-663.59999999999991</v>
      </c>
      <c r="V48" s="16">
        <f t="shared" si="10"/>
        <v>-944.5</v>
      </c>
      <c r="W48" s="15">
        <v>0</v>
      </c>
      <c r="X48" s="16">
        <v>0</v>
      </c>
      <c r="Y48" s="16">
        <v>0</v>
      </c>
      <c r="Z48" s="16">
        <f t="shared" si="11"/>
        <v>0</v>
      </c>
      <c r="AA48" s="16">
        <f t="shared" si="12"/>
        <v>0</v>
      </c>
      <c r="AB48" s="15">
        <v>0</v>
      </c>
      <c r="AC48" s="16">
        <v>0</v>
      </c>
      <c r="AD48" s="16">
        <v>0</v>
      </c>
      <c r="AE48" s="16">
        <f t="shared" si="13"/>
        <v>0</v>
      </c>
      <c r="AF48" s="16">
        <f t="shared" si="14"/>
        <v>0</v>
      </c>
      <c r="AG48" s="15">
        <v>4000</v>
      </c>
      <c r="AH48" s="16">
        <v>4000</v>
      </c>
      <c r="AI48" s="16">
        <v>4000</v>
      </c>
      <c r="AJ48" s="16">
        <f t="shared" si="15"/>
        <v>0</v>
      </c>
      <c r="AK48" s="16">
        <f t="shared" si="16"/>
        <v>0</v>
      </c>
      <c r="AL48" s="15"/>
      <c r="AM48" s="16">
        <v>0</v>
      </c>
      <c r="AN48" s="16">
        <v>0</v>
      </c>
      <c r="AO48" s="16">
        <f t="shared" si="17"/>
        <v>0</v>
      </c>
      <c r="AP48" s="16">
        <f t="shared" si="18"/>
        <v>0</v>
      </c>
      <c r="AQ48" s="15">
        <v>39493.4</v>
      </c>
      <c r="AR48" s="16">
        <v>39493.4</v>
      </c>
      <c r="AS48" s="16">
        <v>39493.4</v>
      </c>
      <c r="AT48" s="16">
        <f t="shared" si="19"/>
        <v>0</v>
      </c>
      <c r="AU48" s="16">
        <f t="shared" si="20"/>
        <v>0</v>
      </c>
      <c r="AV48" s="15">
        <v>502409</v>
      </c>
      <c r="AW48" s="16">
        <v>502409</v>
      </c>
      <c r="AX48" s="16">
        <v>502409</v>
      </c>
      <c r="AY48" s="16">
        <f t="shared" si="21"/>
        <v>0</v>
      </c>
      <c r="AZ48" s="16">
        <f t="shared" si="22"/>
        <v>0</v>
      </c>
      <c r="BA48" s="15">
        <v>0</v>
      </c>
      <c r="BB48" s="16">
        <v>0</v>
      </c>
      <c r="BC48" s="16">
        <v>0</v>
      </c>
      <c r="BD48" s="16">
        <f t="shared" si="23"/>
        <v>0</v>
      </c>
      <c r="BE48" s="16">
        <f t="shared" si="24"/>
        <v>0</v>
      </c>
      <c r="BF48" s="15"/>
      <c r="BG48" s="16">
        <v>0</v>
      </c>
      <c r="BH48" s="16">
        <v>0</v>
      </c>
      <c r="BI48" s="16">
        <f t="shared" si="25"/>
        <v>0</v>
      </c>
      <c r="BJ48" s="16">
        <f t="shared" si="26"/>
        <v>0</v>
      </c>
      <c r="BK48" s="15">
        <v>0</v>
      </c>
      <c r="BL48" s="16">
        <v>0</v>
      </c>
      <c r="BM48" s="16">
        <v>0</v>
      </c>
      <c r="BN48" s="16">
        <f t="shared" si="27"/>
        <v>0</v>
      </c>
      <c r="BO48" s="16">
        <f t="shared" si="28"/>
        <v>0</v>
      </c>
      <c r="BP48" s="15">
        <v>24130.1</v>
      </c>
      <c r="BQ48" s="16">
        <v>23214.9</v>
      </c>
      <c r="BR48" s="16">
        <v>23214.9</v>
      </c>
      <c r="BS48" s="16">
        <f t="shared" si="29"/>
        <v>-915.19999999999709</v>
      </c>
      <c r="BT48" s="16">
        <f t="shared" si="30"/>
        <v>0</v>
      </c>
      <c r="BU48" s="15">
        <v>0</v>
      </c>
      <c r="BV48" s="16">
        <v>0</v>
      </c>
      <c r="BW48" s="16">
        <v>0</v>
      </c>
      <c r="BX48" s="16">
        <f t="shared" si="31"/>
        <v>0</v>
      </c>
      <c r="BY48" s="17">
        <f t="shared" si="32"/>
        <v>0</v>
      </c>
    </row>
    <row r="49" spans="1:77" x14ac:dyDescent="0.25">
      <c r="A49" s="40">
        <v>43</v>
      </c>
      <c r="B49" s="41" t="s">
        <v>46</v>
      </c>
      <c r="C49" s="47">
        <f t="shared" si="0"/>
        <v>256694</v>
      </c>
      <c r="D49" s="50">
        <f t="shared" si="1"/>
        <v>256025.19999999998</v>
      </c>
      <c r="E49" s="50">
        <f t="shared" si="2"/>
        <v>255361.1</v>
      </c>
      <c r="F49" s="50">
        <f t="shared" si="3"/>
        <v>2127.5</v>
      </c>
      <c r="G49" s="49">
        <f t="shared" si="4"/>
        <v>-205.30000000000018</v>
      </c>
      <c r="H49" s="15">
        <v>7216.1</v>
      </c>
      <c r="I49" s="16">
        <v>7216.1</v>
      </c>
      <c r="J49" s="16">
        <v>7216.1</v>
      </c>
      <c r="K49" s="16">
        <f t="shared" si="5"/>
        <v>0</v>
      </c>
      <c r="L49" s="16">
        <f t="shared" si="6"/>
        <v>0</v>
      </c>
      <c r="M49" s="15"/>
      <c r="N49" s="16">
        <v>0</v>
      </c>
      <c r="O49" s="16">
        <v>0</v>
      </c>
      <c r="P49" s="16">
        <f t="shared" si="7"/>
        <v>0</v>
      </c>
      <c r="Q49" s="16">
        <f t="shared" si="8"/>
        <v>0</v>
      </c>
      <c r="R49" s="15"/>
      <c r="S49" s="16">
        <v>0</v>
      </c>
      <c r="T49" s="16">
        <v>0</v>
      </c>
      <c r="U49" s="16">
        <f t="shared" si="9"/>
        <v>0</v>
      </c>
      <c r="V49" s="16">
        <f t="shared" si="10"/>
        <v>0</v>
      </c>
      <c r="W49" s="15">
        <v>0</v>
      </c>
      <c r="X49" s="16">
        <v>0</v>
      </c>
      <c r="Y49" s="16">
        <v>0</v>
      </c>
      <c r="Z49" s="16">
        <f t="shared" si="11"/>
        <v>0</v>
      </c>
      <c r="AA49" s="16">
        <f t="shared" si="12"/>
        <v>0</v>
      </c>
      <c r="AB49" s="15">
        <v>952.8</v>
      </c>
      <c r="AC49" s="16">
        <v>952.8</v>
      </c>
      <c r="AD49" s="16">
        <v>952.8</v>
      </c>
      <c r="AE49" s="16">
        <f t="shared" si="13"/>
        <v>0</v>
      </c>
      <c r="AF49" s="16">
        <f t="shared" si="14"/>
        <v>0</v>
      </c>
      <c r="AG49" s="15">
        <v>4000</v>
      </c>
      <c r="AH49" s="16">
        <v>4000</v>
      </c>
      <c r="AI49" s="16">
        <v>4000</v>
      </c>
      <c r="AJ49" s="16">
        <f t="shared" si="15"/>
        <v>0</v>
      </c>
      <c r="AK49" s="16">
        <f t="shared" si="16"/>
        <v>0</v>
      </c>
      <c r="AL49" s="15">
        <v>2019.7</v>
      </c>
      <c r="AM49" s="16">
        <v>4352.5</v>
      </c>
      <c r="AN49" s="16">
        <v>4147.2</v>
      </c>
      <c r="AO49" s="16">
        <f t="shared" si="17"/>
        <v>2127.5</v>
      </c>
      <c r="AP49" s="16">
        <f t="shared" si="18"/>
        <v>-205.30000000000018</v>
      </c>
      <c r="AQ49" s="15">
        <v>15805.5</v>
      </c>
      <c r="AR49" s="16">
        <v>15805.5</v>
      </c>
      <c r="AS49" s="16">
        <v>15805.5</v>
      </c>
      <c r="AT49" s="16">
        <f t="shared" si="19"/>
        <v>0</v>
      </c>
      <c r="AU49" s="16">
        <f t="shared" si="20"/>
        <v>0</v>
      </c>
      <c r="AV49" s="15">
        <v>220985.4</v>
      </c>
      <c r="AW49" s="16">
        <v>220985.4</v>
      </c>
      <c r="AX49" s="16">
        <v>220985.4</v>
      </c>
      <c r="AY49" s="16">
        <f t="shared" si="21"/>
        <v>0</v>
      </c>
      <c r="AZ49" s="16">
        <f t="shared" si="22"/>
        <v>0</v>
      </c>
      <c r="BA49" s="15">
        <v>0</v>
      </c>
      <c r="BB49" s="16">
        <v>0</v>
      </c>
      <c r="BC49" s="16">
        <v>0</v>
      </c>
      <c r="BD49" s="16">
        <f t="shared" si="23"/>
        <v>0</v>
      </c>
      <c r="BE49" s="16">
        <f t="shared" si="24"/>
        <v>0</v>
      </c>
      <c r="BF49" s="15"/>
      <c r="BG49" s="16">
        <v>0</v>
      </c>
      <c r="BH49" s="16">
        <v>0</v>
      </c>
      <c r="BI49" s="16">
        <f t="shared" si="25"/>
        <v>0</v>
      </c>
      <c r="BJ49" s="16">
        <f t="shared" si="26"/>
        <v>0</v>
      </c>
      <c r="BK49" s="15">
        <v>0</v>
      </c>
      <c r="BL49" s="16">
        <v>0</v>
      </c>
      <c r="BM49" s="16">
        <v>0</v>
      </c>
      <c r="BN49" s="16">
        <f t="shared" si="27"/>
        <v>0</v>
      </c>
      <c r="BO49" s="16">
        <f t="shared" si="28"/>
        <v>0</v>
      </c>
      <c r="BP49" s="15">
        <v>5714.5</v>
      </c>
      <c r="BQ49" s="16">
        <v>2712.9</v>
      </c>
      <c r="BR49" s="16">
        <v>2254.1</v>
      </c>
      <c r="BS49" s="16">
        <f t="shared" si="29"/>
        <v>-3460.4</v>
      </c>
      <c r="BT49" s="16">
        <f t="shared" si="30"/>
        <v>-458.80000000000018</v>
      </c>
      <c r="BU49" s="15">
        <v>0</v>
      </c>
      <c r="BV49" s="16">
        <v>0</v>
      </c>
      <c r="BW49" s="16">
        <v>0</v>
      </c>
      <c r="BX49" s="16">
        <f t="shared" si="31"/>
        <v>0</v>
      </c>
      <c r="BY49" s="17">
        <f t="shared" si="32"/>
        <v>0</v>
      </c>
    </row>
    <row r="50" spans="1:77" x14ac:dyDescent="0.25">
      <c r="A50" s="40">
        <v>44</v>
      </c>
      <c r="B50" s="41" t="s">
        <v>47</v>
      </c>
      <c r="C50" s="47">
        <f t="shared" si="0"/>
        <v>2240546.3000000003</v>
      </c>
      <c r="D50" s="50">
        <f t="shared" si="1"/>
        <v>2184126.2000000002</v>
      </c>
      <c r="E50" s="50">
        <f t="shared" si="2"/>
        <v>2183320.2999999998</v>
      </c>
      <c r="F50" s="50">
        <f t="shared" si="3"/>
        <v>-52554.200000000048</v>
      </c>
      <c r="G50" s="49">
        <f t="shared" si="4"/>
        <v>0</v>
      </c>
      <c r="H50" s="15">
        <v>221377.3</v>
      </c>
      <c r="I50" s="16">
        <v>221377.3</v>
      </c>
      <c r="J50" s="16">
        <v>221377.3</v>
      </c>
      <c r="K50" s="16">
        <f t="shared" si="5"/>
        <v>0</v>
      </c>
      <c r="L50" s="16">
        <f t="shared" si="6"/>
        <v>0</v>
      </c>
      <c r="M50" s="15"/>
      <c r="N50" s="16">
        <v>0</v>
      </c>
      <c r="O50" s="16">
        <v>0</v>
      </c>
      <c r="P50" s="16">
        <f t="shared" si="7"/>
        <v>0</v>
      </c>
      <c r="Q50" s="16">
        <f t="shared" si="8"/>
        <v>0</v>
      </c>
      <c r="R50" s="15"/>
      <c r="S50" s="16">
        <v>0</v>
      </c>
      <c r="T50" s="16">
        <v>0</v>
      </c>
      <c r="U50" s="16">
        <f t="shared" si="9"/>
        <v>0</v>
      </c>
      <c r="V50" s="16">
        <f t="shared" si="10"/>
        <v>0</v>
      </c>
      <c r="W50" s="15">
        <v>0</v>
      </c>
      <c r="X50" s="16">
        <v>0</v>
      </c>
      <c r="Y50" s="16">
        <v>0</v>
      </c>
      <c r="Z50" s="16">
        <f t="shared" si="11"/>
        <v>0</v>
      </c>
      <c r="AA50" s="16">
        <f t="shared" si="12"/>
        <v>0</v>
      </c>
      <c r="AB50" s="15">
        <v>0</v>
      </c>
      <c r="AC50" s="16">
        <v>0</v>
      </c>
      <c r="AD50" s="16">
        <v>0</v>
      </c>
      <c r="AE50" s="16">
        <f t="shared" si="13"/>
        <v>0</v>
      </c>
      <c r="AF50" s="16">
        <f t="shared" si="14"/>
        <v>0</v>
      </c>
      <c r="AG50" s="15">
        <v>0</v>
      </c>
      <c r="AH50" s="16">
        <v>0</v>
      </c>
      <c r="AI50" s="16">
        <v>0</v>
      </c>
      <c r="AJ50" s="16">
        <f t="shared" si="15"/>
        <v>0</v>
      </c>
      <c r="AK50" s="16">
        <f t="shared" si="16"/>
        <v>0</v>
      </c>
      <c r="AL50" s="15"/>
      <c r="AM50" s="16">
        <v>0</v>
      </c>
      <c r="AN50" s="16">
        <v>0</v>
      </c>
      <c r="AO50" s="16">
        <f t="shared" si="17"/>
        <v>0</v>
      </c>
      <c r="AP50" s="16">
        <f t="shared" si="18"/>
        <v>0</v>
      </c>
      <c r="AQ50" s="15">
        <v>0</v>
      </c>
      <c r="AR50" s="16">
        <v>0</v>
      </c>
      <c r="AS50" s="16">
        <v>0</v>
      </c>
      <c r="AT50" s="16">
        <f t="shared" si="19"/>
        <v>0</v>
      </c>
      <c r="AU50" s="16">
        <f t="shared" si="20"/>
        <v>0</v>
      </c>
      <c r="AV50" s="15">
        <v>1815197.8</v>
      </c>
      <c r="AW50" s="16">
        <v>1726402.5</v>
      </c>
      <c r="AX50" s="16">
        <v>1726402.5</v>
      </c>
      <c r="AY50" s="16">
        <f t="shared" si="21"/>
        <v>-88795.300000000047</v>
      </c>
      <c r="AZ50" s="16">
        <f t="shared" si="22"/>
        <v>0</v>
      </c>
      <c r="BA50" s="15">
        <v>0</v>
      </c>
      <c r="BB50" s="16">
        <v>0</v>
      </c>
      <c r="BC50" s="16">
        <v>0</v>
      </c>
      <c r="BD50" s="16">
        <f t="shared" si="23"/>
        <v>0</v>
      </c>
      <c r="BE50" s="16">
        <f t="shared" si="24"/>
        <v>0</v>
      </c>
      <c r="BF50" s="15">
        <v>54361.599999999999</v>
      </c>
      <c r="BG50" s="16">
        <v>90602.7</v>
      </c>
      <c r="BH50" s="16">
        <v>90602.7</v>
      </c>
      <c r="BI50" s="16">
        <f t="shared" si="25"/>
        <v>36241.1</v>
      </c>
      <c r="BJ50" s="16">
        <f t="shared" si="26"/>
        <v>0</v>
      </c>
      <c r="BK50" s="15">
        <v>5016.2</v>
      </c>
      <c r="BL50" s="16">
        <v>5016.2</v>
      </c>
      <c r="BM50" s="16">
        <v>5016.2</v>
      </c>
      <c r="BN50" s="16">
        <f t="shared" si="27"/>
        <v>0</v>
      </c>
      <c r="BO50" s="16">
        <f t="shared" si="28"/>
        <v>0</v>
      </c>
      <c r="BP50" s="15">
        <v>144593.4</v>
      </c>
      <c r="BQ50" s="16">
        <v>140727.5</v>
      </c>
      <c r="BR50" s="16">
        <v>139921.60000000001</v>
      </c>
      <c r="BS50" s="16">
        <f t="shared" si="29"/>
        <v>-4671.7999999999884</v>
      </c>
      <c r="BT50" s="16">
        <f t="shared" si="30"/>
        <v>-805.89999999999418</v>
      </c>
      <c r="BU50" s="15">
        <v>0</v>
      </c>
      <c r="BV50" s="16">
        <v>0</v>
      </c>
      <c r="BW50" s="16">
        <v>0</v>
      </c>
      <c r="BX50" s="16">
        <f t="shared" si="31"/>
        <v>0</v>
      </c>
      <c r="BY50" s="17">
        <f t="shared" si="32"/>
        <v>0</v>
      </c>
    </row>
    <row r="51" spans="1:77" x14ac:dyDescent="0.25">
      <c r="A51" s="40">
        <v>45</v>
      </c>
      <c r="B51" s="41" t="s">
        <v>48</v>
      </c>
      <c r="C51" s="47">
        <f t="shared" si="0"/>
        <v>3825633.1999999997</v>
      </c>
      <c r="D51" s="50">
        <f t="shared" si="1"/>
        <v>3883260.5999999996</v>
      </c>
      <c r="E51" s="50">
        <f t="shared" si="2"/>
        <v>3877258.3999999994</v>
      </c>
      <c r="F51" s="50">
        <f t="shared" si="3"/>
        <v>51256.1</v>
      </c>
      <c r="G51" s="49">
        <f t="shared" si="4"/>
        <v>-5765</v>
      </c>
      <c r="H51" s="15">
        <v>514249</v>
      </c>
      <c r="I51" s="16">
        <v>514249</v>
      </c>
      <c r="J51" s="16">
        <v>514249</v>
      </c>
      <c r="K51" s="16">
        <f t="shared" si="5"/>
        <v>0</v>
      </c>
      <c r="L51" s="16">
        <f t="shared" si="6"/>
        <v>0</v>
      </c>
      <c r="M51" s="15"/>
      <c r="N51" s="16">
        <v>6679.2</v>
      </c>
      <c r="O51" s="16">
        <v>914.2</v>
      </c>
      <c r="P51" s="16">
        <f t="shared" si="7"/>
        <v>914.2</v>
      </c>
      <c r="Q51" s="16">
        <f t="shared" si="8"/>
        <v>-5765</v>
      </c>
      <c r="R51" s="15"/>
      <c r="S51" s="16">
        <v>0</v>
      </c>
      <c r="T51" s="16">
        <v>0</v>
      </c>
      <c r="U51" s="16">
        <f t="shared" si="9"/>
        <v>0</v>
      </c>
      <c r="V51" s="16">
        <f t="shared" si="10"/>
        <v>0</v>
      </c>
      <c r="W51" s="15">
        <v>0</v>
      </c>
      <c r="X51" s="16">
        <v>0</v>
      </c>
      <c r="Y51" s="16">
        <v>0</v>
      </c>
      <c r="Z51" s="16">
        <f t="shared" si="11"/>
        <v>0</v>
      </c>
      <c r="AA51" s="16">
        <f t="shared" si="12"/>
        <v>0</v>
      </c>
      <c r="AB51" s="15">
        <v>3054.3</v>
      </c>
      <c r="AC51" s="16">
        <v>3054.3</v>
      </c>
      <c r="AD51" s="16">
        <v>3054.3</v>
      </c>
      <c r="AE51" s="16">
        <f t="shared" si="13"/>
        <v>0</v>
      </c>
      <c r="AF51" s="16">
        <f t="shared" si="14"/>
        <v>0</v>
      </c>
      <c r="AG51" s="15">
        <v>0</v>
      </c>
      <c r="AH51" s="16">
        <v>0</v>
      </c>
      <c r="AI51" s="16">
        <v>0</v>
      </c>
      <c r="AJ51" s="16">
        <f t="shared" si="15"/>
        <v>0</v>
      </c>
      <c r="AK51" s="16">
        <f t="shared" si="16"/>
        <v>0</v>
      </c>
      <c r="AL51" s="15"/>
      <c r="AM51" s="16">
        <v>0</v>
      </c>
      <c r="AN51" s="16">
        <v>0</v>
      </c>
      <c r="AO51" s="16">
        <f t="shared" si="17"/>
        <v>0</v>
      </c>
      <c r="AP51" s="16">
        <f t="shared" si="18"/>
        <v>0</v>
      </c>
      <c r="AQ51" s="15">
        <v>0</v>
      </c>
      <c r="AR51" s="16">
        <v>0</v>
      </c>
      <c r="AS51" s="16">
        <v>0</v>
      </c>
      <c r="AT51" s="16">
        <f t="shared" si="19"/>
        <v>0</v>
      </c>
      <c r="AU51" s="16">
        <f t="shared" si="20"/>
        <v>0</v>
      </c>
      <c r="AV51" s="15">
        <v>2956596.4</v>
      </c>
      <c r="AW51" s="16">
        <v>2956596.4</v>
      </c>
      <c r="AX51" s="16">
        <v>2956596.4</v>
      </c>
      <c r="AY51" s="16">
        <f t="shared" si="21"/>
        <v>0</v>
      </c>
      <c r="AZ51" s="16">
        <f t="shared" si="22"/>
        <v>0</v>
      </c>
      <c r="BA51" s="15">
        <v>0</v>
      </c>
      <c r="BB51" s="16">
        <v>50341.9</v>
      </c>
      <c r="BC51" s="16">
        <v>50341.9</v>
      </c>
      <c r="BD51" s="16">
        <f t="shared" si="23"/>
        <v>50341.9</v>
      </c>
      <c r="BE51" s="16">
        <f t="shared" si="24"/>
        <v>0</v>
      </c>
      <c r="BF51" s="15"/>
      <c r="BG51" s="16">
        <v>0</v>
      </c>
      <c r="BH51" s="16">
        <v>0</v>
      </c>
      <c r="BI51" s="16">
        <f t="shared" si="25"/>
        <v>0</v>
      </c>
      <c r="BJ51" s="16">
        <f t="shared" si="26"/>
        <v>0</v>
      </c>
      <c r="BK51" s="15">
        <v>5016.3</v>
      </c>
      <c r="BL51" s="16">
        <v>5016.3</v>
      </c>
      <c r="BM51" s="16">
        <v>5016.3</v>
      </c>
      <c r="BN51" s="16">
        <f t="shared" si="27"/>
        <v>0</v>
      </c>
      <c r="BO51" s="16">
        <f t="shared" si="28"/>
        <v>0</v>
      </c>
      <c r="BP51" s="15">
        <v>346717.2</v>
      </c>
      <c r="BQ51" s="16">
        <v>347323.5</v>
      </c>
      <c r="BR51" s="16">
        <v>347086.3</v>
      </c>
      <c r="BS51" s="16">
        <f t="shared" si="29"/>
        <v>369.09999999997672</v>
      </c>
      <c r="BT51" s="16">
        <f t="shared" si="30"/>
        <v>-237.20000000001164</v>
      </c>
      <c r="BU51" s="15">
        <v>0</v>
      </c>
      <c r="BV51" s="16">
        <v>0</v>
      </c>
      <c r="BW51" s="16">
        <v>0</v>
      </c>
      <c r="BX51" s="16">
        <f t="shared" si="31"/>
        <v>0</v>
      </c>
      <c r="BY51" s="17">
        <f t="shared" si="32"/>
        <v>0</v>
      </c>
    </row>
    <row r="52" spans="1:77" x14ac:dyDescent="0.25">
      <c r="A52" s="42"/>
      <c r="B52" s="43" t="s">
        <v>55</v>
      </c>
      <c r="C52" s="47">
        <f>H52+M52+R52+AB52+AG52+AL52+AQ52+AV52+BA52+BF52+BK52+BU52</f>
        <v>0</v>
      </c>
      <c r="D52" s="50">
        <f>I52+N52+S52+AC52+AH52+AM52+AR52+AW52+BB52+BG52+BL52+BV52</f>
        <v>0</v>
      </c>
      <c r="E52" s="50">
        <f>J52+O52+T52+AD52+AI52+AN52+AS52+AX52+BC52+BH52+BM52+BW52</f>
        <v>0</v>
      </c>
      <c r="F52" s="50">
        <f t="shared" si="3"/>
        <v>0</v>
      </c>
      <c r="G52" s="49">
        <f t="shared" si="4"/>
        <v>0</v>
      </c>
      <c r="H52" s="15">
        <v>0</v>
      </c>
      <c r="I52" s="16">
        <v>0</v>
      </c>
      <c r="J52" s="16">
        <v>0</v>
      </c>
      <c r="K52" s="16">
        <f t="shared" ref="K52" si="33">J52-H52</f>
        <v>0</v>
      </c>
      <c r="L52" s="16">
        <f t="shared" ref="L52" si="34">J52-I52</f>
        <v>0</v>
      </c>
      <c r="M52" s="15">
        <v>0</v>
      </c>
      <c r="N52" s="16">
        <v>0</v>
      </c>
      <c r="O52" s="16">
        <v>0</v>
      </c>
      <c r="P52" s="16">
        <f t="shared" ref="P52" si="35">O52-M52</f>
        <v>0</v>
      </c>
      <c r="Q52" s="16">
        <f t="shared" ref="Q52" si="36">O52-N52</f>
        <v>0</v>
      </c>
      <c r="R52" s="15">
        <v>0</v>
      </c>
      <c r="S52" s="16">
        <v>0</v>
      </c>
      <c r="T52" s="16">
        <v>0</v>
      </c>
      <c r="U52" s="16">
        <f t="shared" ref="U52" si="37">T52-R52</f>
        <v>0</v>
      </c>
      <c r="V52" s="16">
        <f t="shared" ref="V52" si="38">T52-S52</f>
        <v>0</v>
      </c>
      <c r="W52" s="15">
        <v>0</v>
      </c>
      <c r="X52" s="16">
        <v>0</v>
      </c>
      <c r="Y52" s="16">
        <v>0</v>
      </c>
      <c r="Z52" s="16">
        <f t="shared" si="11"/>
        <v>0</v>
      </c>
      <c r="AA52" s="16">
        <f t="shared" si="12"/>
        <v>0</v>
      </c>
      <c r="AB52" s="15">
        <v>0</v>
      </c>
      <c r="AC52" s="16">
        <v>0</v>
      </c>
      <c r="AD52" s="16">
        <v>0</v>
      </c>
      <c r="AE52" s="16">
        <f t="shared" ref="AE52" si="39">AD52-AB52</f>
        <v>0</v>
      </c>
      <c r="AF52" s="16">
        <f t="shared" ref="AF52" si="40">AD52-AC52</f>
        <v>0</v>
      </c>
      <c r="AG52" s="15">
        <v>0</v>
      </c>
      <c r="AH52" s="16">
        <v>0</v>
      </c>
      <c r="AI52" s="16">
        <v>0</v>
      </c>
      <c r="AJ52" s="16">
        <f t="shared" ref="AJ52" si="41">AI52-AG52</f>
        <v>0</v>
      </c>
      <c r="AK52" s="16">
        <f t="shared" ref="AK52" si="42">AI52-AH52</f>
        <v>0</v>
      </c>
      <c r="AL52" s="15">
        <v>0</v>
      </c>
      <c r="AM52" s="16">
        <v>0</v>
      </c>
      <c r="AN52" s="16">
        <v>0</v>
      </c>
      <c r="AO52" s="16">
        <f t="shared" ref="AO52" si="43">AN52-AL52</f>
        <v>0</v>
      </c>
      <c r="AP52" s="16">
        <f t="shared" ref="AP52" si="44">AN52-AM52</f>
        <v>0</v>
      </c>
      <c r="AQ52" s="15">
        <v>0</v>
      </c>
      <c r="AR52" s="16">
        <v>0</v>
      </c>
      <c r="AS52" s="16">
        <v>0</v>
      </c>
      <c r="AT52" s="16">
        <f t="shared" ref="AT52" si="45">AS52-AQ52</f>
        <v>0</v>
      </c>
      <c r="AU52" s="16">
        <f t="shared" ref="AU52" si="46">AS52-AR52</f>
        <v>0</v>
      </c>
      <c r="AV52" s="15">
        <v>0</v>
      </c>
      <c r="AW52" s="16">
        <v>0</v>
      </c>
      <c r="AX52" s="16">
        <v>0</v>
      </c>
      <c r="AY52" s="16">
        <f t="shared" ref="AY52" si="47">AX52-AV52</f>
        <v>0</v>
      </c>
      <c r="AZ52" s="16">
        <f t="shared" ref="AZ52" si="48">AX52-AW52</f>
        <v>0</v>
      </c>
      <c r="BA52" s="15">
        <v>0</v>
      </c>
      <c r="BB52" s="16">
        <v>0</v>
      </c>
      <c r="BC52" s="16">
        <v>0</v>
      </c>
      <c r="BD52" s="16">
        <f t="shared" ref="BD52" si="49">BC52-BA52</f>
        <v>0</v>
      </c>
      <c r="BE52" s="16">
        <f t="shared" ref="BE52" si="50">BC52-BB52</f>
        <v>0</v>
      </c>
      <c r="BF52" s="15">
        <v>0</v>
      </c>
      <c r="BG52" s="16">
        <v>0</v>
      </c>
      <c r="BH52" s="16">
        <v>0</v>
      </c>
      <c r="BI52" s="16">
        <f t="shared" ref="BI52" si="51">BH52-BF52</f>
        <v>0</v>
      </c>
      <c r="BJ52" s="16">
        <f t="shared" ref="BJ52" si="52">BH52-BG52</f>
        <v>0</v>
      </c>
      <c r="BK52" s="15">
        <v>0</v>
      </c>
      <c r="BL52" s="16">
        <v>0</v>
      </c>
      <c r="BM52" s="16">
        <v>0</v>
      </c>
      <c r="BN52" s="16">
        <f t="shared" ref="BN52" si="53">BM52-BK52</f>
        <v>0</v>
      </c>
      <c r="BO52" s="16">
        <f t="shared" ref="BO52" si="54">BM52-BL52</f>
        <v>0</v>
      </c>
      <c r="BP52" s="15">
        <v>0</v>
      </c>
      <c r="BQ52" s="16">
        <v>0</v>
      </c>
      <c r="BR52" s="16">
        <v>0</v>
      </c>
      <c r="BS52" s="16">
        <f t="shared" si="29"/>
        <v>0</v>
      </c>
      <c r="BT52" s="16">
        <f t="shared" si="30"/>
        <v>0</v>
      </c>
      <c r="BU52" s="15">
        <v>0</v>
      </c>
      <c r="BV52" s="16">
        <v>0</v>
      </c>
      <c r="BW52" s="16">
        <v>0</v>
      </c>
      <c r="BX52" s="16">
        <f t="shared" si="31"/>
        <v>0</v>
      </c>
      <c r="BY52" s="17">
        <f t="shared" si="32"/>
        <v>0</v>
      </c>
    </row>
    <row r="53" spans="1:77" s="22" customFormat="1" ht="15.75" x14ac:dyDescent="0.25">
      <c r="A53" s="44"/>
      <c r="B53" s="45" t="s">
        <v>50</v>
      </c>
      <c r="C53" s="51">
        <f t="shared" ref="C53:AQ53" si="55">SUM(C7:C52)</f>
        <v>24517564.099999994</v>
      </c>
      <c r="D53" s="20">
        <f t="shared" si="55"/>
        <v>24604493.600000001</v>
      </c>
      <c r="E53" s="20">
        <f t="shared" si="55"/>
        <v>24626783</v>
      </c>
      <c r="F53" s="20">
        <f t="shared" si="55"/>
        <v>108157.70000000006</v>
      </c>
      <c r="G53" s="21">
        <f t="shared" si="55"/>
        <v>-14526.100000000002</v>
      </c>
      <c r="H53" s="19">
        <f t="shared" ref="H53:L53" si="56">SUM(H7:H52)</f>
        <v>1472167.4000000001</v>
      </c>
      <c r="I53" s="20">
        <f t="shared" si="56"/>
        <v>1472167.4000000001</v>
      </c>
      <c r="J53" s="20">
        <f t="shared" si="56"/>
        <v>1472138.2</v>
      </c>
      <c r="K53" s="20">
        <f t="shared" si="56"/>
        <v>-29.200000000001637</v>
      </c>
      <c r="L53" s="21">
        <f t="shared" si="56"/>
        <v>-29.200000000001637</v>
      </c>
      <c r="M53" s="19">
        <f t="shared" ref="M53:Q53" si="57">SUM(M7:M52)</f>
        <v>51019.3</v>
      </c>
      <c r="N53" s="20">
        <f t="shared" ref="N53:O53" si="58">SUM(N7:N52)</f>
        <v>69718.899999999994</v>
      </c>
      <c r="O53" s="20">
        <f t="shared" si="58"/>
        <v>57245.1</v>
      </c>
      <c r="P53" s="20">
        <f t="shared" si="57"/>
        <v>6225.7999999999984</v>
      </c>
      <c r="Q53" s="21">
        <f t="shared" si="57"/>
        <v>-12473.8</v>
      </c>
      <c r="R53" s="19">
        <f>SUM(R7:R52)</f>
        <v>11337.900000000001</v>
      </c>
      <c r="S53" s="20">
        <f>SUM(S7:S52)</f>
        <v>14008.900000000001</v>
      </c>
      <c r="T53" s="20">
        <f>SUM(T7:T52)</f>
        <v>12517.900000000001</v>
      </c>
      <c r="U53" s="20">
        <f>SUM(U7:U52)</f>
        <v>1180</v>
      </c>
      <c r="V53" s="21">
        <f>SUM(V7:V52)</f>
        <v>-1491</v>
      </c>
      <c r="W53" s="19">
        <f t="shared" ref="W53:AA53" si="59">SUM(W7:W52)</f>
        <v>0</v>
      </c>
      <c r="X53" s="20">
        <f t="shared" si="59"/>
        <v>0</v>
      </c>
      <c r="Y53" s="20">
        <f t="shared" si="59"/>
        <v>17109.900000000001</v>
      </c>
      <c r="Z53" s="20">
        <f t="shared" si="59"/>
        <v>17109.900000000001</v>
      </c>
      <c r="AA53" s="21">
        <f t="shared" si="59"/>
        <v>17109.900000000001</v>
      </c>
      <c r="AB53" s="19">
        <f t="shared" ref="AB53:AF53" si="60">SUM(AB7:AB52)</f>
        <v>25000.000000000004</v>
      </c>
      <c r="AC53" s="20">
        <f t="shared" ref="AC53:AD53" si="61">SUM(AC7:AC52)</f>
        <v>25000.000000000004</v>
      </c>
      <c r="AD53" s="20">
        <f t="shared" si="61"/>
        <v>24673.200000000004</v>
      </c>
      <c r="AE53" s="20">
        <f t="shared" si="60"/>
        <v>-326.8</v>
      </c>
      <c r="AF53" s="21">
        <f t="shared" si="60"/>
        <v>-326.8</v>
      </c>
      <c r="AG53" s="19">
        <f t="shared" ref="AG53:AP53" si="62">SUM(AG7:AG52)</f>
        <v>162030.20000000001</v>
      </c>
      <c r="AH53" s="20">
        <f t="shared" ref="AH53:AI53" si="63">SUM(AH7:AH52)</f>
        <v>162030.20000000001</v>
      </c>
      <c r="AI53" s="20">
        <f t="shared" si="63"/>
        <v>162030.20000000001</v>
      </c>
      <c r="AJ53" s="20">
        <f t="shared" si="62"/>
        <v>0</v>
      </c>
      <c r="AK53" s="21">
        <f t="shared" si="62"/>
        <v>0</v>
      </c>
      <c r="AL53" s="19">
        <f t="shared" si="62"/>
        <v>75114.100000000006</v>
      </c>
      <c r="AM53" s="20">
        <f t="shared" ref="AM53:AN53" si="64">SUM(AM7:AM52)</f>
        <v>222210.1</v>
      </c>
      <c r="AN53" s="20">
        <f t="shared" si="64"/>
        <v>222004.80000000002</v>
      </c>
      <c r="AO53" s="20">
        <f t="shared" si="62"/>
        <v>146890.70000000001</v>
      </c>
      <c r="AP53" s="21">
        <f t="shared" si="62"/>
        <v>-205.30000000000018</v>
      </c>
      <c r="AQ53" s="19">
        <f t="shared" si="55"/>
        <v>1804132.7000000002</v>
      </c>
      <c r="AR53" s="20">
        <f t="shared" ref="AR53:AS53" si="65">SUM(AR7:AR52)</f>
        <v>1804132.7000000002</v>
      </c>
      <c r="AS53" s="20">
        <f t="shared" si="65"/>
        <v>1804132.7000000002</v>
      </c>
      <c r="AT53" s="20">
        <f t="shared" ref="AT53:BU53" si="66">SUM(AT7:AT52)</f>
        <v>0</v>
      </c>
      <c r="AU53" s="21">
        <f t="shared" si="66"/>
        <v>0</v>
      </c>
      <c r="AV53" s="19">
        <f t="shared" si="66"/>
        <v>19747803.799999993</v>
      </c>
      <c r="AW53" s="20">
        <f t="shared" ref="AW53:AX53" si="67">SUM(AW7:AW52)</f>
        <v>19579196.899999995</v>
      </c>
      <c r="AX53" s="20">
        <f t="shared" si="67"/>
        <v>19579196.899999995</v>
      </c>
      <c r="AY53" s="20">
        <f t="shared" si="66"/>
        <v>-168606.89999999994</v>
      </c>
      <c r="AZ53" s="21">
        <f t="shared" si="66"/>
        <v>0</v>
      </c>
      <c r="BA53" s="19">
        <f t="shared" si="66"/>
        <v>0</v>
      </c>
      <c r="BB53" s="20">
        <f t="shared" ref="BB53:BC53" si="68">SUM(BB7:BB52)</f>
        <v>50341.9</v>
      </c>
      <c r="BC53" s="20">
        <f t="shared" si="68"/>
        <v>50341.9</v>
      </c>
      <c r="BD53" s="20">
        <f t="shared" si="66"/>
        <v>50341.9</v>
      </c>
      <c r="BE53" s="21">
        <f t="shared" si="66"/>
        <v>0</v>
      </c>
      <c r="BF53" s="19">
        <f t="shared" ref="BF53:BJ53" si="69">SUM(BF7:BF52)</f>
        <v>108723.2</v>
      </c>
      <c r="BG53" s="20">
        <f t="shared" ref="BG53:BH53" si="70">SUM(BG7:BG52)</f>
        <v>181205.4</v>
      </c>
      <c r="BH53" s="20">
        <f t="shared" si="70"/>
        <v>181205.4</v>
      </c>
      <c r="BI53" s="20">
        <f t="shared" si="69"/>
        <v>72482.2</v>
      </c>
      <c r="BJ53" s="21">
        <f t="shared" si="69"/>
        <v>0</v>
      </c>
      <c r="BK53" s="19">
        <f t="shared" ref="BK53:BL53" si="71">SUM(BK7:BK52)</f>
        <v>10032.5</v>
      </c>
      <c r="BL53" s="20">
        <f t="shared" si="71"/>
        <v>10032.5</v>
      </c>
      <c r="BM53" s="20">
        <f t="shared" ref="BM53" si="72">SUM(BM7:BM52)</f>
        <v>10032.5</v>
      </c>
      <c r="BN53" s="20">
        <f t="shared" si="66"/>
        <v>0</v>
      </c>
      <c r="BO53" s="21">
        <f t="shared" si="66"/>
        <v>0</v>
      </c>
      <c r="BP53" s="19">
        <f t="shared" ref="BP53:BT53" si="73">SUM(BP7:BP52)</f>
        <v>1050203</v>
      </c>
      <c r="BQ53" s="20">
        <f t="shared" si="73"/>
        <v>1014448.6999999998</v>
      </c>
      <c r="BR53" s="20">
        <f t="shared" si="73"/>
        <v>1005298.3</v>
      </c>
      <c r="BS53" s="20">
        <f t="shared" si="73"/>
        <v>-44904.700000000026</v>
      </c>
      <c r="BT53" s="21">
        <f t="shared" si="73"/>
        <v>-9150.4000000000069</v>
      </c>
      <c r="BU53" s="19">
        <f t="shared" si="66"/>
        <v>0</v>
      </c>
      <c r="BV53" s="20">
        <f t="shared" ref="BV53:BW53" si="74">SUM(BV7:BV52)</f>
        <v>0</v>
      </c>
      <c r="BW53" s="20">
        <f t="shared" si="74"/>
        <v>28856</v>
      </c>
      <c r="BX53" s="20">
        <f t="shared" ref="BX53:BY53" si="75">SUM(BX7:BX52)</f>
        <v>28856</v>
      </c>
      <c r="BY53" s="21">
        <f t="shared" si="75"/>
        <v>28856</v>
      </c>
    </row>
    <row r="55" spans="1:77" x14ac:dyDescent="0.25">
      <c r="I55" s="39"/>
    </row>
  </sheetData>
  <mergeCells count="77">
    <mergeCell ref="M4:Q4"/>
    <mergeCell ref="M5:M6"/>
    <mergeCell ref="N5:N6"/>
    <mergeCell ref="O5:O6"/>
    <mergeCell ref="P5:Q5"/>
    <mergeCell ref="R4:V4"/>
    <mergeCell ref="R5:R6"/>
    <mergeCell ref="S5:S6"/>
    <mergeCell ref="T5:T6"/>
    <mergeCell ref="U5:V5"/>
    <mergeCell ref="AG4:AK4"/>
    <mergeCell ref="AG5:AG6"/>
    <mergeCell ref="AH5:AH6"/>
    <mergeCell ref="AI5:AI6"/>
    <mergeCell ref="AJ5:AK5"/>
    <mergeCell ref="AL4:AP4"/>
    <mergeCell ref="AL5:AL6"/>
    <mergeCell ref="AM5:AM6"/>
    <mergeCell ref="AN5:AN6"/>
    <mergeCell ref="AO5:AP5"/>
    <mergeCell ref="BF4:BJ4"/>
    <mergeCell ref="BF5:BF6"/>
    <mergeCell ref="BG5:BG6"/>
    <mergeCell ref="BH5:BH6"/>
    <mergeCell ref="BI5:BJ5"/>
    <mergeCell ref="BM5:BM6"/>
    <mergeCell ref="BN5:BO5"/>
    <mergeCell ref="E5:E6"/>
    <mergeCell ref="F5:G5"/>
    <mergeCell ref="AQ5:AQ6"/>
    <mergeCell ref="BL5:BL6"/>
    <mergeCell ref="AX5:AX6"/>
    <mergeCell ref="AY5:AZ5"/>
    <mergeCell ref="AB5:AB6"/>
    <mergeCell ref="AC5:AC6"/>
    <mergeCell ref="AD5:AD6"/>
    <mergeCell ref="AE5:AF5"/>
    <mergeCell ref="H5:H6"/>
    <mergeCell ref="I5:I6"/>
    <mergeCell ref="J5:J6"/>
    <mergeCell ref="K5:L5"/>
    <mergeCell ref="A4:A6"/>
    <mergeCell ref="AR5:AR6"/>
    <mergeCell ref="AB4:AF4"/>
    <mergeCell ref="BK5:BK6"/>
    <mergeCell ref="B4:B6"/>
    <mergeCell ref="C4:G4"/>
    <mergeCell ref="AQ4:AU4"/>
    <mergeCell ref="AV4:AZ4"/>
    <mergeCell ref="AS5:AS6"/>
    <mergeCell ref="AT5:AU5"/>
    <mergeCell ref="AV5:AV6"/>
    <mergeCell ref="AW5:AW6"/>
    <mergeCell ref="BK4:BO4"/>
    <mergeCell ref="C5:C6"/>
    <mergeCell ref="D5:D6"/>
    <mergeCell ref="H4:L4"/>
    <mergeCell ref="BA4:BE4"/>
    <mergeCell ref="BA5:BA6"/>
    <mergeCell ref="BB5:BB6"/>
    <mergeCell ref="BC5:BC6"/>
    <mergeCell ref="BD5:BE5"/>
    <mergeCell ref="BU4:BY4"/>
    <mergeCell ref="BU5:BU6"/>
    <mergeCell ref="BV5:BV6"/>
    <mergeCell ref="BW5:BW6"/>
    <mergeCell ref="BX5:BY5"/>
    <mergeCell ref="W4:AA4"/>
    <mergeCell ref="W5:W6"/>
    <mergeCell ref="X5:X6"/>
    <mergeCell ref="Y5:Y6"/>
    <mergeCell ref="Z5:AA5"/>
    <mergeCell ref="BP4:BT4"/>
    <mergeCell ref="BP5:BP6"/>
    <mergeCell ref="BQ5:BQ6"/>
    <mergeCell ref="BR5:BR6"/>
    <mergeCell ref="BS5:BT5"/>
  </mergeCells>
  <printOptions gridLines="1"/>
  <pageMargins left="0.11811023622047245" right="0.11811023622047245" top="0.15748031496062992" bottom="0.15748031496062992" header="0.31496062992125984" footer="0.31496062992125984"/>
  <pageSetup paperSize="9" scale="56" fitToWidth="6" orientation="landscape" r:id="rId1"/>
  <colBreaks count="1" manualBreakCount="1">
    <brk id="72" min="1" max="5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G53"/>
  <sheetViews>
    <sheetView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4.28515625" customWidth="1"/>
    <col min="2" max="2" width="21.140625" customWidth="1"/>
    <col min="3" max="4" width="18.5703125" customWidth="1"/>
    <col min="5" max="5" width="15.140625" customWidth="1"/>
    <col min="6" max="7" width="13.85546875" customWidth="1"/>
    <col min="8" max="9" width="22.7109375" customWidth="1"/>
    <col min="10" max="10" width="13" customWidth="1"/>
    <col min="11" max="12" width="12" customWidth="1"/>
    <col min="13" max="14" width="18.7109375" customWidth="1"/>
    <col min="15" max="15" width="14" customWidth="1"/>
    <col min="16" max="17" width="12.42578125" customWidth="1"/>
    <col min="18" max="19" width="19.85546875" customWidth="1"/>
    <col min="20" max="20" width="15.28515625" customWidth="1"/>
    <col min="21" max="22" width="12.42578125" customWidth="1"/>
    <col min="23" max="24" width="17.140625" customWidth="1"/>
    <col min="25" max="25" width="12.5703125" customWidth="1"/>
    <col min="26" max="27" width="12.42578125" customWidth="1"/>
    <col min="28" max="29" width="18.5703125" customWidth="1"/>
    <col min="30" max="30" width="14" customWidth="1"/>
    <col min="31" max="32" width="12.7109375" customWidth="1"/>
    <col min="33" max="34" width="18.85546875" customWidth="1"/>
    <col min="35" max="35" width="14" customWidth="1"/>
    <col min="36" max="37" width="12.7109375" customWidth="1"/>
    <col min="38" max="39" width="19.140625" customWidth="1"/>
    <col min="40" max="40" width="14" customWidth="1"/>
    <col min="41" max="42" width="12.7109375" customWidth="1"/>
    <col min="43" max="44" width="18" customWidth="1"/>
    <col min="45" max="45" width="14" customWidth="1"/>
    <col min="46" max="47" width="12.85546875" customWidth="1"/>
    <col min="48" max="49" width="18.7109375" customWidth="1"/>
    <col min="50" max="50" width="14" customWidth="1"/>
    <col min="51" max="52" width="12.85546875" customWidth="1"/>
    <col min="53" max="54" width="17.7109375" customWidth="1"/>
    <col min="55" max="55" width="12.5703125" customWidth="1"/>
    <col min="56" max="57" width="13.140625" customWidth="1"/>
    <col min="58" max="59" width="18.85546875" customWidth="1"/>
    <col min="60" max="60" width="14" customWidth="1"/>
    <col min="61" max="62" width="13" customWidth="1"/>
    <col min="63" max="64" width="19.85546875" customWidth="1"/>
    <col min="65" max="65" width="14" customWidth="1"/>
    <col min="66" max="67" width="12.7109375" customWidth="1"/>
    <col min="68" max="69" width="17.85546875" customWidth="1"/>
    <col min="70" max="70" width="14" customWidth="1"/>
    <col min="71" max="72" width="13" customWidth="1"/>
    <col min="73" max="74" width="17" customWidth="1"/>
    <col min="75" max="75" width="11.7109375" customWidth="1"/>
    <col min="76" max="77" width="14" customWidth="1"/>
    <col min="78" max="79" width="18.85546875" customWidth="1"/>
    <col min="80" max="80" width="14" customWidth="1"/>
    <col min="81" max="82" width="13" customWidth="1"/>
    <col min="83" max="84" width="19.42578125" customWidth="1"/>
    <col min="85" max="87" width="12.7109375" customWidth="1"/>
    <col min="88" max="89" width="18" customWidth="1"/>
    <col min="90" max="92" width="14" customWidth="1"/>
    <col min="93" max="94" width="19.42578125" customWidth="1"/>
    <col min="95" max="95" width="14" customWidth="1"/>
    <col min="96" max="97" width="13" customWidth="1"/>
    <col min="98" max="99" width="18.5703125" customWidth="1"/>
    <col min="100" max="100" width="14" customWidth="1"/>
    <col min="101" max="102" width="12.7109375" customWidth="1"/>
    <col min="103" max="104" width="18.5703125" customWidth="1"/>
    <col min="105" max="107" width="14" customWidth="1"/>
    <col min="108" max="109" width="20.85546875" customWidth="1"/>
    <col min="110" max="110" width="14" customWidth="1"/>
    <col min="111" max="112" width="13.140625" customWidth="1"/>
    <col min="113" max="114" width="17.7109375" customWidth="1"/>
    <col min="115" max="115" width="14" customWidth="1"/>
    <col min="116" max="117" width="12.5703125" customWidth="1"/>
    <col min="118" max="119" width="17.42578125" customWidth="1"/>
    <col min="120" max="120" width="14" customWidth="1"/>
    <col min="121" max="122" width="12.85546875" customWidth="1"/>
    <col min="123" max="124" width="19.85546875" customWidth="1"/>
    <col min="125" max="125" width="14" customWidth="1"/>
    <col min="126" max="127" width="13.140625" customWidth="1"/>
    <col min="128" max="129" width="18" customWidth="1"/>
    <col min="130" max="130" width="12.85546875" style="27" customWidth="1"/>
    <col min="131" max="132" width="13.140625" customWidth="1"/>
    <col min="133" max="134" width="17.85546875" customWidth="1"/>
    <col min="135" max="137" width="14" customWidth="1"/>
  </cols>
  <sheetData>
    <row r="2" spans="1:137" ht="22.5" customHeight="1" x14ac:dyDescent="0.25">
      <c r="B2" s="18"/>
      <c r="C2" s="18" t="s">
        <v>132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8"/>
      <c r="Q2" s="8"/>
    </row>
    <row r="3" spans="1:137" x14ac:dyDescent="0.25">
      <c r="Q3" s="26" t="s">
        <v>0</v>
      </c>
      <c r="AF3" s="26" t="s">
        <v>0</v>
      </c>
      <c r="AU3" s="26" t="s">
        <v>0</v>
      </c>
      <c r="AZ3" s="26"/>
      <c r="BJ3" s="26" t="s">
        <v>0</v>
      </c>
      <c r="BO3" s="26"/>
      <c r="BY3" s="26" t="s">
        <v>0</v>
      </c>
      <c r="CI3" s="26"/>
      <c r="CN3" s="26" t="s">
        <v>0</v>
      </c>
      <c r="CX3" s="26"/>
      <c r="DC3" s="26" t="s">
        <v>0</v>
      </c>
      <c r="DM3" s="26"/>
      <c r="DR3" s="26" t="s">
        <v>0</v>
      </c>
      <c r="DW3" s="26"/>
      <c r="EB3" s="26"/>
      <c r="EG3" s="26" t="s">
        <v>0</v>
      </c>
    </row>
    <row r="4" spans="1:137" s="14" customFormat="1" ht="129" customHeight="1" x14ac:dyDescent="0.25">
      <c r="A4" s="75" t="s">
        <v>63</v>
      </c>
      <c r="B4" s="75" t="s">
        <v>64</v>
      </c>
      <c r="C4" s="76" t="s">
        <v>51</v>
      </c>
      <c r="D4" s="76"/>
      <c r="E4" s="76"/>
      <c r="F4" s="76"/>
      <c r="G4" s="76"/>
      <c r="H4" s="77" t="s">
        <v>77</v>
      </c>
      <c r="I4" s="78"/>
      <c r="J4" s="78"/>
      <c r="K4" s="78"/>
      <c r="L4" s="78"/>
      <c r="M4" s="77" t="s">
        <v>78</v>
      </c>
      <c r="N4" s="78"/>
      <c r="O4" s="78"/>
      <c r="P4" s="78"/>
      <c r="Q4" s="78"/>
      <c r="R4" s="77" t="s">
        <v>79</v>
      </c>
      <c r="S4" s="78"/>
      <c r="T4" s="78"/>
      <c r="U4" s="78"/>
      <c r="V4" s="78"/>
      <c r="W4" s="77" t="s">
        <v>80</v>
      </c>
      <c r="X4" s="78"/>
      <c r="Y4" s="78"/>
      <c r="Z4" s="78"/>
      <c r="AA4" s="78"/>
      <c r="AB4" s="77" t="s">
        <v>81</v>
      </c>
      <c r="AC4" s="78"/>
      <c r="AD4" s="78"/>
      <c r="AE4" s="78"/>
      <c r="AF4" s="78"/>
      <c r="AG4" s="77" t="s">
        <v>68</v>
      </c>
      <c r="AH4" s="78"/>
      <c r="AI4" s="78"/>
      <c r="AJ4" s="78"/>
      <c r="AK4" s="78"/>
      <c r="AL4" s="77" t="s">
        <v>82</v>
      </c>
      <c r="AM4" s="78"/>
      <c r="AN4" s="78"/>
      <c r="AO4" s="78"/>
      <c r="AP4" s="78"/>
      <c r="AQ4" s="77" t="s">
        <v>83</v>
      </c>
      <c r="AR4" s="78"/>
      <c r="AS4" s="78"/>
      <c r="AT4" s="78"/>
      <c r="AU4" s="78"/>
      <c r="AV4" s="77" t="s">
        <v>84</v>
      </c>
      <c r="AW4" s="78"/>
      <c r="AX4" s="78"/>
      <c r="AY4" s="78"/>
      <c r="AZ4" s="78"/>
      <c r="BA4" s="77" t="s">
        <v>85</v>
      </c>
      <c r="BB4" s="78"/>
      <c r="BC4" s="78"/>
      <c r="BD4" s="78"/>
      <c r="BE4" s="78"/>
      <c r="BF4" s="77" t="s">
        <v>86</v>
      </c>
      <c r="BG4" s="78"/>
      <c r="BH4" s="78"/>
      <c r="BI4" s="78"/>
      <c r="BJ4" s="78"/>
      <c r="BK4" s="77" t="s">
        <v>87</v>
      </c>
      <c r="BL4" s="78"/>
      <c r="BM4" s="78"/>
      <c r="BN4" s="78"/>
      <c r="BO4" s="78"/>
      <c r="BP4" s="77" t="s">
        <v>88</v>
      </c>
      <c r="BQ4" s="78"/>
      <c r="BR4" s="78"/>
      <c r="BS4" s="78"/>
      <c r="BT4" s="78"/>
      <c r="BU4" s="77" t="s">
        <v>89</v>
      </c>
      <c r="BV4" s="78"/>
      <c r="BW4" s="78"/>
      <c r="BX4" s="78"/>
      <c r="BY4" s="78"/>
      <c r="BZ4" s="77" t="s">
        <v>90</v>
      </c>
      <c r="CA4" s="78"/>
      <c r="CB4" s="78"/>
      <c r="CC4" s="78"/>
      <c r="CD4" s="78"/>
      <c r="CE4" s="77" t="s">
        <v>91</v>
      </c>
      <c r="CF4" s="78"/>
      <c r="CG4" s="78"/>
      <c r="CH4" s="78"/>
      <c r="CI4" s="78"/>
      <c r="CJ4" s="77" t="s">
        <v>92</v>
      </c>
      <c r="CK4" s="78"/>
      <c r="CL4" s="78"/>
      <c r="CM4" s="78"/>
      <c r="CN4" s="78"/>
      <c r="CO4" s="77" t="s">
        <v>93</v>
      </c>
      <c r="CP4" s="78"/>
      <c r="CQ4" s="78"/>
      <c r="CR4" s="78"/>
      <c r="CS4" s="78"/>
      <c r="CT4" s="77" t="s">
        <v>94</v>
      </c>
      <c r="CU4" s="78"/>
      <c r="CV4" s="78"/>
      <c r="CW4" s="78"/>
      <c r="CX4" s="78"/>
      <c r="CY4" s="77" t="s">
        <v>95</v>
      </c>
      <c r="CZ4" s="78"/>
      <c r="DA4" s="78"/>
      <c r="DB4" s="78"/>
      <c r="DC4" s="78"/>
      <c r="DD4" s="77" t="s">
        <v>96</v>
      </c>
      <c r="DE4" s="78"/>
      <c r="DF4" s="78"/>
      <c r="DG4" s="78"/>
      <c r="DH4" s="78"/>
      <c r="DI4" s="77" t="s">
        <v>97</v>
      </c>
      <c r="DJ4" s="78"/>
      <c r="DK4" s="78"/>
      <c r="DL4" s="78"/>
      <c r="DM4" s="78"/>
      <c r="DN4" s="77" t="s">
        <v>98</v>
      </c>
      <c r="DO4" s="78"/>
      <c r="DP4" s="78"/>
      <c r="DQ4" s="78"/>
      <c r="DR4" s="78"/>
      <c r="DS4" s="77" t="s">
        <v>99</v>
      </c>
      <c r="DT4" s="78"/>
      <c r="DU4" s="78"/>
      <c r="DV4" s="78"/>
      <c r="DW4" s="78"/>
      <c r="DX4" s="77" t="s">
        <v>52</v>
      </c>
      <c r="DY4" s="78"/>
      <c r="DZ4" s="78"/>
      <c r="EA4" s="78"/>
      <c r="EB4" s="78"/>
      <c r="EC4" s="79" t="s">
        <v>100</v>
      </c>
      <c r="ED4" s="79"/>
      <c r="EE4" s="79"/>
      <c r="EF4" s="79"/>
      <c r="EG4" s="79"/>
    </row>
    <row r="5" spans="1:137" s="14" customFormat="1" ht="36" customHeight="1" x14ac:dyDescent="0.25">
      <c r="A5" s="75"/>
      <c r="B5" s="75"/>
      <c r="C5" s="69" t="s">
        <v>135</v>
      </c>
      <c r="D5" s="69" t="s">
        <v>133</v>
      </c>
      <c r="E5" s="71" t="s">
        <v>2</v>
      </c>
      <c r="F5" s="72" t="s">
        <v>3</v>
      </c>
      <c r="G5" s="72"/>
      <c r="H5" s="62" t="s">
        <v>135</v>
      </c>
      <c r="I5" s="62" t="s">
        <v>133</v>
      </c>
      <c r="J5" s="87" t="s">
        <v>2</v>
      </c>
      <c r="K5" s="88" t="s">
        <v>3</v>
      </c>
      <c r="L5" s="88"/>
      <c r="M5" s="62" t="s">
        <v>135</v>
      </c>
      <c r="N5" s="62" t="s">
        <v>133</v>
      </c>
      <c r="O5" s="87" t="s">
        <v>2</v>
      </c>
      <c r="P5" s="88" t="s">
        <v>3</v>
      </c>
      <c r="Q5" s="88"/>
      <c r="R5" s="62" t="s">
        <v>135</v>
      </c>
      <c r="S5" s="62" t="s">
        <v>133</v>
      </c>
      <c r="T5" s="87" t="s">
        <v>2</v>
      </c>
      <c r="U5" s="88" t="s">
        <v>3</v>
      </c>
      <c r="V5" s="88"/>
      <c r="W5" s="62" t="s">
        <v>135</v>
      </c>
      <c r="X5" s="62" t="s">
        <v>133</v>
      </c>
      <c r="Y5" s="87" t="s">
        <v>2</v>
      </c>
      <c r="Z5" s="88" t="s">
        <v>3</v>
      </c>
      <c r="AA5" s="88"/>
      <c r="AB5" s="62" t="s">
        <v>135</v>
      </c>
      <c r="AC5" s="62" t="s">
        <v>133</v>
      </c>
      <c r="AD5" s="87" t="s">
        <v>2</v>
      </c>
      <c r="AE5" s="88" t="s">
        <v>3</v>
      </c>
      <c r="AF5" s="88"/>
      <c r="AG5" s="62" t="s">
        <v>135</v>
      </c>
      <c r="AH5" s="62" t="s">
        <v>133</v>
      </c>
      <c r="AI5" s="87" t="s">
        <v>2</v>
      </c>
      <c r="AJ5" s="88" t="s">
        <v>3</v>
      </c>
      <c r="AK5" s="88"/>
      <c r="AL5" s="62" t="s">
        <v>135</v>
      </c>
      <c r="AM5" s="62" t="s">
        <v>133</v>
      </c>
      <c r="AN5" s="87" t="s">
        <v>2</v>
      </c>
      <c r="AO5" s="88" t="s">
        <v>3</v>
      </c>
      <c r="AP5" s="88"/>
      <c r="AQ5" s="62" t="s">
        <v>135</v>
      </c>
      <c r="AR5" s="62" t="s">
        <v>133</v>
      </c>
      <c r="AS5" s="87" t="s">
        <v>2</v>
      </c>
      <c r="AT5" s="88" t="s">
        <v>3</v>
      </c>
      <c r="AU5" s="88"/>
      <c r="AV5" s="62" t="s">
        <v>135</v>
      </c>
      <c r="AW5" s="62" t="s">
        <v>133</v>
      </c>
      <c r="AX5" s="87" t="s">
        <v>2</v>
      </c>
      <c r="AY5" s="88" t="s">
        <v>3</v>
      </c>
      <c r="AZ5" s="88"/>
      <c r="BA5" s="62" t="s">
        <v>135</v>
      </c>
      <c r="BB5" s="62" t="s">
        <v>133</v>
      </c>
      <c r="BC5" s="87" t="s">
        <v>2</v>
      </c>
      <c r="BD5" s="88" t="s">
        <v>3</v>
      </c>
      <c r="BE5" s="88"/>
      <c r="BF5" s="62" t="s">
        <v>135</v>
      </c>
      <c r="BG5" s="62" t="s">
        <v>133</v>
      </c>
      <c r="BH5" s="87" t="s">
        <v>2</v>
      </c>
      <c r="BI5" s="88" t="s">
        <v>3</v>
      </c>
      <c r="BJ5" s="88"/>
      <c r="BK5" s="62" t="s">
        <v>135</v>
      </c>
      <c r="BL5" s="62" t="s">
        <v>133</v>
      </c>
      <c r="BM5" s="87" t="s">
        <v>2</v>
      </c>
      <c r="BN5" s="88" t="s">
        <v>3</v>
      </c>
      <c r="BO5" s="88"/>
      <c r="BP5" s="62" t="s">
        <v>135</v>
      </c>
      <c r="BQ5" s="62" t="s">
        <v>133</v>
      </c>
      <c r="BR5" s="87" t="s">
        <v>2</v>
      </c>
      <c r="BS5" s="88" t="s">
        <v>3</v>
      </c>
      <c r="BT5" s="88"/>
      <c r="BU5" s="62" t="s">
        <v>135</v>
      </c>
      <c r="BV5" s="62" t="s">
        <v>133</v>
      </c>
      <c r="BW5" s="87" t="s">
        <v>2</v>
      </c>
      <c r="BX5" s="88" t="s">
        <v>3</v>
      </c>
      <c r="BY5" s="88"/>
      <c r="BZ5" s="62" t="s">
        <v>135</v>
      </c>
      <c r="CA5" s="62" t="s">
        <v>133</v>
      </c>
      <c r="CB5" s="87" t="s">
        <v>2</v>
      </c>
      <c r="CC5" s="88" t="s">
        <v>3</v>
      </c>
      <c r="CD5" s="88"/>
      <c r="CE5" s="62" t="s">
        <v>135</v>
      </c>
      <c r="CF5" s="62" t="s">
        <v>133</v>
      </c>
      <c r="CG5" s="87" t="s">
        <v>2</v>
      </c>
      <c r="CH5" s="88" t="s">
        <v>3</v>
      </c>
      <c r="CI5" s="88"/>
      <c r="CJ5" s="62" t="s">
        <v>135</v>
      </c>
      <c r="CK5" s="62" t="s">
        <v>133</v>
      </c>
      <c r="CL5" s="87" t="s">
        <v>2</v>
      </c>
      <c r="CM5" s="88" t="s">
        <v>3</v>
      </c>
      <c r="CN5" s="88"/>
      <c r="CO5" s="62" t="s">
        <v>135</v>
      </c>
      <c r="CP5" s="62" t="s">
        <v>133</v>
      </c>
      <c r="CQ5" s="87" t="s">
        <v>2</v>
      </c>
      <c r="CR5" s="88" t="s">
        <v>3</v>
      </c>
      <c r="CS5" s="88"/>
      <c r="CT5" s="62" t="s">
        <v>135</v>
      </c>
      <c r="CU5" s="62" t="s">
        <v>133</v>
      </c>
      <c r="CV5" s="87" t="s">
        <v>2</v>
      </c>
      <c r="CW5" s="88" t="s">
        <v>3</v>
      </c>
      <c r="CX5" s="88"/>
      <c r="CY5" s="62" t="s">
        <v>135</v>
      </c>
      <c r="CZ5" s="62" t="s">
        <v>133</v>
      </c>
      <c r="DA5" s="87" t="s">
        <v>2</v>
      </c>
      <c r="DB5" s="88" t="s">
        <v>3</v>
      </c>
      <c r="DC5" s="88"/>
      <c r="DD5" s="62" t="s">
        <v>135</v>
      </c>
      <c r="DE5" s="62" t="s">
        <v>133</v>
      </c>
      <c r="DF5" s="87" t="s">
        <v>2</v>
      </c>
      <c r="DG5" s="88" t="s">
        <v>3</v>
      </c>
      <c r="DH5" s="88"/>
      <c r="DI5" s="62" t="s">
        <v>135</v>
      </c>
      <c r="DJ5" s="62" t="s">
        <v>133</v>
      </c>
      <c r="DK5" s="87" t="s">
        <v>2</v>
      </c>
      <c r="DL5" s="88" t="s">
        <v>3</v>
      </c>
      <c r="DM5" s="88"/>
      <c r="DN5" s="62" t="s">
        <v>135</v>
      </c>
      <c r="DO5" s="62" t="s">
        <v>133</v>
      </c>
      <c r="DP5" s="87" t="s">
        <v>2</v>
      </c>
      <c r="DQ5" s="88" t="s">
        <v>3</v>
      </c>
      <c r="DR5" s="88"/>
      <c r="DS5" s="62" t="s">
        <v>135</v>
      </c>
      <c r="DT5" s="62" t="s">
        <v>133</v>
      </c>
      <c r="DU5" s="87" t="s">
        <v>2</v>
      </c>
      <c r="DV5" s="88" t="s">
        <v>3</v>
      </c>
      <c r="DW5" s="88"/>
      <c r="DX5" s="62" t="s">
        <v>135</v>
      </c>
      <c r="DY5" s="62" t="s">
        <v>133</v>
      </c>
      <c r="DZ5" s="87" t="s">
        <v>2</v>
      </c>
      <c r="EA5" s="88" t="s">
        <v>3</v>
      </c>
      <c r="EB5" s="88"/>
      <c r="EC5" s="62" t="s">
        <v>135</v>
      </c>
      <c r="ED5" s="62" t="s">
        <v>133</v>
      </c>
      <c r="EE5" s="87" t="s">
        <v>2</v>
      </c>
      <c r="EF5" s="88" t="s">
        <v>3</v>
      </c>
      <c r="EG5" s="88"/>
    </row>
    <row r="6" spans="1:137" s="14" customFormat="1" ht="80.25" customHeight="1" x14ac:dyDescent="0.25">
      <c r="A6" s="75"/>
      <c r="B6" s="75"/>
      <c r="C6" s="70"/>
      <c r="D6" s="70"/>
      <c r="E6" s="71"/>
      <c r="F6" s="28" t="s">
        <v>136</v>
      </c>
      <c r="G6" s="28" t="s">
        <v>134</v>
      </c>
      <c r="H6" s="63"/>
      <c r="I6" s="63"/>
      <c r="J6" s="87"/>
      <c r="K6" s="1" t="s">
        <v>136</v>
      </c>
      <c r="L6" s="1" t="s">
        <v>134</v>
      </c>
      <c r="M6" s="63"/>
      <c r="N6" s="63"/>
      <c r="O6" s="87"/>
      <c r="P6" s="1" t="s">
        <v>136</v>
      </c>
      <c r="Q6" s="1" t="s">
        <v>134</v>
      </c>
      <c r="R6" s="63"/>
      <c r="S6" s="63"/>
      <c r="T6" s="87"/>
      <c r="U6" s="1" t="s">
        <v>136</v>
      </c>
      <c r="V6" s="1" t="s">
        <v>134</v>
      </c>
      <c r="W6" s="63"/>
      <c r="X6" s="63"/>
      <c r="Y6" s="87"/>
      <c r="Z6" s="1" t="s">
        <v>136</v>
      </c>
      <c r="AA6" s="1" t="s">
        <v>134</v>
      </c>
      <c r="AB6" s="63"/>
      <c r="AC6" s="63"/>
      <c r="AD6" s="87"/>
      <c r="AE6" s="1" t="s">
        <v>136</v>
      </c>
      <c r="AF6" s="1" t="s">
        <v>134</v>
      </c>
      <c r="AG6" s="63"/>
      <c r="AH6" s="63"/>
      <c r="AI6" s="87"/>
      <c r="AJ6" s="1" t="s">
        <v>136</v>
      </c>
      <c r="AK6" s="1" t="s">
        <v>134</v>
      </c>
      <c r="AL6" s="63"/>
      <c r="AM6" s="63"/>
      <c r="AN6" s="87"/>
      <c r="AO6" s="1" t="s">
        <v>136</v>
      </c>
      <c r="AP6" s="1" t="s">
        <v>134</v>
      </c>
      <c r="AQ6" s="63"/>
      <c r="AR6" s="63"/>
      <c r="AS6" s="87"/>
      <c r="AT6" s="1" t="s">
        <v>136</v>
      </c>
      <c r="AU6" s="1" t="s">
        <v>134</v>
      </c>
      <c r="AV6" s="63"/>
      <c r="AW6" s="63"/>
      <c r="AX6" s="87"/>
      <c r="AY6" s="1" t="s">
        <v>136</v>
      </c>
      <c r="AZ6" s="1" t="s">
        <v>134</v>
      </c>
      <c r="BA6" s="63"/>
      <c r="BB6" s="63"/>
      <c r="BC6" s="87"/>
      <c r="BD6" s="1" t="s">
        <v>136</v>
      </c>
      <c r="BE6" s="1" t="s">
        <v>134</v>
      </c>
      <c r="BF6" s="63"/>
      <c r="BG6" s="63"/>
      <c r="BH6" s="87"/>
      <c r="BI6" s="1" t="s">
        <v>136</v>
      </c>
      <c r="BJ6" s="1" t="s">
        <v>134</v>
      </c>
      <c r="BK6" s="63"/>
      <c r="BL6" s="63"/>
      <c r="BM6" s="87"/>
      <c r="BN6" s="1" t="s">
        <v>136</v>
      </c>
      <c r="BO6" s="1" t="s">
        <v>134</v>
      </c>
      <c r="BP6" s="63"/>
      <c r="BQ6" s="63"/>
      <c r="BR6" s="87"/>
      <c r="BS6" s="1" t="s">
        <v>136</v>
      </c>
      <c r="BT6" s="1" t="s">
        <v>134</v>
      </c>
      <c r="BU6" s="63"/>
      <c r="BV6" s="63"/>
      <c r="BW6" s="87"/>
      <c r="BX6" s="1" t="s">
        <v>136</v>
      </c>
      <c r="BY6" s="1" t="s">
        <v>134</v>
      </c>
      <c r="BZ6" s="63"/>
      <c r="CA6" s="63"/>
      <c r="CB6" s="87"/>
      <c r="CC6" s="1" t="s">
        <v>136</v>
      </c>
      <c r="CD6" s="1" t="s">
        <v>134</v>
      </c>
      <c r="CE6" s="63"/>
      <c r="CF6" s="63"/>
      <c r="CG6" s="87"/>
      <c r="CH6" s="1" t="s">
        <v>136</v>
      </c>
      <c r="CI6" s="1" t="s">
        <v>134</v>
      </c>
      <c r="CJ6" s="63"/>
      <c r="CK6" s="63"/>
      <c r="CL6" s="87"/>
      <c r="CM6" s="1" t="s">
        <v>136</v>
      </c>
      <c r="CN6" s="1" t="s">
        <v>134</v>
      </c>
      <c r="CO6" s="63"/>
      <c r="CP6" s="63"/>
      <c r="CQ6" s="87"/>
      <c r="CR6" s="1" t="s">
        <v>136</v>
      </c>
      <c r="CS6" s="1" t="s">
        <v>134</v>
      </c>
      <c r="CT6" s="63"/>
      <c r="CU6" s="63"/>
      <c r="CV6" s="87"/>
      <c r="CW6" s="1" t="s">
        <v>136</v>
      </c>
      <c r="CX6" s="1" t="s">
        <v>134</v>
      </c>
      <c r="CY6" s="63"/>
      <c r="CZ6" s="63"/>
      <c r="DA6" s="87"/>
      <c r="DB6" s="1" t="s">
        <v>136</v>
      </c>
      <c r="DC6" s="1" t="s">
        <v>134</v>
      </c>
      <c r="DD6" s="63"/>
      <c r="DE6" s="63"/>
      <c r="DF6" s="87"/>
      <c r="DG6" s="1" t="s">
        <v>136</v>
      </c>
      <c r="DH6" s="1" t="s">
        <v>134</v>
      </c>
      <c r="DI6" s="63"/>
      <c r="DJ6" s="63"/>
      <c r="DK6" s="87"/>
      <c r="DL6" s="1" t="s">
        <v>136</v>
      </c>
      <c r="DM6" s="1" t="s">
        <v>134</v>
      </c>
      <c r="DN6" s="63"/>
      <c r="DO6" s="63"/>
      <c r="DP6" s="87"/>
      <c r="DQ6" s="1" t="s">
        <v>136</v>
      </c>
      <c r="DR6" s="1" t="s">
        <v>134</v>
      </c>
      <c r="DS6" s="63"/>
      <c r="DT6" s="63"/>
      <c r="DU6" s="87"/>
      <c r="DV6" s="1" t="s">
        <v>136</v>
      </c>
      <c r="DW6" s="1" t="s">
        <v>134</v>
      </c>
      <c r="DX6" s="63"/>
      <c r="DY6" s="63"/>
      <c r="DZ6" s="87"/>
      <c r="EA6" s="1" t="s">
        <v>136</v>
      </c>
      <c r="EB6" s="1" t="s">
        <v>134</v>
      </c>
      <c r="EC6" s="63"/>
      <c r="ED6" s="63"/>
      <c r="EE6" s="87"/>
      <c r="EF6" s="1" t="s">
        <v>136</v>
      </c>
      <c r="EG6" s="1" t="s">
        <v>134</v>
      </c>
    </row>
    <row r="7" spans="1:137" s="14" customFormat="1" x14ac:dyDescent="0.25">
      <c r="A7" s="40">
        <v>1</v>
      </c>
      <c r="B7" s="41" t="s">
        <v>4</v>
      </c>
      <c r="C7" s="47">
        <f>H7+M7+R7+W7+AB7+AG7+AL7+AQ7+AV7+BA7+BF7+BK7+BP7+BU7+BZ7+CE7+CJ7+CO7+CT7+CY7+DD7+DI7+DN7+DS7+DX7+EC7</f>
        <v>373611.59999999986</v>
      </c>
      <c r="D7" s="48">
        <f t="shared" ref="D7:G7" si="0">I7+N7+S7+X7+AC7+AH7+AM7+AR7+AW7+BB7+BG7+BL7+BQ7+BV7+CA7+CF7+CK7+CP7+CU7+CZ7+DE7+DJ7+DO7+DT7+DY7+ED7</f>
        <v>372775.29999999987</v>
      </c>
      <c r="E7" s="48">
        <f t="shared" si="0"/>
        <v>372775.29999999987</v>
      </c>
      <c r="F7" s="48">
        <f t="shared" si="0"/>
        <v>-836.30000000000177</v>
      </c>
      <c r="G7" s="49">
        <f t="shared" si="0"/>
        <v>0</v>
      </c>
      <c r="H7" s="15">
        <v>617.70000000000005</v>
      </c>
      <c r="I7" s="16">
        <v>617.70000000000005</v>
      </c>
      <c r="J7" s="16">
        <v>617.70000000000005</v>
      </c>
      <c r="K7" s="16">
        <f t="shared" ref="K7:K51" si="1">J7-H7</f>
        <v>0</v>
      </c>
      <c r="L7" s="17">
        <f t="shared" ref="L7:L51" si="2">J7-I7</f>
        <v>0</v>
      </c>
      <c r="M7" s="15">
        <v>70431.399999999994</v>
      </c>
      <c r="N7" s="16">
        <v>70431.399999999994</v>
      </c>
      <c r="O7" s="16">
        <v>70431.399999999994</v>
      </c>
      <c r="P7" s="16">
        <f t="shared" ref="P7:P51" si="3">O7-M7</f>
        <v>0</v>
      </c>
      <c r="Q7" s="17">
        <f t="shared" ref="Q7:Q51" si="4">O7-N7</f>
        <v>0</v>
      </c>
      <c r="R7" s="15">
        <v>208832.3</v>
      </c>
      <c r="S7" s="16">
        <v>208832.3</v>
      </c>
      <c r="T7" s="16">
        <v>208832.3</v>
      </c>
      <c r="U7" s="16">
        <f t="shared" ref="U7:U51" si="5">T7-R7</f>
        <v>0</v>
      </c>
      <c r="V7" s="17">
        <f t="shared" ref="V7:V51" si="6">T7-S7</f>
        <v>0</v>
      </c>
      <c r="W7" s="15">
        <v>7508.5</v>
      </c>
      <c r="X7" s="16">
        <v>7508.5</v>
      </c>
      <c r="Y7" s="16">
        <v>7508.5</v>
      </c>
      <c r="Z7" s="16">
        <f t="shared" ref="Z7:Z51" si="7">Y7-W7</f>
        <v>0</v>
      </c>
      <c r="AA7" s="17">
        <f t="shared" ref="AA7:AA51" si="8">Y7-X7</f>
        <v>0</v>
      </c>
      <c r="AB7" s="15">
        <v>19061.3</v>
      </c>
      <c r="AC7" s="16">
        <v>19061.3</v>
      </c>
      <c r="AD7" s="16">
        <v>19061.3</v>
      </c>
      <c r="AE7" s="16">
        <f t="shared" ref="AE7:AE51" si="9">AD7-AB7</f>
        <v>0</v>
      </c>
      <c r="AF7" s="17">
        <f t="shared" ref="AF7:AF51" si="10">AD7-AC7</f>
        <v>0</v>
      </c>
      <c r="AG7" s="15">
        <v>4212.8999999999996</v>
      </c>
      <c r="AH7" s="16">
        <v>4212.8999999999996</v>
      </c>
      <c r="AI7" s="16">
        <v>4212.8999999999996</v>
      </c>
      <c r="AJ7" s="16">
        <f t="shared" ref="AJ7:AJ51" si="11">AI7-AG7</f>
        <v>0</v>
      </c>
      <c r="AK7" s="17">
        <f t="shared" ref="AK7:AK51" si="12">AI7-AH7</f>
        <v>0</v>
      </c>
      <c r="AL7" s="15">
        <v>24892.1</v>
      </c>
      <c r="AM7" s="16">
        <v>24092.1</v>
      </c>
      <c r="AN7" s="16">
        <v>24092.1</v>
      </c>
      <c r="AO7" s="16">
        <f t="shared" ref="AO7:AO51" si="13">AN7-AL7</f>
        <v>-800</v>
      </c>
      <c r="AP7" s="17">
        <f t="shared" ref="AP7:AP51" si="14">AN7-AM7</f>
        <v>0</v>
      </c>
      <c r="AQ7" s="15">
        <v>10543.3</v>
      </c>
      <c r="AR7" s="16">
        <v>10543.3</v>
      </c>
      <c r="AS7" s="16">
        <v>10543.3</v>
      </c>
      <c r="AT7" s="16">
        <f t="shared" ref="AT7:AT51" si="15">AS7-AQ7</f>
        <v>0</v>
      </c>
      <c r="AU7" s="17">
        <f t="shared" ref="AU7:AU51" si="16">AS7-AR7</f>
        <v>0</v>
      </c>
      <c r="AV7" s="15">
        <v>16451.900000000001</v>
      </c>
      <c r="AW7" s="16">
        <v>16151.9</v>
      </c>
      <c r="AX7" s="16">
        <v>16151.9</v>
      </c>
      <c r="AY7" s="16">
        <f t="shared" ref="AY7:AY51" si="17">AX7-AV7</f>
        <v>-300.00000000000182</v>
      </c>
      <c r="AZ7" s="17">
        <f t="shared" ref="AZ7:AZ51" si="18">AX7-AW7</f>
        <v>0</v>
      </c>
      <c r="BA7" s="15">
        <v>1321.5</v>
      </c>
      <c r="BB7" s="16">
        <v>1321.5</v>
      </c>
      <c r="BC7" s="16">
        <v>1321.5</v>
      </c>
      <c r="BD7" s="16">
        <f t="shared" ref="BD7:BD51" si="19">BC7-BA7</f>
        <v>0</v>
      </c>
      <c r="BE7" s="17">
        <f t="shared" ref="BE7:BE51" si="20">BC7-BB7</f>
        <v>0</v>
      </c>
      <c r="BF7" s="15"/>
      <c r="BG7" s="16">
        <v>0</v>
      </c>
      <c r="BH7" s="16">
        <v>0</v>
      </c>
      <c r="BI7" s="16">
        <f t="shared" ref="BI7:BI51" si="21">BH7-BF7</f>
        <v>0</v>
      </c>
      <c r="BJ7" s="17">
        <f t="shared" ref="BJ7:BJ51" si="22">BH7-BG7</f>
        <v>0</v>
      </c>
      <c r="BK7" s="15">
        <v>1240.5999999999999</v>
      </c>
      <c r="BL7" s="16">
        <v>1240.5999999999999</v>
      </c>
      <c r="BM7" s="16">
        <v>1240.5999999999999</v>
      </c>
      <c r="BN7" s="16">
        <f t="shared" ref="BN7:BN51" si="23">BM7-BK7</f>
        <v>0</v>
      </c>
      <c r="BO7" s="17">
        <f t="shared" ref="BO7:BO51" si="24">BM7-BL7</f>
        <v>0</v>
      </c>
      <c r="BP7" s="15">
        <v>2100.6999999999998</v>
      </c>
      <c r="BQ7" s="16">
        <v>2100.6999999999998</v>
      </c>
      <c r="BR7" s="16">
        <v>2100.6999999999998</v>
      </c>
      <c r="BS7" s="16">
        <f t="shared" ref="BS7:BS51" si="25">BR7-BP7</f>
        <v>0</v>
      </c>
      <c r="BT7" s="17">
        <f t="shared" ref="BT7:BT51" si="26">BR7-BQ7</f>
        <v>0</v>
      </c>
      <c r="BU7" s="15">
        <v>4.0999999999999996</v>
      </c>
      <c r="BV7" s="16">
        <v>4.0999999999999996</v>
      </c>
      <c r="BW7" s="16">
        <v>4.0999999999999996</v>
      </c>
      <c r="BX7" s="16">
        <f t="shared" ref="BX7:BX51" si="27">BW7-BU7</f>
        <v>0</v>
      </c>
      <c r="BY7" s="17">
        <f t="shared" ref="BY7:BY51" si="28">BW7-BV7</f>
        <v>0</v>
      </c>
      <c r="BZ7" s="15">
        <v>0</v>
      </c>
      <c r="CA7" s="16">
        <v>0</v>
      </c>
      <c r="CB7" s="16">
        <v>0</v>
      </c>
      <c r="CC7" s="16">
        <f t="shared" ref="CC7:CC51" si="29">CB7-BZ7</f>
        <v>0</v>
      </c>
      <c r="CD7" s="17">
        <f t="shared" ref="CD7:CD51" si="30">CB7-CA7</f>
        <v>0</v>
      </c>
      <c r="CE7" s="15">
        <v>442.1</v>
      </c>
      <c r="CF7" s="16">
        <v>442.1</v>
      </c>
      <c r="CG7" s="16">
        <v>442.1</v>
      </c>
      <c r="CH7" s="16">
        <f t="shared" ref="CH7:CH51" si="31">CG7-CE7</f>
        <v>0</v>
      </c>
      <c r="CI7" s="17">
        <f t="shared" ref="CI7:CI51" si="32">CG7-CF7</f>
        <v>0</v>
      </c>
      <c r="CJ7" s="15">
        <v>900.6</v>
      </c>
      <c r="CK7" s="16">
        <v>900.6</v>
      </c>
      <c r="CL7" s="16">
        <v>900.6</v>
      </c>
      <c r="CM7" s="16">
        <f t="shared" ref="CM7:CM51" si="33">CL7-CJ7</f>
        <v>0</v>
      </c>
      <c r="CN7" s="17">
        <f t="shared" ref="CN7:CN51" si="34">CL7-CK7</f>
        <v>0</v>
      </c>
      <c r="CO7" s="15">
        <v>457.4</v>
      </c>
      <c r="CP7" s="16">
        <v>457.4</v>
      </c>
      <c r="CQ7" s="16">
        <v>457.4</v>
      </c>
      <c r="CR7" s="16">
        <f t="shared" ref="CR7:CR51" si="35">CQ7-CO7</f>
        <v>0</v>
      </c>
      <c r="CS7" s="17">
        <f t="shared" ref="CS7:CS51" si="36">CQ7-CP7</f>
        <v>0</v>
      </c>
      <c r="CT7" s="15">
        <v>0</v>
      </c>
      <c r="CU7" s="16">
        <v>0</v>
      </c>
      <c r="CV7" s="16">
        <v>0</v>
      </c>
      <c r="CW7" s="16">
        <f t="shared" ref="CW7:CW51" si="37">CV7-CT7</f>
        <v>0</v>
      </c>
      <c r="CX7" s="17">
        <f t="shared" ref="CX7:CX51" si="38">CV7-CU7</f>
        <v>0</v>
      </c>
      <c r="CY7" s="15">
        <v>93.3</v>
      </c>
      <c r="CZ7" s="16">
        <v>93.3</v>
      </c>
      <c r="DA7" s="16">
        <v>93.3</v>
      </c>
      <c r="DB7" s="16">
        <f t="shared" ref="DB7:DB51" si="39">DA7-CY7</f>
        <v>0</v>
      </c>
      <c r="DC7" s="17">
        <f t="shared" ref="DC7:DC51" si="40">DA7-CZ7</f>
        <v>0</v>
      </c>
      <c r="DD7" s="15">
        <v>0.6</v>
      </c>
      <c r="DE7" s="16">
        <v>0.6</v>
      </c>
      <c r="DF7" s="16">
        <v>0.6</v>
      </c>
      <c r="DG7" s="16">
        <f t="shared" ref="DG7:DG51" si="41">DF7-DD7</f>
        <v>0</v>
      </c>
      <c r="DH7" s="17">
        <f t="shared" ref="DH7:DH51" si="42">DF7-DE7</f>
        <v>0</v>
      </c>
      <c r="DI7" s="15">
        <v>9.1999999999999993</v>
      </c>
      <c r="DJ7" s="16">
        <v>9.1999999999999993</v>
      </c>
      <c r="DK7" s="16">
        <v>9.1999999999999993</v>
      </c>
      <c r="DL7" s="16">
        <f t="shared" ref="DL7:DL51" si="43">DK7-DI7</f>
        <v>0</v>
      </c>
      <c r="DM7" s="17">
        <f t="shared" ref="DM7:DM51" si="44">DK7-DJ7</f>
        <v>0</v>
      </c>
      <c r="DN7" s="15">
        <v>0</v>
      </c>
      <c r="DO7" s="16">
        <v>0</v>
      </c>
      <c r="DP7" s="16">
        <v>0</v>
      </c>
      <c r="DQ7" s="16">
        <f t="shared" ref="DQ7:DQ51" si="45">DP7-DN7</f>
        <v>0</v>
      </c>
      <c r="DR7" s="17">
        <f t="shared" ref="DR7:DR51" si="46">DP7-DO7</f>
        <v>0</v>
      </c>
      <c r="DS7" s="15">
        <v>2654.8</v>
      </c>
      <c r="DT7" s="16">
        <v>2654.8</v>
      </c>
      <c r="DU7" s="16">
        <v>2654.8</v>
      </c>
      <c r="DV7" s="16">
        <f t="shared" ref="DV7:DV51" si="47">DU7-DS7</f>
        <v>0</v>
      </c>
      <c r="DW7" s="17">
        <f t="shared" ref="DW7:DW51" si="48">DU7-DT7</f>
        <v>0</v>
      </c>
      <c r="DX7" s="15">
        <v>3.3</v>
      </c>
      <c r="DY7" s="16">
        <v>267</v>
      </c>
      <c r="DZ7" s="16">
        <v>267</v>
      </c>
      <c r="EA7" s="16">
        <f t="shared" ref="EA7:EA51" si="49">DZ7-DX7</f>
        <v>263.7</v>
      </c>
      <c r="EB7" s="17">
        <f t="shared" ref="EB7:EB51" si="50">DZ7-DY7</f>
        <v>0</v>
      </c>
      <c r="EC7" s="15">
        <v>1832</v>
      </c>
      <c r="ED7" s="16">
        <v>1832</v>
      </c>
      <c r="EE7" s="16">
        <v>1832</v>
      </c>
      <c r="EF7" s="16">
        <f t="shared" ref="EF7:EF51" si="51">EE7-EC7</f>
        <v>0</v>
      </c>
      <c r="EG7" s="17">
        <f t="shared" ref="EG7:EG51" si="52">EE7-ED7</f>
        <v>0</v>
      </c>
    </row>
    <row r="8" spans="1:137" s="14" customFormat="1" x14ac:dyDescent="0.25">
      <c r="A8" s="40">
        <v>2</v>
      </c>
      <c r="B8" s="41" t="s">
        <v>5</v>
      </c>
      <c r="C8" s="47">
        <f t="shared" ref="C8:C51" si="53">H8+M8+R8+W8+AB8+AG8+AL8+AQ8+AV8+BA8+BF8+BK8+BP8+BU8+BZ8+CE8+CJ8+CO8+CT8+CY8+DD8+DI8+DN8+DS8+DX8+EC8</f>
        <v>616524.50000000012</v>
      </c>
      <c r="D8" s="50">
        <f t="shared" ref="D8:D51" si="54">I8+N8+S8+X8+AC8+AH8+AM8+AR8+AW8+BB8+BG8+BL8+BQ8+BV8+CA8+CF8+CK8+CP8+CU8+CZ8+DE8+DJ8+DO8+DT8+DY8+ED8</f>
        <v>616611.60000000009</v>
      </c>
      <c r="E8" s="50">
        <f t="shared" ref="E8:E51" si="55">J8+O8+T8+Y8+AD8+AI8+AN8+AS8+AX8+BC8+BH8+BM8+BR8+BW8+CB8+CG8+CL8+CQ8+CV8+DA8+DF8+DK8+DP8+DU8+DZ8+EE8</f>
        <v>616149.10000000009</v>
      </c>
      <c r="F8" s="50">
        <f t="shared" ref="F8:F51" si="56">K8+P8+U8+Z8+AE8+AJ8+AO8+AT8+AY8+BD8+BI8+BN8+BS8+BX8+CC8+CH8+CM8+CR8+CW8+DB8+DG8+DL8+DQ8+DV8+EA8+EF8</f>
        <v>-375.4</v>
      </c>
      <c r="G8" s="49">
        <f t="shared" ref="G8:G51" si="57">L8+Q8+V8+AA8+AF8+AK8+AP8+AU8+AZ8+BE8+BJ8+BO8+BT8+BY8+CD8+CI8+CN8+CS8+CX8+DC8+DH8+DM8+DR8+DW8+EB8+EG8</f>
        <v>-462.5</v>
      </c>
      <c r="H8" s="15">
        <v>1041.5999999999999</v>
      </c>
      <c r="I8" s="16">
        <v>1041.5999999999999</v>
      </c>
      <c r="J8" s="16">
        <v>1041.5999999999999</v>
      </c>
      <c r="K8" s="16">
        <f t="shared" si="1"/>
        <v>0</v>
      </c>
      <c r="L8" s="17">
        <f t="shared" si="2"/>
        <v>0</v>
      </c>
      <c r="M8" s="15">
        <v>163505</v>
      </c>
      <c r="N8" s="16">
        <v>163505</v>
      </c>
      <c r="O8" s="16">
        <v>163505</v>
      </c>
      <c r="P8" s="16">
        <f t="shared" si="3"/>
        <v>0</v>
      </c>
      <c r="Q8" s="17">
        <f t="shared" si="4"/>
        <v>0</v>
      </c>
      <c r="R8" s="15">
        <v>354724.7</v>
      </c>
      <c r="S8" s="16">
        <v>354724.7</v>
      </c>
      <c r="T8" s="16">
        <v>354724.7</v>
      </c>
      <c r="U8" s="16">
        <f t="shared" si="5"/>
        <v>0</v>
      </c>
      <c r="V8" s="17">
        <f t="shared" si="6"/>
        <v>0</v>
      </c>
      <c r="W8" s="15">
        <v>10603.8</v>
      </c>
      <c r="X8" s="16">
        <v>10603.8</v>
      </c>
      <c r="Y8" s="16">
        <v>10603.8</v>
      </c>
      <c r="Z8" s="16">
        <f t="shared" si="7"/>
        <v>0</v>
      </c>
      <c r="AA8" s="17">
        <f t="shared" si="8"/>
        <v>0</v>
      </c>
      <c r="AB8" s="15">
        <v>32576</v>
      </c>
      <c r="AC8" s="16">
        <v>32550</v>
      </c>
      <c r="AD8" s="16">
        <v>32550</v>
      </c>
      <c r="AE8" s="16">
        <f t="shared" si="9"/>
        <v>-26</v>
      </c>
      <c r="AF8" s="17">
        <f t="shared" si="10"/>
        <v>0</v>
      </c>
      <c r="AG8" s="15">
        <v>7349.1</v>
      </c>
      <c r="AH8" s="16">
        <v>7349.1</v>
      </c>
      <c r="AI8" s="16">
        <v>7349.1</v>
      </c>
      <c r="AJ8" s="16">
        <f t="shared" si="11"/>
        <v>0</v>
      </c>
      <c r="AK8" s="17">
        <f t="shared" si="12"/>
        <v>0</v>
      </c>
      <c r="AL8" s="15">
        <v>8925.7999999999993</v>
      </c>
      <c r="AM8" s="16">
        <v>8925.7999999999993</v>
      </c>
      <c r="AN8" s="16">
        <v>8925.7999999999993</v>
      </c>
      <c r="AO8" s="16">
        <f t="shared" si="13"/>
        <v>0</v>
      </c>
      <c r="AP8" s="17">
        <f t="shared" si="14"/>
        <v>0</v>
      </c>
      <c r="AQ8" s="15">
        <v>5437.3</v>
      </c>
      <c r="AR8" s="16">
        <v>5437.3</v>
      </c>
      <c r="AS8" s="16">
        <v>5437.3</v>
      </c>
      <c r="AT8" s="16">
        <f t="shared" si="15"/>
        <v>0</v>
      </c>
      <c r="AU8" s="17">
        <f t="shared" si="16"/>
        <v>0</v>
      </c>
      <c r="AV8" s="15">
        <v>11050.1</v>
      </c>
      <c r="AW8" s="16">
        <v>11050.1</v>
      </c>
      <c r="AX8" s="16">
        <v>11050.1</v>
      </c>
      <c r="AY8" s="16">
        <f t="shared" si="17"/>
        <v>0</v>
      </c>
      <c r="AZ8" s="17">
        <f t="shared" si="18"/>
        <v>0</v>
      </c>
      <c r="BA8" s="15">
        <v>1414.5</v>
      </c>
      <c r="BB8" s="16">
        <v>1414.5</v>
      </c>
      <c r="BC8" s="16">
        <v>1414.5</v>
      </c>
      <c r="BD8" s="16">
        <f t="shared" si="19"/>
        <v>0</v>
      </c>
      <c r="BE8" s="17">
        <f t="shared" si="20"/>
        <v>0</v>
      </c>
      <c r="BF8" s="15">
        <v>783</v>
      </c>
      <c r="BG8" s="16">
        <v>783</v>
      </c>
      <c r="BH8" s="16">
        <v>320.5</v>
      </c>
      <c r="BI8" s="16">
        <f t="shared" si="21"/>
        <v>-462.5</v>
      </c>
      <c r="BJ8" s="17">
        <f t="shared" si="22"/>
        <v>-462.5</v>
      </c>
      <c r="BK8" s="15">
        <v>1338.8</v>
      </c>
      <c r="BL8" s="16">
        <v>1338.8</v>
      </c>
      <c r="BM8" s="16">
        <v>1338.8</v>
      </c>
      <c r="BN8" s="16">
        <f t="shared" si="23"/>
        <v>0</v>
      </c>
      <c r="BO8" s="17">
        <f t="shared" si="24"/>
        <v>0</v>
      </c>
      <c r="BP8" s="15">
        <v>3934.6</v>
      </c>
      <c r="BQ8" s="16">
        <v>3934.6</v>
      </c>
      <c r="BR8" s="16">
        <v>3934.6</v>
      </c>
      <c r="BS8" s="16">
        <f t="shared" si="25"/>
        <v>0</v>
      </c>
      <c r="BT8" s="17">
        <f t="shared" si="26"/>
        <v>0</v>
      </c>
      <c r="BU8" s="15">
        <v>5.6</v>
      </c>
      <c r="BV8" s="16">
        <v>5.6</v>
      </c>
      <c r="BW8" s="16">
        <v>5.6</v>
      </c>
      <c r="BX8" s="16">
        <f t="shared" si="27"/>
        <v>0</v>
      </c>
      <c r="BY8" s="17">
        <f t="shared" si="28"/>
        <v>0</v>
      </c>
      <c r="BZ8" s="15">
        <v>0</v>
      </c>
      <c r="CA8" s="16">
        <v>0</v>
      </c>
      <c r="CB8" s="16">
        <v>0</v>
      </c>
      <c r="CC8" s="16">
        <f t="shared" si="29"/>
        <v>0</v>
      </c>
      <c r="CD8" s="17">
        <f t="shared" si="30"/>
        <v>0</v>
      </c>
      <c r="CE8" s="15">
        <v>457.4</v>
      </c>
      <c r="CF8" s="16">
        <v>457.4</v>
      </c>
      <c r="CG8" s="16">
        <v>457.4</v>
      </c>
      <c r="CH8" s="16">
        <f t="shared" si="31"/>
        <v>0</v>
      </c>
      <c r="CI8" s="17">
        <f t="shared" si="32"/>
        <v>0</v>
      </c>
      <c r="CJ8" s="15">
        <v>934.3</v>
      </c>
      <c r="CK8" s="16">
        <v>934.3</v>
      </c>
      <c r="CL8" s="16">
        <v>934.3</v>
      </c>
      <c r="CM8" s="16">
        <f t="shared" si="33"/>
        <v>0</v>
      </c>
      <c r="CN8" s="17">
        <f t="shared" si="34"/>
        <v>0</v>
      </c>
      <c r="CO8" s="15">
        <v>472.7</v>
      </c>
      <c r="CP8" s="16">
        <v>472.7</v>
      </c>
      <c r="CQ8" s="16">
        <v>472.7</v>
      </c>
      <c r="CR8" s="16">
        <f t="shared" si="35"/>
        <v>0</v>
      </c>
      <c r="CS8" s="17">
        <f t="shared" si="36"/>
        <v>0</v>
      </c>
      <c r="CT8" s="15">
        <v>0</v>
      </c>
      <c r="CU8" s="16">
        <v>0</v>
      </c>
      <c r="CV8" s="16">
        <v>0</v>
      </c>
      <c r="CW8" s="16">
        <f t="shared" si="37"/>
        <v>0</v>
      </c>
      <c r="CX8" s="17">
        <f t="shared" si="38"/>
        <v>0</v>
      </c>
      <c r="CY8" s="15">
        <v>88.8</v>
      </c>
      <c r="CZ8" s="16">
        <v>88.8</v>
      </c>
      <c r="DA8" s="16">
        <v>88.8</v>
      </c>
      <c r="DB8" s="16">
        <f t="shared" si="39"/>
        <v>0</v>
      </c>
      <c r="DC8" s="17">
        <f t="shared" si="40"/>
        <v>0</v>
      </c>
      <c r="DD8" s="15">
        <v>0.7</v>
      </c>
      <c r="DE8" s="16">
        <v>0.7</v>
      </c>
      <c r="DF8" s="16">
        <v>0.7</v>
      </c>
      <c r="DG8" s="16">
        <f t="shared" si="41"/>
        <v>0</v>
      </c>
      <c r="DH8" s="17">
        <f t="shared" si="42"/>
        <v>0</v>
      </c>
      <c r="DI8" s="15">
        <v>48.2</v>
      </c>
      <c r="DJ8" s="16">
        <v>48.2</v>
      </c>
      <c r="DK8" s="16">
        <v>48.2</v>
      </c>
      <c r="DL8" s="16">
        <f t="shared" si="43"/>
        <v>0</v>
      </c>
      <c r="DM8" s="17">
        <f t="shared" si="44"/>
        <v>0</v>
      </c>
      <c r="DN8" s="15">
        <v>4383.3999999999996</v>
      </c>
      <c r="DO8" s="16">
        <v>4383.3999999999996</v>
      </c>
      <c r="DP8" s="16">
        <v>4383.3999999999996</v>
      </c>
      <c r="DQ8" s="16">
        <f t="shared" si="45"/>
        <v>0</v>
      </c>
      <c r="DR8" s="17">
        <f t="shared" si="46"/>
        <v>0</v>
      </c>
      <c r="DS8" s="15">
        <v>3919</v>
      </c>
      <c r="DT8" s="16">
        <v>3919</v>
      </c>
      <c r="DU8" s="16">
        <v>3919</v>
      </c>
      <c r="DV8" s="16">
        <f t="shared" si="47"/>
        <v>0</v>
      </c>
      <c r="DW8" s="17">
        <f t="shared" si="48"/>
        <v>0</v>
      </c>
      <c r="DX8" s="15">
        <v>6.9</v>
      </c>
      <c r="DY8" s="16">
        <v>120</v>
      </c>
      <c r="DZ8" s="16">
        <v>120</v>
      </c>
      <c r="EA8" s="16">
        <f t="shared" si="49"/>
        <v>113.1</v>
      </c>
      <c r="EB8" s="17">
        <f t="shared" si="50"/>
        <v>0</v>
      </c>
      <c r="EC8" s="15">
        <v>3523.2</v>
      </c>
      <c r="ED8" s="16">
        <v>3523.2</v>
      </c>
      <c r="EE8" s="16">
        <v>3523.2</v>
      </c>
      <c r="EF8" s="16">
        <f t="shared" si="51"/>
        <v>0</v>
      </c>
      <c r="EG8" s="17">
        <f t="shared" si="52"/>
        <v>0</v>
      </c>
    </row>
    <row r="9" spans="1:137" s="14" customFormat="1" x14ac:dyDescent="0.25">
      <c r="A9" s="40">
        <v>3</v>
      </c>
      <c r="B9" s="41" t="s">
        <v>6</v>
      </c>
      <c r="C9" s="47">
        <f t="shared" si="53"/>
        <v>279083.40000000002</v>
      </c>
      <c r="D9" s="50">
        <f t="shared" si="54"/>
        <v>278372.7</v>
      </c>
      <c r="E9" s="50">
        <f t="shared" si="55"/>
        <v>278372.7</v>
      </c>
      <c r="F9" s="50">
        <f t="shared" si="56"/>
        <v>-710.7</v>
      </c>
      <c r="G9" s="49">
        <f t="shared" si="57"/>
        <v>0</v>
      </c>
      <c r="H9" s="15">
        <v>478.7</v>
      </c>
      <c r="I9" s="16">
        <v>478.7</v>
      </c>
      <c r="J9" s="16">
        <v>478.7</v>
      </c>
      <c r="K9" s="16">
        <f t="shared" si="1"/>
        <v>0</v>
      </c>
      <c r="L9" s="17">
        <f t="shared" si="2"/>
        <v>0</v>
      </c>
      <c r="M9" s="15">
        <v>42834.400000000001</v>
      </c>
      <c r="N9" s="16">
        <v>42834.400000000001</v>
      </c>
      <c r="O9" s="16">
        <v>42834.400000000001</v>
      </c>
      <c r="P9" s="16">
        <f t="shared" si="3"/>
        <v>0</v>
      </c>
      <c r="Q9" s="17">
        <f t="shared" si="4"/>
        <v>0</v>
      </c>
      <c r="R9" s="15">
        <v>173013</v>
      </c>
      <c r="S9" s="16">
        <v>173013</v>
      </c>
      <c r="T9" s="16">
        <v>173013</v>
      </c>
      <c r="U9" s="16">
        <f t="shared" si="5"/>
        <v>0</v>
      </c>
      <c r="V9" s="17">
        <f t="shared" si="6"/>
        <v>0</v>
      </c>
      <c r="W9" s="15">
        <v>7983</v>
      </c>
      <c r="X9" s="16">
        <v>7983</v>
      </c>
      <c r="Y9" s="16">
        <v>7983</v>
      </c>
      <c r="Z9" s="16">
        <f t="shared" si="7"/>
        <v>0</v>
      </c>
      <c r="AA9" s="17">
        <f t="shared" si="8"/>
        <v>0</v>
      </c>
      <c r="AB9" s="15">
        <v>20545.599999999999</v>
      </c>
      <c r="AC9" s="16">
        <v>20259.099999999999</v>
      </c>
      <c r="AD9" s="16">
        <v>20259.099999999999</v>
      </c>
      <c r="AE9" s="16">
        <f t="shared" si="9"/>
        <v>-286.5</v>
      </c>
      <c r="AF9" s="17">
        <f t="shared" si="10"/>
        <v>0</v>
      </c>
      <c r="AG9" s="15">
        <v>3002</v>
      </c>
      <c r="AH9" s="16">
        <v>3002</v>
      </c>
      <c r="AI9" s="16">
        <v>3002</v>
      </c>
      <c r="AJ9" s="16">
        <f t="shared" si="11"/>
        <v>0</v>
      </c>
      <c r="AK9" s="17">
        <f t="shared" si="12"/>
        <v>0</v>
      </c>
      <c r="AL9" s="15">
        <v>9812.1</v>
      </c>
      <c r="AM9" s="16">
        <v>9360.1</v>
      </c>
      <c r="AN9" s="16">
        <v>9360.1</v>
      </c>
      <c r="AO9" s="16">
        <f t="shared" si="13"/>
        <v>-452</v>
      </c>
      <c r="AP9" s="17">
        <f t="shared" si="14"/>
        <v>0</v>
      </c>
      <c r="AQ9" s="15">
        <v>4961.1000000000004</v>
      </c>
      <c r="AR9" s="16">
        <v>4961.1000000000004</v>
      </c>
      <c r="AS9" s="16">
        <v>4961.1000000000004</v>
      </c>
      <c r="AT9" s="16">
        <f t="shared" si="15"/>
        <v>0</v>
      </c>
      <c r="AU9" s="17">
        <f t="shared" si="16"/>
        <v>0</v>
      </c>
      <c r="AV9" s="15">
        <v>7459</v>
      </c>
      <c r="AW9" s="16">
        <v>7459</v>
      </c>
      <c r="AX9" s="16">
        <v>7459</v>
      </c>
      <c r="AY9" s="16">
        <f t="shared" si="17"/>
        <v>0</v>
      </c>
      <c r="AZ9" s="17">
        <f t="shared" si="18"/>
        <v>0</v>
      </c>
      <c r="BA9" s="15">
        <v>1350</v>
      </c>
      <c r="BB9" s="16">
        <v>1350</v>
      </c>
      <c r="BC9" s="16">
        <v>1350</v>
      </c>
      <c r="BD9" s="16">
        <f t="shared" si="19"/>
        <v>0</v>
      </c>
      <c r="BE9" s="17">
        <f t="shared" si="20"/>
        <v>0</v>
      </c>
      <c r="BF9" s="15"/>
      <c r="BG9" s="16">
        <v>0</v>
      </c>
      <c r="BH9" s="16">
        <v>0</v>
      </c>
      <c r="BI9" s="16">
        <f t="shared" si="21"/>
        <v>0</v>
      </c>
      <c r="BJ9" s="17">
        <f t="shared" si="22"/>
        <v>0</v>
      </c>
      <c r="BK9" s="15">
        <v>650.9</v>
      </c>
      <c r="BL9" s="16">
        <v>650.9</v>
      </c>
      <c r="BM9" s="16">
        <v>650.9</v>
      </c>
      <c r="BN9" s="16">
        <f t="shared" si="23"/>
        <v>0</v>
      </c>
      <c r="BO9" s="17">
        <f t="shared" si="24"/>
        <v>0</v>
      </c>
      <c r="BP9" s="15">
        <v>1088.0999999999999</v>
      </c>
      <c r="BQ9" s="16">
        <v>1088.0999999999999</v>
      </c>
      <c r="BR9" s="16">
        <v>1088.0999999999999</v>
      </c>
      <c r="BS9" s="16">
        <f t="shared" si="25"/>
        <v>0</v>
      </c>
      <c r="BT9" s="17">
        <f t="shared" si="26"/>
        <v>0</v>
      </c>
      <c r="BU9" s="15">
        <v>3.9</v>
      </c>
      <c r="BV9" s="16">
        <v>3.9</v>
      </c>
      <c r="BW9" s="16">
        <v>3.9</v>
      </c>
      <c r="BX9" s="16">
        <f t="shared" si="27"/>
        <v>0</v>
      </c>
      <c r="BY9" s="17">
        <f t="shared" si="28"/>
        <v>0</v>
      </c>
      <c r="BZ9" s="15">
        <v>0</v>
      </c>
      <c r="CA9" s="16">
        <v>0</v>
      </c>
      <c r="CB9" s="16">
        <v>0</v>
      </c>
      <c r="CC9" s="16">
        <f t="shared" si="29"/>
        <v>0</v>
      </c>
      <c r="CD9" s="17">
        <f t="shared" si="30"/>
        <v>0</v>
      </c>
      <c r="CE9" s="15">
        <v>442.1</v>
      </c>
      <c r="CF9" s="16">
        <v>442.1</v>
      </c>
      <c r="CG9" s="16">
        <v>442.1</v>
      </c>
      <c r="CH9" s="16">
        <f t="shared" si="31"/>
        <v>0</v>
      </c>
      <c r="CI9" s="17">
        <f t="shared" si="32"/>
        <v>0</v>
      </c>
      <c r="CJ9" s="15">
        <v>501.1</v>
      </c>
      <c r="CK9" s="16">
        <v>501.1</v>
      </c>
      <c r="CL9" s="16">
        <v>501.1</v>
      </c>
      <c r="CM9" s="16">
        <f t="shared" si="33"/>
        <v>0</v>
      </c>
      <c r="CN9" s="17">
        <f t="shared" si="34"/>
        <v>0</v>
      </c>
      <c r="CO9" s="15">
        <v>457.4</v>
      </c>
      <c r="CP9" s="16">
        <v>457.4</v>
      </c>
      <c r="CQ9" s="16">
        <v>457.4</v>
      </c>
      <c r="CR9" s="16">
        <f t="shared" si="35"/>
        <v>0</v>
      </c>
      <c r="CS9" s="17">
        <f t="shared" si="36"/>
        <v>0</v>
      </c>
      <c r="CT9" s="15">
        <v>0</v>
      </c>
      <c r="CU9" s="16">
        <v>0</v>
      </c>
      <c r="CV9" s="16">
        <v>0</v>
      </c>
      <c r="CW9" s="16">
        <f t="shared" si="37"/>
        <v>0</v>
      </c>
      <c r="CX9" s="17">
        <f t="shared" si="38"/>
        <v>0</v>
      </c>
      <c r="CY9" s="15">
        <v>96</v>
      </c>
      <c r="CZ9" s="16">
        <v>96</v>
      </c>
      <c r="DA9" s="16">
        <v>96</v>
      </c>
      <c r="DB9" s="16">
        <f t="shared" si="39"/>
        <v>0</v>
      </c>
      <c r="DC9" s="17">
        <f t="shared" si="40"/>
        <v>0</v>
      </c>
      <c r="DD9" s="15">
        <v>0.6</v>
      </c>
      <c r="DE9" s="16">
        <v>0.6</v>
      </c>
      <c r="DF9" s="16">
        <v>0.6</v>
      </c>
      <c r="DG9" s="16">
        <f t="shared" si="41"/>
        <v>0</v>
      </c>
      <c r="DH9" s="17">
        <f t="shared" si="42"/>
        <v>0</v>
      </c>
      <c r="DI9" s="15">
        <v>44</v>
      </c>
      <c r="DJ9" s="16">
        <v>44</v>
      </c>
      <c r="DK9" s="16">
        <v>44</v>
      </c>
      <c r="DL9" s="16">
        <f t="shared" si="43"/>
        <v>0</v>
      </c>
      <c r="DM9" s="17">
        <f t="shared" si="44"/>
        <v>0</v>
      </c>
      <c r="DN9" s="15">
        <v>0</v>
      </c>
      <c r="DO9" s="16">
        <v>0</v>
      </c>
      <c r="DP9" s="16">
        <v>0</v>
      </c>
      <c r="DQ9" s="16">
        <f t="shared" si="45"/>
        <v>0</v>
      </c>
      <c r="DR9" s="17">
        <f t="shared" si="46"/>
        <v>0</v>
      </c>
      <c r="DS9" s="15">
        <v>3160.5</v>
      </c>
      <c r="DT9" s="16">
        <v>3160.5</v>
      </c>
      <c r="DU9" s="16">
        <v>3160.5</v>
      </c>
      <c r="DV9" s="16">
        <f t="shared" si="47"/>
        <v>0</v>
      </c>
      <c r="DW9" s="17">
        <f t="shared" si="48"/>
        <v>0</v>
      </c>
      <c r="DX9" s="15">
        <v>2</v>
      </c>
      <c r="DY9" s="16">
        <v>29.8</v>
      </c>
      <c r="DZ9" s="16">
        <v>29.8</v>
      </c>
      <c r="EA9" s="16">
        <f t="shared" si="49"/>
        <v>27.8</v>
      </c>
      <c r="EB9" s="17">
        <f t="shared" si="50"/>
        <v>0</v>
      </c>
      <c r="EC9" s="15">
        <v>1197.9000000000001</v>
      </c>
      <c r="ED9" s="16">
        <v>1197.9000000000001</v>
      </c>
      <c r="EE9" s="16">
        <v>1197.9000000000001</v>
      </c>
      <c r="EF9" s="16">
        <f t="shared" si="51"/>
        <v>0</v>
      </c>
      <c r="EG9" s="17">
        <f t="shared" si="52"/>
        <v>0</v>
      </c>
    </row>
    <row r="10" spans="1:137" s="14" customFormat="1" x14ac:dyDescent="0.25">
      <c r="A10" s="40">
        <v>4</v>
      </c>
      <c r="B10" s="41" t="s">
        <v>7</v>
      </c>
      <c r="C10" s="47">
        <f t="shared" si="53"/>
        <v>279438.8000000001</v>
      </c>
      <c r="D10" s="50">
        <f t="shared" si="54"/>
        <v>279365.80000000005</v>
      </c>
      <c r="E10" s="50">
        <f t="shared" si="55"/>
        <v>279365.80000000005</v>
      </c>
      <c r="F10" s="50">
        <f t="shared" si="56"/>
        <v>-72.99999999999855</v>
      </c>
      <c r="G10" s="49">
        <f t="shared" si="57"/>
        <v>0</v>
      </c>
      <c r="H10" s="15">
        <v>502.6</v>
      </c>
      <c r="I10" s="16">
        <v>502.6</v>
      </c>
      <c r="J10" s="16">
        <v>502.6</v>
      </c>
      <c r="K10" s="16">
        <f t="shared" si="1"/>
        <v>0</v>
      </c>
      <c r="L10" s="17">
        <f t="shared" si="2"/>
        <v>0</v>
      </c>
      <c r="M10" s="15">
        <v>61520.6</v>
      </c>
      <c r="N10" s="16">
        <v>61520.6</v>
      </c>
      <c r="O10" s="16">
        <v>61520.6</v>
      </c>
      <c r="P10" s="16">
        <f t="shared" si="3"/>
        <v>0</v>
      </c>
      <c r="Q10" s="17">
        <f t="shared" si="4"/>
        <v>0</v>
      </c>
      <c r="R10" s="15">
        <v>167287.20000000001</v>
      </c>
      <c r="S10" s="16">
        <v>167287.20000000001</v>
      </c>
      <c r="T10" s="16">
        <v>167287.20000000001</v>
      </c>
      <c r="U10" s="16">
        <f t="shared" si="5"/>
        <v>0</v>
      </c>
      <c r="V10" s="17">
        <f t="shared" si="6"/>
        <v>0</v>
      </c>
      <c r="W10" s="15">
        <v>6951.7</v>
      </c>
      <c r="X10" s="16">
        <v>6951.7</v>
      </c>
      <c r="Y10" s="16">
        <v>6951.7</v>
      </c>
      <c r="Z10" s="16">
        <f t="shared" si="7"/>
        <v>0</v>
      </c>
      <c r="AA10" s="17">
        <f t="shared" si="8"/>
        <v>0</v>
      </c>
      <c r="AB10" s="15">
        <v>19217.5</v>
      </c>
      <c r="AC10" s="16">
        <v>19113.400000000001</v>
      </c>
      <c r="AD10" s="16">
        <v>19113.400000000001</v>
      </c>
      <c r="AE10" s="16">
        <f t="shared" si="9"/>
        <v>-104.09999999999854</v>
      </c>
      <c r="AF10" s="17">
        <f t="shared" si="10"/>
        <v>0</v>
      </c>
      <c r="AG10" s="15">
        <v>2837</v>
      </c>
      <c r="AH10" s="16">
        <v>2837</v>
      </c>
      <c r="AI10" s="16">
        <v>2837</v>
      </c>
      <c r="AJ10" s="16">
        <f t="shared" si="11"/>
        <v>0</v>
      </c>
      <c r="AK10" s="17">
        <f t="shared" si="12"/>
        <v>0</v>
      </c>
      <c r="AL10" s="15">
        <v>4353.5</v>
      </c>
      <c r="AM10" s="16">
        <v>4353.5</v>
      </c>
      <c r="AN10" s="16">
        <v>4353.5</v>
      </c>
      <c r="AO10" s="16">
        <f t="shared" si="13"/>
        <v>0</v>
      </c>
      <c r="AP10" s="17">
        <f t="shared" si="14"/>
        <v>0</v>
      </c>
      <c r="AQ10" s="15">
        <v>1830.5</v>
      </c>
      <c r="AR10" s="16">
        <v>1830.5</v>
      </c>
      <c r="AS10" s="16">
        <v>1830.5</v>
      </c>
      <c r="AT10" s="16">
        <f t="shared" si="15"/>
        <v>0</v>
      </c>
      <c r="AU10" s="17">
        <f t="shared" si="16"/>
        <v>0</v>
      </c>
      <c r="AV10" s="15">
        <v>5086.8999999999996</v>
      </c>
      <c r="AW10" s="16">
        <v>5086.8999999999996</v>
      </c>
      <c r="AX10" s="16">
        <v>5086.8999999999996</v>
      </c>
      <c r="AY10" s="16">
        <f t="shared" si="17"/>
        <v>0</v>
      </c>
      <c r="AZ10" s="17">
        <f t="shared" si="18"/>
        <v>0</v>
      </c>
      <c r="BA10" s="15">
        <v>1350</v>
      </c>
      <c r="BB10" s="16">
        <v>1350</v>
      </c>
      <c r="BC10" s="16">
        <v>1350</v>
      </c>
      <c r="BD10" s="16">
        <f t="shared" si="19"/>
        <v>0</v>
      </c>
      <c r="BE10" s="17">
        <f t="shared" si="20"/>
        <v>0</v>
      </c>
      <c r="BF10" s="15"/>
      <c r="BG10" s="16">
        <v>0</v>
      </c>
      <c r="BH10" s="16">
        <v>0</v>
      </c>
      <c r="BI10" s="16">
        <f t="shared" si="21"/>
        <v>0</v>
      </c>
      <c r="BJ10" s="17">
        <f t="shared" si="22"/>
        <v>0</v>
      </c>
      <c r="BK10" s="15">
        <v>1961.9</v>
      </c>
      <c r="BL10" s="16">
        <v>1961.9</v>
      </c>
      <c r="BM10" s="16">
        <v>1961.9</v>
      </c>
      <c r="BN10" s="16">
        <f t="shared" si="23"/>
        <v>0</v>
      </c>
      <c r="BO10" s="17">
        <f t="shared" si="24"/>
        <v>0</v>
      </c>
      <c r="BP10" s="15">
        <v>397.2</v>
      </c>
      <c r="BQ10" s="16">
        <v>397.2</v>
      </c>
      <c r="BR10" s="16">
        <v>397.2</v>
      </c>
      <c r="BS10" s="16">
        <f t="shared" si="25"/>
        <v>0</v>
      </c>
      <c r="BT10" s="17">
        <f t="shared" si="26"/>
        <v>0</v>
      </c>
      <c r="BU10" s="15">
        <v>4.9000000000000004</v>
      </c>
      <c r="BV10" s="16">
        <v>4.9000000000000004</v>
      </c>
      <c r="BW10" s="16">
        <v>4.9000000000000004</v>
      </c>
      <c r="BX10" s="16">
        <f t="shared" si="27"/>
        <v>0</v>
      </c>
      <c r="BY10" s="17">
        <f t="shared" si="28"/>
        <v>0</v>
      </c>
      <c r="BZ10" s="15">
        <v>0</v>
      </c>
      <c r="CA10" s="16">
        <v>0</v>
      </c>
      <c r="CB10" s="16">
        <v>0</v>
      </c>
      <c r="CC10" s="16">
        <f t="shared" si="29"/>
        <v>0</v>
      </c>
      <c r="CD10" s="17">
        <f t="shared" si="30"/>
        <v>0</v>
      </c>
      <c r="CE10" s="15">
        <v>442.1</v>
      </c>
      <c r="CF10" s="16">
        <v>442.1</v>
      </c>
      <c r="CG10" s="16">
        <v>442.1</v>
      </c>
      <c r="CH10" s="16">
        <f t="shared" si="31"/>
        <v>0</v>
      </c>
      <c r="CI10" s="17">
        <f t="shared" si="32"/>
        <v>0</v>
      </c>
      <c r="CJ10" s="15">
        <v>465.9</v>
      </c>
      <c r="CK10" s="16">
        <v>465.9</v>
      </c>
      <c r="CL10" s="16">
        <v>465.9</v>
      </c>
      <c r="CM10" s="16">
        <f t="shared" si="33"/>
        <v>0</v>
      </c>
      <c r="CN10" s="17">
        <f t="shared" si="34"/>
        <v>0</v>
      </c>
      <c r="CO10" s="15">
        <v>457.4</v>
      </c>
      <c r="CP10" s="16">
        <v>457.4</v>
      </c>
      <c r="CQ10" s="16">
        <v>457.4</v>
      </c>
      <c r="CR10" s="16">
        <f t="shared" si="35"/>
        <v>0</v>
      </c>
      <c r="CS10" s="17">
        <f t="shared" si="36"/>
        <v>0</v>
      </c>
      <c r="CT10" s="15">
        <v>0</v>
      </c>
      <c r="CU10" s="16">
        <v>0</v>
      </c>
      <c r="CV10" s="16">
        <v>0</v>
      </c>
      <c r="CW10" s="16">
        <f t="shared" si="37"/>
        <v>0</v>
      </c>
      <c r="CX10" s="17">
        <f t="shared" si="38"/>
        <v>0</v>
      </c>
      <c r="CY10" s="15">
        <v>58.8</v>
      </c>
      <c r="CZ10" s="16">
        <v>58.8</v>
      </c>
      <c r="DA10" s="16">
        <v>58.8</v>
      </c>
      <c r="DB10" s="16">
        <f t="shared" si="39"/>
        <v>0</v>
      </c>
      <c r="DC10" s="17">
        <f t="shared" si="40"/>
        <v>0</v>
      </c>
      <c r="DD10" s="15">
        <v>0.6</v>
      </c>
      <c r="DE10" s="16">
        <v>0.6</v>
      </c>
      <c r="DF10" s="16">
        <v>0.6</v>
      </c>
      <c r="DG10" s="16">
        <f t="shared" si="41"/>
        <v>0</v>
      </c>
      <c r="DH10" s="17">
        <f t="shared" si="42"/>
        <v>0</v>
      </c>
      <c r="DI10" s="15">
        <v>0</v>
      </c>
      <c r="DJ10" s="16">
        <v>0</v>
      </c>
      <c r="DK10" s="16">
        <v>0</v>
      </c>
      <c r="DL10" s="16">
        <f t="shared" si="43"/>
        <v>0</v>
      </c>
      <c r="DM10" s="17">
        <f t="shared" si="44"/>
        <v>0</v>
      </c>
      <c r="DN10" s="15">
        <v>0</v>
      </c>
      <c r="DO10" s="16">
        <v>0</v>
      </c>
      <c r="DP10" s="16">
        <v>0</v>
      </c>
      <c r="DQ10" s="16">
        <f t="shared" si="45"/>
        <v>0</v>
      </c>
      <c r="DR10" s="17">
        <f t="shared" si="46"/>
        <v>0</v>
      </c>
      <c r="DS10" s="15">
        <v>3160.5</v>
      </c>
      <c r="DT10" s="16">
        <v>3160.5</v>
      </c>
      <c r="DU10" s="16">
        <v>3160.5</v>
      </c>
      <c r="DV10" s="16">
        <f t="shared" si="47"/>
        <v>0</v>
      </c>
      <c r="DW10" s="17">
        <f t="shared" si="48"/>
        <v>0</v>
      </c>
      <c r="DX10" s="15">
        <v>2</v>
      </c>
      <c r="DY10" s="16">
        <v>33.1</v>
      </c>
      <c r="DZ10" s="16">
        <v>33.1</v>
      </c>
      <c r="EA10" s="16">
        <f t="shared" si="49"/>
        <v>31.1</v>
      </c>
      <c r="EB10" s="17">
        <f t="shared" si="50"/>
        <v>0</v>
      </c>
      <c r="EC10" s="15">
        <v>1550</v>
      </c>
      <c r="ED10" s="16">
        <v>1550</v>
      </c>
      <c r="EE10" s="16">
        <v>1550</v>
      </c>
      <c r="EF10" s="16">
        <f t="shared" si="51"/>
        <v>0</v>
      </c>
      <c r="EG10" s="17">
        <f t="shared" si="52"/>
        <v>0</v>
      </c>
    </row>
    <row r="11" spans="1:137" s="14" customFormat="1" x14ac:dyDescent="0.25">
      <c r="A11" s="40">
        <v>5</v>
      </c>
      <c r="B11" s="41" t="s">
        <v>8</v>
      </c>
      <c r="C11" s="47">
        <f t="shared" si="53"/>
        <v>310243.49999999994</v>
      </c>
      <c r="D11" s="50">
        <f t="shared" si="54"/>
        <v>306525.99999999994</v>
      </c>
      <c r="E11" s="50">
        <f t="shared" si="55"/>
        <v>306525.99999999994</v>
      </c>
      <c r="F11" s="50">
        <f t="shared" si="56"/>
        <v>-3717.5000000000014</v>
      </c>
      <c r="G11" s="49">
        <f t="shared" si="57"/>
        <v>0</v>
      </c>
      <c r="H11" s="15">
        <v>441</v>
      </c>
      <c r="I11" s="16">
        <v>441</v>
      </c>
      <c r="J11" s="16">
        <v>441</v>
      </c>
      <c r="K11" s="16">
        <f t="shared" si="1"/>
        <v>0</v>
      </c>
      <c r="L11" s="17">
        <f t="shared" si="2"/>
        <v>0</v>
      </c>
      <c r="M11" s="15">
        <v>53433.5</v>
      </c>
      <c r="N11" s="16">
        <v>53433.5</v>
      </c>
      <c r="O11" s="16">
        <v>53433.5</v>
      </c>
      <c r="P11" s="16">
        <f t="shared" si="3"/>
        <v>0</v>
      </c>
      <c r="Q11" s="17">
        <f t="shared" si="4"/>
        <v>0</v>
      </c>
      <c r="R11" s="15">
        <v>195455.3</v>
      </c>
      <c r="S11" s="16">
        <v>195455.3</v>
      </c>
      <c r="T11" s="16">
        <v>195455.3</v>
      </c>
      <c r="U11" s="16">
        <f t="shared" si="5"/>
        <v>0</v>
      </c>
      <c r="V11" s="17">
        <f t="shared" si="6"/>
        <v>0</v>
      </c>
      <c r="W11" s="15">
        <v>6636.8</v>
      </c>
      <c r="X11" s="16">
        <v>6636.8</v>
      </c>
      <c r="Y11" s="16">
        <v>6636.8</v>
      </c>
      <c r="Z11" s="16">
        <f t="shared" si="7"/>
        <v>0</v>
      </c>
      <c r="AA11" s="17">
        <f t="shared" si="8"/>
        <v>0</v>
      </c>
      <c r="AB11" s="15">
        <v>20311.2</v>
      </c>
      <c r="AC11" s="16">
        <v>20155</v>
      </c>
      <c r="AD11" s="16">
        <v>20155</v>
      </c>
      <c r="AE11" s="16">
        <f t="shared" si="9"/>
        <v>-156.20000000000073</v>
      </c>
      <c r="AF11" s="17">
        <f t="shared" si="10"/>
        <v>0</v>
      </c>
      <c r="AG11" s="15">
        <v>3020.1</v>
      </c>
      <c r="AH11" s="16">
        <v>3020.1</v>
      </c>
      <c r="AI11" s="16">
        <v>3020.1</v>
      </c>
      <c r="AJ11" s="16">
        <f t="shared" si="11"/>
        <v>0</v>
      </c>
      <c r="AK11" s="17">
        <f t="shared" si="12"/>
        <v>0</v>
      </c>
      <c r="AL11" s="15">
        <v>10031</v>
      </c>
      <c r="AM11" s="16">
        <v>8231</v>
      </c>
      <c r="AN11" s="16">
        <v>8231</v>
      </c>
      <c r="AO11" s="16">
        <f t="shared" si="13"/>
        <v>-1800</v>
      </c>
      <c r="AP11" s="17">
        <f t="shared" si="14"/>
        <v>0</v>
      </c>
      <c r="AQ11" s="15">
        <v>5309.1</v>
      </c>
      <c r="AR11" s="16">
        <v>3509.1</v>
      </c>
      <c r="AS11" s="16">
        <v>3509.1</v>
      </c>
      <c r="AT11" s="16">
        <f t="shared" si="15"/>
        <v>-1800.0000000000005</v>
      </c>
      <c r="AU11" s="17">
        <f t="shared" si="16"/>
        <v>0</v>
      </c>
      <c r="AV11" s="15">
        <v>7459</v>
      </c>
      <c r="AW11" s="16">
        <v>7459</v>
      </c>
      <c r="AX11" s="16">
        <v>7459</v>
      </c>
      <c r="AY11" s="16">
        <f t="shared" si="17"/>
        <v>0</v>
      </c>
      <c r="AZ11" s="17">
        <f t="shared" si="18"/>
        <v>0</v>
      </c>
      <c r="BA11" s="15">
        <v>1330.5</v>
      </c>
      <c r="BB11" s="16">
        <v>1330.5</v>
      </c>
      <c r="BC11" s="16">
        <v>1330.5</v>
      </c>
      <c r="BD11" s="16">
        <f t="shared" si="19"/>
        <v>0</v>
      </c>
      <c r="BE11" s="17">
        <f t="shared" si="20"/>
        <v>0</v>
      </c>
      <c r="BF11" s="15"/>
      <c r="BG11" s="16">
        <v>0</v>
      </c>
      <c r="BH11" s="16">
        <v>0</v>
      </c>
      <c r="BI11" s="16">
        <f t="shared" si="21"/>
        <v>0</v>
      </c>
      <c r="BJ11" s="17">
        <f t="shared" si="22"/>
        <v>0</v>
      </c>
      <c r="BK11" s="15">
        <v>440.4</v>
      </c>
      <c r="BL11" s="16">
        <v>440.4</v>
      </c>
      <c r="BM11" s="16">
        <v>440.4</v>
      </c>
      <c r="BN11" s="16">
        <f t="shared" si="23"/>
        <v>0</v>
      </c>
      <c r="BO11" s="17">
        <f t="shared" si="24"/>
        <v>0</v>
      </c>
      <c r="BP11" s="15">
        <v>1208.5999999999999</v>
      </c>
      <c r="BQ11" s="16">
        <v>1208.5999999999999</v>
      </c>
      <c r="BR11" s="16">
        <v>1208.5999999999999</v>
      </c>
      <c r="BS11" s="16">
        <f t="shared" si="25"/>
        <v>0</v>
      </c>
      <c r="BT11" s="17">
        <f t="shared" si="26"/>
        <v>0</v>
      </c>
      <c r="BU11" s="15">
        <v>3.7</v>
      </c>
      <c r="BV11" s="16">
        <v>3.7</v>
      </c>
      <c r="BW11" s="16">
        <v>3.7</v>
      </c>
      <c r="BX11" s="16">
        <f t="shared" si="27"/>
        <v>0</v>
      </c>
      <c r="BY11" s="17">
        <f t="shared" si="28"/>
        <v>0</v>
      </c>
      <c r="BZ11" s="15">
        <v>0</v>
      </c>
      <c r="CA11" s="16">
        <v>0</v>
      </c>
      <c r="CB11" s="16">
        <v>0</v>
      </c>
      <c r="CC11" s="16">
        <f t="shared" si="29"/>
        <v>0</v>
      </c>
      <c r="CD11" s="17">
        <f t="shared" si="30"/>
        <v>0</v>
      </c>
      <c r="CE11" s="15">
        <v>442.1</v>
      </c>
      <c r="CF11" s="16">
        <v>442.1</v>
      </c>
      <c r="CG11" s="16">
        <v>442.1</v>
      </c>
      <c r="CH11" s="16">
        <f t="shared" si="31"/>
        <v>0</v>
      </c>
      <c r="CI11" s="17">
        <f t="shared" si="32"/>
        <v>0</v>
      </c>
      <c r="CJ11" s="15">
        <v>465.9</v>
      </c>
      <c r="CK11" s="16">
        <v>465.9</v>
      </c>
      <c r="CL11" s="16">
        <v>465.9</v>
      </c>
      <c r="CM11" s="16">
        <f t="shared" si="33"/>
        <v>0</v>
      </c>
      <c r="CN11" s="17">
        <f t="shared" si="34"/>
        <v>0</v>
      </c>
      <c r="CO11" s="15">
        <v>457.4</v>
      </c>
      <c r="CP11" s="16">
        <v>457.4</v>
      </c>
      <c r="CQ11" s="16">
        <v>457.4</v>
      </c>
      <c r="CR11" s="16">
        <f t="shared" si="35"/>
        <v>0</v>
      </c>
      <c r="CS11" s="17">
        <f t="shared" si="36"/>
        <v>0</v>
      </c>
      <c r="CT11" s="15">
        <v>0</v>
      </c>
      <c r="CU11" s="16">
        <v>0</v>
      </c>
      <c r="CV11" s="16">
        <v>0</v>
      </c>
      <c r="CW11" s="16">
        <f t="shared" si="37"/>
        <v>0</v>
      </c>
      <c r="CX11" s="17">
        <f t="shared" si="38"/>
        <v>0</v>
      </c>
      <c r="CY11" s="15">
        <v>72</v>
      </c>
      <c r="CZ11" s="16">
        <v>72</v>
      </c>
      <c r="DA11" s="16">
        <v>72</v>
      </c>
      <c r="DB11" s="16">
        <f t="shared" si="39"/>
        <v>0</v>
      </c>
      <c r="DC11" s="17">
        <f t="shared" si="40"/>
        <v>0</v>
      </c>
      <c r="DD11" s="15">
        <v>0.6</v>
      </c>
      <c r="DE11" s="16">
        <v>0.6</v>
      </c>
      <c r="DF11" s="16">
        <v>0.6</v>
      </c>
      <c r="DG11" s="16">
        <f t="shared" si="41"/>
        <v>0</v>
      </c>
      <c r="DH11" s="17">
        <f t="shared" si="42"/>
        <v>0</v>
      </c>
      <c r="DI11" s="15">
        <v>4.3</v>
      </c>
      <c r="DJ11" s="16">
        <v>4.3</v>
      </c>
      <c r="DK11" s="16">
        <v>4.3</v>
      </c>
      <c r="DL11" s="16">
        <f t="shared" si="43"/>
        <v>0</v>
      </c>
      <c r="DM11" s="17">
        <f t="shared" si="44"/>
        <v>0</v>
      </c>
      <c r="DN11" s="15">
        <v>0</v>
      </c>
      <c r="DO11" s="16">
        <v>0</v>
      </c>
      <c r="DP11" s="16">
        <v>0</v>
      </c>
      <c r="DQ11" s="16">
        <f t="shared" si="45"/>
        <v>0</v>
      </c>
      <c r="DR11" s="17">
        <f t="shared" si="46"/>
        <v>0</v>
      </c>
      <c r="DS11" s="15">
        <v>2591.6</v>
      </c>
      <c r="DT11" s="16">
        <v>2591.6</v>
      </c>
      <c r="DU11" s="16">
        <v>2591.6</v>
      </c>
      <c r="DV11" s="16">
        <f t="shared" si="47"/>
        <v>0</v>
      </c>
      <c r="DW11" s="17">
        <f t="shared" si="48"/>
        <v>0</v>
      </c>
      <c r="DX11" s="15">
        <v>2</v>
      </c>
      <c r="DY11" s="16">
        <v>40.700000000000003</v>
      </c>
      <c r="DZ11" s="16">
        <v>40.700000000000003</v>
      </c>
      <c r="EA11" s="16">
        <f t="shared" si="49"/>
        <v>38.700000000000003</v>
      </c>
      <c r="EB11" s="17">
        <f t="shared" si="50"/>
        <v>0</v>
      </c>
      <c r="EC11" s="15">
        <v>1127.4000000000001</v>
      </c>
      <c r="ED11" s="16">
        <v>1127.4000000000001</v>
      </c>
      <c r="EE11" s="16">
        <v>1127.4000000000001</v>
      </c>
      <c r="EF11" s="16">
        <f t="shared" si="51"/>
        <v>0</v>
      </c>
      <c r="EG11" s="17">
        <f t="shared" si="52"/>
        <v>0</v>
      </c>
    </row>
    <row r="12" spans="1:137" s="14" customFormat="1" x14ac:dyDescent="0.25">
      <c r="A12" s="40">
        <v>6</v>
      </c>
      <c r="B12" s="41" t="s">
        <v>9</v>
      </c>
      <c r="C12" s="47">
        <f t="shared" si="53"/>
        <v>256983.10000000003</v>
      </c>
      <c r="D12" s="50">
        <f t="shared" si="54"/>
        <v>254870.90000000002</v>
      </c>
      <c r="E12" s="50">
        <f t="shared" si="55"/>
        <v>254870.90000000002</v>
      </c>
      <c r="F12" s="50">
        <f t="shared" si="56"/>
        <v>-2112.2000000000016</v>
      </c>
      <c r="G12" s="49">
        <f t="shared" si="57"/>
        <v>0</v>
      </c>
      <c r="H12" s="15">
        <v>326.89999999999998</v>
      </c>
      <c r="I12" s="16">
        <v>326.89999999999998</v>
      </c>
      <c r="J12" s="16">
        <v>326.89999999999998</v>
      </c>
      <c r="K12" s="16">
        <f t="shared" si="1"/>
        <v>0</v>
      </c>
      <c r="L12" s="17">
        <f t="shared" si="2"/>
        <v>0</v>
      </c>
      <c r="M12" s="15">
        <v>37386.400000000001</v>
      </c>
      <c r="N12" s="16">
        <v>37386.400000000001</v>
      </c>
      <c r="O12" s="16">
        <v>37386.400000000001</v>
      </c>
      <c r="P12" s="16">
        <f t="shared" si="3"/>
        <v>0</v>
      </c>
      <c r="Q12" s="17">
        <f t="shared" si="4"/>
        <v>0</v>
      </c>
      <c r="R12" s="15">
        <v>161994.90000000002</v>
      </c>
      <c r="S12" s="16">
        <v>161994.9</v>
      </c>
      <c r="T12" s="16">
        <v>161994.9</v>
      </c>
      <c r="U12" s="16">
        <f t="shared" si="5"/>
        <v>0</v>
      </c>
      <c r="V12" s="17">
        <f t="shared" si="6"/>
        <v>0</v>
      </c>
      <c r="W12" s="15">
        <v>6859</v>
      </c>
      <c r="X12" s="16">
        <v>6859</v>
      </c>
      <c r="Y12" s="16">
        <v>6859</v>
      </c>
      <c r="Z12" s="16">
        <f t="shared" si="7"/>
        <v>0</v>
      </c>
      <c r="AA12" s="17">
        <f t="shared" si="8"/>
        <v>0</v>
      </c>
      <c r="AB12" s="15">
        <v>16561.400000000001</v>
      </c>
      <c r="AC12" s="16">
        <v>15910.4</v>
      </c>
      <c r="AD12" s="16">
        <v>15910.4</v>
      </c>
      <c r="AE12" s="16">
        <f t="shared" si="9"/>
        <v>-651.00000000000182</v>
      </c>
      <c r="AF12" s="17">
        <f t="shared" si="10"/>
        <v>0</v>
      </c>
      <c r="AG12" s="15">
        <v>2197.1</v>
      </c>
      <c r="AH12" s="16">
        <v>2197.1</v>
      </c>
      <c r="AI12" s="16">
        <v>2197.1</v>
      </c>
      <c r="AJ12" s="16">
        <f t="shared" si="11"/>
        <v>0</v>
      </c>
      <c r="AK12" s="17">
        <f t="shared" si="12"/>
        <v>0</v>
      </c>
      <c r="AL12" s="15">
        <v>12336.1</v>
      </c>
      <c r="AM12" s="16">
        <v>11786.1</v>
      </c>
      <c r="AN12" s="16">
        <v>11786.1</v>
      </c>
      <c r="AO12" s="16">
        <f t="shared" si="13"/>
        <v>-550</v>
      </c>
      <c r="AP12" s="17">
        <f t="shared" si="14"/>
        <v>0</v>
      </c>
      <c r="AQ12" s="15">
        <v>6700.5</v>
      </c>
      <c r="AR12" s="16">
        <v>5700.5</v>
      </c>
      <c r="AS12" s="16">
        <v>5700.5</v>
      </c>
      <c r="AT12" s="16">
        <f t="shared" si="15"/>
        <v>-1000</v>
      </c>
      <c r="AU12" s="17">
        <f t="shared" si="16"/>
        <v>0</v>
      </c>
      <c r="AV12" s="15">
        <v>5049</v>
      </c>
      <c r="AW12" s="16">
        <v>5049</v>
      </c>
      <c r="AX12" s="16">
        <v>5049</v>
      </c>
      <c r="AY12" s="16">
        <f t="shared" si="17"/>
        <v>0</v>
      </c>
      <c r="AZ12" s="17">
        <f t="shared" si="18"/>
        <v>0</v>
      </c>
      <c r="BA12" s="15">
        <v>1326.4</v>
      </c>
      <c r="BB12" s="16">
        <v>1326.4</v>
      </c>
      <c r="BC12" s="16">
        <v>1326.4</v>
      </c>
      <c r="BD12" s="16">
        <f t="shared" si="19"/>
        <v>0</v>
      </c>
      <c r="BE12" s="17">
        <f t="shared" si="20"/>
        <v>0</v>
      </c>
      <c r="BF12" s="15"/>
      <c r="BG12" s="16">
        <v>0</v>
      </c>
      <c r="BH12" s="16">
        <v>0</v>
      </c>
      <c r="BI12" s="16">
        <f t="shared" si="21"/>
        <v>0</v>
      </c>
      <c r="BJ12" s="17">
        <f t="shared" si="22"/>
        <v>0</v>
      </c>
      <c r="BK12" s="15">
        <v>996.7</v>
      </c>
      <c r="BL12" s="16">
        <v>996.7</v>
      </c>
      <c r="BM12" s="16">
        <v>996.7</v>
      </c>
      <c r="BN12" s="16">
        <f t="shared" si="23"/>
        <v>0</v>
      </c>
      <c r="BO12" s="17">
        <f t="shared" si="24"/>
        <v>0</v>
      </c>
      <c r="BP12" s="15">
        <v>243.4</v>
      </c>
      <c r="BQ12" s="16">
        <v>243.4</v>
      </c>
      <c r="BR12" s="16">
        <v>243.4</v>
      </c>
      <c r="BS12" s="16">
        <f t="shared" si="25"/>
        <v>0</v>
      </c>
      <c r="BT12" s="17">
        <f t="shared" si="26"/>
        <v>0</v>
      </c>
      <c r="BU12" s="15">
        <v>3.9</v>
      </c>
      <c r="BV12" s="16">
        <v>3.9</v>
      </c>
      <c r="BW12" s="16">
        <v>3.9</v>
      </c>
      <c r="BX12" s="16">
        <f t="shared" si="27"/>
        <v>0</v>
      </c>
      <c r="BY12" s="17">
        <f t="shared" si="28"/>
        <v>0</v>
      </c>
      <c r="BZ12" s="15">
        <v>0</v>
      </c>
      <c r="CA12" s="16">
        <v>0</v>
      </c>
      <c r="CB12" s="16">
        <v>0</v>
      </c>
      <c r="CC12" s="16">
        <f t="shared" si="29"/>
        <v>0</v>
      </c>
      <c r="CD12" s="17">
        <f t="shared" si="30"/>
        <v>0</v>
      </c>
      <c r="CE12" s="15">
        <v>442.1</v>
      </c>
      <c r="CF12" s="16">
        <v>442.1</v>
      </c>
      <c r="CG12" s="16">
        <v>442.1</v>
      </c>
      <c r="CH12" s="16">
        <f t="shared" si="31"/>
        <v>0</v>
      </c>
      <c r="CI12" s="17">
        <f t="shared" si="32"/>
        <v>0</v>
      </c>
      <c r="CJ12" s="15">
        <v>466</v>
      </c>
      <c r="CK12" s="16">
        <v>466</v>
      </c>
      <c r="CL12" s="16">
        <v>466</v>
      </c>
      <c r="CM12" s="16">
        <f t="shared" si="33"/>
        <v>0</v>
      </c>
      <c r="CN12" s="17">
        <f t="shared" si="34"/>
        <v>0</v>
      </c>
      <c r="CO12" s="15">
        <v>457.4</v>
      </c>
      <c r="CP12" s="16">
        <v>457.4</v>
      </c>
      <c r="CQ12" s="16">
        <v>457.4</v>
      </c>
      <c r="CR12" s="16">
        <f t="shared" si="35"/>
        <v>0</v>
      </c>
      <c r="CS12" s="17">
        <f t="shared" si="36"/>
        <v>0</v>
      </c>
      <c r="CT12" s="15">
        <v>0</v>
      </c>
      <c r="CU12" s="16">
        <v>0</v>
      </c>
      <c r="CV12" s="16">
        <v>0</v>
      </c>
      <c r="CW12" s="16">
        <f t="shared" si="37"/>
        <v>0</v>
      </c>
      <c r="CX12" s="17">
        <f t="shared" si="38"/>
        <v>0</v>
      </c>
      <c r="CY12" s="15">
        <v>47.9</v>
      </c>
      <c r="CZ12" s="16">
        <v>47.9</v>
      </c>
      <c r="DA12" s="16">
        <v>47.9</v>
      </c>
      <c r="DB12" s="16">
        <f t="shared" si="39"/>
        <v>0</v>
      </c>
      <c r="DC12" s="17">
        <f t="shared" si="40"/>
        <v>0</v>
      </c>
      <c r="DD12" s="15">
        <v>0.7</v>
      </c>
      <c r="DE12" s="16">
        <v>0.7</v>
      </c>
      <c r="DF12" s="16">
        <v>0.7</v>
      </c>
      <c r="DG12" s="16">
        <f t="shared" si="41"/>
        <v>0</v>
      </c>
      <c r="DH12" s="17">
        <f t="shared" si="42"/>
        <v>0</v>
      </c>
      <c r="DI12" s="15">
        <v>0</v>
      </c>
      <c r="DJ12" s="16">
        <v>0</v>
      </c>
      <c r="DK12" s="16">
        <v>0</v>
      </c>
      <c r="DL12" s="16">
        <f t="shared" si="43"/>
        <v>0</v>
      </c>
      <c r="DM12" s="17">
        <f t="shared" si="44"/>
        <v>0</v>
      </c>
      <c r="DN12" s="15">
        <v>0</v>
      </c>
      <c r="DO12" s="16">
        <v>0</v>
      </c>
      <c r="DP12" s="16">
        <v>0</v>
      </c>
      <c r="DQ12" s="16">
        <f t="shared" si="45"/>
        <v>0</v>
      </c>
      <c r="DR12" s="17">
        <f t="shared" si="46"/>
        <v>0</v>
      </c>
      <c r="DS12" s="15">
        <v>2528.5</v>
      </c>
      <c r="DT12" s="16">
        <v>2528.5</v>
      </c>
      <c r="DU12" s="16">
        <v>2528.5</v>
      </c>
      <c r="DV12" s="16">
        <f t="shared" si="47"/>
        <v>0</v>
      </c>
      <c r="DW12" s="17">
        <f t="shared" si="48"/>
        <v>0</v>
      </c>
      <c r="DX12" s="15">
        <v>1.7</v>
      </c>
      <c r="DY12" s="16">
        <v>90.5</v>
      </c>
      <c r="DZ12" s="16">
        <v>90.5</v>
      </c>
      <c r="EA12" s="16">
        <f t="shared" si="49"/>
        <v>88.8</v>
      </c>
      <c r="EB12" s="17">
        <f t="shared" si="50"/>
        <v>0</v>
      </c>
      <c r="EC12" s="15">
        <v>1057.0999999999999</v>
      </c>
      <c r="ED12" s="16">
        <v>1057.0999999999999</v>
      </c>
      <c r="EE12" s="16">
        <v>1057.0999999999999</v>
      </c>
      <c r="EF12" s="16">
        <f t="shared" si="51"/>
        <v>0</v>
      </c>
      <c r="EG12" s="17">
        <f t="shared" si="52"/>
        <v>0</v>
      </c>
    </row>
    <row r="13" spans="1:137" s="14" customFormat="1" x14ac:dyDescent="0.25">
      <c r="A13" s="40">
        <v>7</v>
      </c>
      <c r="B13" s="41" t="s">
        <v>10</v>
      </c>
      <c r="C13" s="47">
        <f t="shared" si="53"/>
        <v>2087150.3</v>
      </c>
      <c r="D13" s="50">
        <f t="shared" si="54"/>
        <v>2076887.1</v>
      </c>
      <c r="E13" s="50">
        <f t="shared" si="55"/>
        <v>2055104</v>
      </c>
      <c r="F13" s="50">
        <f t="shared" si="56"/>
        <v>-32046.30000000009</v>
      </c>
      <c r="G13" s="49">
        <f t="shared" si="57"/>
        <v>-21783.1</v>
      </c>
      <c r="H13" s="15">
        <v>3798.2</v>
      </c>
      <c r="I13" s="16">
        <v>3798.2</v>
      </c>
      <c r="J13" s="16">
        <v>3798.2</v>
      </c>
      <c r="K13" s="16">
        <f t="shared" si="1"/>
        <v>0</v>
      </c>
      <c r="L13" s="17">
        <f t="shared" si="2"/>
        <v>0</v>
      </c>
      <c r="M13" s="15">
        <v>528581.9</v>
      </c>
      <c r="N13" s="16">
        <v>528581.9</v>
      </c>
      <c r="O13" s="16">
        <v>528581.9</v>
      </c>
      <c r="P13" s="16">
        <f t="shared" si="3"/>
        <v>0</v>
      </c>
      <c r="Q13" s="17">
        <f t="shared" si="4"/>
        <v>0</v>
      </c>
      <c r="R13" s="15">
        <v>1281369.1000000001</v>
      </c>
      <c r="S13" s="16">
        <v>1269469</v>
      </c>
      <c r="T13" s="16">
        <v>1269469</v>
      </c>
      <c r="U13" s="16">
        <f t="shared" si="5"/>
        <v>-11900.100000000093</v>
      </c>
      <c r="V13" s="17">
        <f t="shared" si="6"/>
        <v>0</v>
      </c>
      <c r="W13" s="15">
        <v>10967.1</v>
      </c>
      <c r="X13" s="16">
        <v>10967.1</v>
      </c>
      <c r="Y13" s="16">
        <v>10967.1</v>
      </c>
      <c r="Z13" s="16">
        <f t="shared" si="7"/>
        <v>0</v>
      </c>
      <c r="AA13" s="17">
        <f t="shared" si="8"/>
        <v>0</v>
      </c>
      <c r="AB13" s="15">
        <v>86713.2</v>
      </c>
      <c r="AC13" s="16">
        <v>89296.2</v>
      </c>
      <c r="AD13" s="16">
        <v>89296.2</v>
      </c>
      <c r="AE13" s="16">
        <f t="shared" si="9"/>
        <v>2583</v>
      </c>
      <c r="AF13" s="17">
        <f t="shared" si="10"/>
        <v>0</v>
      </c>
      <c r="AG13" s="15">
        <v>26925.5</v>
      </c>
      <c r="AH13" s="16">
        <v>26925.5</v>
      </c>
      <c r="AI13" s="16">
        <v>26925.5</v>
      </c>
      <c r="AJ13" s="16">
        <f t="shared" si="11"/>
        <v>0</v>
      </c>
      <c r="AK13" s="17">
        <f t="shared" si="12"/>
        <v>0</v>
      </c>
      <c r="AL13" s="15">
        <v>9450.5</v>
      </c>
      <c r="AM13" s="16">
        <v>9450.5</v>
      </c>
      <c r="AN13" s="16">
        <v>9450.5</v>
      </c>
      <c r="AO13" s="16">
        <f t="shared" si="13"/>
        <v>0</v>
      </c>
      <c r="AP13" s="17">
        <f t="shared" si="14"/>
        <v>0</v>
      </c>
      <c r="AQ13" s="15">
        <v>4993.1000000000004</v>
      </c>
      <c r="AR13" s="16">
        <v>5367.1</v>
      </c>
      <c r="AS13" s="16">
        <v>5367.1</v>
      </c>
      <c r="AT13" s="16">
        <f t="shared" si="15"/>
        <v>374</v>
      </c>
      <c r="AU13" s="17">
        <f t="shared" si="16"/>
        <v>0</v>
      </c>
      <c r="AV13" s="15">
        <v>45002</v>
      </c>
      <c r="AW13" s="16">
        <v>43602</v>
      </c>
      <c r="AX13" s="16">
        <v>43602</v>
      </c>
      <c r="AY13" s="16">
        <f t="shared" si="17"/>
        <v>-1400</v>
      </c>
      <c r="AZ13" s="17">
        <f t="shared" si="18"/>
        <v>0</v>
      </c>
      <c r="BA13" s="15">
        <v>3441.9</v>
      </c>
      <c r="BB13" s="16">
        <v>3441.9</v>
      </c>
      <c r="BC13" s="16">
        <v>3441.9</v>
      </c>
      <c r="BD13" s="16">
        <f t="shared" si="19"/>
        <v>0</v>
      </c>
      <c r="BE13" s="17">
        <f t="shared" si="20"/>
        <v>0</v>
      </c>
      <c r="BF13" s="15">
        <v>43104.7</v>
      </c>
      <c r="BG13" s="16">
        <v>43104.7</v>
      </c>
      <c r="BH13" s="16">
        <v>21434</v>
      </c>
      <c r="BI13" s="16">
        <f t="shared" si="21"/>
        <v>-21670.699999999997</v>
      </c>
      <c r="BJ13" s="17">
        <f t="shared" si="22"/>
        <v>-21670.699999999997</v>
      </c>
      <c r="BK13" s="15">
        <v>4526</v>
      </c>
      <c r="BL13" s="16">
        <v>4526</v>
      </c>
      <c r="BM13" s="16">
        <v>4526</v>
      </c>
      <c r="BN13" s="16">
        <f t="shared" si="23"/>
        <v>0</v>
      </c>
      <c r="BO13" s="17">
        <f t="shared" si="24"/>
        <v>0</v>
      </c>
      <c r="BP13" s="15">
        <v>16598.2</v>
      </c>
      <c r="BQ13" s="16">
        <v>16598.2</v>
      </c>
      <c r="BR13" s="16">
        <v>16598.2</v>
      </c>
      <c r="BS13" s="16">
        <f t="shared" si="25"/>
        <v>0</v>
      </c>
      <c r="BT13" s="17">
        <f t="shared" si="26"/>
        <v>0</v>
      </c>
      <c r="BU13" s="15">
        <v>7.3</v>
      </c>
      <c r="BV13" s="16">
        <v>7.3</v>
      </c>
      <c r="BW13" s="16">
        <v>7.3</v>
      </c>
      <c r="BX13" s="16">
        <f t="shared" si="27"/>
        <v>0</v>
      </c>
      <c r="BY13" s="17">
        <f t="shared" si="28"/>
        <v>0</v>
      </c>
      <c r="BZ13" s="15">
        <v>0</v>
      </c>
      <c r="CA13" s="16">
        <v>0</v>
      </c>
      <c r="CB13" s="16">
        <v>0</v>
      </c>
      <c r="CC13" s="16">
        <f t="shared" si="29"/>
        <v>0</v>
      </c>
      <c r="CD13" s="17">
        <f t="shared" si="30"/>
        <v>0</v>
      </c>
      <c r="CE13" s="15">
        <v>475.7</v>
      </c>
      <c r="CF13" s="16">
        <v>475.7</v>
      </c>
      <c r="CG13" s="16">
        <v>475.7</v>
      </c>
      <c r="CH13" s="16">
        <f t="shared" si="31"/>
        <v>0</v>
      </c>
      <c r="CI13" s="17">
        <f t="shared" si="32"/>
        <v>0</v>
      </c>
      <c r="CJ13" s="15">
        <v>1914.6</v>
      </c>
      <c r="CK13" s="16">
        <v>1914.6</v>
      </c>
      <c r="CL13" s="16">
        <v>1914.6</v>
      </c>
      <c r="CM13" s="16">
        <f t="shared" si="33"/>
        <v>0</v>
      </c>
      <c r="CN13" s="17">
        <f t="shared" si="34"/>
        <v>0</v>
      </c>
      <c r="CO13" s="15">
        <v>491</v>
      </c>
      <c r="CP13" s="16">
        <v>491</v>
      </c>
      <c r="CQ13" s="16">
        <v>491</v>
      </c>
      <c r="CR13" s="16">
        <f t="shared" si="35"/>
        <v>0</v>
      </c>
      <c r="CS13" s="17">
        <f t="shared" si="36"/>
        <v>0</v>
      </c>
      <c r="CT13" s="15">
        <v>775.7</v>
      </c>
      <c r="CU13" s="16">
        <v>775.7</v>
      </c>
      <c r="CV13" s="16">
        <v>775.7</v>
      </c>
      <c r="CW13" s="16">
        <f t="shared" si="37"/>
        <v>0</v>
      </c>
      <c r="CX13" s="17">
        <f t="shared" si="38"/>
        <v>0</v>
      </c>
      <c r="CY13" s="15">
        <v>164.8</v>
      </c>
      <c r="CZ13" s="16">
        <v>164.8</v>
      </c>
      <c r="DA13" s="16">
        <v>164.8</v>
      </c>
      <c r="DB13" s="16">
        <f t="shared" si="39"/>
        <v>0</v>
      </c>
      <c r="DC13" s="17">
        <f t="shared" si="40"/>
        <v>0</v>
      </c>
      <c r="DD13" s="15">
        <v>0.7</v>
      </c>
      <c r="DE13" s="16">
        <v>0.7</v>
      </c>
      <c r="DF13" s="16">
        <v>0.7</v>
      </c>
      <c r="DG13" s="16">
        <f t="shared" si="41"/>
        <v>0</v>
      </c>
      <c r="DH13" s="17">
        <f t="shared" si="42"/>
        <v>0</v>
      </c>
      <c r="DI13" s="15">
        <v>121.2</v>
      </c>
      <c r="DJ13" s="16">
        <v>121.2</v>
      </c>
      <c r="DK13" s="16">
        <v>121.2</v>
      </c>
      <c r="DL13" s="16">
        <f t="shared" si="43"/>
        <v>0</v>
      </c>
      <c r="DM13" s="17">
        <f t="shared" si="44"/>
        <v>0</v>
      </c>
      <c r="DN13" s="15">
        <v>4383.3999999999996</v>
      </c>
      <c r="DO13" s="16">
        <v>4383.3999999999996</v>
      </c>
      <c r="DP13" s="16">
        <v>4383.3999999999996</v>
      </c>
      <c r="DQ13" s="16">
        <f t="shared" si="45"/>
        <v>0</v>
      </c>
      <c r="DR13" s="17">
        <f t="shared" si="46"/>
        <v>0</v>
      </c>
      <c r="DS13" s="15">
        <v>5436.1</v>
      </c>
      <c r="DT13" s="16">
        <v>5436.1</v>
      </c>
      <c r="DU13" s="16">
        <v>5353.9</v>
      </c>
      <c r="DV13" s="16">
        <f t="shared" si="47"/>
        <v>-82.200000000000728</v>
      </c>
      <c r="DW13" s="17">
        <f t="shared" si="48"/>
        <v>-82.200000000000728</v>
      </c>
      <c r="DX13" s="15">
        <v>16.399999999999999</v>
      </c>
      <c r="DY13" s="16">
        <v>96.3</v>
      </c>
      <c r="DZ13" s="16">
        <v>66.099999999999994</v>
      </c>
      <c r="EA13" s="16">
        <f t="shared" si="49"/>
        <v>49.699999999999996</v>
      </c>
      <c r="EB13" s="17">
        <f t="shared" si="50"/>
        <v>-30.200000000000003</v>
      </c>
      <c r="EC13" s="15">
        <v>7892</v>
      </c>
      <c r="ED13" s="16">
        <v>7892</v>
      </c>
      <c r="EE13" s="16">
        <v>7892</v>
      </c>
      <c r="EF13" s="16">
        <f t="shared" si="51"/>
        <v>0</v>
      </c>
      <c r="EG13" s="17">
        <f t="shared" si="52"/>
        <v>0</v>
      </c>
    </row>
    <row r="14" spans="1:137" s="14" customFormat="1" x14ac:dyDescent="0.25">
      <c r="A14" s="40">
        <v>8</v>
      </c>
      <c r="B14" s="41" t="s">
        <v>11</v>
      </c>
      <c r="C14" s="47">
        <f t="shared" si="53"/>
        <v>203879.49999999994</v>
      </c>
      <c r="D14" s="50">
        <f t="shared" si="54"/>
        <v>204918.39999999994</v>
      </c>
      <c r="E14" s="50">
        <f t="shared" si="55"/>
        <v>204918.39999999994</v>
      </c>
      <c r="F14" s="50">
        <f t="shared" si="56"/>
        <v>1038.8999999999996</v>
      </c>
      <c r="G14" s="49">
        <f t="shared" si="57"/>
        <v>0</v>
      </c>
      <c r="H14" s="15">
        <v>337.2</v>
      </c>
      <c r="I14" s="16">
        <v>337.2</v>
      </c>
      <c r="J14" s="16">
        <v>337.2</v>
      </c>
      <c r="K14" s="16">
        <f t="shared" si="1"/>
        <v>0</v>
      </c>
      <c r="L14" s="17">
        <f t="shared" si="2"/>
        <v>0</v>
      </c>
      <c r="M14" s="15">
        <v>33511.199999999997</v>
      </c>
      <c r="N14" s="16">
        <v>33511.199999999997</v>
      </c>
      <c r="O14" s="16">
        <v>33511.199999999997</v>
      </c>
      <c r="P14" s="16">
        <f t="shared" si="3"/>
        <v>0</v>
      </c>
      <c r="Q14" s="17">
        <f t="shared" si="4"/>
        <v>0</v>
      </c>
      <c r="R14" s="15">
        <v>128058.7</v>
      </c>
      <c r="S14" s="16">
        <v>128058.7</v>
      </c>
      <c r="T14" s="16">
        <v>128058.7</v>
      </c>
      <c r="U14" s="16">
        <f t="shared" si="5"/>
        <v>0</v>
      </c>
      <c r="V14" s="17">
        <f t="shared" si="6"/>
        <v>0</v>
      </c>
      <c r="W14" s="15">
        <v>6681</v>
      </c>
      <c r="X14" s="16">
        <v>6681</v>
      </c>
      <c r="Y14" s="16">
        <v>6681</v>
      </c>
      <c r="Z14" s="16">
        <f t="shared" si="7"/>
        <v>0</v>
      </c>
      <c r="AA14" s="17">
        <f t="shared" si="8"/>
        <v>0</v>
      </c>
      <c r="AB14" s="15">
        <v>16405.2</v>
      </c>
      <c r="AC14" s="16">
        <v>16353.1</v>
      </c>
      <c r="AD14" s="16">
        <v>16353.1</v>
      </c>
      <c r="AE14" s="16">
        <f t="shared" si="9"/>
        <v>-52.100000000000364</v>
      </c>
      <c r="AF14" s="17">
        <f t="shared" si="10"/>
        <v>0</v>
      </c>
      <c r="AG14" s="15">
        <v>1917.9</v>
      </c>
      <c r="AH14" s="16">
        <v>1917.9</v>
      </c>
      <c r="AI14" s="16">
        <v>1917.9</v>
      </c>
      <c r="AJ14" s="16">
        <f t="shared" si="11"/>
        <v>0</v>
      </c>
      <c r="AK14" s="17">
        <f t="shared" si="12"/>
        <v>0</v>
      </c>
      <c r="AL14" s="15">
        <v>2762.9</v>
      </c>
      <c r="AM14" s="16">
        <v>3521.9</v>
      </c>
      <c r="AN14" s="16">
        <v>3521.9</v>
      </c>
      <c r="AO14" s="16">
        <f t="shared" si="13"/>
        <v>759</v>
      </c>
      <c r="AP14" s="17">
        <f t="shared" si="14"/>
        <v>0</v>
      </c>
      <c r="AQ14" s="15">
        <v>1395.8</v>
      </c>
      <c r="AR14" s="16">
        <v>1395.8</v>
      </c>
      <c r="AS14" s="16">
        <v>1395.8</v>
      </c>
      <c r="AT14" s="16">
        <f t="shared" si="15"/>
        <v>0</v>
      </c>
      <c r="AU14" s="17">
        <f t="shared" si="16"/>
        <v>0</v>
      </c>
      <c r="AV14" s="15">
        <v>3943.8</v>
      </c>
      <c r="AW14" s="16">
        <v>4256.8</v>
      </c>
      <c r="AX14" s="16">
        <v>4256.8</v>
      </c>
      <c r="AY14" s="16">
        <f t="shared" si="17"/>
        <v>313</v>
      </c>
      <c r="AZ14" s="17">
        <f t="shared" si="18"/>
        <v>0</v>
      </c>
      <c r="BA14" s="15">
        <v>1350</v>
      </c>
      <c r="BB14" s="16">
        <v>1350</v>
      </c>
      <c r="BC14" s="16">
        <v>1350</v>
      </c>
      <c r="BD14" s="16">
        <f t="shared" si="19"/>
        <v>0</v>
      </c>
      <c r="BE14" s="17">
        <f t="shared" si="20"/>
        <v>0</v>
      </c>
      <c r="BF14" s="15"/>
      <c r="BG14" s="16">
        <v>0</v>
      </c>
      <c r="BH14" s="16">
        <v>0</v>
      </c>
      <c r="BI14" s="16">
        <f t="shared" si="21"/>
        <v>0</v>
      </c>
      <c r="BJ14" s="17">
        <f t="shared" si="22"/>
        <v>0</v>
      </c>
      <c r="BK14" s="15">
        <v>1724</v>
      </c>
      <c r="BL14" s="16">
        <v>1724</v>
      </c>
      <c r="BM14" s="16">
        <v>1724</v>
      </c>
      <c r="BN14" s="16">
        <f t="shared" si="23"/>
        <v>0</v>
      </c>
      <c r="BO14" s="17">
        <f t="shared" si="24"/>
        <v>0</v>
      </c>
      <c r="BP14" s="15">
        <v>661.8</v>
      </c>
      <c r="BQ14" s="16">
        <v>661.8</v>
      </c>
      <c r="BR14" s="16">
        <v>661.8</v>
      </c>
      <c r="BS14" s="16">
        <f t="shared" si="25"/>
        <v>0</v>
      </c>
      <c r="BT14" s="17">
        <f t="shared" si="26"/>
        <v>0</v>
      </c>
      <c r="BU14" s="15">
        <v>4.0999999999999996</v>
      </c>
      <c r="BV14" s="16">
        <v>4.0999999999999996</v>
      </c>
      <c r="BW14" s="16">
        <v>4.0999999999999996</v>
      </c>
      <c r="BX14" s="16">
        <f t="shared" si="27"/>
        <v>0</v>
      </c>
      <c r="BY14" s="17">
        <f t="shared" si="28"/>
        <v>0</v>
      </c>
      <c r="BZ14" s="15">
        <v>0</v>
      </c>
      <c r="CA14" s="16">
        <v>0</v>
      </c>
      <c r="CB14" s="16">
        <v>0</v>
      </c>
      <c r="CC14" s="16">
        <f t="shared" si="29"/>
        <v>0</v>
      </c>
      <c r="CD14" s="17">
        <f t="shared" si="30"/>
        <v>0</v>
      </c>
      <c r="CE14" s="15">
        <v>442.1</v>
      </c>
      <c r="CF14" s="16">
        <v>442.1</v>
      </c>
      <c r="CG14" s="16">
        <v>442.1</v>
      </c>
      <c r="CH14" s="16">
        <f t="shared" si="31"/>
        <v>0</v>
      </c>
      <c r="CI14" s="17">
        <f t="shared" si="32"/>
        <v>0</v>
      </c>
      <c r="CJ14" s="15">
        <v>465.9</v>
      </c>
      <c r="CK14" s="16">
        <v>465.9</v>
      </c>
      <c r="CL14" s="16">
        <v>465.9</v>
      </c>
      <c r="CM14" s="16">
        <f t="shared" si="33"/>
        <v>0</v>
      </c>
      <c r="CN14" s="17">
        <f t="shared" si="34"/>
        <v>0</v>
      </c>
      <c r="CO14" s="15">
        <v>457.4</v>
      </c>
      <c r="CP14" s="16">
        <v>457.4</v>
      </c>
      <c r="CQ14" s="16">
        <v>457.4</v>
      </c>
      <c r="CR14" s="16">
        <f t="shared" si="35"/>
        <v>0</v>
      </c>
      <c r="CS14" s="17">
        <f t="shared" si="36"/>
        <v>0</v>
      </c>
      <c r="CT14" s="15">
        <v>0</v>
      </c>
      <c r="CU14" s="16">
        <v>0</v>
      </c>
      <c r="CV14" s="16">
        <v>0</v>
      </c>
      <c r="CW14" s="16">
        <f t="shared" si="37"/>
        <v>0</v>
      </c>
      <c r="CX14" s="17">
        <f t="shared" si="38"/>
        <v>0</v>
      </c>
      <c r="CY14" s="15">
        <v>57.9</v>
      </c>
      <c r="CZ14" s="16">
        <v>57.9</v>
      </c>
      <c r="DA14" s="16">
        <v>57.9</v>
      </c>
      <c r="DB14" s="16">
        <f t="shared" si="39"/>
        <v>0</v>
      </c>
      <c r="DC14" s="17">
        <f t="shared" si="40"/>
        <v>0</v>
      </c>
      <c r="DD14" s="15">
        <v>0.7</v>
      </c>
      <c r="DE14" s="16">
        <v>0.7</v>
      </c>
      <c r="DF14" s="16">
        <v>0.7</v>
      </c>
      <c r="DG14" s="16">
        <f t="shared" si="41"/>
        <v>0</v>
      </c>
      <c r="DH14" s="17">
        <f t="shared" si="42"/>
        <v>0</v>
      </c>
      <c r="DI14" s="15">
        <v>10.3</v>
      </c>
      <c r="DJ14" s="16">
        <v>10.3</v>
      </c>
      <c r="DK14" s="16">
        <v>10.3</v>
      </c>
      <c r="DL14" s="16">
        <f t="shared" si="43"/>
        <v>0</v>
      </c>
      <c r="DM14" s="17">
        <f t="shared" si="44"/>
        <v>0</v>
      </c>
      <c r="DN14" s="15">
        <v>0</v>
      </c>
      <c r="DO14" s="16">
        <v>0</v>
      </c>
      <c r="DP14" s="16">
        <v>0</v>
      </c>
      <c r="DQ14" s="16">
        <f t="shared" si="45"/>
        <v>0</v>
      </c>
      <c r="DR14" s="17">
        <f t="shared" si="46"/>
        <v>0</v>
      </c>
      <c r="DS14" s="15">
        <v>2844.4</v>
      </c>
      <c r="DT14" s="16">
        <v>2844.4</v>
      </c>
      <c r="DU14" s="16">
        <v>2844.4</v>
      </c>
      <c r="DV14" s="16">
        <f t="shared" si="47"/>
        <v>0</v>
      </c>
      <c r="DW14" s="17">
        <f t="shared" si="48"/>
        <v>0</v>
      </c>
      <c r="DX14" s="15">
        <v>1.7</v>
      </c>
      <c r="DY14" s="16">
        <v>20.7</v>
      </c>
      <c r="DZ14" s="16">
        <v>20.7</v>
      </c>
      <c r="EA14" s="16">
        <f t="shared" si="49"/>
        <v>19</v>
      </c>
      <c r="EB14" s="17">
        <f t="shared" si="50"/>
        <v>0</v>
      </c>
      <c r="EC14" s="15">
        <v>845.5</v>
      </c>
      <c r="ED14" s="16">
        <v>845.5</v>
      </c>
      <c r="EE14" s="16">
        <v>845.5</v>
      </c>
      <c r="EF14" s="16">
        <f t="shared" si="51"/>
        <v>0</v>
      </c>
      <c r="EG14" s="17">
        <f t="shared" si="52"/>
        <v>0</v>
      </c>
    </row>
    <row r="15" spans="1:137" s="14" customFormat="1" x14ac:dyDescent="0.25">
      <c r="A15" s="40">
        <v>9</v>
      </c>
      <c r="B15" s="41" t="s">
        <v>12</v>
      </c>
      <c r="C15" s="47">
        <f t="shared" si="53"/>
        <v>504047.3</v>
      </c>
      <c r="D15" s="50">
        <f t="shared" si="54"/>
        <v>505327.49999999994</v>
      </c>
      <c r="E15" s="50">
        <f t="shared" si="55"/>
        <v>504999.09999999992</v>
      </c>
      <c r="F15" s="50">
        <f t="shared" si="56"/>
        <v>951.80000000000143</v>
      </c>
      <c r="G15" s="49">
        <f t="shared" si="57"/>
        <v>-328.4</v>
      </c>
      <c r="H15" s="15">
        <v>903.9</v>
      </c>
      <c r="I15" s="16">
        <v>903.9</v>
      </c>
      <c r="J15" s="16">
        <v>903.9</v>
      </c>
      <c r="K15" s="16">
        <f t="shared" si="1"/>
        <v>0</v>
      </c>
      <c r="L15" s="17">
        <f t="shared" si="2"/>
        <v>0</v>
      </c>
      <c r="M15" s="15">
        <v>97388.5</v>
      </c>
      <c r="N15" s="16">
        <v>97388.5</v>
      </c>
      <c r="O15" s="16">
        <v>97388.5</v>
      </c>
      <c r="P15" s="16">
        <f t="shared" si="3"/>
        <v>0</v>
      </c>
      <c r="Q15" s="17">
        <f t="shared" si="4"/>
        <v>0</v>
      </c>
      <c r="R15" s="15">
        <v>329270.5</v>
      </c>
      <c r="S15" s="16">
        <v>329270.5</v>
      </c>
      <c r="T15" s="16">
        <v>329270.5</v>
      </c>
      <c r="U15" s="16">
        <f t="shared" si="5"/>
        <v>0</v>
      </c>
      <c r="V15" s="17">
        <f t="shared" si="6"/>
        <v>0</v>
      </c>
      <c r="W15" s="15">
        <v>9393.4</v>
      </c>
      <c r="X15" s="16">
        <v>9393.4</v>
      </c>
      <c r="Y15" s="16">
        <v>9393.4</v>
      </c>
      <c r="Z15" s="16">
        <f t="shared" si="7"/>
        <v>0</v>
      </c>
      <c r="AA15" s="17">
        <f t="shared" si="8"/>
        <v>0</v>
      </c>
      <c r="AB15" s="15">
        <v>33669.699999999997</v>
      </c>
      <c r="AC15" s="16">
        <v>34867.599999999999</v>
      </c>
      <c r="AD15" s="16">
        <v>34867.599999999999</v>
      </c>
      <c r="AE15" s="16">
        <f t="shared" si="9"/>
        <v>1197.9000000000015</v>
      </c>
      <c r="AF15" s="17">
        <f t="shared" si="10"/>
        <v>0</v>
      </c>
      <c r="AG15" s="15">
        <v>5869.8</v>
      </c>
      <c r="AH15" s="16">
        <v>5869.8</v>
      </c>
      <c r="AI15" s="16">
        <v>5869.8</v>
      </c>
      <c r="AJ15" s="16">
        <f t="shared" si="11"/>
        <v>0</v>
      </c>
      <c r="AK15" s="17">
        <f t="shared" si="12"/>
        <v>0</v>
      </c>
      <c r="AL15" s="15">
        <v>4820.1000000000004</v>
      </c>
      <c r="AM15" s="16">
        <v>4820.1000000000004</v>
      </c>
      <c r="AN15" s="16">
        <v>4820.1000000000004</v>
      </c>
      <c r="AO15" s="16">
        <f t="shared" si="13"/>
        <v>0</v>
      </c>
      <c r="AP15" s="17">
        <f t="shared" si="14"/>
        <v>0</v>
      </c>
      <c r="AQ15" s="15">
        <v>2283.6</v>
      </c>
      <c r="AR15" s="16">
        <v>2283.6</v>
      </c>
      <c r="AS15" s="16">
        <v>2283.6</v>
      </c>
      <c r="AT15" s="16">
        <f t="shared" si="15"/>
        <v>0</v>
      </c>
      <c r="AU15" s="17">
        <f t="shared" si="16"/>
        <v>0</v>
      </c>
      <c r="AV15" s="15">
        <v>6620.7</v>
      </c>
      <c r="AW15" s="16">
        <v>6620.7</v>
      </c>
      <c r="AX15" s="16">
        <v>6620.7</v>
      </c>
      <c r="AY15" s="16">
        <f t="shared" si="17"/>
        <v>0</v>
      </c>
      <c r="AZ15" s="17">
        <f t="shared" si="18"/>
        <v>0</v>
      </c>
      <c r="BA15" s="15">
        <v>1375.8</v>
      </c>
      <c r="BB15" s="16">
        <v>1375.8</v>
      </c>
      <c r="BC15" s="16">
        <v>1375.8</v>
      </c>
      <c r="BD15" s="16">
        <f t="shared" si="19"/>
        <v>0</v>
      </c>
      <c r="BE15" s="17">
        <f t="shared" si="20"/>
        <v>0</v>
      </c>
      <c r="BF15" s="15">
        <v>453.2</v>
      </c>
      <c r="BG15" s="16">
        <v>453.2</v>
      </c>
      <c r="BH15" s="16">
        <v>124.8</v>
      </c>
      <c r="BI15" s="16">
        <f t="shared" si="21"/>
        <v>-328.4</v>
      </c>
      <c r="BJ15" s="17">
        <f t="shared" si="22"/>
        <v>-328.4</v>
      </c>
      <c r="BK15" s="15">
        <v>2448.1999999999998</v>
      </c>
      <c r="BL15" s="16">
        <v>2448.1999999999998</v>
      </c>
      <c r="BM15" s="16">
        <v>2448.1999999999998</v>
      </c>
      <c r="BN15" s="16">
        <f t="shared" si="23"/>
        <v>0</v>
      </c>
      <c r="BO15" s="17">
        <f t="shared" si="24"/>
        <v>0</v>
      </c>
      <c r="BP15" s="15">
        <v>2564.6</v>
      </c>
      <c r="BQ15" s="16">
        <v>2564.6</v>
      </c>
      <c r="BR15" s="16">
        <v>2564.6</v>
      </c>
      <c r="BS15" s="16">
        <f t="shared" si="25"/>
        <v>0</v>
      </c>
      <c r="BT15" s="17">
        <f t="shared" si="26"/>
        <v>0</v>
      </c>
      <c r="BU15" s="15">
        <v>3.1</v>
      </c>
      <c r="BV15" s="16">
        <v>3.1</v>
      </c>
      <c r="BW15" s="16">
        <v>3.1</v>
      </c>
      <c r="BX15" s="16">
        <f t="shared" si="27"/>
        <v>0</v>
      </c>
      <c r="BY15" s="17">
        <f t="shared" si="28"/>
        <v>0</v>
      </c>
      <c r="BZ15" s="15">
        <v>0</v>
      </c>
      <c r="CA15" s="16">
        <v>0</v>
      </c>
      <c r="CB15" s="16">
        <v>0</v>
      </c>
      <c r="CC15" s="16">
        <f t="shared" si="29"/>
        <v>0</v>
      </c>
      <c r="CD15" s="17">
        <f t="shared" si="30"/>
        <v>0</v>
      </c>
      <c r="CE15" s="15">
        <v>442.1</v>
      </c>
      <c r="CF15" s="16">
        <v>442.1</v>
      </c>
      <c r="CG15" s="16">
        <v>442.1</v>
      </c>
      <c r="CH15" s="16">
        <f t="shared" si="31"/>
        <v>0</v>
      </c>
      <c r="CI15" s="17">
        <f t="shared" si="32"/>
        <v>0</v>
      </c>
      <c r="CJ15" s="15">
        <v>900.6</v>
      </c>
      <c r="CK15" s="16">
        <v>900.6</v>
      </c>
      <c r="CL15" s="16">
        <v>900.6</v>
      </c>
      <c r="CM15" s="16">
        <f t="shared" si="33"/>
        <v>0</v>
      </c>
      <c r="CN15" s="17">
        <f t="shared" si="34"/>
        <v>0</v>
      </c>
      <c r="CO15" s="15">
        <v>457.4</v>
      </c>
      <c r="CP15" s="16">
        <v>457.4</v>
      </c>
      <c r="CQ15" s="16">
        <v>457.4</v>
      </c>
      <c r="CR15" s="16">
        <f t="shared" si="35"/>
        <v>0</v>
      </c>
      <c r="CS15" s="17">
        <f t="shared" si="36"/>
        <v>0</v>
      </c>
      <c r="CT15" s="15">
        <v>0</v>
      </c>
      <c r="CU15" s="16">
        <v>0</v>
      </c>
      <c r="CV15" s="16">
        <v>0</v>
      </c>
      <c r="CW15" s="16">
        <f t="shared" si="37"/>
        <v>0</v>
      </c>
      <c r="CX15" s="17">
        <f t="shared" si="38"/>
        <v>0</v>
      </c>
      <c r="CY15" s="15">
        <v>91</v>
      </c>
      <c r="CZ15" s="16">
        <v>91</v>
      </c>
      <c r="DA15" s="16">
        <v>91</v>
      </c>
      <c r="DB15" s="16">
        <f t="shared" si="39"/>
        <v>0</v>
      </c>
      <c r="DC15" s="17">
        <f t="shared" si="40"/>
        <v>0</v>
      </c>
      <c r="DD15" s="15">
        <v>0.6</v>
      </c>
      <c r="DE15" s="16">
        <v>0.6</v>
      </c>
      <c r="DF15" s="16">
        <v>0.6</v>
      </c>
      <c r="DG15" s="16">
        <f t="shared" si="41"/>
        <v>0</v>
      </c>
      <c r="DH15" s="17">
        <f t="shared" si="42"/>
        <v>0</v>
      </c>
      <c r="DI15" s="15">
        <v>1</v>
      </c>
      <c r="DJ15" s="16">
        <v>1</v>
      </c>
      <c r="DK15" s="16">
        <v>1</v>
      </c>
      <c r="DL15" s="16">
        <f t="shared" si="43"/>
        <v>0</v>
      </c>
      <c r="DM15" s="17">
        <f t="shared" si="44"/>
        <v>0</v>
      </c>
      <c r="DN15" s="15">
        <v>0</v>
      </c>
      <c r="DO15" s="16">
        <v>0</v>
      </c>
      <c r="DP15" s="16">
        <v>0</v>
      </c>
      <c r="DQ15" s="16">
        <f t="shared" si="45"/>
        <v>0</v>
      </c>
      <c r="DR15" s="17">
        <f t="shared" si="46"/>
        <v>0</v>
      </c>
      <c r="DS15" s="15">
        <v>2970.9</v>
      </c>
      <c r="DT15" s="16">
        <v>2970.9</v>
      </c>
      <c r="DU15" s="16">
        <v>2970.9</v>
      </c>
      <c r="DV15" s="16">
        <f t="shared" si="47"/>
        <v>0</v>
      </c>
      <c r="DW15" s="17">
        <f t="shared" si="48"/>
        <v>0</v>
      </c>
      <c r="DX15" s="15">
        <v>4.7</v>
      </c>
      <c r="DY15" s="16">
        <v>87</v>
      </c>
      <c r="DZ15" s="16">
        <v>87</v>
      </c>
      <c r="EA15" s="16">
        <f t="shared" si="49"/>
        <v>82.3</v>
      </c>
      <c r="EB15" s="17">
        <f t="shared" si="50"/>
        <v>0</v>
      </c>
      <c r="EC15" s="15">
        <v>2113.9</v>
      </c>
      <c r="ED15" s="16">
        <v>2113.9</v>
      </c>
      <c r="EE15" s="16">
        <v>2113.9</v>
      </c>
      <c r="EF15" s="16">
        <f t="shared" si="51"/>
        <v>0</v>
      </c>
      <c r="EG15" s="17">
        <f t="shared" si="52"/>
        <v>0</v>
      </c>
    </row>
    <row r="16" spans="1:137" s="14" customFormat="1" x14ac:dyDescent="0.25">
      <c r="A16" s="40">
        <v>10</v>
      </c>
      <c r="B16" s="41" t="s">
        <v>13</v>
      </c>
      <c r="C16" s="47">
        <f t="shared" si="53"/>
        <v>123549.29999999999</v>
      </c>
      <c r="D16" s="50">
        <f t="shared" si="54"/>
        <v>123562.29999999999</v>
      </c>
      <c r="E16" s="50">
        <f t="shared" si="55"/>
        <v>123562.29999999999</v>
      </c>
      <c r="F16" s="50">
        <f t="shared" si="56"/>
        <v>13</v>
      </c>
      <c r="G16" s="49">
        <f t="shared" si="57"/>
        <v>0</v>
      </c>
      <c r="H16" s="15">
        <v>228</v>
      </c>
      <c r="I16" s="16">
        <v>228</v>
      </c>
      <c r="J16" s="16">
        <v>228</v>
      </c>
      <c r="K16" s="16">
        <f t="shared" si="1"/>
        <v>0</v>
      </c>
      <c r="L16" s="17">
        <f t="shared" si="2"/>
        <v>0</v>
      </c>
      <c r="M16" s="15">
        <v>26148.5</v>
      </c>
      <c r="N16" s="16">
        <v>26148.5</v>
      </c>
      <c r="O16" s="16">
        <v>26148.5</v>
      </c>
      <c r="P16" s="16">
        <f t="shared" si="3"/>
        <v>0</v>
      </c>
      <c r="Q16" s="17">
        <f t="shared" si="4"/>
        <v>0</v>
      </c>
      <c r="R16" s="15">
        <v>69655.3</v>
      </c>
      <c r="S16" s="16">
        <v>69655.3</v>
      </c>
      <c r="T16" s="16">
        <v>69655.3</v>
      </c>
      <c r="U16" s="16">
        <f t="shared" si="5"/>
        <v>0</v>
      </c>
      <c r="V16" s="17">
        <f t="shared" si="6"/>
        <v>0</v>
      </c>
      <c r="W16" s="15">
        <v>5867</v>
      </c>
      <c r="X16" s="16">
        <v>5867</v>
      </c>
      <c r="Y16" s="16">
        <v>5867</v>
      </c>
      <c r="Z16" s="16">
        <f t="shared" si="7"/>
        <v>0</v>
      </c>
      <c r="AA16" s="17">
        <f t="shared" si="8"/>
        <v>0</v>
      </c>
      <c r="AB16" s="15">
        <v>10233.700000000001</v>
      </c>
      <c r="AC16" s="16">
        <v>10233.700000000001</v>
      </c>
      <c r="AD16" s="16">
        <v>10233.700000000001</v>
      </c>
      <c r="AE16" s="16">
        <f t="shared" si="9"/>
        <v>0</v>
      </c>
      <c r="AF16" s="17">
        <f t="shared" si="10"/>
        <v>0</v>
      </c>
      <c r="AG16" s="15">
        <v>1158.4000000000001</v>
      </c>
      <c r="AH16" s="16">
        <v>1158.4000000000001</v>
      </c>
      <c r="AI16" s="16">
        <v>1158.4000000000001</v>
      </c>
      <c r="AJ16" s="16">
        <f t="shared" si="11"/>
        <v>0</v>
      </c>
      <c r="AK16" s="17">
        <f t="shared" si="12"/>
        <v>0</v>
      </c>
      <c r="AL16" s="15">
        <v>1962.4</v>
      </c>
      <c r="AM16" s="16">
        <v>1962.4</v>
      </c>
      <c r="AN16" s="16">
        <v>1962.4</v>
      </c>
      <c r="AO16" s="16">
        <f t="shared" si="13"/>
        <v>0</v>
      </c>
      <c r="AP16" s="17">
        <f t="shared" si="14"/>
        <v>0</v>
      </c>
      <c r="AQ16" s="15">
        <v>1052.5999999999999</v>
      </c>
      <c r="AR16" s="16">
        <v>1052.5999999999999</v>
      </c>
      <c r="AS16" s="16">
        <v>1052.5999999999999</v>
      </c>
      <c r="AT16" s="16">
        <f t="shared" si="15"/>
        <v>0</v>
      </c>
      <c r="AU16" s="17">
        <f t="shared" si="16"/>
        <v>0</v>
      </c>
      <c r="AV16" s="15">
        <v>1267</v>
      </c>
      <c r="AW16" s="16">
        <v>1267</v>
      </c>
      <c r="AX16" s="16">
        <v>1267</v>
      </c>
      <c r="AY16" s="16">
        <f t="shared" si="17"/>
        <v>0</v>
      </c>
      <c r="AZ16" s="17">
        <f t="shared" si="18"/>
        <v>0</v>
      </c>
      <c r="BA16" s="15">
        <v>915</v>
      </c>
      <c r="BB16" s="16">
        <v>915</v>
      </c>
      <c r="BC16" s="16">
        <v>915</v>
      </c>
      <c r="BD16" s="16">
        <f t="shared" si="19"/>
        <v>0</v>
      </c>
      <c r="BE16" s="17">
        <f t="shared" si="20"/>
        <v>0</v>
      </c>
      <c r="BF16" s="15"/>
      <c r="BG16" s="16">
        <v>0</v>
      </c>
      <c r="BH16" s="16">
        <v>0</v>
      </c>
      <c r="BI16" s="16">
        <f t="shared" si="21"/>
        <v>0</v>
      </c>
      <c r="BJ16" s="17">
        <f t="shared" si="22"/>
        <v>0</v>
      </c>
      <c r="BK16" s="15">
        <v>1070.3</v>
      </c>
      <c r="BL16" s="16">
        <v>1070.3</v>
      </c>
      <c r="BM16" s="16">
        <v>1070.3</v>
      </c>
      <c r="BN16" s="16">
        <f t="shared" si="23"/>
        <v>0</v>
      </c>
      <c r="BO16" s="17">
        <f t="shared" si="24"/>
        <v>0</v>
      </c>
      <c r="BP16" s="15">
        <v>180</v>
      </c>
      <c r="BQ16" s="16">
        <v>180</v>
      </c>
      <c r="BR16" s="16">
        <v>180</v>
      </c>
      <c r="BS16" s="16">
        <f t="shared" si="25"/>
        <v>0</v>
      </c>
      <c r="BT16" s="17">
        <f t="shared" si="26"/>
        <v>0</v>
      </c>
      <c r="BU16" s="15">
        <v>2.2000000000000002</v>
      </c>
      <c r="BV16" s="16">
        <v>2.2000000000000002</v>
      </c>
      <c r="BW16" s="16">
        <v>2.2000000000000002</v>
      </c>
      <c r="BX16" s="16">
        <f t="shared" si="27"/>
        <v>0</v>
      </c>
      <c r="BY16" s="17">
        <f t="shared" si="28"/>
        <v>0</v>
      </c>
      <c r="BZ16" s="15">
        <v>0</v>
      </c>
      <c r="CA16" s="16">
        <v>0</v>
      </c>
      <c r="CB16" s="16">
        <v>0</v>
      </c>
      <c r="CC16" s="16">
        <f t="shared" si="29"/>
        <v>0</v>
      </c>
      <c r="CD16" s="17">
        <f t="shared" si="30"/>
        <v>0</v>
      </c>
      <c r="CE16" s="15">
        <v>442.1</v>
      </c>
      <c r="CF16" s="16">
        <v>442.1</v>
      </c>
      <c r="CG16" s="16">
        <v>442.1</v>
      </c>
      <c r="CH16" s="16">
        <f t="shared" si="31"/>
        <v>0</v>
      </c>
      <c r="CI16" s="17">
        <f t="shared" si="32"/>
        <v>0</v>
      </c>
      <c r="CJ16" s="15">
        <v>465.9</v>
      </c>
      <c r="CK16" s="16">
        <v>465.9</v>
      </c>
      <c r="CL16" s="16">
        <v>465.9</v>
      </c>
      <c r="CM16" s="16">
        <f t="shared" si="33"/>
        <v>0</v>
      </c>
      <c r="CN16" s="17">
        <f t="shared" si="34"/>
        <v>0</v>
      </c>
      <c r="CO16" s="15">
        <v>457.4</v>
      </c>
      <c r="CP16" s="16">
        <v>457.4</v>
      </c>
      <c r="CQ16" s="16">
        <v>457.4</v>
      </c>
      <c r="CR16" s="16">
        <f t="shared" si="35"/>
        <v>0</v>
      </c>
      <c r="CS16" s="17">
        <f t="shared" si="36"/>
        <v>0</v>
      </c>
      <c r="CT16" s="15">
        <v>0</v>
      </c>
      <c r="CU16" s="16">
        <v>0</v>
      </c>
      <c r="CV16" s="16">
        <v>0</v>
      </c>
      <c r="CW16" s="16">
        <f t="shared" si="37"/>
        <v>0</v>
      </c>
      <c r="CX16" s="17">
        <f t="shared" si="38"/>
        <v>0</v>
      </c>
      <c r="CY16" s="15">
        <v>30.1</v>
      </c>
      <c r="CZ16" s="16">
        <v>30.1</v>
      </c>
      <c r="DA16" s="16">
        <v>30.1</v>
      </c>
      <c r="DB16" s="16">
        <f t="shared" si="39"/>
        <v>0</v>
      </c>
      <c r="DC16" s="17">
        <f t="shared" si="40"/>
        <v>0</v>
      </c>
      <c r="DD16" s="15">
        <v>0.7</v>
      </c>
      <c r="DE16" s="16">
        <v>0.7</v>
      </c>
      <c r="DF16" s="16">
        <v>0.7</v>
      </c>
      <c r="DG16" s="16">
        <f t="shared" si="41"/>
        <v>0</v>
      </c>
      <c r="DH16" s="17">
        <f t="shared" si="42"/>
        <v>0</v>
      </c>
      <c r="DI16" s="15">
        <v>0</v>
      </c>
      <c r="DJ16" s="16">
        <v>0</v>
      </c>
      <c r="DK16" s="16">
        <v>0</v>
      </c>
      <c r="DL16" s="16">
        <f t="shared" si="43"/>
        <v>0</v>
      </c>
      <c r="DM16" s="17">
        <f t="shared" si="44"/>
        <v>0</v>
      </c>
      <c r="DN16" s="15">
        <v>0</v>
      </c>
      <c r="DO16" s="16">
        <v>0</v>
      </c>
      <c r="DP16" s="16">
        <v>0</v>
      </c>
      <c r="DQ16" s="16">
        <f t="shared" si="45"/>
        <v>0</v>
      </c>
      <c r="DR16" s="17">
        <f t="shared" si="46"/>
        <v>0</v>
      </c>
      <c r="DS16" s="15">
        <v>1706.7</v>
      </c>
      <c r="DT16" s="16">
        <v>1706.7</v>
      </c>
      <c r="DU16" s="16">
        <v>1706.7</v>
      </c>
      <c r="DV16" s="16">
        <f t="shared" si="47"/>
        <v>0</v>
      </c>
      <c r="DW16" s="17">
        <f t="shared" si="48"/>
        <v>0</v>
      </c>
      <c r="DX16" s="15">
        <v>1.3</v>
      </c>
      <c r="DY16" s="16">
        <v>14.3</v>
      </c>
      <c r="DZ16" s="16">
        <v>14.3</v>
      </c>
      <c r="EA16" s="16">
        <f t="shared" si="49"/>
        <v>13</v>
      </c>
      <c r="EB16" s="17">
        <f t="shared" si="50"/>
        <v>0</v>
      </c>
      <c r="EC16" s="15">
        <v>704.7</v>
      </c>
      <c r="ED16" s="16">
        <v>704.7</v>
      </c>
      <c r="EE16" s="16">
        <v>704.7</v>
      </c>
      <c r="EF16" s="16">
        <f t="shared" si="51"/>
        <v>0</v>
      </c>
      <c r="EG16" s="17">
        <f t="shared" si="52"/>
        <v>0</v>
      </c>
    </row>
    <row r="17" spans="1:137" s="14" customFormat="1" x14ac:dyDescent="0.25">
      <c r="A17" s="40">
        <v>11</v>
      </c>
      <c r="B17" s="41" t="s">
        <v>14</v>
      </c>
      <c r="C17" s="47">
        <f t="shared" si="53"/>
        <v>321410.90000000014</v>
      </c>
      <c r="D17" s="50">
        <f t="shared" si="54"/>
        <v>321331.8000000001</v>
      </c>
      <c r="E17" s="50">
        <f t="shared" si="55"/>
        <v>321326.20000000007</v>
      </c>
      <c r="F17" s="50">
        <f t="shared" si="56"/>
        <v>-84.700000000000728</v>
      </c>
      <c r="G17" s="49">
        <f t="shared" si="57"/>
        <v>-5.5999999999999979</v>
      </c>
      <c r="H17" s="15">
        <v>595.5</v>
      </c>
      <c r="I17" s="16">
        <v>595.5</v>
      </c>
      <c r="J17" s="16">
        <v>595.5</v>
      </c>
      <c r="K17" s="16">
        <f t="shared" si="1"/>
        <v>0</v>
      </c>
      <c r="L17" s="17">
        <f t="shared" si="2"/>
        <v>0</v>
      </c>
      <c r="M17" s="15">
        <v>66222.3</v>
      </c>
      <c r="N17" s="16">
        <v>66222.3</v>
      </c>
      <c r="O17" s="16">
        <v>66222.3</v>
      </c>
      <c r="P17" s="16">
        <f t="shared" si="3"/>
        <v>0</v>
      </c>
      <c r="Q17" s="17">
        <f t="shared" si="4"/>
        <v>0</v>
      </c>
      <c r="R17" s="15">
        <v>201076.7</v>
      </c>
      <c r="S17" s="16">
        <v>201076.7</v>
      </c>
      <c r="T17" s="16">
        <v>201076.7</v>
      </c>
      <c r="U17" s="16">
        <f t="shared" si="5"/>
        <v>0</v>
      </c>
      <c r="V17" s="17">
        <f t="shared" si="6"/>
        <v>0</v>
      </c>
      <c r="W17" s="15">
        <v>7061</v>
      </c>
      <c r="X17" s="16">
        <v>7061</v>
      </c>
      <c r="Y17" s="16">
        <v>7061</v>
      </c>
      <c r="Z17" s="16">
        <f t="shared" si="7"/>
        <v>0</v>
      </c>
      <c r="AA17" s="17">
        <f t="shared" si="8"/>
        <v>0</v>
      </c>
      <c r="AB17" s="15">
        <v>19139.400000000001</v>
      </c>
      <c r="AC17" s="16">
        <v>19009.2</v>
      </c>
      <c r="AD17" s="16">
        <v>19009.2</v>
      </c>
      <c r="AE17" s="16">
        <f t="shared" si="9"/>
        <v>-130.20000000000073</v>
      </c>
      <c r="AF17" s="17">
        <f t="shared" si="10"/>
        <v>0</v>
      </c>
      <c r="AG17" s="15">
        <v>4087.9</v>
      </c>
      <c r="AH17" s="16">
        <v>4087.9</v>
      </c>
      <c r="AI17" s="16">
        <v>4087.9</v>
      </c>
      <c r="AJ17" s="16">
        <f t="shared" si="11"/>
        <v>0</v>
      </c>
      <c r="AK17" s="17">
        <f t="shared" si="12"/>
        <v>0</v>
      </c>
      <c r="AL17" s="15">
        <v>3334.4</v>
      </c>
      <c r="AM17" s="16">
        <v>3334.4</v>
      </c>
      <c r="AN17" s="16">
        <v>3334.4</v>
      </c>
      <c r="AO17" s="16">
        <f t="shared" si="13"/>
        <v>0</v>
      </c>
      <c r="AP17" s="17">
        <f t="shared" si="14"/>
        <v>0</v>
      </c>
      <c r="AQ17" s="15">
        <v>1743.7</v>
      </c>
      <c r="AR17" s="16">
        <v>1743.7</v>
      </c>
      <c r="AS17" s="16">
        <v>1743.7</v>
      </c>
      <c r="AT17" s="16">
        <f t="shared" si="15"/>
        <v>0</v>
      </c>
      <c r="AU17" s="17">
        <f t="shared" si="16"/>
        <v>0</v>
      </c>
      <c r="AV17" s="15">
        <v>8440.2999999999993</v>
      </c>
      <c r="AW17" s="16">
        <v>8440.2999999999993</v>
      </c>
      <c r="AX17" s="16">
        <v>8440.2999999999993</v>
      </c>
      <c r="AY17" s="16">
        <f t="shared" si="17"/>
        <v>0</v>
      </c>
      <c r="AZ17" s="17">
        <f t="shared" si="18"/>
        <v>0</v>
      </c>
      <c r="BA17" s="15">
        <v>1363.5</v>
      </c>
      <c r="BB17" s="16">
        <v>1363.5</v>
      </c>
      <c r="BC17" s="16">
        <v>1363.5</v>
      </c>
      <c r="BD17" s="16">
        <f t="shared" si="19"/>
        <v>0</v>
      </c>
      <c r="BE17" s="17">
        <f t="shared" si="20"/>
        <v>0</v>
      </c>
      <c r="BF17" s="15">
        <v>25.2</v>
      </c>
      <c r="BG17" s="16">
        <v>25.2</v>
      </c>
      <c r="BH17" s="16">
        <v>19.600000000000001</v>
      </c>
      <c r="BI17" s="16">
        <f t="shared" si="21"/>
        <v>-5.5999999999999979</v>
      </c>
      <c r="BJ17" s="17">
        <f t="shared" si="22"/>
        <v>-5.5999999999999979</v>
      </c>
      <c r="BK17" s="15">
        <v>1673.3</v>
      </c>
      <c r="BL17" s="16">
        <v>1673.3</v>
      </c>
      <c r="BM17" s="16">
        <v>1673.3</v>
      </c>
      <c r="BN17" s="16">
        <f t="shared" si="23"/>
        <v>0</v>
      </c>
      <c r="BO17" s="17">
        <f t="shared" si="24"/>
        <v>0</v>
      </c>
      <c r="BP17" s="15">
        <v>2141.3000000000002</v>
      </c>
      <c r="BQ17" s="16">
        <v>2141.3000000000002</v>
      </c>
      <c r="BR17" s="16">
        <v>2141.3000000000002</v>
      </c>
      <c r="BS17" s="16">
        <f t="shared" si="25"/>
        <v>0</v>
      </c>
      <c r="BT17" s="17">
        <f t="shared" si="26"/>
        <v>0</v>
      </c>
      <c r="BU17" s="15">
        <v>2.7</v>
      </c>
      <c r="BV17" s="16">
        <v>2.7</v>
      </c>
      <c r="BW17" s="16">
        <v>2.7</v>
      </c>
      <c r="BX17" s="16">
        <f t="shared" si="27"/>
        <v>0</v>
      </c>
      <c r="BY17" s="17">
        <f t="shared" si="28"/>
        <v>0</v>
      </c>
      <c r="BZ17" s="15">
        <v>0</v>
      </c>
      <c r="CA17" s="16">
        <v>0</v>
      </c>
      <c r="CB17" s="16">
        <v>0</v>
      </c>
      <c r="CC17" s="16">
        <f t="shared" si="29"/>
        <v>0</v>
      </c>
      <c r="CD17" s="17">
        <f t="shared" si="30"/>
        <v>0</v>
      </c>
      <c r="CE17" s="15">
        <v>457.4</v>
      </c>
      <c r="CF17" s="16">
        <v>457.4</v>
      </c>
      <c r="CG17" s="16">
        <v>457.4</v>
      </c>
      <c r="CH17" s="16">
        <f t="shared" si="31"/>
        <v>0</v>
      </c>
      <c r="CI17" s="17">
        <f t="shared" si="32"/>
        <v>0</v>
      </c>
      <c r="CJ17" s="15">
        <v>481.2</v>
      </c>
      <c r="CK17" s="16">
        <v>481.2</v>
      </c>
      <c r="CL17" s="16">
        <v>481.2</v>
      </c>
      <c r="CM17" s="16">
        <f t="shared" si="33"/>
        <v>0</v>
      </c>
      <c r="CN17" s="17">
        <f t="shared" si="34"/>
        <v>0</v>
      </c>
      <c r="CO17" s="15">
        <v>472.7</v>
      </c>
      <c r="CP17" s="16">
        <v>472.7</v>
      </c>
      <c r="CQ17" s="16">
        <v>472.7</v>
      </c>
      <c r="CR17" s="16">
        <f t="shared" si="35"/>
        <v>0</v>
      </c>
      <c r="CS17" s="17">
        <f t="shared" si="36"/>
        <v>0</v>
      </c>
      <c r="CT17" s="15">
        <v>0</v>
      </c>
      <c r="CU17" s="16">
        <v>0</v>
      </c>
      <c r="CV17" s="16">
        <v>0</v>
      </c>
      <c r="CW17" s="16">
        <f t="shared" si="37"/>
        <v>0</v>
      </c>
      <c r="CX17" s="17">
        <f t="shared" si="38"/>
        <v>0</v>
      </c>
      <c r="CY17" s="15">
        <v>88.6</v>
      </c>
      <c r="CZ17" s="16">
        <v>88.6</v>
      </c>
      <c r="DA17" s="16">
        <v>88.6</v>
      </c>
      <c r="DB17" s="16">
        <f t="shared" si="39"/>
        <v>0</v>
      </c>
      <c r="DC17" s="17">
        <f t="shared" si="40"/>
        <v>0</v>
      </c>
      <c r="DD17" s="15">
        <v>0.7</v>
      </c>
      <c r="DE17" s="16">
        <v>0.7</v>
      </c>
      <c r="DF17" s="16">
        <v>0.7</v>
      </c>
      <c r="DG17" s="16">
        <f t="shared" si="41"/>
        <v>0</v>
      </c>
      <c r="DH17" s="17">
        <f t="shared" si="42"/>
        <v>0</v>
      </c>
      <c r="DI17" s="15">
        <v>17.5</v>
      </c>
      <c r="DJ17" s="16">
        <v>17.5</v>
      </c>
      <c r="DK17" s="16">
        <v>17.5</v>
      </c>
      <c r="DL17" s="16">
        <f t="shared" si="43"/>
        <v>0</v>
      </c>
      <c r="DM17" s="17">
        <f t="shared" si="44"/>
        <v>0</v>
      </c>
      <c r="DN17" s="15">
        <v>0</v>
      </c>
      <c r="DO17" s="16">
        <v>0</v>
      </c>
      <c r="DP17" s="16">
        <v>0</v>
      </c>
      <c r="DQ17" s="16">
        <f t="shared" si="45"/>
        <v>0</v>
      </c>
      <c r="DR17" s="17">
        <f t="shared" si="46"/>
        <v>0</v>
      </c>
      <c r="DS17" s="15">
        <v>1643.5</v>
      </c>
      <c r="DT17" s="16">
        <v>1643.5</v>
      </c>
      <c r="DU17" s="16">
        <v>1643.5</v>
      </c>
      <c r="DV17" s="16">
        <f t="shared" si="47"/>
        <v>0</v>
      </c>
      <c r="DW17" s="17">
        <f t="shared" si="48"/>
        <v>0</v>
      </c>
      <c r="DX17" s="15">
        <v>3.2</v>
      </c>
      <c r="DY17" s="16">
        <v>54.3</v>
      </c>
      <c r="DZ17" s="16">
        <v>54.3</v>
      </c>
      <c r="EA17" s="16">
        <f t="shared" si="49"/>
        <v>51.099999999999994</v>
      </c>
      <c r="EB17" s="17">
        <f t="shared" si="50"/>
        <v>0</v>
      </c>
      <c r="EC17" s="15">
        <v>1338.9</v>
      </c>
      <c r="ED17" s="16">
        <v>1338.9</v>
      </c>
      <c r="EE17" s="16">
        <v>1338.9</v>
      </c>
      <c r="EF17" s="16">
        <f t="shared" si="51"/>
        <v>0</v>
      </c>
      <c r="EG17" s="17">
        <f t="shared" si="52"/>
        <v>0</v>
      </c>
    </row>
    <row r="18" spans="1:137" s="14" customFormat="1" x14ac:dyDescent="0.25">
      <c r="A18" s="40">
        <v>12</v>
      </c>
      <c r="B18" s="41" t="s">
        <v>15</v>
      </c>
      <c r="C18" s="47">
        <f t="shared" si="53"/>
        <v>410351.2</v>
      </c>
      <c r="D18" s="50">
        <f t="shared" si="54"/>
        <v>410404.39999999997</v>
      </c>
      <c r="E18" s="50">
        <f t="shared" si="55"/>
        <v>410404.39999999997</v>
      </c>
      <c r="F18" s="50">
        <f t="shared" si="56"/>
        <v>53.199999999998546</v>
      </c>
      <c r="G18" s="49">
        <f t="shared" si="57"/>
        <v>0</v>
      </c>
      <c r="H18" s="15">
        <v>596.6</v>
      </c>
      <c r="I18" s="16">
        <v>596.6</v>
      </c>
      <c r="J18" s="16">
        <v>596.6</v>
      </c>
      <c r="K18" s="16">
        <f t="shared" si="1"/>
        <v>0</v>
      </c>
      <c r="L18" s="17">
        <f t="shared" si="2"/>
        <v>0</v>
      </c>
      <c r="M18" s="15">
        <v>82862.5</v>
      </c>
      <c r="N18" s="16">
        <v>82862.5</v>
      </c>
      <c r="O18" s="16">
        <v>82862.5</v>
      </c>
      <c r="P18" s="16">
        <f t="shared" si="3"/>
        <v>0</v>
      </c>
      <c r="Q18" s="17">
        <f t="shared" si="4"/>
        <v>0</v>
      </c>
      <c r="R18" s="15">
        <v>268798.3</v>
      </c>
      <c r="S18" s="16">
        <v>268798.3</v>
      </c>
      <c r="T18" s="16">
        <v>268798.3</v>
      </c>
      <c r="U18" s="16">
        <f t="shared" si="5"/>
        <v>0</v>
      </c>
      <c r="V18" s="17">
        <f t="shared" si="6"/>
        <v>0</v>
      </c>
      <c r="W18" s="15">
        <v>8728.5</v>
      </c>
      <c r="X18" s="16">
        <v>8728.5</v>
      </c>
      <c r="Y18" s="16">
        <v>8728.5</v>
      </c>
      <c r="Z18" s="16">
        <f t="shared" si="7"/>
        <v>0</v>
      </c>
      <c r="AA18" s="17">
        <f t="shared" si="8"/>
        <v>0</v>
      </c>
      <c r="AB18" s="15">
        <v>24764</v>
      </c>
      <c r="AC18" s="16">
        <v>24790.1</v>
      </c>
      <c r="AD18" s="16">
        <v>24790.1</v>
      </c>
      <c r="AE18" s="16">
        <f t="shared" si="9"/>
        <v>26.099999999998545</v>
      </c>
      <c r="AF18" s="17">
        <f t="shared" si="10"/>
        <v>0</v>
      </c>
      <c r="AG18" s="15">
        <v>4200.3</v>
      </c>
      <c r="AH18" s="16">
        <v>4200.3</v>
      </c>
      <c r="AI18" s="16">
        <v>4200.3</v>
      </c>
      <c r="AJ18" s="16">
        <f t="shared" si="11"/>
        <v>0</v>
      </c>
      <c r="AK18" s="17">
        <f t="shared" si="12"/>
        <v>0</v>
      </c>
      <c r="AL18" s="15">
        <v>1143.0999999999999</v>
      </c>
      <c r="AM18" s="16">
        <v>1143.0999999999999</v>
      </c>
      <c r="AN18" s="16">
        <v>1143.0999999999999</v>
      </c>
      <c r="AO18" s="16">
        <f t="shared" si="13"/>
        <v>0</v>
      </c>
      <c r="AP18" s="17">
        <f t="shared" si="14"/>
        <v>0</v>
      </c>
      <c r="AQ18" s="15">
        <v>613.29999999999995</v>
      </c>
      <c r="AR18" s="16">
        <v>613.29999999999995</v>
      </c>
      <c r="AS18" s="16">
        <v>613.29999999999995</v>
      </c>
      <c r="AT18" s="16">
        <f t="shared" si="15"/>
        <v>0</v>
      </c>
      <c r="AU18" s="17">
        <f t="shared" si="16"/>
        <v>0</v>
      </c>
      <c r="AV18" s="15">
        <v>6229.9</v>
      </c>
      <c r="AW18" s="16">
        <v>6229.9</v>
      </c>
      <c r="AX18" s="16">
        <v>6229.9</v>
      </c>
      <c r="AY18" s="16">
        <f t="shared" si="17"/>
        <v>0</v>
      </c>
      <c r="AZ18" s="17">
        <f t="shared" si="18"/>
        <v>0</v>
      </c>
      <c r="BA18" s="15">
        <v>1350</v>
      </c>
      <c r="BB18" s="16">
        <v>1350</v>
      </c>
      <c r="BC18" s="16">
        <v>1350</v>
      </c>
      <c r="BD18" s="16">
        <f t="shared" si="19"/>
        <v>0</v>
      </c>
      <c r="BE18" s="17">
        <f t="shared" si="20"/>
        <v>0</v>
      </c>
      <c r="BF18" s="15"/>
      <c r="BG18" s="16">
        <v>0</v>
      </c>
      <c r="BH18" s="16">
        <v>0</v>
      </c>
      <c r="BI18" s="16">
        <f t="shared" si="21"/>
        <v>0</v>
      </c>
      <c r="BJ18" s="17">
        <f t="shared" si="22"/>
        <v>0</v>
      </c>
      <c r="BK18" s="15">
        <v>4264.3999999999996</v>
      </c>
      <c r="BL18" s="16">
        <v>4264.3999999999996</v>
      </c>
      <c r="BM18" s="16">
        <v>4264.3999999999996</v>
      </c>
      <c r="BN18" s="16">
        <f t="shared" si="23"/>
        <v>0</v>
      </c>
      <c r="BO18" s="17">
        <f t="shared" si="24"/>
        <v>0</v>
      </c>
      <c r="BP18" s="15">
        <v>1202</v>
      </c>
      <c r="BQ18" s="16">
        <v>1202</v>
      </c>
      <c r="BR18" s="16">
        <v>1202</v>
      </c>
      <c r="BS18" s="16">
        <f t="shared" si="25"/>
        <v>0</v>
      </c>
      <c r="BT18" s="17">
        <f t="shared" si="26"/>
        <v>0</v>
      </c>
      <c r="BU18" s="15">
        <v>3.4</v>
      </c>
      <c r="BV18" s="16">
        <v>3.4</v>
      </c>
      <c r="BW18" s="16">
        <v>3.4</v>
      </c>
      <c r="BX18" s="16">
        <f t="shared" si="27"/>
        <v>0</v>
      </c>
      <c r="BY18" s="17">
        <f t="shared" si="28"/>
        <v>0</v>
      </c>
      <c r="BZ18" s="15">
        <v>0</v>
      </c>
      <c r="CA18" s="16">
        <v>0</v>
      </c>
      <c r="CB18" s="16">
        <v>0</v>
      </c>
      <c r="CC18" s="16">
        <f t="shared" si="29"/>
        <v>0</v>
      </c>
      <c r="CD18" s="17">
        <f t="shared" si="30"/>
        <v>0</v>
      </c>
      <c r="CE18" s="15">
        <v>442.1</v>
      </c>
      <c r="CF18" s="16">
        <v>442.1</v>
      </c>
      <c r="CG18" s="16">
        <v>442.1</v>
      </c>
      <c r="CH18" s="16">
        <f t="shared" si="31"/>
        <v>0</v>
      </c>
      <c r="CI18" s="17">
        <f t="shared" si="32"/>
        <v>0</v>
      </c>
      <c r="CJ18" s="15">
        <v>900.6</v>
      </c>
      <c r="CK18" s="16">
        <v>900.6</v>
      </c>
      <c r="CL18" s="16">
        <v>900.6</v>
      </c>
      <c r="CM18" s="16">
        <f t="shared" si="33"/>
        <v>0</v>
      </c>
      <c r="CN18" s="17">
        <f t="shared" si="34"/>
        <v>0</v>
      </c>
      <c r="CO18" s="15">
        <v>457.4</v>
      </c>
      <c r="CP18" s="16">
        <v>457.4</v>
      </c>
      <c r="CQ18" s="16">
        <v>457.4</v>
      </c>
      <c r="CR18" s="16">
        <f t="shared" si="35"/>
        <v>0</v>
      </c>
      <c r="CS18" s="17">
        <f t="shared" si="36"/>
        <v>0</v>
      </c>
      <c r="CT18" s="15">
        <v>0</v>
      </c>
      <c r="CU18" s="16">
        <v>0</v>
      </c>
      <c r="CV18" s="16">
        <v>0</v>
      </c>
      <c r="CW18" s="16">
        <f t="shared" si="37"/>
        <v>0</v>
      </c>
      <c r="CX18" s="17">
        <f t="shared" si="38"/>
        <v>0</v>
      </c>
      <c r="CY18" s="15">
        <v>55</v>
      </c>
      <c r="CZ18" s="16">
        <v>55</v>
      </c>
      <c r="DA18" s="16">
        <v>55</v>
      </c>
      <c r="DB18" s="16">
        <f t="shared" si="39"/>
        <v>0</v>
      </c>
      <c r="DC18" s="17">
        <f t="shared" si="40"/>
        <v>0</v>
      </c>
      <c r="DD18" s="15">
        <v>0.6</v>
      </c>
      <c r="DE18" s="16">
        <v>0.6</v>
      </c>
      <c r="DF18" s="16">
        <v>0.6</v>
      </c>
      <c r="DG18" s="16">
        <f t="shared" si="41"/>
        <v>0</v>
      </c>
      <c r="DH18" s="17">
        <f t="shared" si="42"/>
        <v>0</v>
      </c>
      <c r="DI18" s="15">
        <v>9.6</v>
      </c>
      <c r="DJ18" s="16">
        <v>9.6</v>
      </c>
      <c r="DK18" s="16">
        <v>9.6</v>
      </c>
      <c r="DL18" s="16">
        <f t="shared" si="43"/>
        <v>0</v>
      </c>
      <c r="DM18" s="17">
        <f t="shared" si="44"/>
        <v>0</v>
      </c>
      <c r="DN18" s="15">
        <v>0</v>
      </c>
      <c r="DO18" s="16">
        <v>0</v>
      </c>
      <c r="DP18" s="16">
        <v>0</v>
      </c>
      <c r="DQ18" s="16">
        <f t="shared" si="45"/>
        <v>0</v>
      </c>
      <c r="DR18" s="17">
        <f t="shared" si="46"/>
        <v>0</v>
      </c>
      <c r="DS18" s="15">
        <v>2528.5</v>
      </c>
      <c r="DT18" s="16">
        <v>2528.5</v>
      </c>
      <c r="DU18" s="16">
        <v>2528.5</v>
      </c>
      <c r="DV18" s="16">
        <f t="shared" si="47"/>
        <v>0</v>
      </c>
      <c r="DW18" s="17">
        <f t="shared" si="48"/>
        <v>0</v>
      </c>
      <c r="DX18" s="15">
        <v>3.2</v>
      </c>
      <c r="DY18" s="16">
        <v>30.3</v>
      </c>
      <c r="DZ18" s="16">
        <v>30.3</v>
      </c>
      <c r="EA18" s="16">
        <f t="shared" si="49"/>
        <v>27.1</v>
      </c>
      <c r="EB18" s="17">
        <f t="shared" si="50"/>
        <v>0</v>
      </c>
      <c r="EC18" s="15">
        <v>1197.9000000000001</v>
      </c>
      <c r="ED18" s="16">
        <v>1197.9000000000001</v>
      </c>
      <c r="EE18" s="16">
        <v>1197.9000000000001</v>
      </c>
      <c r="EF18" s="16">
        <f t="shared" si="51"/>
        <v>0</v>
      </c>
      <c r="EG18" s="17">
        <f t="shared" si="52"/>
        <v>0</v>
      </c>
    </row>
    <row r="19" spans="1:137" s="14" customFormat="1" x14ac:dyDescent="0.25">
      <c r="A19" s="40">
        <v>13</v>
      </c>
      <c r="B19" s="41" t="s">
        <v>16</v>
      </c>
      <c r="C19" s="47">
        <f t="shared" si="53"/>
        <v>928162.39999999991</v>
      </c>
      <c r="D19" s="50">
        <f t="shared" si="54"/>
        <v>928245.79999999993</v>
      </c>
      <c r="E19" s="50">
        <f t="shared" si="55"/>
        <v>926959.79999999993</v>
      </c>
      <c r="F19" s="50">
        <f t="shared" si="56"/>
        <v>-1202.5999999999999</v>
      </c>
      <c r="G19" s="49">
        <f t="shared" si="57"/>
        <v>-1285.9999999999998</v>
      </c>
      <c r="H19" s="15">
        <v>1827.4</v>
      </c>
      <c r="I19" s="16">
        <v>1827.4</v>
      </c>
      <c r="J19" s="16">
        <v>1827.4</v>
      </c>
      <c r="K19" s="16">
        <f t="shared" si="1"/>
        <v>0</v>
      </c>
      <c r="L19" s="17">
        <f t="shared" si="2"/>
        <v>0</v>
      </c>
      <c r="M19" s="15">
        <v>239254</v>
      </c>
      <c r="N19" s="16">
        <v>239254</v>
      </c>
      <c r="O19" s="16">
        <v>239254</v>
      </c>
      <c r="P19" s="16">
        <f t="shared" si="3"/>
        <v>0</v>
      </c>
      <c r="Q19" s="17">
        <f t="shared" si="4"/>
        <v>0</v>
      </c>
      <c r="R19" s="15">
        <v>558322.4</v>
      </c>
      <c r="S19" s="16">
        <v>558322.4</v>
      </c>
      <c r="T19" s="16">
        <v>558322.4</v>
      </c>
      <c r="U19" s="16">
        <f t="shared" si="5"/>
        <v>0</v>
      </c>
      <c r="V19" s="17">
        <f t="shared" si="6"/>
        <v>0</v>
      </c>
      <c r="W19" s="15">
        <v>10283</v>
      </c>
      <c r="X19" s="16">
        <v>10283</v>
      </c>
      <c r="Y19" s="16">
        <v>10283</v>
      </c>
      <c r="Z19" s="16">
        <f t="shared" si="7"/>
        <v>0</v>
      </c>
      <c r="AA19" s="17">
        <f t="shared" si="8"/>
        <v>0</v>
      </c>
      <c r="AB19" s="15">
        <v>40466.199999999997</v>
      </c>
      <c r="AC19" s="16">
        <v>40492.199999999997</v>
      </c>
      <c r="AD19" s="16">
        <v>40492.199999999997</v>
      </c>
      <c r="AE19" s="16">
        <f t="shared" si="9"/>
        <v>26</v>
      </c>
      <c r="AF19" s="17">
        <f t="shared" si="10"/>
        <v>0</v>
      </c>
      <c r="AG19" s="15">
        <v>12031.6</v>
      </c>
      <c r="AH19" s="16">
        <v>12031.6</v>
      </c>
      <c r="AI19" s="16">
        <v>12031.6</v>
      </c>
      <c r="AJ19" s="16">
        <f t="shared" si="11"/>
        <v>0</v>
      </c>
      <c r="AK19" s="17">
        <f t="shared" si="12"/>
        <v>0</v>
      </c>
      <c r="AL19" s="15">
        <v>10421.6</v>
      </c>
      <c r="AM19" s="16">
        <v>10421.6</v>
      </c>
      <c r="AN19" s="16">
        <v>10421.6</v>
      </c>
      <c r="AO19" s="16">
        <f t="shared" si="13"/>
        <v>0</v>
      </c>
      <c r="AP19" s="17">
        <f t="shared" si="14"/>
        <v>0</v>
      </c>
      <c r="AQ19" s="15">
        <v>6087.3</v>
      </c>
      <c r="AR19" s="16">
        <v>6087.3</v>
      </c>
      <c r="AS19" s="16">
        <v>6087.3</v>
      </c>
      <c r="AT19" s="16">
        <f t="shared" si="15"/>
        <v>0</v>
      </c>
      <c r="AU19" s="17">
        <f t="shared" si="16"/>
        <v>0</v>
      </c>
      <c r="AV19" s="15">
        <v>22272.1</v>
      </c>
      <c r="AW19" s="16">
        <v>22272.1</v>
      </c>
      <c r="AX19" s="16">
        <v>22272.1</v>
      </c>
      <c r="AY19" s="16">
        <f t="shared" si="17"/>
        <v>0</v>
      </c>
      <c r="AZ19" s="17">
        <f t="shared" si="18"/>
        <v>0</v>
      </c>
      <c r="BA19" s="15">
        <v>1882.3</v>
      </c>
      <c r="BB19" s="16">
        <v>1882.3</v>
      </c>
      <c r="BC19" s="16">
        <v>1882.3</v>
      </c>
      <c r="BD19" s="16">
        <f t="shared" si="19"/>
        <v>0</v>
      </c>
      <c r="BE19" s="17">
        <f t="shared" si="20"/>
        <v>0</v>
      </c>
      <c r="BF19" s="15">
        <v>1892.1</v>
      </c>
      <c r="BG19" s="16">
        <v>1892.1</v>
      </c>
      <c r="BH19" s="16">
        <v>627.4</v>
      </c>
      <c r="BI19" s="16">
        <f t="shared" si="21"/>
        <v>-1264.6999999999998</v>
      </c>
      <c r="BJ19" s="17">
        <f t="shared" si="22"/>
        <v>-1264.6999999999998</v>
      </c>
      <c r="BK19" s="15">
        <v>1388.9</v>
      </c>
      <c r="BL19" s="16">
        <v>1388.9</v>
      </c>
      <c r="BM19" s="16">
        <v>1388.9</v>
      </c>
      <c r="BN19" s="16">
        <f t="shared" si="23"/>
        <v>0</v>
      </c>
      <c r="BO19" s="17">
        <f t="shared" si="24"/>
        <v>0</v>
      </c>
      <c r="BP19" s="15">
        <v>8380.5</v>
      </c>
      <c r="BQ19" s="16">
        <v>8380.5</v>
      </c>
      <c r="BR19" s="16">
        <v>8380.5</v>
      </c>
      <c r="BS19" s="16">
        <f t="shared" si="25"/>
        <v>0</v>
      </c>
      <c r="BT19" s="17">
        <f t="shared" si="26"/>
        <v>0</v>
      </c>
      <c r="BU19" s="15">
        <v>3.7</v>
      </c>
      <c r="BV19" s="16">
        <v>3.7</v>
      </c>
      <c r="BW19" s="16">
        <v>3.7</v>
      </c>
      <c r="BX19" s="16">
        <f t="shared" si="27"/>
        <v>0</v>
      </c>
      <c r="BY19" s="17">
        <f t="shared" si="28"/>
        <v>0</v>
      </c>
      <c r="BZ19" s="15">
        <v>0</v>
      </c>
      <c r="CA19" s="16">
        <v>0</v>
      </c>
      <c r="CB19" s="16">
        <v>0</v>
      </c>
      <c r="CC19" s="16">
        <f t="shared" si="29"/>
        <v>0</v>
      </c>
      <c r="CD19" s="17">
        <f t="shared" si="30"/>
        <v>0</v>
      </c>
      <c r="CE19" s="15">
        <v>457.4</v>
      </c>
      <c r="CF19" s="16">
        <v>457.4</v>
      </c>
      <c r="CG19" s="16">
        <v>457.4</v>
      </c>
      <c r="CH19" s="16">
        <f t="shared" si="31"/>
        <v>0</v>
      </c>
      <c r="CI19" s="17">
        <f t="shared" si="32"/>
        <v>0</v>
      </c>
      <c r="CJ19" s="15">
        <v>934.2</v>
      </c>
      <c r="CK19" s="16">
        <v>934.2</v>
      </c>
      <c r="CL19" s="16">
        <v>934.2</v>
      </c>
      <c r="CM19" s="16">
        <f t="shared" si="33"/>
        <v>0</v>
      </c>
      <c r="CN19" s="17">
        <f t="shared" si="34"/>
        <v>0</v>
      </c>
      <c r="CO19" s="15">
        <v>472.7</v>
      </c>
      <c r="CP19" s="16">
        <v>472.7</v>
      </c>
      <c r="CQ19" s="16">
        <v>472.7</v>
      </c>
      <c r="CR19" s="16">
        <f t="shared" si="35"/>
        <v>0</v>
      </c>
      <c r="CS19" s="17">
        <f t="shared" si="36"/>
        <v>0</v>
      </c>
      <c r="CT19" s="15">
        <v>0</v>
      </c>
      <c r="CU19" s="16">
        <v>0</v>
      </c>
      <c r="CV19" s="16">
        <v>0</v>
      </c>
      <c r="CW19" s="16">
        <f t="shared" si="37"/>
        <v>0</v>
      </c>
      <c r="CX19" s="17">
        <f t="shared" si="38"/>
        <v>0</v>
      </c>
      <c r="CY19" s="15">
        <v>166.6</v>
      </c>
      <c r="CZ19" s="16">
        <v>166.6</v>
      </c>
      <c r="DA19" s="16">
        <v>166.6</v>
      </c>
      <c r="DB19" s="16">
        <f t="shared" si="39"/>
        <v>0</v>
      </c>
      <c r="DC19" s="17">
        <f t="shared" si="40"/>
        <v>0</v>
      </c>
      <c r="DD19" s="15">
        <v>0.7</v>
      </c>
      <c r="DE19" s="16">
        <v>0.7</v>
      </c>
      <c r="DF19" s="16">
        <v>0.7</v>
      </c>
      <c r="DG19" s="16">
        <f t="shared" si="41"/>
        <v>0</v>
      </c>
      <c r="DH19" s="17">
        <f t="shared" si="42"/>
        <v>0</v>
      </c>
      <c r="DI19" s="15">
        <v>31.4</v>
      </c>
      <c r="DJ19" s="16">
        <v>31.4</v>
      </c>
      <c r="DK19" s="16">
        <v>31.4</v>
      </c>
      <c r="DL19" s="16">
        <f t="shared" si="43"/>
        <v>0</v>
      </c>
      <c r="DM19" s="17">
        <f t="shared" si="44"/>
        <v>0</v>
      </c>
      <c r="DN19" s="15">
        <v>4383.3999999999996</v>
      </c>
      <c r="DO19" s="16">
        <v>4383.3999999999996</v>
      </c>
      <c r="DP19" s="16">
        <v>4383.3999999999996</v>
      </c>
      <c r="DQ19" s="16">
        <f t="shared" si="45"/>
        <v>0</v>
      </c>
      <c r="DR19" s="17">
        <f t="shared" si="46"/>
        <v>0</v>
      </c>
      <c r="DS19" s="15">
        <v>3034.1</v>
      </c>
      <c r="DT19" s="16">
        <v>3034.1</v>
      </c>
      <c r="DU19" s="16">
        <v>3034.1</v>
      </c>
      <c r="DV19" s="16">
        <f t="shared" si="47"/>
        <v>0</v>
      </c>
      <c r="DW19" s="17">
        <f t="shared" si="48"/>
        <v>0</v>
      </c>
      <c r="DX19" s="15">
        <v>11.4</v>
      </c>
      <c r="DY19" s="16">
        <v>68.8</v>
      </c>
      <c r="DZ19" s="16">
        <v>47.5</v>
      </c>
      <c r="EA19" s="16">
        <f t="shared" si="49"/>
        <v>36.1</v>
      </c>
      <c r="EB19" s="17">
        <f t="shared" si="50"/>
        <v>-21.299999999999997</v>
      </c>
      <c r="EC19" s="15">
        <v>4157.3999999999996</v>
      </c>
      <c r="ED19" s="16">
        <v>4157.3999999999996</v>
      </c>
      <c r="EE19" s="16">
        <v>4157.3999999999996</v>
      </c>
      <c r="EF19" s="16">
        <f t="shared" si="51"/>
        <v>0</v>
      </c>
      <c r="EG19" s="17">
        <f t="shared" si="52"/>
        <v>0</v>
      </c>
    </row>
    <row r="20" spans="1:137" s="14" customFormat="1" x14ac:dyDescent="0.25">
      <c r="A20" s="40">
        <v>14</v>
      </c>
      <c r="B20" s="41" t="s">
        <v>17</v>
      </c>
      <c r="C20" s="47">
        <f t="shared" si="53"/>
        <v>433070.00000000006</v>
      </c>
      <c r="D20" s="50">
        <f t="shared" si="54"/>
        <v>433048.40000000008</v>
      </c>
      <c r="E20" s="50">
        <f t="shared" si="55"/>
        <v>433048.40000000008</v>
      </c>
      <c r="F20" s="50">
        <f t="shared" si="56"/>
        <v>-21.6</v>
      </c>
      <c r="G20" s="49">
        <f t="shared" si="57"/>
        <v>0</v>
      </c>
      <c r="H20" s="15">
        <v>720.6</v>
      </c>
      <c r="I20" s="16">
        <v>720.6</v>
      </c>
      <c r="J20" s="16">
        <v>720.6</v>
      </c>
      <c r="K20" s="16">
        <f t="shared" si="1"/>
        <v>0</v>
      </c>
      <c r="L20" s="17">
        <f t="shared" si="2"/>
        <v>0</v>
      </c>
      <c r="M20" s="15">
        <v>81352.100000000006</v>
      </c>
      <c r="N20" s="16">
        <v>81352.100000000006</v>
      </c>
      <c r="O20" s="16">
        <v>81352.100000000006</v>
      </c>
      <c r="P20" s="16">
        <f t="shared" si="3"/>
        <v>0</v>
      </c>
      <c r="Q20" s="17">
        <f t="shared" si="4"/>
        <v>0</v>
      </c>
      <c r="R20" s="15">
        <v>278536.90000000002</v>
      </c>
      <c r="S20" s="16">
        <v>278536.90000000002</v>
      </c>
      <c r="T20" s="16">
        <v>278536.90000000002</v>
      </c>
      <c r="U20" s="16">
        <f t="shared" si="5"/>
        <v>0</v>
      </c>
      <c r="V20" s="17">
        <f t="shared" si="6"/>
        <v>0</v>
      </c>
      <c r="W20" s="15">
        <v>8811.2999999999993</v>
      </c>
      <c r="X20" s="16">
        <v>8811.2999999999993</v>
      </c>
      <c r="Y20" s="16">
        <v>8811.2999999999993</v>
      </c>
      <c r="Z20" s="16">
        <f t="shared" si="7"/>
        <v>0</v>
      </c>
      <c r="AA20" s="17">
        <f t="shared" si="8"/>
        <v>0</v>
      </c>
      <c r="AB20" s="15">
        <v>29841.8</v>
      </c>
      <c r="AC20" s="16">
        <v>29477.3</v>
      </c>
      <c r="AD20" s="16">
        <v>29477.3</v>
      </c>
      <c r="AE20" s="16">
        <f t="shared" si="9"/>
        <v>-364.5</v>
      </c>
      <c r="AF20" s="17">
        <f t="shared" si="10"/>
        <v>0</v>
      </c>
      <c r="AG20" s="15">
        <v>5014.2</v>
      </c>
      <c r="AH20" s="16">
        <v>5014.2</v>
      </c>
      <c r="AI20" s="16">
        <v>5014.2</v>
      </c>
      <c r="AJ20" s="16">
        <f t="shared" si="11"/>
        <v>0</v>
      </c>
      <c r="AK20" s="17">
        <f t="shared" si="12"/>
        <v>0</v>
      </c>
      <c r="AL20" s="15">
        <v>6401.9</v>
      </c>
      <c r="AM20" s="16">
        <v>6401.9</v>
      </c>
      <c r="AN20" s="16">
        <v>6401.9</v>
      </c>
      <c r="AO20" s="16">
        <f t="shared" si="13"/>
        <v>0</v>
      </c>
      <c r="AP20" s="17">
        <f t="shared" si="14"/>
        <v>0</v>
      </c>
      <c r="AQ20" s="15">
        <v>2901.4</v>
      </c>
      <c r="AR20" s="16">
        <v>3190.4</v>
      </c>
      <c r="AS20" s="16">
        <v>3190.4</v>
      </c>
      <c r="AT20" s="16">
        <f t="shared" si="15"/>
        <v>289</v>
      </c>
      <c r="AU20" s="17">
        <f t="shared" si="16"/>
        <v>0</v>
      </c>
      <c r="AV20" s="15">
        <v>8154.5</v>
      </c>
      <c r="AW20" s="16">
        <v>8154.5</v>
      </c>
      <c r="AX20" s="16">
        <v>8154.5</v>
      </c>
      <c r="AY20" s="16">
        <f t="shared" si="17"/>
        <v>0</v>
      </c>
      <c r="AZ20" s="17">
        <f t="shared" si="18"/>
        <v>0</v>
      </c>
      <c r="BA20" s="15">
        <v>1376.9</v>
      </c>
      <c r="BB20" s="16">
        <v>1376.9</v>
      </c>
      <c r="BC20" s="16">
        <v>1376.9</v>
      </c>
      <c r="BD20" s="16">
        <f t="shared" si="19"/>
        <v>0</v>
      </c>
      <c r="BE20" s="17">
        <f t="shared" si="20"/>
        <v>0</v>
      </c>
      <c r="BF20" s="15"/>
      <c r="BG20" s="16">
        <v>0</v>
      </c>
      <c r="BH20" s="16">
        <v>0</v>
      </c>
      <c r="BI20" s="16">
        <f t="shared" si="21"/>
        <v>0</v>
      </c>
      <c r="BJ20" s="17">
        <f t="shared" si="22"/>
        <v>0</v>
      </c>
      <c r="BK20" s="15">
        <v>741.7</v>
      </c>
      <c r="BL20" s="16">
        <v>741.7</v>
      </c>
      <c r="BM20" s="16">
        <v>741.7</v>
      </c>
      <c r="BN20" s="16">
        <f t="shared" si="23"/>
        <v>0</v>
      </c>
      <c r="BO20" s="17">
        <f t="shared" si="24"/>
        <v>0</v>
      </c>
      <c r="BP20" s="15">
        <v>2088.1</v>
      </c>
      <c r="BQ20" s="16">
        <v>2088.1</v>
      </c>
      <c r="BR20" s="16">
        <v>2088.1</v>
      </c>
      <c r="BS20" s="16">
        <f t="shared" si="25"/>
        <v>0</v>
      </c>
      <c r="BT20" s="17">
        <f t="shared" si="26"/>
        <v>0</v>
      </c>
      <c r="BU20" s="15">
        <v>6.1</v>
      </c>
      <c r="BV20" s="16">
        <v>6.1</v>
      </c>
      <c r="BW20" s="16">
        <v>6.1</v>
      </c>
      <c r="BX20" s="16">
        <f t="shared" si="27"/>
        <v>0</v>
      </c>
      <c r="BY20" s="17">
        <f t="shared" si="28"/>
        <v>0</v>
      </c>
      <c r="BZ20" s="15">
        <v>0</v>
      </c>
      <c r="CA20" s="16">
        <v>0</v>
      </c>
      <c r="CB20" s="16">
        <v>0</v>
      </c>
      <c r="CC20" s="16">
        <f t="shared" si="29"/>
        <v>0</v>
      </c>
      <c r="CD20" s="17">
        <f t="shared" si="30"/>
        <v>0</v>
      </c>
      <c r="CE20" s="15">
        <v>457.4</v>
      </c>
      <c r="CF20" s="16">
        <v>457.4</v>
      </c>
      <c r="CG20" s="16">
        <v>457.4</v>
      </c>
      <c r="CH20" s="16">
        <f t="shared" si="31"/>
        <v>0</v>
      </c>
      <c r="CI20" s="17">
        <f t="shared" si="32"/>
        <v>0</v>
      </c>
      <c r="CJ20" s="15">
        <v>481.2</v>
      </c>
      <c r="CK20" s="16">
        <v>481.2</v>
      </c>
      <c r="CL20" s="16">
        <v>481.2</v>
      </c>
      <c r="CM20" s="16">
        <f t="shared" si="33"/>
        <v>0</v>
      </c>
      <c r="CN20" s="17">
        <f t="shared" si="34"/>
        <v>0</v>
      </c>
      <c r="CO20" s="15">
        <v>472.7</v>
      </c>
      <c r="CP20" s="16">
        <v>472.7</v>
      </c>
      <c r="CQ20" s="16">
        <v>472.7</v>
      </c>
      <c r="CR20" s="16">
        <f t="shared" si="35"/>
        <v>0</v>
      </c>
      <c r="CS20" s="17">
        <f t="shared" si="36"/>
        <v>0</v>
      </c>
      <c r="CT20" s="15">
        <v>0</v>
      </c>
      <c r="CU20" s="16">
        <v>0</v>
      </c>
      <c r="CV20" s="16">
        <v>0</v>
      </c>
      <c r="CW20" s="16">
        <f t="shared" si="37"/>
        <v>0</v>
      </c>
      <c r="CX20" s="17">
        <f t="shared" si="38"/>
        <v>0</v>
      </c>
      <c r="CY20" s="15">
        <v>135.5</v>
      </c>
      <c r="CZ20" s="16">
        <v>135.5</v>
      </c>
      <c r="DA20" s="16">
        <v>135.5</v>
      </c>
      <c r="DB20" s="16">
        <f t="shared" si="39"/>
        <v>0</v>
      </c>
      <c r="DC20" s="17">
        <f t="shared" si="40"/>
        <v>0</v>
      </c>
      <c r="DD20" s="15">
        <v>0.7</v>
      </c>
      <c r="DE20" s="16">
        <v>0.7</v>
      </c>
      <c r="DF20" s="16">
        <v>0.7</v>
      </c>
      <c r="DG20" s="16">
        <f t="shared" si="41"/>
        <v>0</v>
      </c>
      <c r="DH20" s="17">
        <f t="shared" si="42"/>
        <v>0</v>
      </c>
      <c r="DI20" s="15">
        <v>17.100000000000001</v>
      </c>
      <c r="DJ20" s="16">
        <v>17.100000000000001</v>
      </c>
      <c r="DK20" s="16">
        <v>17.100000000000001</v>
      </c>
      <c r="DL20" s="16">
        <f t="shared" si="43"/>
        <v>0</v>
      </c>
      <c r="DM20" s="17">
        <f t="shared" si="44"/>
        <v>0</v>
      </c>
      <c r="DN20" s="15">
        <v>0</v>
      </c>
      <c r="DO20" s="16">
        <v>0</v>
      </c>
      <c r="DP20" s="16">
        <v>0</v>
      </c>
      <c r="DQ20" s="16">
        <f t="shared" si="45"/>
        <v>0</v>
      </c>
      <c r="DR20" s="17">
        <f t="shared" si="46"/>
        <v>0</v>
      </c>
      <c r="DS20" s="15">
        <v>3792.6</v>
      </c>
      <c r="DT20" s="16">
        <v>3792.6</v>
      </c>
      <c r="DU20" s="16">
        <v>3792.6</v>
      </c>
      <c r="DV20" s="16">
        <f t="shared" si="47"/>
        <v>0</v>
      </c>
      <c r="DW20" s="17">
        <f t="shared" si="48"/>
        <v>0</v>
      </c>
      <c r="DX20" s="15">
        <v>3.6</v>
      </c>
      <c r="DY20" s="16">
        <v>57.5</v>
      </c>
      <c r="DZ20" s="16">
        <v>57.5</v>
      </c>
      <c r="EA20" s="16">
        <f t="shared" si="49"/>
        <v>53.9</v>
      </c>
      <c r="EB20" s="17">
        <f t="shared" si="50"/>
        <v>0</v>
      </c>
      <c r="EC20" s="15">
        <v>1761.7</v>
      </c>
      <c r="ED20" s="16">
        <v>1761.7</v>
      </c>
      <c r="EE20" s="16">
        <v>1761.7</v>
      </c>
      <c r="EF20" s="16">
        <f t="shared" si="51"/>
        <v>0</v>
      </c>
      <c r="EG20" s="17">
        <f t="shared" si="52"/>
        <v>0</v>
      </c>
    </row>
    <row r="21" spans="1:137" s="14" customFormat="1" x14ac:dyDescent="0.25">
      <c r="A21" s="40">
        <v>15</v>
      </c>
      <c r="B21" s="41" t="s">
        <v>18</v>
      </c>
      <c r="C21" s="47">
        <f t="shared" si="53"/>
        <v>171096.40000000005</v>
      </c>
      <c r="D21" s="50">
        <f t="shared" si="54"/>
        <v>171699.20000000004</v>
      </c>
      <c r="E21" s="50">
        <f t="shared" si="55"/>
        <v>171699.20000000004</v>
      </c>
      <c r="F21" s="50">
        <f t="shared" si="56"/>
        <v>602.79999999999961</v>
      </c>
      <c r="G21" s="49">
        <f t="shared" si="57"/>
        <v>0</v>
      </c>
      <c r="H21" s="15">
        <v>292.5</v>
      </c>
      <c r="I21" s="16">
        <v>292.5</v>
      </c>
      <c r="J21" s="16">
        <v>292.5</v>
      </c>
      <c r="K21" s="16">
        <f t="shared" si="1"/>
        <v>0</v>
      </c>
      <c r="L21" s="17">
        <f t="shared" si="2"/>
        <v>0</v>
      </c>
      <c r="M21" s="15">
        <v>31186.400000000001</v>
      </c>
      <c r="N21" s="16">
        <v>31186.400000000001</v>
      </c>
      <c r="O21" s="16">
        <v>31186.400000000001</v>
      </c>
      <c r="P21" s="16">
        <f t="shared" si="3"/>
        <v>0</v>
      </c>
      <c r="Q21" s="17">
        <f t="shared" si="4"/>
        <v>0</v>
      </c>
      <c r="R21" s="15">
        <v>105707.2</v>
      </c>
      <c r="S21" s="16">
        <v>105707.2</v>
      </c>
      <c r="T21" s="16">
        <v>105707.2</v>
      </c>
      <c r="U21" s="16">
        <f t="shared" si="5"/>
        <v>0</v>
      </c>
      <c r="V21" s="17">
        <f t="shared" si="6"/>
        <v>0</v>
      </c>
      <c r="W21" s="15">
        <v>6794.7</v>
      </c>
      <c r="X21" s="16">
        <v>6794.7</v>
      </c>
      <c r="Y21" s="16">
        <v>6794.7</v>
      </c>
      <c r="Z21" s="16">
        <f t="shared" si="7"/>
        <v>0</v>
      </c>
      <c r="AA21" s="17">
        <f t="shared" si="8"/>
        <v>0</v>
      </c>
      <c r="AB21" s="15">
        <v>12030.5</v>
      </c>
      <c r="AC21" s="16">
        <v>12316.9</v>
      </c>
      <c r="AD21" s="16">
        <v>12316.9</v>
      </c>
      <c r="AE21" s="16">
        <f t="shared" si="9"/>
        <v>286.39999999999964</v>
      </c>
      <c r="AF21" s="17">
        <f t="shared" si="10"/>
        <v>0</v>
      </c>
      <c r="AG21" s="15">
        <v>1649.6</v>
      </c>
      <c r="AH21" s="16">
        <v>1649.6</v>
      </c>
      <c r="AI21" s="16">
        <v>1649.6</v>
      </c>
      <c r="AJ21" s="16">
        <f t="shared" si="11"/>
        <v>0</v>
      </c>
      <c r="AK21" s="17">
        <f t="shared" si="12"/>
        <v>0</v>
      </c>
      <c r="AL21" s="15">
        <v>1819.5</v>
      </c>
      <c r="AM21" s="16">
        <v>1819.5</v>
      </c>
      <c r="AN21" s="16">
        <v>1819.5</v>
      </c>
      <c r="AO21" s="16">
        <f t="shared" si="13"/>
        <v>0</v>
      </c>
      <c r="AP21" s="17">
        <f t="shared" si="14"/>
        <v>0</v>
      </c>
      <c r="AQ21" s="15">
        <v>1226.5999999999999</v>
      </c>
      <c r="AR21" s="16">
        <v>1226.5999999999999</v>
      </c>
      <c r="AS21" s="16">
        <v>1226.5999999999999</v>
      </c>
      <c r="AT21" s="16">
        <f t="shared" si="15"/>
        <v>0</v>
      </c>
      <c r="AU21" s="17">
        <f t="shared" si="16"/>
        <v>0</v>
      </c>
      <c r="AV21" s="15">
        <v>3744.1</v>
      </c>
      <c r="AW21" s="16">
        <v>3988.1</v>
      </c>
      <c r="AX21" s="16">
        <v>3988.1</v>
      </c>
      <c r="AY21" s="16">
        <f t="shared" si="17"/>
        <v>244</v>
      </c>
      <c r="AZ21" s="17">
        <f t="shared" si="18"/>
        <v>0</v>
      </c>
      <c r="BA21" s="15">
        <v>1330.5</v>
      </c>
      <c r="BB21" s="16">
        <v>1330.5</v>
      </c>
      <c r="BC21" s="16">
        <v>1330.5</v>
      </c>
      <c r="BD21" s="16">
        <f t="shared" si="19"/>
        <v>0</v>
      </c>
      <c r="BE21" s="17">
        <f t="shared" si="20"/>
        <v>0</v>
      </c>
      <c r="BF21" s="15"/>
      <c r="BG21" s="16">
        <v>0</v>
      </c>
      <c r="BH21" s="16">
        <v>0</v>
      </c>
      <c r="BI21" s="16">
        <f t="shared" si="21"/>
        <v>0</v>
      </c>
      <c r="BJ21" s="17">
        <f t="shared" si="22"/>
        <v>0</v>
      </c>
      <c r="BK21" s="15">
        <v>470</v>
      </c>
      <c r="BL21" s="16">
        <v>470</v>
      </c>
      <c r="BM21" s="16">
        <v>470</v>
      </c>
      <c r="BN21" s="16">
        <f t="shared" si="23"/>
        <v>0</v>
      </c>
      <c r="BO21" s="17">
        <f t="shared" si="24"/>
        <v>0</v>
      </c>
      <c r="BP21" s="15">
        <v>50.7</v>
      </c>
      <c r="BQ21" s="16">
        <v>50.7</v>
      </c>
      <c r="BR21" s="16">
        <v>50.7</v>
      </c>
      <c r="BS21" s="16">
        <f t="shared" si="25"/>
        <v>0</v>
      </c>
      <c r="BT21" s="17">
        <f t="shared" si="26"/>
        <v>0</v>
      </c>
      <c r="BU21" s="15">
        <v>3.7</v>
      </c>
      <c r="BV21" s="16">
        <v>3.7</v>
      </c>
      <c r="BW21" s="16">
        <v>3.7</v>
      </c>
      <c r="BX21" s="16">
        <f t="shared" si="27"/>
        <v>0</v>
      </c>
      <c r="BY21" s="17">
        <f t="shared" si="28"/>
        <v>0</v>
      </c>
      <c r="BZ21" s="15">
        <v>0</v>
      </c>
      <c r="CA21" s="16">
        <v>0</v>
      </c>
      <c r="CB21" s="16">
        <v>0</v>
      </c>
      <c r="CC21" s="16">
        <f t="shared" si="29"/>
        <v>0</v>
      </c>
      <c r="CD21" s="17">
        <f t="shared" si="30"/>
        <v>0</v>
      </c>
      <c r="CE21" s="15">
        <v>442.1</v>
      </c>
      <c r="CF21" s="16">
        <v>442.1</v>
      </c>
      <c r="CG21" s="16">
        <v>442.1</v>
      </c>
      <c r="CH21" s="16">
        <f t="shared" si="31"/>
        <v>0</v>
      </c>
      <c r="CI21" s="17">
        <f t="shared" si="32"/>
        <v>0</v>
      </c>
      <c r="CJ21" s="15">
        <v>465.9</v>
      </c>
      <c r="CK21" s="16">
        <v>465.9</v>
      </c>
      <c r="CL21" s="16">
        <v>465.9</v>
      </c>
      <c r="CM21" s="16">
        <f t="shared" si="33"/>
        <v>0</v>
      </c>
      <c r="CN21" s="17">
        <f t="shared" si="34"/>
        <v>0</v>
      </c>
      <c r="CO21" s="15">
        <v>457.4</v>
      </c>
      <c r="CP21" s="16">
        <v>457.4</v>
      </c>
      <c r="CQ21" s="16">
        <v>457.4</v>
      </c>
      <c r="CR21" s="16">
        <f t="shared" si="35"/>
        <v>0</v>
      </c>
      <c r="CS21" s="17">
        <f t="shared" si="36"/>
        <v>0</v>
      </c>
      <c r="CT21" s="15">
        <v>0</v>
      </c>
      <c r="CU21" s="16">
        <v>0</v>
      </c>
      <c r="CV21" s="16">
        <v>0</v>
      </c>
      <c r="CW21" s="16">
        <f t="shared" si="37"/>
        <v>0</v>
      </c>
      <c r="CX21" s="17">
        <f t="shared" si="38"/>
        <v>0</v>
      </c>
      <c r="CY21" s="15">
        <v>62.3</v>
      </c>
      <c r="CZ21" s="16">
        <v>62.3</v>
      </c>
      <c r="DA21" s="16">
        <v>62.3</v>
      </c>
      <c r="DB21" s="16">
        <f t="shared" si="39"/>
        <v>0</v>
      </c>
      <c r="DC21" s="17">
        <f t="shared" si="40"/>
        <v>0</v>
      </c>
      <c r="DD21" s="15">
        <v>0.6</v>
      </c>
      <c r="DE21" s="16">
        <v>0.6</v>
      </c>
      <c r="DF21" s="16">
        <v>0.6</v>
      </c>
      <c r="DG21" s="16">
        <f t="shared" si="41"/>
        <v>0</v>
      </c>
      <c r="DH21" s="17">
        <f t="shared" si="42"/>
        <v>0</v>
      </c>
      <c r="DI21" s="15">
        <v>42.4</v>
      </c>
      <c r="DJ21" s="16">
        <v>42.4</v>
      </c>
      <c r="DK21" s="16">
        <v>42.4</v>
      </c>
      <c r="DL21" s="16">
        <f t="shared" si="43"/>
        <v>0</v>
      </c>
      <c r="DM21" s="17">
        <f t="shared" si="44"/>
        <v>0</v>
      </c>
      <c r="DN21" s="15">
        <v>0</v>
      </c>
      <c r="DO21" s="16">
        <v>0</v>
      </c>
      <c r="DP21" s="16">
        <v>0</v>
      </c>
      <c r="DQ21" s="16">
        <f t="shared" si="45"/>
        <v>0</v>
      </c>
      <c r="DR21" s="17">
        <f t="shared" si="46"/>
        <v>0</v>
      </c>
      <c r="DS21" s="15">
        <v>2402</v>
      </c>
      <c r="DT21" s="16">
        <v>2402</v>
      </c>
      <c r="DU21" s="16">
        <v>2402</v>
      </c>
      <c r="DV21" s="16">
        <f t="shared" si="47"/>
        <v>0</v>
      </c>
      <c r="DW21" s="17">
        <f t="shared" si="48"/>
        <v>0</v>
      </c>
      <c r="DX21" s="15">
        <v>1.6</v>
      </c>
      <c r="DY21" s="16">
        <v>74</v>
      </c>
      <c r="DZ21" s="16">
        <v>74</v>
      </c>
      <c r="EA21" s="16">
        <f t="shared" si="49"/>
        <v>72.400000000000006</v>
      </c>
      <c r="EB21" s="17">
        <f t="shared" si="50"/>
        <v>0</v>
      </c>
      <c r="EC21" s="15">
        <v>916.1</v>
      </c>
      <c r="ED21" s="16">
        <v>916.1</v>
      </c>
      <c r="EE21" s="16">
        <v>916.1</v>
      </c>
      <c r="EF21" s="16">
        <f t="shared" si="51"/>
        <v>0</v>
      </c>
      <c r="EG21" s="17">
        <f t="shared" si="52"/>
        <v>0</v>
      </c>
    </row>
    <row r="22" spans="1:137" s="14" customFormat="1" x14ac:dyDescent="0.25">
      <c r="A22" s="40">
        <v>16</v>
      </c>
      <c r="B22" s="41" t="s">
        <v>19</v>
      </c>
      <c r="C22" s="47">
        <f t="shared" si="53"/>
        <v>612815.10000000009</v>
      </c>
      <c r="D22" s="50">
        <f t="shared" si="54"/>
        <v>620021.90000000014</v>
      </c>
      <c r="E22" s="50">
        <f t="shared" si="55"/>
        <v>619972.80000000016</v>
      </c>
      <c r="F22" s="50">
        <f t="shared" si="56"/>
        <v>7157.7</v>
      </c>
      <c r="G22" s="49">
        <f t="shared" si="57"/>
        <v>-49.100000000000009</v>
      </c>
      <c r="H22" s="15">
        <v>977.9</v>
      </c>
      <c r="I22" s="16">
        <v>977.9</v>
      </c>
      <c r="J22" s="16">
        <v>977.9</v>
      </c>
      <c r="K22" s="16">
        <f t="shared" si="1"/>
        <v>0</v>
      </c>
      <c r="L22" s="17">
        <f t="shared" si="2"/>
        <v>0</v>
      </c>
      <c r="M22" s="15">
        <v>146174.20000000001</v>
      </c>
      <c r="N22" s="16">
        <v>146174.20000000001</v>
      </c>
      <c r="O22" s="16">
        <v>146174.20000000001</v>
      </c>
      <c r="P22" s="16">
        <f t="shared" si="3"/>
        <v>0</v>
      </c>
      <c r="Q22" s="17">
        <f t="shared" si="4"/>
        <v>0</v>
      </c>
      <c r="R22" s="15">
        <v>387021</v>
      </c>
      <c r="S22" s="16">
        <v>387021</v>
      </c>
      <c r="T22" s="16">
        <v>387021</v>
      </c>
      <c r="U22" s="16">
        <f t="shared" si="5"/>
        <v>0</v>
      </c>
      <c r="V22" s="17">
        <f t="shared" si="6"/>
        <v>0</v>
      </c>
      <c r="W22" s="15">
        <v>8600.9</v>
      </c>
      <c r="X22" s="16">
        <v>8600.9</v>
      </c>
      <c r="Y22" s="16">
        <v>8600.9</v>
      </c>
      <c r="Z22" s="16">
        <f t="shared" si="7"/>
        <v>0</v>
      </c>
      <c r="AA22" s="17">
        <f t="shared" si="8"/>
        <v>0</v>
      </c>
      <c r="AB22" s="15">
        <v>34372.800000000003</v>
      </c>
      <c r="AC22" s="16">
        <v>38304.800000000003</v>
      </c>
      <c r="AD22" s="16">
        <v>38304.800000000003</v>
      </c>
      <c r="AE22" s="16">
        <f t="shared" si="9"/>
        <v>3932</v>
      </c>
      <c r="AF22" s="17">
        <f t="shared" si="10"/>
        <v>0</v>
      </c>
      <c r="AG22" s="15">
        <v>6640.3</v>
      </c>
      <c r="AH22" s="16">
        <v>6640.3</v>
      </c>
      <c r="AI22" s="16">
        <v>6640.3</v>
      </c>
      <c r="AJ22" s="16">
        <f t="shared" si="11"/>
        <v>0</v>
      </c>
      <c r="AK22" s="17">
        <f t="shared" si="12"/>
        <v>0</v>
      </c>
      <c r="AL22" s="15">
        <v>3315.4</v>
      </c>
      <c r="AM22" s="16">
        <v>4094.4</v>
      </c>
      <c r="AN22" s="16">
        <v>4094.4</v>
      </c>
      <c r="AO22" s="16">
        <f t="shared" si="13"/>
        <v>779</v>
      </c>
      <c r="AP22" s="17">
        <f t="shared" si="14"/>
        <v>0</v>
      </c>
      <c r="AQ22" s="15">
        <v>2018.5</v>
      </c>
      <c r="AR22" s="16">
        <v>2136.5</v>
      </c>
      <c r="AS22" s="16">
        <v>2136.5</v>
      </c>
      <c r="AT22" s="16">
        <f t="shared" si="15"/>
        <v>118</v>
      </c>
      <c r="AU22" s="17">
        <f t="shared" si="16"/>
        <v>0</v>
      </c>
      <c r="AV22" s="15">
        <v>10993.2</v>
      </c>
      <c r="AW22" s="16">
        <v>13276.2</v>
      </c>
      <c r="AX22" s="16">
        <v>13276.2</v>
      </c>
      <c r="AY22" s="16">
        <f t="shared" si="17"/>
        <v>2283</v>
      </c>
      <c r="AZ22" s="17">
        <f t="shared" si="18"/>
        <v>0</v>
      </c>
      <c r="BA22" s="15">
        <v>1350</v>
      </c>
      <c r="BB22" s="16">
        <v>1350</v>
      </c>
      <c r="BC22" s="16">
        <v>1350</v>
      </c>
      <c r="BD22" s="16">
        <f t="shared" si="19"/>
        <v>0</v>
      </c>
      <c r="BE22" s="17">
        <f t="shared" si="20"/>
        <v>0</v>
      </c>
      <c r="BF22" s="15"/>
      <c r="BG22" s="16">
        <v>0</v>
      </c>
      <c r="BH22" s="16">
        <v>0</v>
      </c>
      <c r="BI22" s="16">
        <f t="shared" si="21"/>
        <v>0</v>
      </c>
      <c r="BJ22" s="17">
        <f t="shared" si="22"/>
        <v>0</v>
      </c>
      <c r="BK22" s="15">
        <v>2036.5</v>
      </c>
      <c r="BL22" s="16">
        <v>2036.5</v>
      </c>
      <c r="BM22" s="16">
        <v>2036.5</v>
      </c>
      <c r="BN22" s="16">
        <f t="shared" si="23"/>
        <v>0</v>
      </c>
      <c r="BO22" s="17">
        <f t="shared" si="24"/>
        <v>0</v>
      </c>
      <c r="BP22" s="15">
        <v>621.79999999999995</v>
      </c>
      <c r="BQ22" s="16">
        <v>621.79999999999995</v>
      </c>
      <c r="BR22" s="16">
        <v>621.79999999999995</v>
      </c>
      <c r="BS22" s="16">
        <f t="shared" si="25"/>
        <v>0</v>
      </c>
      <c r="BT22" s="17">
        <f t="shared" si="26"/>
        <v>0</v>
      </c>
      <c r="BU22" s="15">
        <v>4.5999999999999996</v>
      </c>
      <c r="BV22" s="16">
        <v>4.5999999999999996</v>
      </c>
      <c r="BW22" s="16">
        <v>4.5999999999999996</v>
      </c>
      <c r="BX22" s="16">
        <f t="shared" si="27"/>
        <v>0</v>
      </c>
      <c r="BY22" s="17">
        <f t="shared" si="28"/>
        <v>0</v>
      </c>
      <c r="BZ22" s="15">
        <v>0</v>
      </c>
      <c r="CA22" s="16">
        <v>0</v>
      </c>
      <c r="CB22" s="16">
        <v>0</v>
      </c>
      <c r="CC22" s="16">
        <f t="shared" si="29"/>
        <v>0</v>
      </c>
      <c r="CD22" s="17">
        <f t="shared" si="30"/>
        <v>0</v>
      </c>
      <c r="CE22" s="15">
        <v>442.1</v>
      </c>
      <c r="CF22" s="16">
        <v>442.1</v>
      </c>
      <c r="CG22" s="16">
        <v>442.1</v>
      </c>
      <c r="CH22" s="16">
        <f t="shared" si="31"/>
        <v>0</v>
      </c>
      <c r="CI22" s="17">
        <f t="shared" si="32"/>
        <v>0</v>
      </c>
      <c r="CJ22" s="15">
        <v>900.6</v>
      </c>
      <c r="CK22" s="16">
        <v>900.6</v>
      </c>
      <c r="CL22" s="16">
        <v>900.6</v>
      </c>
      <c r="CM22" s="16">
        <f t="shared" si="33"/>
        <v>0</v>
      </c>
      <c r="CN22" s="17">
        <f t="shared" si="34"/>
        <v>0</v>
      </c>
      <c r="CO22" s="15">
        <v>457.4</v>
      </c>
      <c r="CP22" s="16">
        <v>457.4</v>
      </c>
      <c r="CQ22" s="16">
        <v>457.4</v>
      </c>
      <c r="CR22" s="16">
        <f t="shared" si="35"/>
        <v>0</v>
      </c>
      <c r="CS22" s="17">
        <f t="shared" si="36"/>
        <v>0</v>
      </c>
      <c r="CT22" s="15">
        <v>665</v>
      </c>
      <c r="CU22" s="16">
        <v>665</v>
      </c>
      <c r="CV22" s="16">
        <v>665</v>
      </c>
      <c r="CW22" s="16">
        <f t="shared" si="37"/>
        <v>0</v>
      </c>
      <c r="CX22" s="17">
        <f t="shared" si="38"/>
        <v>0</v>
      </c>
      <c r="CY22" s="15">
        <v>68.5</v>
      </c>
      <c r="CZ22" s="16">
        <v>68.5</v>
      </c>
      <c r="DA22" s="16">
        <v>68.5</v>
      </c>
      <c r="DB22" s="16">
        <f t="shared" si="39"/>
        <v>0</v>
      </c>
      <c r="DC22" s="17">
        <f t="shared" si="40"/>
        <v>0</v>
      </c>
      <c r="DD22" s="15">
        <v>0.7</v>
      </c>
      <c r="DE22" s="16">
        <v>0.7</v>
      </c>
      <c r="DF22" s="16">
        <v>0.7</v>
      </c>
      <c r="DG22" s="16">
        <f t="shared" si="41"/>
        <v>0</v>
      </c>
      <c r="DH22" s="17">
        <f t="shared" si="42"/>
        <v>0</v>
      </c>
      <c r="DI22" s="15">
        <v>0</v>
      </c>
      <c r="DJ22" s="16">
        <v>0</v>
      </c>
      <c r="DK22" s="16">
        <v>0</v>
      </c>
      <c r="DL22" s="16">
        <f t="shared" si="43"/>
        <v>0</v>
      </c>
      <c r="DM22" s="17">
        <f t="shared" si="44"/>
        <v>0</v>
      </c>
      <c r="DN22" s="15">
        <v>0</v>
      </c>
      <c r="DO22" s="16">
        <v>0</v>
      </c>
      <c r="DP22" s="16">
        <v>0</v>
      </c>
      <c r="DQ22" s="16">
        <f t="shared" si="45"/>
        <v>0</v>
      </c>
      <c r="DR22" s="17">
        <f t="shared" si="46"/>
        <v>0</v>
      </c>
      <c r="DS22" s="15">
        <v>4740.8</v>
      </c>
      <c r="DT22" s="16">
        <v>4740.8</v>
      </c>
      <c r="DU22" s="16">
        <v>4740.8</v>
      </c>
      <c r="DV22" s="16">
        <f t="shared" si="47"/>
        <v>0</v>
      </c>
      <c r="DW22" s="17">
        <f t="shared" si="48"/>
        <v>0</v>
      </c>
      <c r="DX22" s="15">
        <v>3.6</v>
      </c>
      <c r="DY22" s="16">
        <v>98.4</v>
      </c>
      <c r="DZ22" s="16">
        <v>49.3</v>
      </c>
      <c r="EA22" s="16">
        <f t="shared" si="49"/>
        <v>45.699999999999996</v>
      </c>
      <c r="EB22" s="17">
        <f t="shared" si="50"/>
        <v>-49.100000000000009</v>
      </c>
      <c r="EC22" s="15">
        <v>1409.3</v>
      </c>
      <c r="ED22" s="16">
        <v>1409.3</v>
      </c>
      <c r="EE22" s="16">
        <v>1409.3</v>
      </c>
      <c r="EF22" s="16">
        <f t="shared" si="51"/>
        <v>0</v>
      </c>
      <c r="EG22" s="17">
        <f t="shared" si="52"/>
        <v>0</v>
      </c>
    </row>
    <row r="23" spans="1:137" s="14" customFormat="1" x14ac:dyDescent="0.25">
      <c r="A23" s="40">
        <v>17</v>
      </c>
      <c r="B23" s="41" t="s">
        <v>20</v>
      </c>
      <c r="C23" s="47">
        <f t="shared" si="53"/>
        <v>232412.80000000002</v>
      </c>
      <c r="D23" s="50">
        <f t="shared" si="54"/>
        <v>232731.10000000006</v>
      </c>
      <c r="E23" s="50">
        <f t="shared" si="55"/>
        <v>232731.10000000006</v>
      </c>
      <c r="F23" s="50">
        <f t="shared" si="56"/>
        <v>318.29999999999927</v>
      </c>
      <c r="G23" s="49">
        <f t="shared" si="57"/>
        <v>0</v>
      </c>
      <c r="H23" s="15">
        <v>376</v>
      </c>
      <c r="I23" s="16">
        <v>376</v>
      </c>
      <c r="J23" s="16">
        <v>376</v>
      </c>
      <c r="K23" s="16">
        <f t="shared" si="1"/>
        <v>0</v>
      </c>
      <c r="L23" s="17">
        <f t="shared" si="2"/>
        <v>0</v>
      </c>
      <c r="M23" s="15">
        <v>30873.599999999999</v>
      </c>
      <c r="N23" s="16">
        <v>30873.599999999999</v>
      </c>
      <c r="O23" s="16">
        <v>30873.599999999999</v>
      </c>
      <c r="P23" s="16">
        <f t="shared" si="3"/>
        <v>0</v>
      </c>
      <c r="Q23" s="17">
        <f t="shared" si="4"/>
        <v>0</v>
      </c>
      <c r="R23" s="15">
        <v>155017.69999999998</v>
      </c>
      <c r="S23" s="16">
        <v>155017.70000000001</v>
      </c>
      <c r="T23" s="16">
        <v>155017.70000000001</v>
      </c>
      <c r="U23" s="16">
        <f t="shared" si="5"/>
        <v>0</v>
      </c>
      <c r="V23" s="17">
        <f t="shared" si="6"/>
        <v>0</v>
      </c>
      <c r="W23" s="15">
        <v>7735</v>
      </c>
      <c r="X23" s="16">
        <v>7735</v>
      </c>
      <c r="Y23" s="16">
        <v>7735</v>
      </c>
      <c r="Z23" s="16">
        <f t="shared" si="7"/>
        <v>0</v>
      </c>
      <c r="AA23" s="17">
        <f t="shared" si="8"/>
        <v>0</v>
      </c>
      <c r="AB23" s="15">
        <v>20076.8</v>
      </c>
      <c r="AC23" s="16">
        <v>19920.599999999999</v>
      </c>
      <c r="AD23" s="16">
        <v>19920.599999999999</v>
      </c>
      <c r="AE23" s="16">
        <f t="shared" si="9"/>
        <v>-156.20000000000073</v>
      </c>
      <c r="AF23" s="17">
        <f t="shared" si="10"/>
        <v>0</v>
      </c>
      <c r="AG23" s="15">
        <v>2211.6</v>
      </c>
      <c r="AH23" s="16">
        <v>2211.6</v>
      </c>
      <c r="AI23" s="16">
        <v>2211.6</v>
      </c>
      <c r="AJ23" s="16">
        <f t="shared" si="11"/>
        <v>0</v>
      </c>
      <c r="AK23" s="17">
        <f t="shared" si="12"/>
        <v>0</v>
      </c>
      <c r="AL23" s="15">
        <v>2800.7</v>
      </c>
      <c r="AM23" s="16">
        <v>2800.7</v>
      </c>
      <c r="AN23" s="16">
        <v>2800.7</v>
      </c>
      <c r="AO23" s="16">
        <f t="shared" si="13"/>
        <v>0</v>
      </c>
      <c r="AP23" s="17">
        <f t="shared" si="14"/>
        <v>0</v>
      </c>
      <c r="AQ23" s="15">
        <v>1533.2</v>
      </c>
      <c r="AR23" s="16">
        <v>1533.2</v>
      </c>
      <c r="AS23" s="16">
        <v>1533.2</v>
      </c>
      <c r="AT23" s="16">
        <f t="shared" si="15"/>
        <v>0</v>
      </c>
      <c r="AU23" s="17">
        <f t="shared" si="16"/>
        <v>0</v>
      </c>
      <c r="AV23" s="15">
        <v>4229.6000000000004</v>
      </c>
      <c r="AW23" s="16">
        <v>4688.6000000000004</v>
      </c>
      <c r="AX23" s="16">
        <v>4688.6000000000004</v>
      </c>
      <c r="AY23" s="16">
        <f t="shared" si="17"/>
        <v>459</v>
      </c>
      <c r="AZ23" s="17">
        <f t="shared" si="18"/>
        <v>0</v>
      </c>
      <c r="BA23" s="15">
        <v>1350</v>
      </c>
      <c r="BB23" s="16">
        <v>1350</v>
      </c>
      <c r="BC23" s="16">
        <v>1350</v>
      </c>
      <c r="BD23" s="16">
        <f t="shared" si="19"/>
        <v>0</v>
      </c>
      <c r="BE23" s="17">
        <f t="shared" si="20"/>
        <v>0</v>
      </c>
      <c r="BF23" s="15"/>
      <c r="BG23" s="16">
        <v>0</v>
      </c>
      <c r="BH23" s="16">
        <v>0</v>
      </c>
      <c r="BI23" s="16">
        <f t="shared" si="21"/>
        <v>0</v>
      </c>
      <c r="BJ23" s="17">
        <f t="shared" si="22"/>
        <v>0</v>
      </c>
      <c r="BK23" s="15">
        <v>973.4</v>
      </c>
      <c r="BL23" s="16">
        <v>973.4</v>
      </c>
      <c r="BM23" s="16">
        <v>973.4</v>
      </c>
      <c r="BN23" s="16">
        <f t="shared" si="23"/>
        <v>0</v>
      </c>
      <c r="BO23" s="17">
        <f t="shared" si="24"/>
        <v>0</v>
      </c>
      <c r="BP23" s="15">
        <v>309.8</v>
      </c>
      <c r="BQ23" s="16">
        <v>309.8</v>
      </c>
      <c r="BR23" s="16">
        <v>309.8</v>
      </c>
      <c r="BS23" s="16">
        <f t="shared" si="25"/>
        <v>0</v>
      </c>
      <c r="BT23" s="17">
        <f t="shared" si="26"/>
        <v>0</v>
      </c>
      <c r="BU23" s="15">
        <v>3.5</v>
      </c>
      <c r="BV23" s="16">
        <v>3.5</v>
      </c>
      <c r="BW23" s="16">
        <v>3.5</v>
      </c>
      <c r="BX23" s="16">
        <f t="shared" si="27"/>
        <v>0</v>
      </c>
      <c r="BY23" s="17">
        <f t="shared" si="28"/>
        <v>0</v>
      </c>
      <c r="BZ23" s="15">
        <v>0</v>
      </c>
      <c r="CA23" s="16">
        <v>0</v>
      </c>
      <c r="CB23" s="16">
        <v>0</v>
      </c>
      <c r="CC23" s="16">
        <f t="shared" si="29"/>
        <v>0</v>
      </c>
      <c r="CD23" s="17">
        <f t="shared" si="30"/>
        <v>0</v>
      </c>
      <c r="CE23" s="15">
        <v>442.1</v>
      </c>
      <c r="CF23" s="16">
        <v>442.1</v>
      </c>
      <c r="CG23" s="16">
        <v>442.1</v>
      </c>
      <c r="CH23" s="16">
        <f t="shared" si="31"/>
        <v>0</v>
      </c>
      <c r="CI23" s="17">
        <f t="shared" si="32"/>
        <v>0</v>
      </c>
      <c r="CJ23" s="15">
        <v>465.9</v>
      </c>
      <c r="CK23" s="16">
        <v>465.9</v>
      </c>
      <c r="CL23" s="16">
        <v>465.9</v>
      </c>
      <c r="CM23" s="16">
        <f t="shared" si="33"/>
        <v>0</v>
      </c>
      <c r="CN23" s="17">
        <f t="shared" si="34"/>
        <v>0</v>
      </c>
      <c r="CO23" s="15">
        <v>457.4</v>
      </c>
      <c r="CP23" s="16">
        <v>457.4</v>
      </c>
      <c r="CQ23" s="16">
        <v>457.4</v>
      </c>
      <c r="CR23" s="16">
        <f t="shared" si="35"/>
        <v>0</v>
      </c>
      <c r="CS23" s="17">
        <f t="shared" si="36"/>
        <v>0</v>
      </c>
      <c r="CT23" s="15">
        <v>0</v>
      </c>
      <c r="CU23" s="16">
        <v>0</v>
      </c>
      <c r="CV23" s="16">
        <v>0</v>
      </c>
      <c r="CW23" s="16">
        <f t="shared" si="37"/>
        <v>0</v>
      </c>
      <c r="CX23" s="17">
        <f t="shared" si="38"/>
        <v>0</v>
      </c>
      <c r="CY23" s="15">
        <v>46.2</v>
      </c>
      <c r="CZ23" s="16">
        <v>46.2</v>
      </c>
      <c r="DA23" s="16">
        <v>46.2</v>
      </c>
      <c r="DB23" s="16">
        <f t="shared" si="39"/>
        <v>0</v>
      </c>
      <c r="DC23" s="17">
        <f t="shared" si="40"/>
        <v>0</v>
      </c>
      <c r="DD23" s="15">
        <v>0.7</v>
      </c>
      <c r="DE23" s="16">
        <v>0.7</v>
      </c>
      <c r="DF23" s="16">
        <v>0.7</v>
      </c>
      <c r="DG23" s="16">
        <f t="shared" si="41"/>
        <v>0</v>
      </c>
      <c r="DH23" s="17">
        <f t="shared" si="42"/>
        <v>0</v>
      </c>
      <c r="DI23" s="15">
        <v>0</v>
      </c>
      <c r="DJ23" s="16">
        <v>0</v>
      </c>
      <c r="DK23" s="16">
        <v>0</v>
      </c>
      <c r="DL23" s="16">
        <f t="shared" si="43"/>
        <v>0</v>
      </c>
      <c r="DM23" s="17">
        <f t="shared" si="44"/>
        <v>0</v>
      </c>
      <c r="DN23" s="15">
        <v>0</v>
      </c>
      <c r="DO23" s="16">
        <v>0</v>
      </c>
      <c r="DP23" s="16">
        <v>0</v>
      </c>
      <c r="DQ23" s="16">
        <f t="shared" si="45"/>
        <v>0</v>
      </c>
      <c r="DR23" s="17">
        <f t="shared" si="46"/>
        <v>0</v>
      </c>
      <c r="DS23" s="15">
        <v>2591.6</v>
      </c>
      <c r="DT23" s="16">
        <v>2591.6</v>
      </c>
      <c r="DU23" s="16">
        <v>2591.6</v>
      </c>
      <c r="DV23" s="16">
        <f t="shared" si="47"/>
        <v>0</v>
      </c>
      <c r="DW23" s="17">
        <f t="shared" si="48"/>
        <v>0</v>
      </c>
      <c r="DX23" s="15">
        <v>1.9</v>
      </c>
      <c r="DY23" s="16">
        <v>17.399999999999999</v>
      </c>
      <c r="DZ23" s="16">
        <v>17.399999999999999</v>
      </c>
      <c r="EA23" s="16">
        <f t="shared" si="49"/>
        <v>15.499999999999998</v>
      </c>
      <c r="EB23" s="17">
        <f t="shared" si="50"/>
        <v>0</v>
      </c>
      <c r="EC23" s="15">
        <v>916.1</v>
      </c>
      <c r="ED23" s="16">
        <v>916.1</v>
      </c>
      <c r="EE23" s="16">
        <v>916.1</v>
      </c>
      <c r="EF23" s="16">
        <f t="shared" si="51"/>
        <v>0</v>
      </c>
      <c r="EG23" s="17">
        <f t="shared" si="52"/>
        <v>0</v>
      </c>
    </row>
    <row r="24" spans="1:137" s="14" customFormat="1" x14ac:dyDescent="0.25">
      <c r="A24" s="40">
        <v>18</v>
      </c>
      <c r="B24" s="41" t="s">
        <v>21</v>
      </c>
      <c r="C24" s="47">
        <f t="shared" si="53"/>
        <v>852800.39999999991</v>
      </c>
      <c r="D24" s="50">
        <f t="shared" si="54"/>
        <v>853186.69999999984</v>
      </c>
      <c r="E24" s="50">
        <f t="shared" si="55"/>
        <v>851624.69999999984</v>
      </c>
      <c r="F24" s="50">
        <f t="shared" si="56"/>
        <v>-1175.700000000003</v>
      </c>
      <c r="G24" s="49">
        <f t="shared" si="57"/>
        <v>-1562</v>
      </c>
      <c r="H24" s="15">
        <v>1557.9</v>
      </c>
      <c r="I24" s="16">
        <v>1557.9</v>
      </c>
      <c r="J24" s="16">
        <v>1557.9</v>
      </c>
      <c r="K24" s="16">
        <f t="shared" si="1"/>
        <v>0</v>
      </c>
      <c r="L24" s="17">
        <f t="shared" si="2"/>
        <v>0</v>
      </c>
      <c r="M24" s="15">
        <v>261230.5</v>
      </c>
      <c r="N24" s="16">
        <v>261230.5</v>
      </c>
      <c r="O24" s="16">
        <v>261230.5</v>
      </c>
      <c r="P24" s="16">
        <f t="shared" si="3"/>
        <v>0</v>
      </c>
      <c r="Q24" s="17">
        <f t="shared" si="4"/>
        <v>0</v>
      </c>
      <c r="R24" s="15">
        <v>482947.8</v>
      </c>
      <c r="S24" s="16">
        <v>482947.8</v>
      </c>
      <c r="T24" s="16">
        <v>482947.8</v>
      </c>
      <c r="U24" s="16">
        <f t="shared" si="5"/>
        <v>0</v>
      </c>
      <c r="V24" s="17">
        <f t="shared" si="6"/>
        <v>0</v>
      </c>
      <c r="W24" s="15">
        <v>10362.6</v>
      </c>
      <c r="X24" s="16">
        <v>10362.6</v>
      </c>
      <c r="Y24" s="16">
        <v>10362.6</v>
      </c>
      <c r="Z24" s="16">
        <f t="shared" si="7"/>
        <v>0</v>
      </c>
      <c r="AA24" s="17">
        <f t="shared" si="8"/>
        <v>0</v>
      </c>
      <c r="AB24" s="15">
        <v>37028.9</v>
      </c>
      <c r="AC24" s="16">
        <v>38174.6</v>
      </c>
      <c r="AD24" s="16">
        <v>38174.6</v>
      </c>
      <c r="AE24" s="16">
        <f t="shared" si="9"/>
        <v>1145.6999999999971</v>
      </c>
      <c r="AF24" s="17">
        <f t="shared" si="10"/>
        <v>0</v>
      </c>
      <c r="AG24" s="15">
        <v>10256.799999999999</v>
      </c>
      <c r="AH24" s="16">
        <v>10256.799999999999</v>
      </c>
      <c r="AI24" s="16">
        <v>10256.799999999999</v>
      </c>
      <c r="AJ24" s="16">
        <f t="shared" si="11"/>
        <v>0</v>
      </c>
      <c r="AK24" s="17">
        <f t="shared" si="12"/>
        <v>0</v>
      </c>
      <c r="AL24" s="15">
        <v>5706.5</v>
      </c>
      <c r="AM24" s="16">
        <v>5306.5</v>
      </c>
      <c r="AN24" s="16">
        <v>5306.5</v>
      </c>
      <c r="AO24" s="16">
        <f t="shared" si="13"/>
        <v>-400</v>
      </c>
      <c r="AP24" s="17">
        <f t="shared" si="14"/>
        <v>0</v>
      </c>
      <c r="AQ24" s="15">
        <v>3666.2</v>
      </c>
      <c r="AR24" s="16">
        <v>3266.2</v>
      </c>
      <c r="AS24" s="16">
        <v>3266.2</v>
      </c>
      <c r="AT24" s="16">
        <f t="shared" si="15"/>
        <v>-400</v>
      </c>
      <c r="AU24" s="17">
        <f t="shared" si="16"/>
        <v>0</v>
      </c>
      <c r="AV24" s="15">
        <v>13955.8</v>
      </c>
      <c r="AW24" s="16">
        <v>13955.8</v>
      </c>
      <c r="AX24" s="16">
        <v>13955.8</v>
      </c>
      <c r="AY24" s="16">
        <f t="shared" si="17"/>
        <v>0</v>
      </c>
      <c r="AZ24" s="17">
        <f t="shared" si="18"/>
        <v>0</v>
      </c>
      <c r="BA24" s="15">
        <v>2478.1</v>
      </c>
      <c r="BB24" s="16">
        <v>2478.1</v>
      </c>
      <c r="BC24" s="16">
        <v>2478.1</v>
      </c>
      <c r="BD24" s="16">
        <f t="shared" si="19"/>
        <v>0</v>
      </c>
      <c r="BE24" s="17">
        <f t="shared" si="20"/>
        <v>0</v>
      </c>
      <c r="BF24" s="15">
        <v>2387.6999999999998</v>
      </c>
      <c r="BG24" s="16">
        <v>2387.6999999999998</v>
      </c>
      <c r="BH24" s="16">
        <v>941</v>
      </c>
      <c r="BI24" s="16">
        <f t="shared" si="21"/>
        <v>-1446.6999999999998</v>
      </c>
      <c r="BJ24" s="17">
        <f t="shared" si="22"/>
        <v>-1446.6999999999998</v>
      </c>
      <c r="BK24" s="15">
        <v>2024.2</v>
      </c>
      <c r="BL24" s="16">
        <v>2024.2</v>
      </c>
      <c r="BM24" s="16">
        <v>2024.2</v>
      </c>
      <c r="BN24" s="16">
        <f t="shared" si="23"/>
        <v>0</v>
      </c>
      <c r="BO24" s="17">
        <f t="shared" si="24"/>
        <v>0</v>
      </c>
      <c r="BP24" s="15">
        <v>7169.4</v>
      </c>
      <c r="BQ24" s="16">
        <v>7169.4</v>
      </c>
      <c r="BR24" s="16">
        <v>7169.4</v>
      </c>
      <c r="BS24" s="16">
        <f t="shared" si="25"/>
        <v>0</v>
      </c>
      <c r="BT24" s="17">
        <f t="shared" si="26"/>
        <v>0</v>
      </c>
      <c r="BU24" s="15">
        <v>3.1</v>
      </c>
      <c r="BV24" s="16">
        <v>3.1</v>
      </c>
      <c r="BW24" s="16">
        <v>3.1</v>
      </c>
      <c r="BX24" s="16">
        <f t="shared" si="27"/>
        <v>0</v>
      </c>
      <c r="BY24" s="17">
        <f t="shared" si="28"/>
        <v>0</v>
      </c>
      <c r="BZ24" s="15">
        <v>0</v>
      </c>
      <c r="CA24" s="16">
        <v>0</v>
      </c>
      <c r="CB24" s="16">
        <v>0</v>
      </c>
      <c r="CC24" s="16">
        <f t="shared" si="29"/>
        <v>0</v>
      </c>
      <c r="CD24" s="17">
        <f t="shared" si="30"/>
        <v>0</v>
      </c>
      <c r="CE24" s="15">
        <v>457.4</v>
      </c>
      <c r="CF24" s="16">
        <v>457.4</v>
      </c>
      <c r="CG24" s="16">
        <v>457.4</v>
      </c>
      <c r="CH24" s="16">
        <f t="shared" si="31"/>
        <v>0</v>
      </c>
      <c r="CI24" s="17">
        <f t="shared" si="32"/>
        <v>0</v>
      </c>
      <c r="CJ24" s="15">
        <v>934.1</v>
      </c>
      <c r="CK24" s="16">
        <v>934.1</v>
      </c>
      <c r="CL24" s="16">
        <v>934.1</v>
      </c>
      <c r="CM24" s="16">
        <f t="shared" si="33"/>
        <v>0</v>
      </c>
      <c r="CN24" s="17">
        <f t="shared" si="34"/>
        <v>0</v>
      </c>
      <c r="CO24" s="15">
        <v>472.7</v>
      </c>
      <c r="CP24" s="16">
        <v>472.7</v>
      </c>
      <c r="CQ24" s="16">
        <v>472.7</v>
      </c>
      <c r="CR24" s="16">
        <f t="shared" si="35"/>
        <v>0</v>
      </c>
      <c r="CS24" s="17">
        <f t="shared" si="36"/>
        <v>0</v>
      </c>
      <c r="CT24" s="15">
        <v>665</v>
      </c>
      <c r="CU24" s="16">
        <v>665</v>
      </c>
      <c r="CV24" s="16">
        <v>665</v>
      </c>
      <c r="CW24" s="16">
        <f t="shared" si="37"/>
        <v>0</v>
      </c>
      <c r="CX24" s="17">
        <f t="shared" si="38"/>
        <v>0</v>
      </c>
      <c r="CY24" s="15">
        <v>165.5</v>
      </c>
      <c r="CZ24" s="16">
        <v>165.5</v>
      </c>
      <c r="DA24" s="16">
        <v>165.5</v>
      </c>
      <c r="DB24" s="16">
        <f t="shared" si="39"/>
        <v>0</v>
      </c>
      <c r="DC24" s="17">
        <f t="shared" si="40"/>
        <v>0</v>
      </c>
      <c r="DD24" s="15">
        <v>0.7</v>
      </c>
      <c r="DE24" s="16">
        <v>0.7</v>
      </c>
      <c r="DF24" s="16">
        <v>0.7</v>
      </c>
      <c r="DG24" s="16">
        <f t="shared" si="41"/>
        <v>0</v>
      </c>
      <c r="DH24" s="17">
        <f t="shared" si="42"/>
        <v>0</v>
      </c>
      <c r="DI24" s="15">
        <v>31.9</v>
      </c>
      <c r="DJ24" s="16">
        <v>31.9</v>
      </c>
      <c r="DK24" s="16">
        <v>31.9</v>
      </c>
      <c r="DL24" s="16">
        <f t="shared" si="43"/>
        <v>0</v>
      </c>
      <c r="DM24" s="17">
        <f t="shared" si="44"/>
        <v>0</v>
      </c>
      <c r="DN24" s="15">
        <v>4383.3999999999996</v>
      </c>
      <c r="DO24" s="16">
        <v>4383.3999999999996</v>
      </c>
      <c r="DP24" s="16">
        <v>4383.3999999999996</v>
      </c>
      <c r="DQ24" s="16">
        <f t="shared" si="45"/>
        <v>0</v>
      </c>
      <c r="DR24" s="17">
        <f t="shared" si="46"/>
        <v>0</v>
      </c>
      <c r="DS24" s="15">
        <v>2085.9</v>
      </c>
      <c r="DT24" s="16">
        <v>2085.9</v>
      </c>
      <c r="DU24" s="16">
        <v>1970.6</v>
      </c>
      <c r="DV24" s="16">
        <f t="shared" si="47"/>
        <v>-115.30000000000018</v>
      </c>
      <c r="DW24" s="17">
        <f t="shared" si="48"/>
        <v>-115.30000000000018</v>
      </c>
      <c r="DX24" s="15">
        <v>9.8000000000000007</v>
      </c>
      <c r="DY24" s="16">
        <v>50.4</v>
      </c>
      <c r="DZ24" s="16">
        <v>50.4</v>
      </c>
      <c r="EA24" s="16">
        <f t="shared" si="49"/>
        <v>40.599999999999994</v>
      </c>
      <c r="EB24" s="17">
        <f t="shared" si="50"/>
        <v>0</v>
      </c>
      <c r="EC24" s="15">
        <v>2818.5</v>
      </c>
      <c r="ED24" s="16">
        <v>2818.5</v>
      </c>
      <c r="EE24" s="16">
        <v>2818.5</v>
      </c>
      <c r="EF24" s="16">
        <f t="shared" si="51"/>
        <v>0</v>
      </c>
      <c r="EG24" s="17">
        <f t="shared" si="52"/>
        <v>0</v>
      </c>
    </row>
    <row r="25" spans="1:137" s="14" customFormat="1" x14ac:dyDescent="0.25">
      <c r="A25" s="40">
        <v>19</v>
      </c>
      <c r="B25" s="41" t="s">
        <v>22</v>
      </c>
      <c r="C25" s="47">
        <f t="shared" si="53"/>
        <v>449528.10000000009</v>
      </c>
      <c r="D25" s="50">
        <f t="shared" si="54"/>
        <v>450220.70000000007</v>
      </c>
      <c r="E25" s="50">
        <f t="shared" si="55"/>
        <v>450093.90000000008</v>
      </c>
      <c r="F25" s="50">
        <f t="shared" si="56"/>
        <v>565.80000000000075</v>
      </c>
      <c r="G25" s="49">
        <f t="shared" si="57"/>
        <v>-126.80000000000001</v>
      </c>
      <c r="H25" s="15">
        <v>930.2</v>
      </c>
      <c r="I25" s="16">
        <v>930.2</v>
      </c>
      <c r="J25" s="16">
        <v>930.2</v>
      </c>
      <c r="K25" s="16">
        <f t="shared" si="1"/>
        <v>0</v>
      </c>
      <c r="L25" s="17">
        <f t="shared" si="2"/>
        <v>0</v>
      </c>
      <c r="M25" s="15">
        <v>112293.3</v>
      </c>
      <c r="N25" s="16">
        <v>112293.3</v>
      </c>
      <c r="O25" s="16">
        <v>112293.3</v>
      </c>
      <c r="P25" s="16">
        <f t="shared" si="3"/>
        <v>0</v>
      </c>
      <c r="Q25" s="17">
        <f t="shared" si="4"/>
        <v>0</v>
      </c>
      <c r="R25" s="15">
        <v>268866.59999999998</v>
      </c>
      <c r="S25" s="16">
        <v>268866.59999999998</v>
      </c>
      <c r="T25" s="16">
        <v>268866.59999999998</v>
      </c>
      <c r="U25" s="16">
        <f t="shared" si="5"/>
        <v>0</v>
      </c>
      <c r="V25" s="17">
        <f t="shared" si="6"/>
        <v>0</v>
      </c>
      <c r="W25" s="15">
        <v>7922.2</v>
      </c>
      <c r="X25" s="16">
        <v>7922.2</v>
      </c>
      <c r="Y25" s="16">
        <v>7922.2</v>
      </c>
      <c r="Z25" s="16">
        <f t="shared" si="7"/>
        <v>0</v>
      </c>
      <c r="AA25" s="17">
        <f t="shared" si="8"/>
        <v>0</v>
      </c>
      <c r="AB25" s="15">
        <v>23826.6</v>
      </c>
      <c r="AC25" s="16">
        <v>23930.799999999999</v>
      </c>
      <c r="AD25" s="16">
        <v>23930.799999999999</v>
      </c>
      <c r="AE25" s="16">
        <f t="shared" si="9"/>
        <v>104.20000000000073</v>
      </c>
      <c r="AF25" s="17">
        <f t="shared" si="10"/>
        <v>0</v>
      </c>
      <c r="AG25" s="15">
        <v>5200.8999999999996</v>
      </c>
      <c r="AH25" s="16">
        <v>5200.8999999999996</v>
      </c>
      <c r="AI25" s="16">
        <v>5200.8999999999996</v>
      </c>
      <c r="AJ25" s="16">
        <f t="shared" si="11"/>
        <v>0</v>
      </c>
      <c r="AK25" s="17">
        <f t="shared" si="12"/>
        <v>0</v>
      </c>
      <c r="AL25" s="15">
        <v>2267.1999999999998</v>
      </c>
      <c r="AM25" s="16">
        <v>2453.1999999999998</v>
      </c>
      <c r="AN25" s="16">
        <v>2453.1999999999998</v>
      </c>
      <c r="AO25" s="16">
        <f t="shared" si="13"/>
        <v>186</v>
      </c>
      <c r="AP25" s="17">
        <f t="shared" si="14"/>
        <v>0</v>
      </c>
      <c r="AQ25" s="15">
        <v>1116.7</v>
      </c>
      <c r="AR25" s="16">
        <v>1339.7</v>
      </c>
      <c r="AS25" s="16">
        <v>1339.7</v>
      </c>
      <c r="AT25" s="16">
        <f t="shared" si="15"/>
        <v>223</v>
      </c>
      <c r="AU25" s="17">
        <f t="shared" si="16"/>
        <v>0</v>
      </c>
      <c r="AV25" s="15">
        <v>10173.799999999999</v>
      </c>
      <c r="AW25" s="16">
        <v>10173.799999999999</v>
      </c>
      <c r="AX25" s="16">
        <v>10173.799999999999</v>
      </c>
      <c r="AY25" s="16">
        <f t="shared" si="17"/>
        <v>0</v>
      </c>
      <c r="AZ25" s="17">
        <f t="shared" si="18"/>
        <v>0</v>
      </c>
      <c r="BA25" s="15">
        <v>1424.7</v>
      </c>
      <c r="BB25" s="16">
        <v>1424.7</v>
      </c>
      <c r="BC25" s="16">
        <v>1424.7</v>
      </c>
      <c r="BD25" s="16">
        <f t="shared" si="19"/>
        <v>0</v>
      </c>
      <c r="BE25" s="17">
        <f t="shared" si="20"/>
        <v>0</v>
      </c>
      <c r="BF25" s="15"/>
      <c r="BG25" s="16">
        <v>0</v>
      </c>
      <c r="BH25" s="16">
        <v>0</v>
      </c>
      <c r="BI25" s="16">
        <f t="shared" si="21"/>
        <v>0</v>
      </c>
      <c r="BJ25" s="17">
        <f t="shared" si="22"/>
        <v>0</v>
      </c>
      <c r="BK25" s="15">
        <v>639.6</v>
      </c>
      <c r="BL25" s="16">
        <v>639.6</v>
      </c>
      <c r="BM25" s="16">
        <v>639.6</v>
      </c>
      <c r="BN25" s="16">
        <f t="shared" si="23"/>
        <v>0</v>
      </c>
      <c r="BO25" s="17">
        <f t="shared" si="24"/>
        <v>0</v>
      </c>
      <c r="BP25" s="15">
        <v>3689.5</v>
      </c>
      <c r="BQ25" s="16">
        <v>3689.5</v>
      </c>
      <c r="BR25" s="16">
        <v>3689.5</v>
      </c>
      <c r="BS25" s="16">
        <f t="shared" si="25"/>
        <v>0</v>
      </c>
      <c r="BT25" s="17">
        <f t="shared" si="26"/>
        <v>0</v>
      </c>
      <c r="BU25" s="15">
        <v>4.5999999999999996</v>
      </c>
      <c r="BV25" s="16">
        <v>4.5999999999999996</v>
      </c>
      <c r="BW25" s="16">
        <v>4.5999999999999996</v>
      </c>
      <c r="BX25" s="16">
        <f t="shared" si="27"/>
        <v>0</v>
      </c>
      <c r="BY25" s="17">
        <f t="shared" si="28"/>
        <v>0</v>
      </c>
      <c r="BZ25" s="15">
        <v>0</v>
      </c>
      <c r="CA25" s="16">
        <v>0</v>
      </c>
      <c r="CB25" s="16">
        <v>0</v>
      </c>
      <c r="CC25" s="16">
        <f t="shared" si="29"/>
        <v>0</v>
      </c>
      <c r="CD25" s="17">
        <f t="shared" si="30"/>
        <v>0</v>
      </c>
      <c r="CE25" s="15">
        <v>457.4</v>
      </c>
      <c r="CF25" s="16">
        <v>457.4</v>
      </c>
      <c r="CG25" s="16">
        <v>457.4</v>
      </c>
      <c r="CH25" s="16">
        <f t="shared" si="31"/>
        <v>0</v>
      </c>
      <c r="CI25" s="17">
        <f t="shared" si="32"/>
        <v>0</v>
      </c>
      <c r="CJ25" s="15">
        <v>480.9</v>
      </c>
      <c r="CK25" s="16">
        <v>480.9</v>
      </c>
      <c r="CL25" s="16">
        <v>480.9</v>
      </c>
      <c r="CM25" s="16">
        <f t="shared" si="33"/>
        <v>0</v>
      </c>
      <c r="CN25" s="17">
        <f t="shared" si="34"/>
        <v>0</v>
      </c>
      <c r="CO25" s="15">
        <v>472.7</v>
      </c>
      <c r="CP25" s="16">
        <v>472.7</v>
      </c>
      <c r="CQ25" s="16">
        <v>472.7</v>
      </c>
      <c r="CR25" s="16">
        <f t="shared" si="35"/>
        <v>0</v>
      </c>
      <c r="CS25" s="17">
        <f t="shared" si="36"/>
        <v>0</v>
      </c>
      <c r="CT25" s="15">
        <v>0</v>
      </c>
      <c r="CU25" s="16">
        <v>0</v>
      </c>
      <c r="CV25" s="16">
        <v>0</v>
      </c>
      <c r="CW25" s="16">
        <f t="shared" si="37"/>
        <v>0</v>
      </c>
      <c r="CX25" s="17">
        <f t="shared" si="38"/>
        <v>0</v>
      </c>
      <c r="CY25" s="15">
        <v>103.2</v>
      </c>
      <c r="CZ25" s="16">
        <v>103.2</v>
      </c>
      <c r="DA25" s="16">
        <v>103.2</v>
      </c>
      <c r="DB25" s="16">
        <f t="shared" si="39"/>
        <v>0</v>
      </c>
      <c r="DC25" s="17">
        <f t="shared" si="40"/>
        <v>0</v>
      </c>
      <c r="DD25" s="15">
        <v>0.7</v>
      </c>
      <c r="DE25" s="16">
        <v>0.7</v>
      </c>
      <c r="DF25" s="16">
        <v>0.7</v>
      </c>
      <c r="DG25" s="16">
        <f t="shared" si="41"/>
        <v>0</v>
      </c>
      <c r="DH25" s="17">
        <f t="shared" si="42"/>
        <v>0</v>
      </c>
      <c r="DI25" s="15">
        <v>90.5</v>
      </c>
      <c r="DJ25" s="16">
        <v>90.5</v>
      </c>
      <c r="DK25" s="16">
        <v>90.5</v>
      </c>
      <c r="DL25" s="16">
        <f t="shared" si="43"/>
        <v>0</v>
      </c>
      <c r="DM25" s="17">
        <f t="shared" si="44"/>
        <v>0</v>
      </c>
      <c r="DN25" s="15">
        <v>4383.3999999999996</v>
      </c>
      <c r="DO25" s="16">
        <v>4383.3999999999996</v>
      </c>
      <c r="DP25" s="16">
        <v>4383.3999999999996</v>
      </c>
      <c r="DQ25" s="16">
        <f t="shared" si="45"/>
        <v>0</v>
      </c>
      <c r="DR25" s="17">
        <f t="shared" si="46"/>
        <v>0</v>
      </c>
      <c r="DS25" s="15">
        <v>2781.2</v>
      </c>
      <c r="DT25" s="16">
        <v>2781.2</v>
      </c>
      <c r="DU25" s="16">
        <v>2781.2</v>
      </c>
      <c r="DV25" s="16">
        <f t="shared" si="47"/>
        <v>0</v>
      </c>
      <c r="DW25" s="17">
        <f t="shared" si="48"/>
        <v>0</v>
      </c>
      <c r="DX25" s="15">
        <v>6.4</v>
      </c>
      <c r="DY25" s="16">
        <v>185.8</v>
      </c>
      <c r="DZ25" s="16">
        <v>59</v>
      </c>
      <c r="EA25" s="16">
        <f t="shared" si="49"/>
        <v>52.6</v>
      </c>
      <c r="EB25" s="17">
        <f t="shared" si="50"/>
        <v>-126.80000000000001</v>
      </c>
      <c r="EC25" s="15">
        <v>2395.8000000000002</v>
      </c>
      <c r="ED25" s="16">
        <v>2395.8000000000002</v>
      </c>
      <c r="EE25" s="16">
        <v>2395.8000000000002</v>
      </c>
      <c r="EF25" s="16">
        <f t="shared" si="51"/>
        <v>0</v>
      </c>
      <c r="EG25" s="17">
        <f t="shared" si="52"/>
        <v>0</v>
      </c>
    </row>
    <row r="26" spans="1:137" s="14" customFormat="1" x14ac:dyDescent="0.25">
      <c r="A26" s="40">
        <v>20</v>
      </c>
      <c r="B26" s="41" t="s">
        <v>23</v>
      </c>
      <c r="C26" s="47">
        <f t="shared" si="53"/>
        <v>1480151.9</v>
      </c>
      <c r="D26" s="50">
        <f t="shared" si="54"/>
        <v>1480661.6</v>
      </c>
      <c r="E26" s="50">
        <f t="shared" si="55"/>
        <v>1441275.7</v>
      </c>
      <c r="F26" s="50">
        <f t="shared" si="56"/>
        <v>-38876.200000000004</v>
      </c>
      <c r="G26" s="49">
        <f t="shared" si="57"/>
        <v>-39385.900000000009</v>
      </c>
      <c r="H26" s="15">
        <v>3018.3</v>
      </c>
      <c r="I26" s="16">
        <v>3018.3</v>
      </c>
      <c r="J26" s="16">
        <v>3018.3</v>
      </c>
      <c r="K26" s="16">
        <f t="shared" si="1"/>
        <v>0</v>
      </c>
      <c r="L26" s="17">
        <f t="shared" si="2"/>
        <v>0</v>
      </c>
      <c r="M26" s="15">
        <v>356137</v>
      </c>
      <c r="N26" s="16">
        <v>356137</v>
      </c>
      <c r="O26" s="16">
        <v>356137</v>
      </c>
      <c r="P26" s="16">
        <f t="shared" si="3"/>
        <v>0</v>
      </c>
      <c r="Q26" s="17">
        <f t="shared" si="4"/>
        <v>0</v>
      </c>
      <c r="R26" s="15">
        <v>858303.3</v>
      </c>
      <c r="S26" s="16">
        <v>858303.3</v>
      </c>
      <c r="T26" s="16">
        <v>858303.3</v>
      </c>
      <c r="U26" s="16">
        <f t="shared" si="5"/>
        <v>0</v>
      </c>
      <c r="V26" s="17">
        <f t="shared" si="6"/>
        <v>0</v>
      </c>
      <c r="W26" s="15">
        <v>10871.1</v>
      </c>
      <c r="X26" s="16">
        <v>10871.1</v>
      </c>
      <c r="Y26" s="16">
        <v>10871.1</v>
      </c>
      <c r="Z26" s="16">
        <f t="shared" si="7"/>
        <v>0</v>
      </c>
      <c r="AA26" s="17">
        <f t="shared" si="8"/>
        <v>0</v>
      </c>
      <c r="AB26" s="15">
        <v>61636.7</v>
      </c>
      <c r="AC26" s="16">
        <v>63980.3</v>
      </c>
      <c r="AD26" s="16">
        <v>63915.199999999997</v>
      </c>
      <c r="AE26" s="16">
        <f t="shared" si="9"/>
        <v>2278.5</v>
      </c>
      <c r="AF26" s="17">
        <f t="shared" si="10"/>
        <v>-65.100000000005821</v>
      </c>
      <c r="AG26" s="15">
        <v>17363</v>
      </c>
      <c r="AH26" s="16">
        <v>17363</v>
      </c>
      <c r="AI26" s="16">
        <v>17363</v>
      </c>
      <c r="AJ26" s="16">
        <f t="shared" si="11"/>
        <v>0</v>
      </c>
      <c r="AK26" s="17">
        <f t="shared" si="12"/>
        <v>0</v>
      </c>
      <c r="AL26" s="15">
        <v>14241.5</v>
      </c>
      <c r="AM26" s="16">
        <v>15914.5</v>
      </c>
      <c r="AN26" s="16">
        <v>15914.5</v>
      </c>
      <c r="AO26" s="16">
        <f t="shared" si="13"/>
        <v>1673</v>
      </c>
      <c r="AP26" s="17">
        <f t="shared" si="14"/>
        <v>0</v>
      </c>
      <c r="AQ26" s="15">
        <v>7208.2</v>
      </c>
      <c r="AR26" s="16">
        <v>8042.2</v>
      </c>
      <c r="AS26" s="16">
        <v>8042.2</v>
      </c>
      <c r="AT26" s="16">
        <f t="shared" si="15"/>
        <v>834</v>
      </c>
      <c r="AU26" s="17">
        <f t="shared" si="16"/>
        <v>0</v>
      </c>
      <c r="AV26" s="15">
        <v>41266.800000000003</v>
      </c>
      <c r="AW26" s="16">
        <v>36757.800000000003</v>
      </c>
      <c r="AX26" s="16">
        <v>36757.800000000003</v>
      </c>
      <c r="AY26" s="16">
        <f t="shared" si="17"/>
        <v>-4509</v>
      </c>
      <c r="AZ26" s="17">
        <f t="shared" si="18"/>
        <v>0</v>
      </c>
      <c r="BA26" s="15">
        <v>3292.9</v>
      </c>
      <c r="BB26" s="16">
        <v>3292.9</v>
      </c>
      <c r="BC26" s="16">
        <v>3292.9</v>
      </c>
      <c r="BD26" s="16">
        <f t="shared" si="19"/>
        <v>0</v>
      </c>
      <c r="BE26" s="17">
        <f t="shared" si="20"/>
        <v>0</v>
      </c>
      <c r="BF26" s="15">
        <v>70336.600000000006</v>
      </c>
      <c r="BG26" s="16">
        <v>70336.600000000006</v>
      </c>
      <c r="BH26" s="16">
        <v>31015.8</v>
      </c>
      <c r="BI26" s="16">
        <f t="shared" si="21"/>
        <v>-39320.800000000003</v>
      </c>
      <c r="BJ26" s="17">
        <f t="shared" si="22"/>
        <v>-39320.800000000003</v>
      </c>
      <c r="BK26" s="15">
        <v>5145.5</v>
      </c>
      <c r="BL26" s="16">
        <v>5145.5</v>
      </c>
      <c r="BM26" s="16">
        <v>5145.5</v>
      </c>
      <c r="BN26" s="16">
        <f t="shared" si="23"/>
        <v>0</v>
      </c>
      <c r="BO26" s="17">
        <f t="shared" si="24"/>
        <v>0</v>
      </c>
      <c r="BP26" s="15">
        <v>12547.5</v>
      </c>
      <c r="BQ26" s="16">
        <v>12547.5</v>
      </c>
      <c r="BR26" s="16">
        <v>12547.5</v>
      </c>
      <c r="BS26" s="16">
        <f t="shared" si="25"/>
        <v>0</v>
      </c>
      <c r="BT26" s="17">
        <f t="shared" si="26"/>
        <v>0</v>
      </c>
      <c r="BU26" s="15">
        <v>4.7</v>
      </c>
      <c r="BV26" s="16">
        <v>4.7</v>
      </c>
      <c r="BW26" s="16">
        <v>4.7</v>
      </c>
      <c r="BX26" s="16">
        <f t="shared" si="27"/>
        <v>0</v>
      </c>
      <c r="BY26" s="17">
        <f t="shared" si="28"/>
        <v>0</v>
      </c>
      <c r="BZ26" s="15">
        <v>0</v>
      </c>
      <c r="CA26" s="16">
        <v>0</v>
      </c>
      <c r="CB26" s="16">
        <v>0</v>
      </c>
      <c r="CC26" s="16">
        <f t="shared" si="29"/>
        <v>0</v>
      </c>
      <c r="CD26" s="17">
        <f t="shared" si="30"/>
        <v>0</v>
      </c>
      <c r="CE26" s="15">
        <v>475.7</v>
      </c>
      <c r="CF26" s="16">
        <v>475.7</v>
      </c>
      <c r="CG26" s="16">
        <v>475.7</v>
      </c>
      <c r="CH26" s="16">
        <f t="shared" si="31"/>
        <v>0</v>
      </c>
      <c r="CI26" s="17">
        <f t="shared" si="32"/>
        <v>0</v>
      </c>
      <c r="CJ26" s="15">
        <v>1442.8</v>
      </c>
      <c r="CK26" s="16">
        <v>1442.8</v>
      </c>
      <c r="CL26" s="16">
        <v>1442.8</v>
      </c>
      <c r="CM26" s="16">
        <f t="shared" si="33"/>
        <v>0</v>
      </c>
      <c r="CN26" s="17">
        <f t="shared" si="34"/>
        <v>0</v>
      </c>
      <c r="CO26" s="15">
        <v>491</v>
      </c>
      <c r="CP26" s="16">
        <v>491</v>
      </c>
      <c r="CQ26" s="16">
        <v>491</v>
      </c>
      <c r="CR26" s="16">
        <f t="shared" si="35"/>
        <v>0</v>
      </c>
      <c r="CS26" s="17">
        <f t="shared" si="36"/>
        <v>0</v>
      </c>
      <c r="CT26" s="15">
        <v>775.7</v>
      </c>
      <c r="CU26" s="16">
        <v>775.7</v>
      </c>
      <c r="CV26" s="16">
        <v>775.7</v>
      </c>
      <c r="CW26" s="16">
        <f t="shared" si="37"/>
        <v>0</v>
      </c>
      <c r="CX26" s="17">
        <f t="shared" si="38"/>
        <v>0</v>
      </c>
      <c r="CY26" s="15">
        <v>219.5</v>
      </c>
      <c r="CZ26" s="16">
        <v>219.5</v>
      </c>
      <c r="DA26" s="16">
        <v>219.5</v>
      </c>
      <c r="DB26" s="16">
        <f t="shared" si="39"/>
        <v>0</v>
      </c>
      <c r="DC26" s="17">
        <f t="shared" si="40"/>
        <v>0</v>
      </c>
      <c r="DD26" s="15">
        <v>0.7</v>
      </c>
      <c r="DE26" s="16">
        <v>0.7</v>
      </c>
      <c r="DF26" s="16">
        <v>0.7</v>
      </c>
      <c r="DG26" s="16">
        <f t="shared" si="41"/>
        <v>0</v>
      </c>
      <c r="DH26" s="17">
        <f t="shared" si="42"/>
        <v>0</v>
      </c>
      <c r="DI26" s="15">
        <v>50.6</v>
      </c>
      <c r="DJ26" s="16">
        <v>50.6</v>
      </c>
      <c r="DK26" s="16">
        <v>50.6</v>
      </c>
      <c r="DL26" s="16">
        <f t="shared" si="43"/>
        <v>0</v>
      </c>
      <c r="DM26" s="17">
        <f t="shared" si="44"/>
        <v>0</v>
      </c>
      <c r="DN26" s="15">
        <v>4525.3999999999996</v>
      </c>
      <c r="DO26" s="16">
        <v>4525.3999999999996</v>
      </c>
      <c r="DP26" s="16">
        <v>4525.3999999999996</v>
      </c>
      <c r="DQ26" s="16">
        <f t="shared" si="45"/>
        <v>0</v>
      </c>
      <c r="DR26" s="17">
        <f t="shared" si="46"/>
        <v>0</v>
      </c>
      <c r="DS26" s="15">
        <v>5499.3</v>
      </c>
      <c r="DT26" s="16">
        <v>5499.3</v>
      </c>
      <c r="DU26" s="16">
        <v>5499.3</v>
      </c>
      <c r="DV26" s="16">
        <f t="shared" si="47"/>
        <v>0</v>
      </c>
      <c r="DW26" s="17">
        <f t="shared" si="48"/>
        <v>0</v>
      </c>
      <c r="DX26" s="15">
        <v>13.2</v>
      </c>
      <c r="DY26" s="16">
        <v>181.3</v>
      </c>
      <c r="DZ26" s="16">
        <v>181.3</v>
      </c>
      <c r="EA26" s="16">
        <f t="shared" si="49"/>
        <v>168.10000000000002</v>
      </c>
      <c r="EB26" s="17">
        <f t="shared" si="50"/>
        <v>0</v>
      </c>
      <c r="EC26" s="15">
        <v>5284.9</v>
      </c>
      <c r="ED26" s="16">
        <v>5284.9</v>
      </c>
      <c r="EE26" s="16">
        <v>5284.9</v>
      </c>
      <c r="EF26" s="16">
        <f t="shared" si="51"/>
        <v>0</v>
      </c>
      <c r="EG26" s="17">
        <f t="shared" si="52"/>
        <v>0</v>
      </c>
    </row>
    <row r="27" spans="1:137" s="14" customFormat="1" x14ac:dyDescent="0.25">
      <c r="A27" s="40">
        <v>21</v>
      </c>
      <c r="B27" s="41" t="s">
        <v>24</v>
      </c>
      <c r="C27" s="47">
        <f t="shared" si="53"/>
        <v>154283.39999999997</v>
      </c>
      <c r="D27" s="50">
        <f t="shared" si="54"/>
        <v>154081.99999999997</v>
      </c>
      <c r="E27" s="50">
        <f t="shared" si="55"/>
        <v>154081.99999999997</v>
      </c>
      <c r="F27" s="50">
        <f t="shared" si="56"/>
        <v>-201.39999999999927</v>
      </c>
      <c r="G27" s="49">
        <f t="shared" si="57"/>
        <v>0</v>
      </c>
      <c r="H27" s="15">
        <v>230.2</v>
      </c>
      <c r="I27" s="16">
        <v>230.2</v>
      </c>
      <c r="J27" s="16">
        <v>230.2</v>
      </c>
      <c r="K27" s="16">
        <f t="shared" si="1"/>
        <v>0</v>
      </c>
      <c r="L27" s="17">
        <f t="shared" si="2"/>
        <v>0</v>
      </c>
      <c r="M27" s="15">
        <v>22138.799999999999</v>
      </c>
      <c r="N27" s="16">
        <v>22138.799999999999</v>
      </c>
      <c r="O27" s="16">
        <v>22138.799999999999</v>
      </c>
      <c r="P27" s="16">
        <f t="shared" si="3"/>
        <v>0</v>
      </c>
      <c r="Q27" s="17">
        <f t="shared" si="4"/>
        <v>0</v>
      </c>
      <c r="R27" s="15">
        <v>98890</v>
      </c>
      <c r="S27" s="16">
        <v>98890</v>
      </c>
      <c r="T27" s="16">
        <v>98890</v>
      </c>
      <c r="U27" s="16">
        <f t="shared" si="5"/>
        <v>0</v>
      </c>
      <c r="V27" s="17">
        <f t="shared" si="6"/>
        <v>0</v>
      </c>
      <c r="W27" s="15">
        <v>6820.9</v>
      </c>
      <c r="X27" s="16">
        <v>6820.9</v>
      </c>
      <c r="Y27" s="16">
        <v>6820.9</v>
      </c>
      <c r="Z27" s="16">
        <f t="shared" si="7"/>
        <v>0</v>
      </c>
      <c r="AA27" s="17">
        <f t="shared" si="8"/>
        <v>0</v>
      </c>
      <c r="AB27" s="15">
        <v>12577.3</v>
      </c>
      <c r="AC27" s="16">
        <v>12369</v>
      </c>
      <c r="AD27" s="16">
        <v>12369</v>
      </c>
      <c r="AE27" s="16">
        <f t="shared" si="9"/>
        <v>-208.29999999999927</v>
      </c>
      <c r="AF27" s="17">
        <f t="shared" si="10"/>
        <v>0</v>
      </c>
      <c r="AG27" s="15">
        <v>1520.9</v>
      </c>
      <c r="AH27" s="16">
        <v>1520.9</v>
      </c>
      <c r="AI27" s="16">
        <v>1520.9</v>
      </c>
      <c r="AJ27" s="16">
        <f t="shared" si="11"/>
        <v>0</v>
      </c>
      <c r="AK27" s="17">
        <f t="shared" si="12"/>
        <v>0</v>
      </c>
      <c r="AL27" s="15">
        <v>2714.8</v>
      </c>
      <c r="AM27" s="16">
        <v>2714.8</v>
      </c>
      <c r="AN27" s="16">
        <v>2714.8</v>
      </c>
      <c r="AO27" s="16">
        <f t="shared" si="13"/>
        <v>0</v>
      </c>
      <c r="AP27" s="17">
        <f t="shared" si="14"/>
        <v>0</v>
      </c>
      <c r="AQ27" s="15">
        <v>1501.2</v>
      </c>
      <c r="AR27" s="16">
        <v>1501.2</v>
      </c>
      <c r="AS27" s="16">
        <v>1501.2</v>
      </c>
      <c r="AT27" s="16">
        <f t="shared" si="15"/>
        <v>0</v>
      </c>
      <c r="AU27" s="17">
        <f t="shared" si="16"/>
        <v>0</v>
      </c>
      <c r="AV27" s="15">
        <v>1819.5</v>
      </c>
      <c r="AW27" s="16">
        <v>1819.5</v>
      </c>
      <c r="AX27" s="16">
        <v>1819.5</v>
      </c>
      <c r="AY27" s="16">
        <f t="shared" si="17"/>
        <v>0</v>
      </c>
      <c r="AZ27" s="17">
        <f t="shared" si="18"/>
        <v>0</v>
      </c>
      <c r="BA27" s="15">
        <v>917.1</v>
      </c>
      <c r="BB27" s="16">
        <v>917.1</v>
      </c>
      <c r="BC27" s="16">
        <v>917.1</v>
      </c>
      <c r="BD27" s="16">
        <f t="shared" si="19"/>
        <v>0</v>
      </c>
      <c r="BE27" s="17">
        <f t="shared" si="20"/>
        <v>0</v>
      </c>
      <c r="BF27" s="15"/>
      <c r="BG27" s="16">
        <v>0</v>
      </c>
      <c r="BH27" s="16">
        <v>0</v>
      </c>
      <c r="BI27" s="16">
        <f t="shared" si="21"/>
        <v>0</v>
      </c>
      <c r="BJ27" s="17">
        <f t="shared" si="22"/>
        <v>0</v>
      </c>
      <c r="BK27" s="15">
        <v>827.4</v>
      </c>
      <c r="BL27" s="16">
        <v>827.4</v>
      </c>
      <c r="BM27" s="16">
        <v>827.4</v>
      </c>
      <c r="BN27" s="16">
        <f t="shared" si="23"/>
        <v>0</v>
      </c>
      <c r="BO27" s="17">
        <f t="shared" si="24"/>
        <v>0</v>
      </c>
      <c r="BP27" s="15">
        <v>169.9</v>
      </c>
      <c r="BQ27" s="16">
        <v>169.9</v>
      </c>
      <c r="BR27" s="16">
        <v>169.9</v>
      </c>
      <c r="BS27" s="16">
        <f t="shared" si="25"/>
        <v>0</v>
      </c>
      <c r="BT27" s="17">
        <f t="shared" si="26"/>
        <v>0</v>
      </c>
      <c r="BU27" s="15">
        <v>3.1</v>
      </c>
      <c r="BV27" s="16">
        <v>3.1</v>
      </c>
      <c r="BW27" s="16">
        <v>3.1</v>
      </c>
      <c r="BX27" s="16">
        <f t="shared" si="27"/>
        <v>0</v>
      </c>
      <c r="BY27" s="17">
        <f t="shared" si="28"/>
        <v>0</v>
      </c>
      <c r="BZ27" s="15">
        <v>0</v>
      </c>
      <c r="CA27" s="16">
        <v>0</v>
      </c>
      <c r="CB27" s="16">
        <v>0</v>
      </c>
      <c r="CC27" s="16">
        <f t="shared" si="29"/>
        <v>0</v>
      </c>
      <c r="CD27" s="17">
        <f t="shared" si="30"/>
        <v>0</v>
      </c>
      <c r="CE27" s="15">
        <v>442.1</v>
      </c>
      <c r="CF27" s="16">
        <v>442.1</v>
      </c>
      <c r="CG27" s="16">
        <v>442.1</v>
      </c>
      <c r="CH27" s="16">
        <f t="shared" si="31"/>
        <v>0</v>
      </c>
      <c r="CI27" s="17">
        <f t="shared" si="32"/>
        <v>0</v>
      </c>
      <c r="CJ27" s="15">
        <v>466</v>
      </c>
      <c r="CK27" s="16">
        <v>466</v>
      </c>
      <c r="CL27" s="16">
        <v>466</v>
      </c>
      <c r="CM27" s="16">
        <f t="shared" si="33"/>
        <v>0</v>
      </c>
      <c r="CN27" s="17">
        <f t="shared" si="34"/>
        <v>0</v>
      </c>
      <c r="CO27" s="15">
        <v>457.4</v>
      </c>
      <c r="CP27" s="16">
        <v>457.4</v>
      </c>
      <c r="CQ27" s="16">
        <v>457.4</v>
      </c>
      <c r="CR27" s="16">
        <f t="shared" si="35"/>
        <v>0</v>
      </c>
      <c r="CS27" s="17">
        <f t="shared" si="36"/>
        <v>0</v>
      </c>
      <c r="CT27" s="15">
        <v>0</v>
      </c>
      <c r="CU27" s="16">
        <v>0</v>
      </c>
      <c r="CV27" s="16">
        <v>0</v>
      </c>
      <c r="CW27" s="16">
        <f t="shared" si="37"/>
        <v>0</v>
      </c>
      <c r="CX27" s="17">
        <f t="shared" si="38"/>
        <v>0</v>
      </c>
      <c r="CY27" s="15">
        <v>23.2</v>
      </c>
      <c r="CZ27" s="16">
        <v>23.2</v>
      </c>
      <c r="DA27" s="16">
        <v>23.2</v>
      </c>
      <c r="DB27" s="16">
        <f t="shared" si="39"/>
        <v>0</v>
      </c>
      <c r="DC27" s="17">
        <f t="shared" si="40"/>
        <v>0</v>
      </c>
      <c r="DD27" s="15">
        <v>0.6</v>
      </c>
      <c r="DE27" s="16">
        <v>0.6</v>
      </c>
      <c r="DF27" s="16">
        <v>0.6</v>
      </c>
      <c r="DG27" s="16">
        <f t="shared" si="41"/>
        <v>0</v>
      </c>
      <c r="DH27" s="17">
        <f t="shared" si="42"/>
        <v>0</v>
      </c>
      <c r="DI27" s="15">
        <v>0</v>
      </c>
      <c r="DJ27" s="16">
        <v>0</v>
      </c>
      <c r="DK27" s="16">
        <v>0</v>
      </c>
      <c r="DL27" s="16">
        <f t="shared" si="43"/>
        <v>0</v>
      </c>
      <c r="DM27" s="17">
        <f t="shared" si="44"/>
        <v>0</v>
      </c>
      <c r="DN27" s="15">
        <v>0</v>
      </c>
      <c r="DO27" s="16">
        <v>0</v>
      </c>
      <c r="DP27" s="16">
        <v>0</v>
      </c>
      <c r="DQ27" s="16">
        <f t="shared" si="45"/>
        <v>0</v>
      </c>
      <c r="DR27" s="17">
        <f t="shared" si="46"/>
        <v>0</v>
      </c>
      <c r="DS27" s="15">
        <v>2338.8000000000002</v>
      </c>
      <c r="DT27" s="16">
        <v>2338.8000000000002</v>
      </c>
      <c r="DU27" s="16">
        <v>2338.8000000000002</v>
      </c>
      <c r="DV27" s="16">
        <f t="shared" si="47"/>
        <v>0</v>
      </c>
      <c r="DW27" s="17">
        <f t="shared" si="48"/>
        <v>0</v>
      </c>
      <c r="DX27" s="15">
        <v>1.4</v>
      </c>
      <c r="DY27" s="16">
        <v>8.3000000000000007</v>
      </c>
      <c r="DZ27" s="16">
        <v>8.3000000000000007</v>
      </c>
      <c r="EA27" s="16">
        <f t="shared" si="49"/>
        <v>6.9</v>
      </c>
      <c r="EB27" s="17">
        <f t="shared" si="50"/>
        <v>0</v>
      </c>
      <c r="EC27" s="15">
        <v>422.8</v>
      </c>
      <c r="ED27" s="16">
        <v>422.8</v>
      </c>
      <c r="EE27" s="16">
        <v>422.8</v>
      </c>
      <c r="EF27" s="16">
        <f t="shared" si="51"/>
        <v>0</v>
      </c>
      <c r="EG27" s="17">
        <f t="shared" si="52"/>
        <v>0</v>
      </c>
    </row>
    <row r="28" spans="1:137" s="14" customFormat="1" x14ac:dyDescent="0.25">
      <c r="A28" s="40">
        <v>22</v>
      </c>
      <c r="B28" s="41" t="s">
        <v>25</v>
      </c>
      <c r="C28" s="47">
        <f t="shared" si="53"/>
        <v>132745.90000000002</v>
      </c>
      <c r="D28" s="50">
        <f t="shared" si="54"/>
        <v>133690.20000000001</v>
      </c>
      <c r="E28" s="50">
        <f t="shared" si="55"/>
        <v>133690.20000000001</v>
      </c>
      <c r="F28" s="50">
        <f t="shared" si="56"/>
        <v>944.30000000000121</v>
      </c>
      <c r="G28" s="49">
        <f t="shared" si="57"/>
        <v>0</v>
      </c>
      <c r="H28" s="15">
        <v>256.2</v>
      </c>
      <c r="I28" s="16">
        <v>256.2</v>
      </c>
      <c r="J28" s="16">
        <v>256.2</v>
      </c>
      <c r="K28" s="16">
        <f t="shared" si="1"/>
        <v>0</v>
      </c>
      <c r="L28" s="17">
        <f t="shared" si="2"/>
        <v>0</v>
      </c>
      <c r="M28" s="15">
        <v>21392.1</v>
      </c>
      <c r="N28" s="16">
        <v>21392.1</v>
      </c>
      <c r="O28" s="16">
        <v>21392.1</v>
      </c>
      <c r="P28" s="16">
        <f t="shared" si="3"/>
        <v>0</v>
      </c>
      <c r="Q28" s="17">
        <f t="shared" si="4"/>
        <v>0</v>
      </c>
      <c r="R28" s="15">
        <v>82262</v>
      </c>
      <c r="S28" s="16">
        <v>82262</v>
      </c>
      <c r="T28" s="16">
        <v>82262</v>
      </c>
      <c r="U28" s="16">
        <f t="shared" si="5"/>
        <v>0</v>
      </c>
      <c r="V28" s="17">
        <f t="shared" si="6"/>
        <v>0</v>
      </c>
      <c r="W28" s="15">
        <v>6063.3</v>
      </c>
      <c r="X28" s="16">
        <v>6063.3</v>
      </c>
      <c r="Y28" s="16">
        <v>6063.3</v>
      </c>
      <c r="Z28" s="16">
        <f t="shared" si="7"/>
        <v>0</v>
      </c>
      <c r="AA28" s="17">
        <f t="shared" si="8"/>
        <v>0</v>
      </c>
      <c r="AB28" s="15">
        <v>8983.7999999999993</v>
      </c>
      <c r="AC28" s="16">
        <v>8853.6</v>
      </c>
      <c r="AD28" s="16">
        <v>8853.6</v>
      </c>
      <c r="AE28" s="16">
        <f t="shared" si="9"/>
        <v>-130.19999999999891</v>
      </c>
      <c r="AF28" s="17">
        <f t="shared" si="10"/>
        <v>0</v>
      </c>
      <c r="AG28" s="15">
        <v>1473.8</v>
      </c>
      <c r="AH28" s="16">
        <v>1473.8</v>
      </c>
      <c r="AI28" s="16">
        <v>1473.8</v>
      </c>
      <c r="AJ28" s="16">
        <f t="shared" si="11"/>
        <v>0</v>
      </c>
      <c r="AK28" s="17">
        <f t="shared" si="12"/>
        <v>0</v>
      </c>
      <c r="AL28" s="15">
        <v>1124.0999999999999</v>
      </c>
      <c r="AM28" s="16">
        <v>1766.1</v>
      </c>
      <c r="AN28" s="16">
        <v>1766.1</v>
      </c>
      <c r="AO28" s="16">
        <f t="shared" si="13"/>
        <v>642</v>
      </c>
      <c r="AP28" s="17">
        <f t="shared" si="14"/>
        <v>0</v>
      </c>
      <c r="AQ28" s="15">
        <v>736.9</v>
      </c>
      <c r="AR28" s="16">
        <v>1156.9000000000001</v>
      </c>
      <c r="AS28" s="16">
        <v>1156.9000000000001</v>
      </c>
      <c r="AT28" s="16">
        <f t="shared" si="15"/>
        <v>420.00000000000011</v>
      </c>
      <c r="AU28" s="17">
        <f t="shared" si="16"/>
        <v>0</v>
      </c>
      <c r="AV28" s="15">
        <v>3553.1</v>
      </c>
      <c r="AW28" s="16">
        <v>3553.1</v>
      </c>
      <c r="AX28" s="16">
        <v>3553.1</v>
      </c>
      <c r="AY28" s="16">
        <f t="shared" si="17"/>
        <v>0</v>
      </c>
      <c r="AZ28" s="17">
        <f t="shared" si="18"/>
        <v>0</v>
      </c>
      <c r="BA28" s="15">
        <v>917.1</v>
      </c>
      <c r="BB28" s="16">
        <v>917.1</v>
      </c>
      <c r="BC28" s="16">
        <v>917.1</v>
      </c>
      <c r="BD28" s="16">
        <f t="shared" si="19"/>
        <v>0</v>
      </c>
      <c r="BE28" s="17">
        <f t="shared" si="20"/>
        <v>0</v>
      </c>
      <c r="BF28" s="15"/>
      <c r="BG28" s="16">
        <v>0</v>
      </c>
      <c r="BH28" s="16">
        <v>0</v>
      </c>
      <c r="BI28" s="16">
        <f t="shared" si="21"/>
        <v>0</v>
      </c>
      <c r="BJ28" s="17">
        <f t="shared" si="22"/>
        <v>0</v>
      </c>
      <c r="BK28" s="15">
        <v>322.2</v>
      </c>
      <c r="BL28" s="16">
        <v>322.2</v>
      </c>
      <c r="BM28" s="16">
        <v>322.2</v>
      </c>
      <c r="BN28" s="16">
        <f t="shared" si="23"/>
        <v>0</v>
      </c>
      <c r="BO28" s="17">
        <f t="shared" si="24"/>
        <v>0</v>
      </c>
      <c r="BP28" s="15">
        <v>706.9</v>
      </c>
      <c r="BQ28" s="16">
        <v>706.9</v>
      </c>
      <c r="BR28" s="16">
        <v>706.9</v>
      </c>
      <c r="BS28" s="16">
        <f t="shared" si="25"/>
        <v>0</v>
      </c>
      <c r="BT28" s="17">
        <f t="shared" si="26"/>
        <v>0</v>
      </c>
      <c r="BU28" s="15">
        <v>3.7</v>
      </c>
      <c r="BV28" s="16">
        <v>3.7</v>
      </c>
      <c r="BW28" s="16">
        <v>3.7</v>
      </c>
      <c r="BX28" s="16">
        <f t="shared" si="27"/>
        <v>0</v>
      </c>
      <c r="BY28" s="17">
        <f t="shared" si="28"/>
        <v>0</v>
      </c>
      <c r="BZ28" s="15">
        <v>0</v>
      </c>
      <c r="CA28" s="16">
        <v>0</v>
      </c>
      <c r="CB28" s="16">
        <v>0</v>
      </c>
      <c r="CC28" s="16">
        <f t="shared" si="29"/>
        <v>0</v>
      </c>
      <c r="CD28" s="17">
        <f t="shared" si="30"/>
        <v>0</v>
      </c>
      <c r="CE28" s="15">
        <v>442.1</v>
      </c>
      <c r="CF28" s="16">
        <v>442.1</v>
      </c>
      <c r="CG28" s="16">
        <v>442.1</v>
      </c>
      <c r="CH28" s="16">
        <f t="shared" si="31"/>
        <v>0</v>
      </c>
      <c r="CI28" s="17">
        <f t="shared" si="32"/>
        <v>0</v>
      </c>
      <c r="CJ28" s="15">
        <v>465.9</v>
      </c>
      <c r="CK28" s="16">
        <v>465.9</v>
      </c>
      <c r="CL28" s="16">
        <v>465.9</v>
      </c>
      <c r="CM28" s="16">
        <f t="shared" si="33"/>
        <v>0</v>
      </c>
      <c r="CN28" s="17">
        <f t="shared" si="34"/>
        <v>0</v>
      </c>
      <c r="CO28" s="15">
        <v>457.4</v>
      </c>
      <c r="CP28" s="16">
        <v>457.4</v>
      </c>
      <c r="CQ28" s="16">
        <v>457.4</v>
      </c>
      <c r="CR28" s="16">
        <f t="shared" si="35"/>
        <v>0</v>
      </c>
      <c r="CS28" s="17">
        <f t="shared" si="36"/>
        <v>0</v>
      </c>
      <c r="CT28" s="15">
        <v>0</v>
      </c>
      <c r="CU28" s="16">
        <v>0</v>
      </c>
      <c r="CV28" s="16">
        <v>0</v>
      </c>
      <c r="CW28" s="16">
        <f t="shared" si="37"/>
        <v>0</v>
      </c>
      <c r="CX28" s="17">
        <f t="shared" si="38"/>
        <v>0</v>
      </c>
      <c r="CY28" s="15">
        <v>70.5</v>
      </c>
      <c r="CZ28" s="16">
        <v>70.5</v>
      </c>
      <c r="DA28" s="16">
        <v>70.5</v>
      </c>
      <c r="DB28" s="16">
        <f t="shared" si="39"/>
        <v>0</v>
      </c>
      <c r="DC28" s="17">
        <f t="shared" si="40"/>
        <v>0</v>
      </c>
      <c r="DD28" s="15">
        <v>0.6</v>
      </c>
      <c r="DE28" s="16">
        <v>0.6</v>
      </c>
      <c r="DF28" s="16">
        <v>0.6</v>
      </c>
      <c r="DG28" s="16">
        <f t="shared" si="41"/>
        <v>0</v>
      </c>
      <c r="DH28" s="17">
        <f t="shared" si="42"/>
        <v>0</v>
      </c>
      <c r="DI28" s="15">
        <v>4.9000000000000004</v>
      </c>
      <c r="DJ28" s="16">
        <v>4.9000000000000004</v>
      </c>
      <c r="DK28" s="16">
        <v>4.9000000000000004</v>
      </c>
      <c r="DL28" s="16">
        <f t="shared" si="43"/>
        <v>0</v>
      </c>
      <c r="DM28" s="17">
        <f t="shared" si="44"/>
        <v>0</v>
      </c>
      <c r="DN28" s="15">
        <v>0</v>
      </c>
      <c r="DO28" s="16">
        <v>0</v>
      </c>
      <c r="DP28" s="16">
        <v>0</v>
      </c>
      <c r="DQ28" s="16">
        <f t="shared" si="45"/>
        <v>0</v>
      </c>
      <c r="DR28" s="17">
        <f t="shared" si="46"/>
        <v>0</v>
      </c>
      <c r="DS28" s="15">
        <v>2591.6</v>
      </c>
      <c r="DT28" s="16">
        <v>2591.6</v>
      </c>
      <c r="DU28" s="16">
        <v>2591.6</v>
      </c>
      <c r="DV28" s="16">
        <f t="shared" si="47"/>
        <v>0</v>
      </c>
      <c r="DW28" s="17">
        <f t="shared" si="48"/>
        <v>0</v>
      </c>
      <c r="DX28" s="15">
        <v>1.6</v>
      </c>
      <c r="DY28" s="16">
        <v>14.1</v>
      </c>
      <c r="DZ28" s="16">
        <v>14.1</v>
      </c>
      <c r="EA28" s="16">
        <f t="shared" si="49"/>
        <v>12.5</v>
      </c>
      <c r="EB28" s="17">
        <f t="shared" si="50"/>
        <v>0</v>
      </c>
      <c r="EC28" s="15">
        <v>916.1</v>
      </c>
      <c r="ED28" s="16">
        <v>916.1</v>
      </c>
      <c r="EE28" s="16">
        <v>916.1</v>
      </c>
      <c r="EF28" s="16">
        <f t="shared" si="51"/>
        <v>0</v>
      </c>
      <c r="EG28" s="17">
        <f t="shared" si="52"/>
        <v>0</v>
      </c>
    </row>
    <row r="29" spans="1:137" s="14" customFormat="1" x14ac:dyDescent="0.25">
      <c r="A29" s="40">
        <v>23</v>
      </c>
      <c r="B29" s="41" t="s">
        <v>26</v>
      </c>
      <c r="C29" s="47">
        <f t="shared" si="53"/>
        <v>556727.7999999997</v>
      </c>
      <c r="D29" s="50">
        <f t="shared" si="54"/>
        <v>556820.89999999967</v>
      </c>
      <c r="E29" s="50">
        <f t="shared" si="55"/>
        <v>556244.39999999967</v>
      </c>
      <c r="F29" s="50">
        <f t="shared" si="56"/>
        <v>-483.40000000000146</v>
      </c>
      <c r="G29" s="49">
        <f t="shared" si="57"/>
        <v>-576.5</v>
      </c>
      <c r="H29" s="15">
        <v>909.6</v>
      </c>
      <c r="I29" s="16">
        <v>909.6</v>
      </c>
      <c r="J29" s="16">
        <v>909.6</v>
      </c>
      <c r="K29" s="16">
        <f t="shared" si="1"/>
        <v>0</v>
      </c>
      <c r="L29" s="17">
        <f t="shared" si="2"/>
        <v>0</v>
      </c>
      <c r="M29" s="15">
        <v>107495.2</v>
      </c>
      <c r="N29" s="16">
        <v>107495.2</v>
      </c>
      <c r="O29" s="16">
        <v>107495.2</v>
      </c>
      <c r="P29" s="16">
        <f t="shared" si="3"/>
        <v>0</v>
      </c>
      <c r="Q29" s="17">
        <f t="shared" si="4"/>
        <v>0</v>
      </c>
      <c r="R29" s="15">
        <v>366466.9</v>
      </c>
      <c r="S29" s="16">
        <v>366466.9</v>
      </c>
      <c r="T29" s="16">
        <v>366466.9</v>
      </c>
      <c r="U29" s="16">
        <f t="shared" si="5"/>
        <v>0</v>
      </c>
      <c r="V29" s="17">
        <f t="shared" si="6"/>
        <v>0</v>
      </c>
      <c r="W29" s="15">
        <v>10390.700000000001</v>
      </c>
      <c r="X29" s="16">
        <v>10390.700000000001</v>
      </c>
      <c r="Y29" s="16">
        <v>10390.700000000001</v>
      </c>
      <c r="Z29" s="16">
        <f t="shared" si="7"/>
        <v>0</v>
      </c>
      <c r="AA29" s="17">
        <f t="shared" si="8"/>
        <v>0</v>
      </c>
      <c r="AB29" s="15">
        <v>34763.4</v>
      </c>
      <c r="AC29" s="16">
        <v>34815.5</v>
      </c>
      <c r="AD29" s="16">
        <v>34815.5</v>
      </c>
      <c r="AE29" s="16">
        <f t="shared" si="9"/>
        <v>52.099999999998545</v>
      </c>
      <c r="AF29" s="17">
        <f t="shared" si="10"/>
        <v>0</v>
      </c>
      <c r="AG29" s="15">
        <v>6350.2</v>
      </c>
      <c r="AH29" s="16">
        <v>6350.2</v>
      </c>
      <c r="AI29" s="16">
        <v>6350.2</v>
      </c>
      <c r="AJ29" s="16">
        <f t="shared" si="11"/>
        <v>0</v>
      </c>
      <c r="AK29" s="17">
        <f t="shared" si="12"/>
        <v>0</v>
      </c>
      <c r="AL29" s="15">
        <v>6458.9</v>
      </c>
      <c r="AM29" s="16">
        <v>6458.9</v>
      </c>
      <c r="AN29" s="16">
        <v>6458.9</v>
      </c>
      <c r="AO29" s="16">
        <f t="shared" si="13"/>
        <v>0</v>
      </c>
      <c r="AP29" s="17">
        <f t="shared" si="14"/>
        <v>0</v>
      </c>
      <c r="AQ29" s="15">
        <v>3327.2</v>
      </c>
      <c r="AR29" s="16">
        <v>3327.2</v>
      </c>
      <c r="AS29" s="16">
        <v>3327.2</v>
      </c>
      <c r="AT29" s="16">
        <f t="shared" si="15"/>
        <v>0</v>
      </c>
      <c r="AU29" s="17">
        <f t="shared" si="16"/>
        <v>0</v>
      </c>
      <c r="AV29" s="15">
        <v>6030.2</v>
      </c>
      <c r="AW29" s="16">
        <v>6030.2</v>
      </c>
      <c r="AX29" s="16">
        <v>6030.2</v>
      </c>
      <c r="AY29" s="16">
        <f t="shared" si="17"/>
        <v>0</v>
      </c>
      <c r="AZ29" s="17">
        <f t="shared" si="18"/>
        <v>0</v>
      </c>
      <c r="BA29" s="15">
        <v>1368.7</v>
      </c>
      <c r="BB29" s="16">
        <v>1368.7</v>
      </c>
      <c r="BC29" s="16">
        <v>1368.7</v>
      </c>
      <c r="BD29" s="16">
        <f t="shared" si="19"/>
        <v>0</v>
      </c>
      <c r="BE29" s="17">
        <f t="shared" si="20"/>
        <v>0</v>
      </c>
      <c r="BF29" s="15">
        <v>656.6</v>
      </c>
      <c r="BG29" s="16">
        <v>656.6</v>
      </c>
      <c r="BH29" s="16">
        <v>80.099999999999994</v>
      </c>
      <c r="BI29" s="16">
        <f t="shared" si="21"/>
        <v>-576.5</v>
      </c>
      <c r="BJ29" s="17">
        <f t="shared" si="22"/>
        <v>-576.5</v>
      </c>
      <c r="BK29" s="15">
        <v>2232.1999999999998</v>
      </c>
      <c r="BL29" s="16">
        <v>2232.1999999999998</v>
      </c>
      <c r="BM29" s="16">
        <v>2232.1999999999998</v>
      </c>
      <c r="BN29" s="16">
        <f t="shared" si="23"/>
        <v>0</v>
      </c>
      <c r="BO29" s="17">
        <f t="shared" si="24"/>
        <v>0</v>
      </c>
      <c r="BP29" s="15">
        <v>2162.1999999999998</v>
      </c>
      <c r="BQ29" s="16">
        <v>2162.1999999999998</v>
      </c>
      <c r="BR29" s="16">
        <v>2162.1999999999998</v>
      </c>
      <c r="BS29" s="16">
        <f t="shared" si="25"/>
        <v>0</v>
      </c>
      <c r="BT29" s="17">
        <f t="shared" si="26"/>
        <v>0</v>
      </c>
      <c r="BU29" s="15">
        <v>5.6</v>
      </c>
      <c r="BV29" s="16">
        <v>5.6</v>
      </c>
      <c r="BW29" s="16">
        <v>5.6</v>
      </c>
      <c r="BX29" s="16">
        <f t="shared" si="27"/>
        <v>0</v>
      </c>
      <c r="BY29" s="17">
        <f t="shared" si="28"/>
        <v>0</v>
      </c>
      <c r="BZ29" s="15">
        <v>0</v>
      </c>
      <c r="CA29" s="16">
        <v>0</v>
      </c>
      <c r="CB29" s="16">
        <v>0</v>
      </c>
      <c r="CC29" s="16">
        <f t="shared" si="29"/>
        <v>0</v>
      </c>
      <c r="CD29" s="17">
        <f t="shared" si="30"/>
        <v>0</v>
      </c>
      <c r="CE29" s="15">
        <v>442.1</v>
      </c>
      <c r="CF29" s="16">
        <v>442.1</v>
      </c>
      <c r="CG29" s="16">
        <v>442.1</v>
      </c>
      <c r="CH29" s="16">
        <f t="shared" si="31"/>
        <v>0</v>
      </c>
      <c r="CI29" s="17">
        <f t="shared" si="32"/>
        <v>0</v>
      </c>
      <c r="CJ29" s="15">
        <v>900.6</v>
      </c>
      <c r="CK29" s="16">
        <v>900.6</v>
      </c>
      <c r="CL29" s="16">
        <v>900.6</v>
      </c>
      <c r="CM29" s="16">
        <f t="shared" si="33"/>
        <v>0</v>
      </c>
      <c r="CN29" s="17">
        <f t="shared" si="34"/>
        <v>0</v>
      </c>
      <c r="CO29" s="15">
        <v>457.4</v>
      </c>
      <c r="CP29" s="16">
        <v>457.4</v>
      </c>
      <c r="CQ29" s="16">
        <v>457.4</v>
      </c>
      <c r="CR29" s="16">
        <f t="shared" si="35"/>
        <v>0</v>
      </c>
      <c r="CS29" s="17">
        <f t="shared" si="36"/>
        <v>0</v>
      </c>
      <c r="CT29" s="15">
        <v>0</v>
      </c>
      <c r="CU29" s="16">
        <v>0</v>
      </c>
      <c r="CV29" s="16">
        <v>0</v>
      </c>
      <c r="CW29" s="16">
        <f t="shared" si="37"/>
        <v>0</v>
      </c>
      <c r="CX29" s="17">
        <f t="shared" si="38"/>
        <v>0</v>
      </c>
      <c r="CY29" s="15">
        <v>73.3</v>
      </c>
      <c r="CZ29" s="16">
        <v>73.3</v>
      </c>
      <c r="DA29" s="16">
        <v>73.3</v>
      </c>
      <c r="DB29" s="16">
        <f t="shared" si="39"/>
        <v>0</v>
      </c>
      <c r="DC29" s="17">
        <f t="shared" si="40"/>
        <v>0</v>
      </c>
      <c r="DD29" s="15">
        <v>0.6</v>
      </c>
      <c r="DE29" s="16">
        <v>0.6</v>
      </c>
      <c r="DF29" s="16">
        <v>0.6</v>
      </c>
      <c r="DG29" s="16">
        <f t="shared" si="41"/>
        <v>0</v>
      </c>
      <c r="DH29" s="17">
        <f t="shared" si="42"/>
        <v>0</v>
      </c>
      <c r="DI29" s="15">
        <v>1.7</v>
      </c>
      <c r="DJ29" s="16">
        <v>1.7</v>
      </c>
      <c r="DK29" s="16">
        <v>1.7</v>
      </c>
      <c r="DL29" s="16">
        <f t="shared" si="43"/>
        <v>0</v>
      </c>
      <c r="DM29" s="17">
        <f t="shared" si="44"/>
        <v>0</v>
      </c>
      <c r="DN29" s="15">
        <v>0</v>
      </c>
      <c r="DO29" s="16">
        <v>0</v>
      </c>
      <c r="DP29" s="16">
        <v>0</v>
      </c>
      <c r="DQ29" s="16">
        <f t="shared" si="45"/>
        <v>0</v>
      </c>
      <c r="DR29" s="17">
        <f t="shared" si="46"/>
        <v>0</v>
      </c>
      <c r="DS29" s="15">
        <v>4045.5</v>
      </c>
      <c r="DT29" s="16">
        <v>4045.5</v>
      </c>
      <c r="DU29" s="16">
        <v>4045.5</v>
      </c>
      <c r="DV29" s="16">
        <f t="shared" si="47"/>
        <v>0</v>
      </c>
      <c r="DW29" s="17">
        <f t="shared" si="48"/>
        <v>0</v>
      </c>
      <c r="DX29" s="15">
        <v>4.7</v>
      </c>
      <c r="DY29" s="16">
        <v>45.7</v>
      </c>
      <c r="DZ29" s="16">
        <v>45.7</v>
      </c>
      <c r="EA29" s="16">
        <f t="shared" si="49"/>
        <v>41</v>
      </c>
      <c r="EB29" s="17">
        <f t="shared" si="50"/>
        <v>0</v>
      </c>
      <c r="EC29" s="15">
        <v>2184.3000000000002</v>
      </c>
      <c r="ED29" s="16">
        <v>2184.3000000000002</v>
      </c>
      <c r="EE29" s="16">
        <v>2184.3000000000002</v>
      </c>
      <c r="EF29" s="16">
        <f t="shared" si="51"/>
        <v>0</v>
      </c>
      <c r="EG29" s="17">
        <f t="shared" si="52"/>
        <v>0</v>
      </c>
    </row>
    <row r="30" spans="1:137" s="14" customFormat="1" x14ac:dyDescent="0.25">
      <c r="A30" s="40">
        <v>24</v>
      </c>
      <c r="B30" s="41" t="s">
        <v>27</v>
      </c>
      <c r="C30" s="47">
        <f t="shared" si="53"/>
        <v>520693.30000000005</v>
      </c>
      <c r="D30" s="50">
        <f t="shared" si="54"/>
        <v>525098</v>
      </c>
      <c r="E30" s="50">
        <f t="shared" si="55"/>
        <v>525098</v>
      </c>
      <c r="F30" s="50">
        <f t="shared" si="56"/>
        <v>4404.7</v>
      </c>
      <c r="G30" s="49">
        <f t="shared" si="57"/>
        <v>0</v>
      </c>
      <c r="H30" s="15">
        <v>972.8</v>
      </c>
      <c r="I30" s="16">
        <v>972.8</v>
      </c>
      <c r="J30" s="16">
        <v>972.8</v>
      </c>
      <c r="K30" s="16">
        <f t="shared" si="1"/>
        <v>0</v>
      </c>
      <c r="L30" s="17">
        <f t="shared" si="2"/>
        <v>0</v>
      </c>
      <c r="M30" s="15">
        <v>110361.7</v>
      </c>
      <c r="N30" s="16">
        <v>110361.7</v>
      </c>
      <c r="O30" s="16">
        <v>110361.7</v>
      </c>
      <c r="P30" s="16">
        <f t="shared" si="3"/>
        <v>0</v>
      </c>
      <c r="Q30" s="17">
        <f t="shared" si="4"/>
        <v>0</v>
      </c>
      <c r="R30" s="15">
        <v>338523.89999999997</v>
      </c>
      <c r="S30" s="16">
        <v>338523.9</v>
      </c>
      <c r="T30" s="16">
        <v>338523.9</v>
      </c>
      <c r="U30" s="16">
        <f t="shared" si="5"/>
        <v>0</v>
      </c>
      <c r="V30" s="17">
        <f t="shared" si="6"/>
        <v>0</v>
      </c>
      <c r="W30" s="15">
        <v>7321.6</v>
      </c>
      <c r="X30" s="16">
        <v>7321.6</v>
      </c>
      <c r="Y30" s="16">
        <v>7321.6</v>
      </c>
      <c r="Z30" s="16">
        <f t="shared" si="7"/>
        <v>0</v>
      </c>
      <c r="AA30" s="17">
        <f t="shared" si="8"/>
        <v>0</v>
      </c>
      <c r="AB30" s="15">
        <v>28748.2</v>
      </c>
      <c r="AC30" s="16">
        <v>31091.8</v>
      </c>
      <c r="AD30" s="16">
        <v>31091.8</v>
      </c>
      <c r="AE30" s="16">
        <f t="shared" si="9"/>
        <v>2343.5999999999985</v>
      </c>
      <c r="AF30" s="17">
        <f t="shared" si="10"/>
        <v>0</v>
      </c>
      <c r="AG30" s="15">
        <v>6109.1</v>
      </c>
      <c r="AH30" s="16">
        <v>6109.1</v>
      </c>
      <c r="AI30" s="16">
        <v>6109.1</v>
      </c>
      <c r="AJ30" s="16">
        <f t="shared" si="11"/>
        <v>0</v>
      </c>
      <c r="AK30" s="17">
        <f t="shared" si="12"/>
        <v>0</v>
      </c>
      <c r="AL30" s="15">
        <v>5849.4</v>
      </c>
      <c r="AM30" s="16">
        <v>5849.4</v>
      </c>
      <c r="AN30" s="16">
        <v>5849.4</v>
      </c>
      <c r="AO30" s="16">
        <f t="shared" si="13"/>
        <v>0</v>
      </c>
      <c r="AP30" s="17">
        <f t="shared" si="14"/>
        <v>0</v>
      </c>
      <c r="AQ30" s="15">
        <v>3286.2</v>
      </c>
      <c r="AR30" s="16">
        <v>3286.2</v>
      </c>
      <c r="AS30" s="16">
        <v>3286.2</v>
      </c>
      <c r="AT30" s="16">
        <f t="shared" si="15"/>
        <v>0</v>
      </c>
      <c r="AU30" s="17">
        <f t="shared" si="16"/>
        <v>0</v>
      </c>
      <c r="AV30" s="15">
        <v>7935.7</v>
      </c>
      <c r="AW30" s="16">
        <v>9973.7000000000007</v>
      </c>
      <c r="AX30" s="16">
        <v>9973.7000000000007</v>
      </c>
      <c r="AY30" s="16">
        <f t="shared" si="17"/>
        <v>2038.0000000000009</v>
      </c>
      <c r="AZ30" s="17">
        <f t="shared" si="18"/>
        <v>0</v>
      </c>
      <c r="BA30" s="15">
        <v>1350</v>
      </c>
      <c r="BB30" s="16">
        <v>1350</v>
      </c>
      <c r="BC30" s="16">
        <v>1350</v>
      </c>
      <c r="BD30" s="16">
        <f t="shared" si="19"/>
        <v>0</v>
      </c>
      <c r="BE30" s="17">
        <f t="shared" si="20"/>
        <v>0</v>
      </c>
      <c r="BF30" s="15"/>
      <c r="BG30" s="16">
        <v>0</v>
      </c>
      <c r="BH30" s="16">
        <v>0</v>
      </c>
      <c r="BI30" s="16">
        <f t="shared" si="21"/>
        <v>0</v>
      </c>
      <c r="BJ30" s="17">
        <f t="shared" si="22"/>
        <v>0</v>
      </c>
      <c r="BK30" s="15">
        <v>1338.4</v>
      </c>
      <c r="BL30" s="16">
        <v>1338.4</v>
      </c>
      <c r="BM30" s="16">
        <v>1338.4</v>
      </c>
      <c r="BN30" s="16">
        <f t="shared" si="23"/>
        <v>0</v>
      </c>
      <c r="BO30" s="17">
        <f t="shared" si="24"/>
        <v>0</v>
      </c>
      <c r="BP30" s="15">
        <v>1156</v>
      </c>
      <c r="BQ30" s="16">
        <v>1156</v>
      </c>
      <c r="BR30" s="16">
        <v>1156</v>
      </c>
      <c r="BS30" s="16">
        <f t="shared" si="25"/>
        <v>0</v>
      </c>
      <c r="BT30" s="17">
        <f t="shared" si="26"/>
        <v>0</v>
      </c>
      <c r="BU30" s="15">
        <v>4.5</v>
      </c>
      <c r="BV30" s="16">
        <v>4.5</v>
      </c>
      <c r="BW30" s="16">
        <v>4.5</v>
      </c>
      <c r="BX30" s="16">
        <f t="shared" si="27"/>
        <v>0</v>
      </c>
      <c r="BY30" s="17">
        <f t="shared" si="28"/>
        <v>0</v>
      </c>
      <c r="BZ30" s="15">
        <v>0</v>
      </c>
      <c r="CA30" s="16">
        <v>0</v>
      </c>
      <c r="CB30" s="16">
        <v>0</v>
      </c>
      <c r="CC30" s="16">
        <f t="shared" si="29"/>
        <v>0</v>
      </c>
      <c r="CD30" s="17">
        <f t="shared" si="30"/>
        <v>0</v>
      </c>
      <c r="CE30" s="15">
        <v>442.1</v>
      </c>
      <c r="CF30" s="16">
        <v>442.1</v>
      </c>
      <c r="CG30" s="16">
        <v>442.1</v>
      </c>
      <c r="CH30" s="16">
        <f t="shared" si="31"/>
        <v>0</v>
      </c>
      <c r="CI30" s="17">
        <f t="shared" si="32"/>
        <v>0</v>
      </c>
      <c r="CJ30" s="15">
        <v>900.9</v>
      </c>
      <c r="CK30" s="16">
        <v>900.9</v>
      </c>
      <c r="CL30" s="16">
        <v>900.9</v>
      </c>
      <c r="CM30" s="16">
        <f t="shared" si="33"/>
        <v>0</v>
      </c>
      <c r="CN30" s="17">
        <f t="shared" si="34"/>
        <v>0</v>
      </c>
      <c r="CO30" s="15">
        <v>457.4</v>
      </c>
      <c r="CP30" s="16">
        <v>457.4</v>
      </c>
      <c r="CQ30" s="16">
        <v>457.4</v>
      </c>
      <c r="CR30" s="16">
        <f t="shared" si="35"/>
        <v>0</v>
      </c>
      <c r="CS30" s="17">
        <f t="shared" si="36"/>
        <v>0</v>
      </c>
      <c r="CT30" s="15">
        <v>665</v>
      </c>
      <c r="CU30" s="16">
        <v>665</v>
      </c>
      <c r="CV30" s="16">
        <v>665</v>
      </c>
      <c r="CW30" s="16">
        <f t="shared" si="37"/>
        <v>0</v>
      </c>
      <c r="CX30" s="17">
        <f t="shared" si="38"/>
        <v>0</v>
      </c>
      <c r="CY30" s="15">
        <v>79.2</v>
      </c>
      <c r="CZ30" s="16">
        <v>79.2</v>
      </c>
      <c r="DA30" s="16">
        <v>79.2</v>
      </c>
      <c r="DB30" s="16">
        <f t="shared" si="39"/>
        <v>0</v>
      </c>
      <c r="DC30" s="17">
        <f t="shared" si="40"/>
        <v>0</v>
      </c>
      <c r="DD30" s="15">
        <v>0.6</v>
      </c>
      <c r="DE30" s="16">
        <v>0.6</v>
      </c>
      <c r="DF30" s="16">
        <v>0.6</v>
      </c>
      <c r="DG30" s="16">
        <f t="shared" si="41"/>
        <v>0</v>
      </c>
      <c r="DH30" s="17">
        <f t="shared" si="42"/>
        <v>0</v>
      </c>
      <c r="DI30" s="15">
        <v>7</v>
      </c>
      <c r="DJ30" s="16">
        <v>7</v>
      </c>
      <c r="DK30" s="16">
        <v>7</v>
      </c>
      <c r="DL30" s="16">
        <f t="shared" si="43"/>
        <v>0</v>
      </c>
      <c r="DM30" s="17">
        <f t="shared" si="44"/>
        <v>0</v>
      </c>
      <c r="DN30" s="15">
        <v>0</v>
      </c>
      <c r="DO30" s="16">
        <v>0</v>
      </c>
      <c r="DP30" s="16">
        <v>0</v>
      </c>
      <c r="DQ30" s="16">
        <f t="shared" si="45"/>
        <v>0</v>
      </c>
      <c r="DR30" s="17">
        <f t="shared" si="46"/>
        <v>0</v>
      </c>
      <c r="DS30" s="15">
        <v>3982.3</v>
      </c>
      <c r="DT30" s="16">
        <v>3982.3</v>
      </c>
      <c r="DU30" s="16">
        <v>3982.3</v>
      </c>
      <c r="DV30" s="16">
        <f t="shared" si="47"/>
        <v>0</v>
      </c>
      <c r="DW30" s="17">
        <f t="shared" si="48"/>
        <v>0</v>
      </c>
      <c r="DX30" s="15">
        <v>3.4</v>
      </c>
      <c r="DY30" s="16">
        <v>26.5</v>
      </c>
      <c r="DZ30" s="16">
        <v>26.5</v>
      </c>
      <c r="EA30" s="16">
        <f t="shared" si="49"/>
        <v>23.1</v>
      </c>
      <c r="EB30" s="17">
        <f t="shared" si="50"/>
        <v>0</v>
      </c>
      <c r="EC30" s="15">
        <v>1197.9000000000001</v>
      </c>
      <c r="ED30" s="16">
        <v>1197.9000000000001</v>
      </c>
      <c r="EE30" s="16">
        <v>1197.9000000000001</v>
      </c>
      <c r="EF30" s="16">
        <f t="shared" si="51"/>
        <v>0</v>
      </c>
      <c r="EG30" s="17">
        <f t="shared" si="52"/>
        <v>0</v>
      </c>
    </row>
    <row r="31" spans="1:137" s="14" customFormat="1" x14ac:dyDescent="0.25">
      <c r="A31" s="40">
        <v>25</v>
      </c>
      <c r="B31" s="41" t="s">
        <v>28</v>
      </c>
      <c r="C31" s="47">
        <f t="shared" si="53"/>
        <v>707764.30000000016</v>
      </c>
      <c r="D31" s="50">
        <f t="shared" si="54"/>
        <v>708808.50000000023</v>
      </c>
      <c r="E31" s="50">
        <f t="shared" si="55"/>
        <v>708650.80000000016</v>
      </c>
      <c r="F31" s="50">
        <f t="shared" si="56"/>
        <v>886.50000000000341</v>
      </c>
      <c r="G31" s="49">
        <f t="shared" si="57"/>
        <v>-157.69999999999999</v>
      </c>
      <c r="H31" s="15">
        <v>1404</v>
      </c>
      <c r="I31" s="16">
        <v>1404</v>
      </c>
      <c r="J31" s="16">
        <v>1404</v>
      </c>
      <c r="K31" s="16">
        <f t="shared" si="1"/>
        <v>0</v>
      </c>
      <c r="L31" s="17">
        <f t="shared" si="2"/>
        <v>0</v>
      </c>
      <c r="M31" s="15">
        <v>175376.5</v>
      </c>
      <c r="N31" s="16">
        <v>175376.5</v>
      </c>
      <c r="O31" s="16">
        <v>175376.5</v>
      </c>
      <c r="P31" s="16">
        <f t="shared" si="3"/>
        <v>0</v>
      </c>
      <c r="Q31" s="17">
        <f t="shared" si="4"/>
        <v>0</v>
      </c>
      <c r="R31" s="15">
        <v>425301.19999999995</v>
      </c>
      <c r="S31" s="16">
        <v>425301.2</v>
      </c>
      <c r="T31" s="16">
        <v>425301.2</v>
      </c>
      <c r="U31" s="16">
        <f t="shared" si="5"/>
        <v>0</v>
      </c>
      <c r="V31" s="17">
        <f t="shared" si="6"/>
        <v>0</v>
      </c>
      <c r="W31" s="15">
        <v>9776.7999999999993</v>
      </c>
      <c r="X31" s="16">
        <v>9776.7999999999993</v>
      </c>
      <c r="Y31" s="16">
        <v>9776.7999999999993</v>
      </c>
      <c r="Z31" s="16">
        <f t="shared" si="7"/>
        <v>0</v>
      </c>
      <c r="AA31" s="17">
        <f t="shared" si="8"/>
        <v>0</v>
      </c>
      <c r="AB31" s="15">
        <v>36169.599999999999</v>
      </c>
      <c r="AC31" s="16">
        <v>36039.4</v>
      </c>
      <c r="AD31" s="16">
        <v>36039.4</v>
      </c>
      <c r="AE31" s="16">
        <f t="shared" si="9"/>
        <v>-130.19999999999709</v>
      </c>
      <c r="AF31" s="17">
        <f t="shared" si="10"/>
        <v>0</v>
      </c>
      <c r="AG31" s="15">
        <v>8890</v>
      </c>
      <c r="AH31" s="16">
        <v>8890</v>
      </c>
      <c r="AI31" s="16">
        <v>8890</v>
      </c>
      <c r="AJ31" s="16">
        <f t="shared" si="11"/>
        <v>0</v>
      </c>
      <c r="AK31" s="17">
        <f t="shared" si="12"/>
        <v>0</v>
      </c>
      <c r="AL31" s="15">
        <v>5801.3</v>
      </c>
      <c r="AM31" s="16">
        <v>6778.3</v>
      </c>
      <c r="AN31" s="16">
        <v>6778.3</v>
      </c>
      <c r="AO31" s="16">
        <f t="shared" si="13"/>
        <v>977</v>
      </c>
      <c r="AP31" s="17">
        <f t="shared" si="14"/>
        <v>0</v>
      </c>
      <c r="AQ31" s="15">
        <v>3597.6</v>
      </c>
      <c r="AR31" s="16">
        <v>4597.6000000000004</v>
      </c>
      <c r="AS31" s="16">
        <v>4597.6000000000004</v>
      </c>
      <c r="AT31" s="16">
        <f t="shared" si="15"/>
        <v>1000.0000000000005</v>
      </c>
      <c r="AU31" s="17">
        <f t="shared" si="16"/>
        <v>0</v>
      </c>
      <c r="AV31" s="15">
        <v>18557.099999999999</v>
      </c>
      <c r="AW31" s="16">
        <v>17657.099999999999</v>
      </c>
      <c r="AX31" s="16">
        <v>17657.099999999999</v>
      </c>
      <c r="AY31" s="16">
        <f t="shared" si="17"/>
        <v>-900</v>
      </c>
      <c r="AZ31" s="17">
        <f t="shared" si="18"/>
        <v>0</v>
      </c>
      <c r="BA31" s="15">
        <v>1825.5</v>
      </c>
      <c r="BB31" s="16">
        <v>1825.5</v>
      </c>
      <c r="BC31" s="16">
        <v>1825.5</v>
      </c>
      <c r="BD31" s="16">
        <f t="shared" si="19"/>
        <v>0</v>
      </c>
      <c r="BE31" s="17">
        <f t="shared" si="20"/>
        <v>0</v>
      </c>
      <c r="BF31" s="15">
        <v>69.3</v>
      </c>
      <c r="BG31" s="16">
        <v>69.3</v>
      </c>
      <c r="BH31" s="16">
        <v>0</v>
      </c>
      <c r="BI31" s="16">
        <f t="shared" si="21"/>
        <v>-69.3</v>
      </c>
      <c r="BJ31" s="17">
        <f t="shared" si="22"/>
        <v>-69.3</v>
      </c>
      <c r="BK31" s="15">
        <v>2339.3000000000002</v>
      </c>
      <c r="BL31" s="16">
        <v>2339.3000000000002</v>
      </c>
      <c r="BM31" s="16">
        <v>2339.3000000000002</v>
      </c>
      <c r="BN31" s="16">
        <f t="shared" si="23"/>
        <v>0</v>
      </c>
      <c r="BO31" s="17">
        <f t="shared" si="24"/>
        <v>0</v>
      </c>
      <c r="BP31" s="15">
        <v>5771.4</v>
      </c>
      <c r="BQ31" s="16">
        <v>5771.4</v>
      </c>
      <c r="BR31" s="16">
        <v>5771.4</v>
      </c>
      <c r="BS31" s="16">
        <f t="shared" si="25"/>
        <v>0</v>
      </c>
      <c r="BT31" s="17">
        <f t="shared" si="26"/>
        <v>0</v>
      </c>
      <c r="BU31" s="15">
        <v>5</v>
      </c>
      <c r="BV31" s="16">
        <v>5</v>
      </c>
      <c r="BW31" s="16">
        <v>5</v>
      </c>
      <c r="BX31" s="16">
        <f t="shared" si="27"/>
        <v>0</v>
      </c>
      <c r="BY31" s="17">
        <f t="shared" si="28"/>
        <v>0</v>
      </c>
      <c r="BZ31" s="15">
        <v>0</v>
      </c>
      <c r="CA31" s="16">
        <v>0</v>
      </c>
      <c r="CB31" s="16">
        <v>0</v>
      </c>
      <c r="CC31" s="16">
        <f t="shared" si="29"/>
        <v>0</v>
      </c>
      <c r="CD31" s="17">
        <f t="shared" si="30"/>
        <v>0</v>
      </c>
      <c r="CE31" s="15">
        <v>457.4</v>
      </c>
      <c r="CF31" s="16">
        <v>457.4</v>
      </c>
      <c r="CG31" s="16">
        <v>457.4</v>
      </c>
      <c r="CH31" s="16">
        <f t="shared" si="31"/>
        <v>0</v>
      </c>
      <c r="CI31" s="17">
        <f t="shared" si="32"/>
        <v>0</v>
      </c>
      <c r="CJ31" s="15">
        <v>934.5</v>
      </c>
      <c r="CK31" s="16">
        <v>934.5</v>
      </c>
      <c r="CL31" s="16">
        <v>934.5</v>
      </c>
      <c r="CM31" s="16">
        <f t="shared" si="33"/>
        <v>0</v>
      </c>
      <c r="CN31" s="17">
        <f t="shared" si="34"/>
        <v>0</v>
      </c>
      <c r="CO31" s="15">
        <v>472.7</v>
      </c>
      <c r="CP31" s="16">
        <v>472.7</v>
      </c>
      <c r="CQ31" s="16">
        <v>472.7</v>
      </c>
      <c r="CR31" s="16">
        <f t="shared" si="35"/>
        <v>0</v>
      </c>
      <c r="CS31" s="17">
        <f t="shared" si="36"/>
        <v>0</v>
      </c>
      <c r="CT31" s="15">
        <v>0</v>
      </c>
      <c r="CU31" s="16">
        <v>0</v>
      </c>
      <c r="CV31" s="16">
        <v>0</v>
      </c>
      <c r="CW31" s="16">
        <f t="shared" si="37"/>
        <v>0</v>
      </c>
      <c r="CX31" s="17">
        <f t="shared" si="38"/>
        <v>0</v>
      </c>
      <c r="CY31" s="15">
        <v>116.9</v>
      </c>
      <c r="CZ31" s="16">
        <v>116.9</v>
      </c>
      <c r="DA31" s="16">
        <v>116.9</v>
      </c>
      <c r="DB31" s="16">
        <f t="shared" si="39"/>
        <v>0</v>
      </c>
      <c r="DC31" s="17">
        <f t="shared" si="40"/>
        <v>0</v>
      </c>
      <c r="DD31" s="15">
        <v>0.7</v>
      </c>
      <c r="DE31" s="16">
        <v>0.7</v>
      </c>
      <c r="DF31" s="16">
        <v>0.7</v>
      </c>
      <c r="DG31" s="16">
        <f t="shared" si="41"/>
        <v>0</v>
      </c>
      <c r="DH31" s="17">
        <f t="shared" si="42"/>
        <v>0</v>
      </c>
      <c r="DI31" s="15">
        <v>109.5</v>
      </c>
      <c r="DJ31" s="16">
        <v>109.5</v>
      </c>
      <c r="DK31" s="16">
        <v>109.5</v>
      </c>
      <c r="DL31" s="16">
        <f t="shared" si="43"/>
        <v>0</v>
      </c>
      <c r="DM31" s="17">
        <f t="shared" si="44"/>
        <v>0</v>
      </c>
      <c r="DN31" s="15">
        <v>4383.3999999999996</v>
      </c>
      <c r="DO31" s="16">
        <v>4383.3999999999996</v>
      </c>
      <c r="DP31" s="16">
        <v>4383.3999999999996</v>
      </c>
      <c r="DQ31" s="16">
        <f t="shared" si="45"/>
        <v>0</v>
      </c>
      <c r="DR31" s="17">
        <f t="shared" si="46"/>
        <v>0</v>
      </c>
      <c r="DS31" s="15">
        <v>3223.8</v>
      </c>
      <c r="DT31" s="16">
        <v>3223.8</v>
      </c>
      <c r="DU31" s="16">
        <v>3223.8</v>
      </c>
      <c r="DV31" s="16">
        <f t="shared" si="47"/>
        <v>0</v>
      </c>
      <c r="DW31" s="17">
        <f t="shared" si="48"/>
        <v>0</v>
      </c>
      <c r="DX31" s="15">
        <v>9.9</v>
      </c>
      <c r="DY31" s="16">
        <v>107.3</v>
      </c>
      <c r="DZ31" s="16">
        <v>18.899999999999999</v>
      </c>
      <c r="EA31" s="16">
        <f t="shared" si="49"/>
        <v>8.9999999999999982</v>
      </c>
      <c r="EB31" s="17">
        <f t="shared" si="50"/>
        <v>-88.4</v>
      </c>
      <c r="EC31" s="15">
        <v>3170.9</v>
      </c>
      <c r="ED31" s="16">
        <v>3170.9</v>
      </c>
      <c r="EE31" s="16">
        <v>3170.9</v>
      </c>
      <c r="EF31" s="16">
        <f t="shared" si="51"/>
        <v>0</v>
      </c>
      <c r="EG31" s="17">
        <f t="shared" si="52"/>
        <v>0</v>
      </c>
    </row>
    <row r="32" spans="1:137" s="14" customFormat="1" x14ac:dyDescent="0.25">
      <c r="A32" s="40">
        <v>26</v>
      </c>
      <c r="B32" s="41" t="s">
        <v>29</v>
      </c>
      <c r="C32" s="47">
        <f t="shared" si="53"/>
        <v>448066.30000000005</v>
      </c>
      <c r="D32" s="50">
        <f t="shared" si="54"/>
        <v>447869.4</v>
      </c>
      <c r="E32" s="50">
        <f t="shared" si="55"/>
        <v>446700.2</v>
      </c>
      <c r="F32" s="50">
        <f t="shared" si="56"/>
        <v>-1366.1000000000015</v>
      </c>
      <c r="G32" s="49">
        <f t="shared" si="57"/>
        <v>-1169.2</v>
      </c>
      <c r="H32" s="15">
        <v>733.9</v>
      </c>
      <c r="I32" s="16">
        <v>733.9</v>
      </c>
      <c r="J32" s="16">
        <v>733.9</v>
      </c>
      <c r="K32" s="16">
        <f t="shared" si="1"/>
        <v>0</v>
      </c>
      <c r="L32" s="17">
        <f t="shared" si="2"/>
        <v>0</v>
      </c>
      <c r="M32" s="15">
        <v>74387.5</v>
      </c>
      <c r="N32" s="16">
        <v>74387.5</v>
      </c>
      <c r="O32" s="16">
        <v>74387.5</v>
      </c>
      <c r="P32" s="16">
        <f t="shared" si="3"/>
        <v>0</v>
      </c>
      <c r="Q32" s="17">
        <f t="shared" si="4"/>
        <v>0</v>
      </c>
      <c r="R32" s="15">
        <v>300598.90000000002</v>
      </c>
      <c r="S32" s="16">
        <v>300598.90000000002</v>
      </c>
      <c r="T32" s="16">
        <v>300598.90000000002</v>
      </c>
      <c r="U32" s="16">
        <f t="shared" si="5"/>
        <v>0</v>
      </c>
      <c r="V32" s="17">
        <f t="shared" si="6"/>
        <v>0</v>
      </c>
      <c r="W32" s="15">
        <v>8863.7999999999993</v>
      </c>
      <c r="X32" s="16">
        <v>8863.7999999999993</v>
      </c>
      <c r="Y32" s="16">
        <v>8863.7999999999993</v>
      </c>
      <c r="Z32" s="16">
        <f t="shared" si="7"/>
        <v>0</v>
      </c>
      <c r="AA32" s="17">
        <f t="shared" si="8"/>
        <v>0</v>
      </c>
      <c r="AB32" s="15">
        <v>28748.2</v>
      </c>
      <c r="AC32" s="16">
        <v>28513.8</v>
      </c>
      <c r="AD32" s="16">
        <v>28513.8</v>
      </c>
      <c r="AE32" s="16">
        <f t="shared" si="9"/>
        <v>-234.40000000000146</v>
      </c>
      <c r="AF32" s="17">
        <f t="shared" si="10"/>
        <v>0</v>
      </c>
      <c r="AG32" s="15">
        <v>4370.7</v>
      </c>
      <c r="AH32" s="16">
        <v>4370.7</v>
      </c>
      <c r="AI32" s="16">
        <v>4370.7</v>
      </c>
      <c r="AJ32" s="16">
        <f t="shared" si="11"/>
        <v>0</v>
      </c>
      <c r="AK32" s="17">
        <f t="shared" si="12"/>
        <v>0</v>
      </c>
      <c r="AL32" s="15">
        <v>5982.1</v>
      </c>
      <c r="AM32" s="16">
        <v>5982.1</v>
      </c>
      <c r="AN32" s="16">
        <v>5982.1</v>
      </c>
      <c r="AO32" s="16">
        <f t="shared" si="13"/>
        <v>0</v>
      </c>
      <c r="AP32" s="17">
        <f t="shared" si="14"/>
        <v>0</v>
      </c>
      <c r="AQ32" s="15">
        <v>3501.4</v>
      </c>
      <c r="AR32" s="16">
        <v>3501.4</v>
      </c>
      <c r="AS32" s="16">
        <v>3501.4</v>
      </c>
      <c r="AT32" s="16">
        <f t="shared" si="15"/>
        <v>0</v>
      </c>
      <c r="AU32" s="17">
        <f t="shared" si="16"/>
        <v>0</v>
      </c>
      <c r="AV32" s="15">
        <v>7049.4</v>
      </c>
      <c r="AW32" s="16">
        <v>7049.4</v>
      </c>
      <c r="AX32" s="16">
        <v>7049.4</v>
      </c>
      <c r="AY32" s="16">
        <f t="shared" si="17"/>
        <v>0</v>
      </c>
      <c r="AZ32" s="17">
        <f t="shared" si="18"/>
        <v>0</v>
      </c>
      <c r="BA32" s="15">
        <v>1368.7</v>
      </c>
      <c r="BB32" s="16">
        <v>1368.7</v>
      </c>
      <c r="BC32" s="16">
        <v>1368.7</v>
      </c>
      <c r="BD32" s="16">
        <f t="shared" si="19"/>
        <v>0</v>
      </c>
      <c r="BE32" s="17">
        <f t="shared" si="20"/>
        <v>0</v>
      </c>
      <c r="BF32" s="15">
        <v>1349.9</v>
      </c>
      <c r="BG32" s="16">
        <v>1349.9</v>
      </c>
      <c r="BH32" s="16">
        <v>180.7</v>
      </c>
      <c r="BI32" s="16">
        <f t="shared" si="21"/>
        <v>-1169.2</v>
      </c>
      <c r="BJ32" s="17">
        <f t="shared" si="22"/>
        <v>-1169.2</v>
      </c>
      <c r="BK32" s="15">
        <v>1883.1</v>
      </c>
      <c r="BL32" s="16">
        <v>1883.1</v>
      </c>
      <c r="BM32" s="16">
        <v>1883.1</v>
      </c>
      <c r="BN32" s="16">
        <f t="shared" si="23"/>
        <v>0</v>
      </c>
      <c r="BO32" s="17">
        <f t="shared" si="24"/>
        <v>0</v>
      </c>
      <c r="BP32" s="15">
        <v>1835.8</v>
      </c>
      <c r="BQ32" s="16">
        <v>1835.8</v>
      </c>
      <c r="BR32" s="16">
        <v>1835.8</v>
      </c>
      <c r="BS32" s="16">
        <f t="shared" si="25"/>
        <v>0</v>
      </c>
      <c r="BT32" s="17">
        <f t="shared" si="26"/>
        <v>0</v>
      </c>
      <c r="BU32" s="15">
        <v>5.3</v>
      </c>
      <c r="BV32" s="16">
        <v>5.3</v>
      </c>
      <c r="BW32" s="16">
        <v>5.3</v>
      </c>
      <c r="BX32" s="16">
        <f t="shared" si="27"/>
        <v>0</v>
      </c>
      <c r="BY32" s="17">
        <f t="shared" si="28"/>
        <v>0</v>
      </c>
      <c r="BZ32" s="15">
        <v>0</v>
      </c>
      <c r="CA32" s="16">
        <v>0</v>
      </c>
      <c r="CB32" s="16">
        <v>0</v>
      </c>
      <c r="CC32" s="16">
        <f t="shared" si="29"/>
        <v>0</v>
      </c>
      <c r="CD32" s="17">
        <f t="shared" si="30"/>
        <v>0</v>
      </c>
      <c r="CE32" s="15">
        <v>442.1</v>
      </c>
      <c r="CF32" s="16">
        <v>442.1</v>
      </c>
      <c r="CG32" s="16">
        <v>442.1</v>
      </c>
      <c r="CH32" s="16">
        <f t="shared" si="31"/>
        <v>0</v>
      </c>
      <c r="CI32" s="17">
        <f t="shared" si="32"/>
        <v>0</v>
      </c>
      <c r="CJ32" s="15">
        <v>900.9</v>
      </c>
      <c r="CK32" s="16">
        <v>900.9</v>
      </c>
      <c r="CL32" s="16">
        <v>900.9</v>
      </c>
      <c r="CM32" s="16">
        <f t="shared" si="33"/>
        <v>0</v>
      </c>
      <c r="CN32" s="17">
        <f t="shared" si="34"/>
        <v>0</v>
      </c>
      <c r="CO32" s="15">
        <v>457.4</v>
      </c>
      <c r="CP32" s="16">
        <v>457.4</v>
      </c>
      <c r="CQ32" s="16">
        <v>457.4</v>
      </c>
      <c r="CR32" s="16">
        <f t="shared" si="35"/>
        <v>0</v>
      </c>
      <c r="CS32" s="17">
        <f t="shared" si="36"/>
        <v>0</v>
      </c>
      <c r="CT32" s="15">
        <v>0</v>
      </c>
      <c r="CU32" s="16">
        <v>0</v>
      </c>
      <c r="CV32" s="16">
        <v>0</v>
      </c>
      <c r="CW32" s="16">
        <f t="shared" si="37"/>
        <v>0</v>
      </c>
      <c r="CX32" s="17">
        <f t="shared" si="38"/>
        <v>0</v>
      </c>
      <c r="CY32" s="15">
        <v>113.3</v>
      </c>
      <c r="CZ32" s="16">
        <v>113.3</v>
      </c>
      <c r="DA32" s="16">
        <v>113.3</v>
      </c>
      <c r="DB32" s="16">
        <f t="shared" si="39"/>
        <v>0</v>
      </c>
      <c r="DC32" s="17">
        <f t="shared" si="40"/>
        <v>0</v>
      </c>
      <c r="DD32" s="15">
        <v>0.6</v>
      </c>
      <c r="DE32" s="16">
        <v>0.6</v>
      </c>
      <c r="DF32" s="16">
        <v>0.6</v>
      </c>
      <c r="DG32" s="16">
        <f t="shared" si="41"/>
        <v>0</v>
      </c>
      <c r="DH32" s="17">
        <f t="shared" si="42"/>
        <v>0</v>
      </c>
      <c r="DI32" s="15">
        <v>0.8</v>
      </c>
      <c r="DJ32" s="16">
        <v>0.8</v>
      </c>
      <c r="DK32" s="16">
        <v>0.8</v>
      </c>
      <c r="DL32" s="16">
        <f t="shared" si="43"/>
        <v>0</v>
      </c>
      <c r="DM32" s="17">
        <f t="shared" si="44"/>
        <v>0</v>
      </c>
      <c r="DN32" s="15">
        <v>0</v>
      </c>
      <c r="DO32" s="16">
        <v>0</v>
      </c>
      <c r="DP32" s="16">
        <v>0</v>
      </c>
      <c r="DQ32" s="16">
        <f t="shared" si="45"/>
        <v>0</v>
      </c>
      <c r="DR32" s="17">
        <f t="shared" si="46"/>
        <v>0</v>
      </c>
      <c r="DS32" s="15">
        <v>3919</v>
      </c>
      <c r="DT32" s="16">
        <v>3919</v>
      </c>
      <c r="DU32" s="16">
        <v>3919</v>
      </c>
      <c r="DV32" s="16">
        <f t="shared" si="47"/>
        <v>0</v>
      </c>
      <c r="DW32" s="17">
        <f t="shared" si="48"/>
        <v>0</v>
      </c>
      <c r="DX32" s="15">
        <v>3.5</v>
      </c>
      <c r="DY32" s="16">
        <v>41</v>
      </c>
      <c r="DZ32" s="16">
        <v>41</v>
      </c>
      <c r="EA32" s="16">
        <f t="shared" si="49"/>
        <v>37.5</v>
      </c>
      <c r="EB32" s="17">
        <f t="shared" si="50"/>
        <v>0</v>
      </c>
      <c r="EC32" s="15">
        <v>1550</v>
      </c>
      <c r="ED32" s="16">
        <v>1550</v>
      </c>
      <c r="EE32" s="16">
        <v>1550</v>
      </c>
      <c r="EF32" s="16">
        <f t="shared" si="51"/>
        <v>0</v>
      </c>
      <c r="EG32" s="17">
        <f t="shared" si="52"/>
        <v>0</v>
      </c>
    </row>
    <row r="33" spans="1:137" s="14" customFormat="1" x14ac:dyDescent="0.25">
      <c r="A33" s="40">
        <v>27</v>
      </c>
      <c r="B33" s="41" t="s">
        <v>30</v>
      </c>
      <c r="C33" s="47">
        <f t="shared" si="53"/>
        <v>315989</v>
      </c>
      <c r="D33" s="50">
        <f t="shared" si="54"/>
        <v>315944.90000000002</v>
      </c>
      <c r="E33" s="50">
        <f t="shared" si="55"/>
        <v>315783.90000000002</v>
      </c>
      <c r="F33" s="50">
        <f t="shared" si="56"/>
        <v>-205.09999999999854</v>
      </c>
      <c r="G33" s="49">
        <f t="shared" si="57"/>
        <v>-161</v>
      </c>
      <c r="H33" s="15">
        <v>529</v>
      </c>
      <c r="I33" s="16">
        <v>529</v>
      </c>
      <c r="J33" s="16">
        <v>529</v>
      </c>
      <c r="K33" s="16">
        <f t="shared" si="1"/>
        <v>0</v>
      </c>
      <c r="L33" s="17">
        <f t="shared" si="2"/>
        <v>0</v>
      </c>
      <c r="M33" s="15">
        <v>68911.8</v>
      </c>
      <c r="N33" s="16">
        <v>68911.8</v>
      </c>
      <c r="O33" s="16">
        <v>68911.8</v>
      </c>
      <c r="P33" s="16">
        <f t="shared" si="3"/>
        <v>0</v>
      </c>
      <c r="Q33" s="17">
        <f t="shared" si="4"/>
        <v>0</v>
      </c>
      <c r="R33" s="15">
        <v>194907</v>
      </c>
      <c r="S33" s="16">
        <v>194907</v>
      </c>
      <c r="T33" s="16">
        <v>194907</v>
      </c>
      <c r="U33" s="16">
        <f t="shared" si="5"/>
        <v>0</v>
      </c>
      <c r="V33" s="17">
        <f t="shared" si="6"/>
        <v>0</v>
      </c>
      <c r="W33" s="15">
        <v>5946.2</v>
      </c>
      <c r="X33" s="16">
        <v>5946.2</v>
      </c>
      <c r="Y33" s="16">
        <v>5946.2</v>
      </c>
      <c r="Z33" s="16">
        <f t="shared" si="7"/>
        <v>0</v>
      </c>
      <c r="AA33" s="17">
        <f t="shared" si="8"/>
        <v>0</v>
      </c>
      <c r="AB33" s="15">
        <v>17655.099999999999</v>
      </c>
      <c r="AC33" s="16">
        <v>17603</v>
      </c>
      <c r="AD33" s="16">
        <v>17603</v>
      </c>
      <c r="AE33" s="16">
        <f t="shared" si="9"/>
        <v>-52.099999999998545</v>
      </c>
      <c r="AF33" s="17">
        <f t="shared" si="10"/>
        <v>0</v>
      </c>
      <c r="AG33" s="15">
        <v>3732.6</v>
      </c>
      <c r="AH33" s="16">
        <v>3732.6</v>
      </c>
      <c r="AI33" s="16">
        <v>3732.6</v>
      </c>
      <c r="AJ33" s="16">
        <f t="shared" si="11"/>
        <v>0</v>
      </c>
      <c r="AK33" s="17">
        <f t="shared" si="12"/>
        <v>0</v>
      </c>
      <c r="AL33" s="15">
        <v>5334.8</v>
      </c>
      <c r="AM33" s="16">
        <v>5334.8</v>
      </c>
      <c r="AN33" s="16">
        <v>5334.8</v>
      </c>
      <c r="AO33" s="16">
        <f t="shared" si="13"/>
        <v>0</v>
      </c>
      <c r="AP33" s="17">
        <f t="shared" si="14"/>
        <v>0</v>
      </c>
      <c r="AQ33" s="15">
        <v>3922.7</v>
      </c>
      <c r="AR33" s="16">
        <v>3922.7</v>
      </c>
      <c r="AS33" s="16">
        <v>3922.7</v>
      </c>
      <c r="AT33" s="16">
        <f t="shared" si="15"/>
        <v>0</v>
      </c>
      <c r="AU33" s="17">
        <f t="shared" si="16"/>
        <v>0</v>
      </c>
      <c r="AV33" s="15">
        <v>6382.9</v>
      </c>
      <c r="AW33" s="16">
        <v>6382.9</v>
      </c>
      <c r="AX33" s="16">
        <v>6382.9</v>
      </c>
      <c r="AY33" s="16">
        <f t="shared" si="17"/>
        <v>0</v>
      </c>
      <c r="AZ33" s="17">
        <f t="shared" si="18"/>
        <v>0</v>
      </c>
      <c r="BA33" s="15">
        <v>1350</v>
      </c>
      <c r="BB33" s="16">
        <v>1350</v>
      </c>
      <c r="BC33" s="16">
        <v>1350</v>
      </c>
      <c r="BD33" s="16">
        <f t="shared" si="19"/>
        <v>0</v>
      </c>
      <c r="BE33" s="17">
        <f t="shared" si="20"/>
        <v>0</v>
      </c>
      <c r="BF33" s="15">
        <v>181</v>
      </c>
      <c r="BG33" s="16">
        <v>181</v>
      </c>
      <c r="BH33" s="16">
        <v>20</v>
      </c>
      <c r="BI33" s="16">
        <f t="shared" si="21"/>
        <v>-161</v>
      </c>
      <c r="BJ33" s="17">
        <f t="shared" si="22"/>
        <v>-161</v>
      </c>
      <c r="BK33" s="15">
        <v>984.2</v>
      </c>
      <c r="BL33" s="16">
        <v>984.2</v>
      </c>
      <c r="BM33" s="16">
        <v>984.2</v>
      </c>
      <c r="BN33" s="16">
        <f t="shared" si="23"/>
        <v>0</v>
      </c>
      <c r="BO33" s="17">
        <f t="shared" si="24"/>
        <v>0</v>
      </c>
      <c r="BP33" s="15">
        <v>2156.5</v>
      </c>
      <c r="BQ33" s="16">
        <v>2156.5</v>
      </c>
      <c r="BR33" s="16">
        <v>2156.5</v>
      </c>
      <c r="BS33" s="16">
        <f t="shared" si="25"/>
        <v>0</v>
      </c>
      <c r="BT33" s="17">
        <f t="shared" si="26"/>
        <v>0</v>
      </c>
      <c r="BU33" s="15">
        <v>2.7</v>
      </c>
      <c r="BV33" s="16">
        <v>2.7</v>
      </c>
      <c r="BW33" s="16">
        <v>2.7</v>
      </c>
      <c r="BX33" s="16">
        <f t="shared" si="27"/>
        <v>0</v>
      </c>
      <c r="BY33" s="17">
        <f t="shared" si="28"/>
        <v>0</v>
      </c>
      <c r="BZ33" s="15">
        <v>0</v>
      </c>
      <c r="CA33" s="16">
        <v>0</v>
      </c>
      <c r="CB33" s="16">
        <v>0</v>
      </c>
      <c r="CC33" s="16">
        <f t="shared" si="29"/>
        <v>0</v>
      </c>
      <c r="CD33" s="17">
        <f t="shared" si="30"/>
        <v>0</v>
      </c>
      <c r="CE33" s="15">
        <v>442.1</v>
      </c>
      <c r="CF33" s="16">
        <v>442.1</v>
      </c>
      <c r="CG33" s="16">
        <v>442.1</v>
      </c>
      <c r="CH33" s="16">
        <f t="shared" si="31"/>
        <v>0</v>
      </c>
      <c r="CI33" s="17">
        <f t="shared" si="32"/>
        <v>0</v>
      </c>
      <c r="CJ33" s="15">
        <v>465.8</v>
      </c>
      <c r="CK33" s="16">
        <v>465.8</v>
      </c>
      <c r="CL33" s="16">
        <v>465.8</v>
      </c>
      <c r="CM33" s="16">
        <f t="shared" si="33"/>
        <v>0</v>
      </c>
      <c r="CN33" s="17">
        <f t="shared" si="34"/>
        <v>0</v>
      </c>
      <c r="CO33" s="15">
        <v>457.4</v>
      </c>
      <c r="CP33" s="16">
        <v>457.4</v>
      </c>
      <c r="CQ33" s="16">
        <v>457.4</v>
      </c>
      <c r="CR33" s="16">
        <f t="shared" si="35"/>
        <v>0</v>
      </c>
      <c r="CS33" s="17">
        <f t="shared" si="36"/>
        <v>0</v>
      </c>
      <c r="CT33" s="15">
        <v>0</v>
      </c>
      <c r="CU33" s="16">
        <v>0</v>
      </c>
      <c r="CV33" s="16">
        <v>0</v>
      </c>
      <c r="CW33" s="16">
        <f t="shared" si="37"/>
        <v>0</v>
      </c>
      <c r="CX33" s="17">
        <f t="shared" si="38"/>
        <v>0</v>
      </c>
      <c r="CY33" s="15">
        <v>53.6</v>
      </c>
      <c r="CZ33" s="16">
        <v>53.6</v>
      </c>
      <c r="DA33" s="16">
        <v>53.6</v>
      </c>
      <c r="DB33" s="16">
        <f t="shared" si="39"/>
        <v>0</v>
      </c>
      <c r="DC33" s="17">
        <f t="shared" si="40"/>
        <v>0</v>
      </c>
      <c r="DD33" s="15">
        <v>0.6</v>
      </c>
      <c r="DE33" s="16">
        <v>0.6</v>
      </c>
      <c r="DF33" s="16">
        <v>0.6</v>
      </c>
      <c r="DG33" s="16">
        <f t="shared" si="41"/>
        <v>0</v>
      </c>
      <c r="DH33" s="17">
        <f t="shared" si="42"/>
        <v>0</v>
      </c>
      <c r="DI33" s="15">
        <v>24.9</v>
      </c>
      <c r="DJ33" s="16">
        <v>24.9</v>
      </c>
      <c r="DK33" s="16">
        <v>24.9</v>
      </c>
      <c r="DL33" s="16">
        <f t="shared" si="43"/>
        <v>0</v>
      </c>
      <c r="DM33" s="17">
        <f t="shared" si="44"/>
        <v>0</v>
      </c>
      <c r="DN33" s="15">
        <v>0</v>
      </c>
      <c r="DO33" s="16">
        <v>0</v>
      </c>
      <c r="DP33" s="16">
        <v>0</v>
      </c>
      <c r="DQ33" s="16">
        <f t="shared" si="45"/>
        <v>0</v>
      </c>
      <c r="DR33" s="17">
        <f t="shared" si="46"/>
        <v>0</v>
      </c>
      <c r="DS33" s="15">
        <v>1769.9</v>
      </c>
      <c r="DT33" s="16">
        <v>1769.9</v>
      </c>
      <c r="DU33" s="16">
        <v>1769.9</v>
      </c>
      <c r="DV33" s="16">
        <f t="shared" si="47"/>
        <v>0</v>
      </c>
      <c r="DW33" s="17">
        <f t="shared" si="48"/>
        <v>0</v>
      </c>
      <c r="DX33" s="15">
        <v>3</v>
      </c>
      <c r="DY33" s="16">
        <v>11</v>
      </c>
      <c r="DZ33" s="16">
        <v>11</v>
      </c>
      <c r="EA33" s="16">
        <f t="shared" si="49"/>
        <v>8</v>
      </c>
      <c r="EB33" s="17">
        <f t="shared" si="50"/>
        <v>0</v>
      </c>
      <c r="EC33" s="15">
        <v>775.2</v>
      </c>
      <c r="ED33" s="16">
        <v>775.2</v>
      </c>
      <c r="EE33" s="16">
        <v>775.2</v>
      </c>
      <c r="EF33" s="16">
        <f t="shared" si="51"/>
        <v>0</v>
      </c>
      <c r="EG33" s="17">
        <f t="shared" si="52"/>
        <v>0</v>
      </c>
    </row>
    <row r="34" spans="1:137" s="14" customFormat="1" x14ac:dyDescent="0.25">
      <c r="A34" s="40">
        <v>28</v>
      </c>
      <c r="B34" s="41" t="s">
        <v>31</v>
      </c>
      <c r="C34" s="47">
        <f t="shared" si="53"/>
        <v>278606</v>
      </c>
      <c r="D34" s="50">
        <f t="shared" si="54"/>
        <v>278966.60000000003</v>
      </c>
      <c r="E34" s="50">
        <f t="shared" si="55"/>
        <v>278741.7</v>
      </c>
      <c r="F34" s="50">
        <f t="shared" si="56"/>
        <v>135.69999999999976</v>
      </c>
      <c r="G34" s="49">
        <f t="shared" si="57"/>
        <v>-224.89999999999986</v>
      </c>
      <c r="H34" s="15">
        <v>493.5</v>
      </c>
      <c r="I34" s="16">
        <v>493.5</v>
      </c>
      <c r="J34" s="16">
        <v>492.1</v>
      </c>
      <c r="K34" s="16">
        <f t="shared" si="1"/>
        <v>-1.3999999999999773</v>
      </c>
      <c r="L34" s="17">
        <f t="shared" si="2"/>
        <v>-1.3999999999999773</v>
      </c>
      <c r="M34" s="15">
        <v>61805.4</v>
      </c>
      <c r="N34" s="16">
        <v>61805.4</v>
      </c>
      <c r="O34" s="16">
        <v>61805.4</v>
      </c>
      <c r="P34" s="16">
        <f t="shared" si="3"/>
        <v>0</v>
      </c>
      <c r="Q34" s="17">
        <f t="shared" si="4"/>
        <v>0</v>
      </c>
      <c r="R34" s="15">
        <v>166632.79999999999</v>
      </c>
      <c r="S34" s="16">
        <v>166632.79999999999</v>
      </c>
      <c r="T34" s="16">
        <v>166632.79999999999</v>
      </c>
      <c r="U34" s="16">
        <f t="shared" si="5"/>
        <v>0</v>
      </c>
      <c r="V34" s="17">
        <f t="shared" si="6"/>
        <v>0</v>
      </c>
      <c r="W34" s="15">
        <v>6764.7</v>
      </c>
      <c r="X34" s="16">
        <v>6764.7</v>
      </c>
      <c r="Y34" s="16">
        <v>6764.7</v>
      </c>
      <c r="Z34" s="16">
        <f t="shared" si="7"/>
        <v>0</v>
      </c>
      <c r="AA34" s="17">
        <f t="shared" si="8"/>
        <v>0</v>
      </c>
      <c r="AB34" s="15">
        <v>15702.1</v>
      </c>
      <c r="AC34" s="16">
        <v>15936.5</v>
      </c>
      <c r="AD34" s="16">
        <v>15936.5</v>
      </c>
      <c r="AE34" s="16">
        <f t="shared" si="9"/>
        <v>234.39999999999964</v>
      </c>
      <c r="AF34" s="17">
        <f t="shared" si="10"/>
        <v>0</v>
      </c>
      <c r="AG34" s="15">
        <v>2974.8</v>
      </c>
      <c r="AH34" s="16">
        <v>2974.8</v>
      </c>
      <c r="AI34" s="16">
        <v>2974.8</v>
      </c>
      <c r="AJ34" s="16">
        <f t="shared" si="11"/>
        <v>0</v>
      </c>
      <c r="AK34" s="17">
        <f t="shared" si="12"/>
        <v>0</v>
      </c>
      <c r="AL34" s="15">
        <v>4944</v>
      </c>
      <c r="AM34" s="16">
        <v>4944</v>
      </c>
      <c r="AN34" s="16">
        <v>4944</v>
      </c>
      <c r="AO34" s="16">
        <f t="shared" si="13"/>
        <v>0</v>
      </c>
      <c r="AP34" s="17">
        <f t="shared" si="14"/>
        <v>0</v>
      </c>
      <c r="AQ34" s="15">
        <v>2961.3</v>
      </c>
      <c r="AR34" s="16">
        <v>2961.3</v>
      </c>
      <c r="AS34" s="16">
        <v>2961.3</v>
      </c>
      <c r="AT34" s="16">
        <f t="shared" si="15"/>
        <v>0</v>
      </c>
      <c r="AU34" s="17">
        <f t="shared" si="16"/>
        <v>0</v>
      </c>
      <c r="AV34" s="15">
        <v>6410.8</v>
      </c>
      <c r="AW34" s="16">
        <v>6410.8</v>
      </c>
      <c r="AX34" s="16">
        <v>6410.8</v>
      </c>
      <c r="AY34" s="16">
        <f t="shared" si="17"/>
        <v>0</v>
      </c>
      <c r="AZ34" s="17">
        <f t="shared" si="18"/>
        <v>0</v>
      </c>
      <c r="BA34" s="15">
        <v>1347.9</v>
      </c>
      <c r="BB34" s="16">
        <v>1347.9</v>
      </c>
      <c r="BC34" s="16">
        <v>1347.9</v>
      </c>
      <c r="BD34" s="16">
        <f t="shared" si="19"/>
        <v>0</v>
      </c>
      <c r="BE34" s="17">
        <f t="shared" si="20"/>
        <v>0</v>
      </c>
      <c r="BF34" s="15">
        <v>111.4</v>
      </c>
      <c r="BG34" s="16">
        <v>111.4</v>
      </c>
      <c r="BH34" s="16">
        <v>34.5</v>
      </c>
      <c r="BI34" s="16">
        <f t="shared" si="21"/>
        <v>-76.900000000000006</v>
      </c>
      <c r="BJ34" s="17">
        <f t="shared" si="22"/>
        <v>-76.900000000000006</v>
      </c>
      <c r="BK34" s="15">
        <v>1643.7</v>
      </c>
      <c r="BL34" s="16">
        <v>1643.7</v>
      </c>
      <c r="BM34" s="16">
        <v>1643.7</v>
      </c>
      <c r="BN34" s="16">
        <f t="shared" si="23"/>
        <v>0</v>
      </c>
      <c r="BO34" s="17">
        <f t="shared" si="24"/>
        <v>0</v>
      </c>
      <c r="BP34" s="15">
        <v>1695</v>
      </c>
      <c r="BQ34" s="16">
        <v>1695</v>
      </c>
      <c r="BR34" s="16">
        <v>1695</v>
      </c>
      <c r="BS34" s="16">
        <f t="shared" si="25"/>
        <v>0</v>
      </c>
      <c r="BT34" s="17">
        <f t="shared" si="26"/>
        <v>0</v>
      </c>
      <c r="BU34" s="15">
        <v>3.7</v>
      </c>
      <c r="BV34" s="16">
        <v>3.7</v>
      </c>
      <c r="BW34" s="16">
        <v>3.7</v>
      </c>
      <c r="BX34" s="16">
        <f t="shared" si="27"/>
        <v>0</v>
      </c>
      <c r="BY34" s="17">
        <f t="shared" si="28"/>
        <v>0</v>
      </c>
      <c r="BZ34" s="15">
        <v>0</v>
      </c>
      <c r="CA34" s="16">
        <v>0</v>
      </c>
      <c r="CB34" s="16">
        <v>0</v>
      </c>
      <c r="CC34" s="16">
        <f t="shared" si="29"/>
        <v>0</v>
      </c>
      <c r="CD34" s="17">
        <f t="shared" si="30"/>
        <v>0</v>
      </c>
      <c r="CE34" s="15">
        <v>442.1</v>
      </c>
      <c r="CF34" s="16">
        <v>442.1</v>
      </c>
      <c r="CG34" s="16">
        <v>442.1</v>
      </c>
      <c r="CH34" s="16">
        <f t="shared" si="31"/>
        <v>0</v>
      </c>
      <c r="CI34" s="17">
        <f t="shared" si="32"/>
        <v>0</v>
      </c>
      <c r="CJ34" s="15">
        <v>465.9</v>
      </c>
      <c r="CK34" s="16">
        <v>465.9</v>
      </c>
      <c r="CL34" s="16">
        <v>465.9</v>
      </c>
      <c r="CM34" s="16">
        <f t="shared" si="33"/>
        <v>0</v>
      </c>
      <c r="CN34" s="17">
        <f t="shared" si="34"/>
        <v>0</v>
      </c>
      <c r="CO34" s="15">
        <v>457.4</v>
      </c>
      <c r="CP34" s="16">
        <v>457.4</v>
      </c>
      <c r="CQ34" s="16">
        <v>457.4</v>
      </c>
      <c r="CR34" s="16">
        <f t="shared" si="35"/>
        <v>0</v>
      </c>
      <c r="CS34" s="17">
        <f t="shared" si="36"/>
        <v>0</v>
      </c>
      <c r="CT34" s="15">
        <v>0</v>
      </c>
      <c r="CU34" s="16">
        <v>0</v>
      </c>
      <c r="CV34" s="16">
        <v>0</v>
      </c>
      <c r="CW34" s="16">
        <f t="shared" si="37"/>
        <v>0</v>
      </c>
      <c r="CX34" s="17">
        <f t="shared" si="38"/>
        <v>0</v>
      </c>
      <c r="CY34" s="15">
        <v>64.8</v>
      </c>
      <c r="CZ34" s="16">
        <v>64.8</v>
      </c>
      <c r="DA34" s="16">
        <v>64.8</v>
      </c>
      <c r="DB34" s="16">
        <f t="shared" si="39"/>
        <v>0</v>
      </c>
      <c r="DC34" s="17">
        <f t="shared" si="40"/>
        <v>0</v>
      </c>
      <c r="DD34" s="15">
        <v>0.6</v>
      </c>
      <c r="DE34" s="16">
        <v>0.6</v>
      </c>
      <c r="DF34" s="16">
        <v>0.6</v>
      </c>
      <c r="DG34" s="16">
        <f t="shared" si="41"/>
        <v>0</v>
      </c>
      <c r="DH34" s="17">
        <f t="shared" si="42"/>
        <v>0</v>
      </c>
      <c r="DI34" s="15">
        <v>11.6</v>
      </c>
      <c r="DJ34" s="16">
        <v>11.6</v>
      </c>
      <c r="DK34" s="16">
        <v>11.6</v>
      </c>
      <c r="DL34" s="16">
        <f t="shared" si="43"/>
        <v>0</v>
      </c>
      <c r="DM34" s="17">
        <f t="shared" si="44"/>
        <v>0</v>
      </c>
      <c r="DN34" s="15">
        <v>0</v>
      </c>
      <c r="DO34" s="16">
        <v>0</v>
      </c>
      <c r="DP34" s="16">
        <v>0</v>
      </c>
      <c r="DQ34" s="16">
        <f t="shared" si="45"/>
        <v>0</v>
      </c>
      <c r="DR34" s="17">
        <f t="shared" si="46"/>
        <v>0</v>
      </c>
      <c r="DS34" s="15">
        <v>2402</v>
      </c>
      <c r="DT34" s="16">
        <v>2402</v>
      </c>
      <c r="DU34" s="16">
        <v>2342.9</v>
      </c>
      <c r="DV34" s="16">
        <f t="shared" si="47"/>
        <v>-59.099999999999909</v>
      </c>
      <c r="DW34" s="17">
        <f t="shared" si="48"/>
        <v>-59.099999999999909</v>
      </c>
      <c r="DX34" s="15">
        <v>2</v>
      </c>
      <c r="DY34" s="16">
        <v>128.19999999999999</v>
      </c>
      <c r="DZ34" s="16">
        <v>40.700000000000003</v>
      </c>
      <c r="EA34" s="16">
        <f t="shared" si="49"/>
        <v>38.700000000000003</v>
      </c>
      <c r="EB34" s="17">
        <f t="shared" si="50"/>
        <v>-87.499999999999986</v>
      </c>
      <c r="EC34" s="15">
        <v>1268.5</v>
      </c>
      <c r="ED34" s="16">
        <v>1268.5</v>
      </c>
      <c r="EE34" s="16">
        <v>1268.5</v>
      </c>
      <c r="EF34" s="16">
        <f t="shared" si="51"/>
        <v>0</v>
      </c>
      <c r="EG34" s="17">
        <f t="shared" si="52"/>
        <v>0</v>
      </c>
    </row>
    <row r="35" spans="1:137" s="14" customFormat="1" x14ac:dyDescent="0.25">
      <c r="A35" s="40">
        <v>29</v>
      </c>
      <c r="B35" s="41" t="s">
        <v>32</v>
      </c>
      <c r="C35" s="47">
        <f t="shared" si="53"/>
        <v>258592.1</v>
      </c>
      <c r="D35" s="50">
        <f t="shared" si="54"/>
        <v>253879.59999999998</v>
      </c>
      <c r="E35" s="50">
        <f t="shared" si="55"/>
        <v>253879.59999999998</v>
      </c>
      <c r="F35" s="50">
        <f t="shared" si="56"/>
        <v>-4712.5000000000009</v>
      </c>
      <c r="G35" s="49">
        <f t="shared" si="57"/>
        <v>0</v>
      </c>
      <c r="H35" s="15">
        <v>340.7</v>
      </c>
      <c r="I35" s="16">
        <v>340.7</v>
      </c>
      <c r="J35" s="16">
        <v>340.7</v>
      </c>
      <c r="K35" s="16">
        <f t="shared" si="1"/>
        <v>0</v>
      </c>
      <c r="L35" s="17">
        <f t="shared" si="2"/>
        <v>0</v>
      </c>
      <c r="M35" s="15">
        <v>38969.599999999999</v>
      </c>
      <c r="N35" s="16">
        <v>38969.599999999999</v>
      </c>
      <c r="O35" s="16">
        <v>38969.599999999999</v>
      </c>
      <c r="P35" s="16">
        <f t="shared" si="3"/>
        <v>0</v>
      </c>
      <c r="Q35" s="17">
        <f t="shared" si="4"/>
        <v>0</v>
      </c>
      <c r="R35" s="15">
        <v>156732.5</v>
      </c>
      <c r="S35" s="16">
        <v>156732.5</v>
      </c>
      <c r="T35" s="16">
        <v>156732.5</v>
      </c>
      <c r="U35" s="16">
        <f t="shared" si="5"/>
        <v>0</v>
      </c>
      <c r="V35" s="17">
        <f t="shared" si="6"/>
        <v>0</v>
      </c>
      <c r="W35" s="15">
        <v>7153.4</v>
      </c>
      <c r="X35" s="16">
        <v>7153.4</v>
      </c>
      <c r="Y35" s="16">
        <v>7153.4</v>
      </c>
      <c r="Z35" s="16">
        <f t="shared" si="7"/>
        <v>0</v>
      </c>
      <c r="AA35" s="17">
        <f t="shared" si="8"/>
        <v>0</v>
      </c>
      <c r="AB35" s="15">
        <v>14999</v>
      </c>
      <c r="AC35" s="16">
        <v>14530.3</v>
      </c>
      <c r="AD35" s="16">
        <v>14530.3</v>
      </c>
      <c r="AE35" s="16">
        <f t="shared" si="9"/>
        <v>-468.70000000000073</v>
      </c>
      <c r="AF35" s="17">
        <f t="shared" si="10"/>
        <v>0</v>
      </c>
      <c r="AG35" s="15">
        <v>2309.5</v>
      </c>
      <c r="AH35" s="16">
        <v>2309.5</v>
      </c>
      <c r="AI35" s="16">
        <v>2309.5</v>
      </c>
      <c r="AJ35" s="16">
        <f t="shared" si="11"/>
        <v>0</v>
      </c>
      <c r="AK35" s="17">
        <f t="shared" si="12"/>
        <v>0</v>
      </c>
      <c r="AL35" s="15">
        <v>16175</v>
      </c>
      <c r="AM35" s="16">
        <v>12732</v>
      </c>
      <c r="AN35" s="16">
        <v>12732</v>
      </c>
      <c r="AO35" s="16">
        <f t="shared" si="13"/>
        <v>-3443</v>
      </c>
      <c r="AP35" s="17">
        <f t="shared" si="14"/>
        <v>0</v>
      </c>
      <c r="AQ35" s="15">
        <v>9556.6</v>
      </c>
      <c r="AR35" s="16">
        <v>7678.6</v>
      </c>
      <c r="AS35" s="16">
        <v>7678.6</v>
      </c>
      <c r="AT35" s="16">
        <f t="shared" si="15"/>
        <v>-1878</v>
      </c>
      <c r="AU35" s="17">
        <f t="shared" si="16"/>
        <v>0</v>
      </c>
      <c r="AV35" s="15">
        <v>3248.4</v>
      </c>
      <c r="AW35" s="16">
        <v>4319.3999999999996</v>
      </c>
      <c r="AX35" s="16">
        <v>4319.3999999999996</v>
      </c>
      <c r="AY35" s="16">
        <f t="shared" si="17"/>
        <v>1070.9999999999995</v>
      </c>
      <c r="AZ35" s="17">
        <f t="shared" si="18"/>
        <v>0</v>
      </c>
      <c r="BA35" s="15">
        <v>1330.5</v>
      </c>
      <c r="BB35" s="16">
        <v>1330.5</v>
      </c>
      <c r="BC35" s="16">
        <v>1330.5</v>
      </c>
      <c r="BD35" s="16">
        <f t="shared" si="19"/>
        <v>0</v>
      </c>
      <c r="BE35" s="17">
        <f t="shared" si="20"/>
        <v>0</v>
      </c>
      <c r="BF35" s="15"/>
      <c r="BG35" s="16">
        <v>0</v>
      </c>
      <c r="BH35" s="16">
        <v>0</v>
      </c>
      <c r="BI35" s="16">
        <f t="shared" si="21"/>
        <v>0</v>
      </c>
      <c r="BJ35" s="17">
        <f t="shared" si="22"/>
        <v>0</v>
      </c>
      <c r="BK35" s="15">
        <v>1636.5</v>
      </c>
      <c r="BL35" s="16">
        <v>1636.5</v>
      </c>
      <c r="BM35" s="16">
        <v>1636.5</v>
      </c>
      <c r="BN35" s="16">
        <f t="shared" si="23"/>
        <v>0</v>
      </c>
      <c r="BO35" s="17">
        <f t="shared" si="24"/>
        <v>0</v>
      </c>
      <c r="BP35" s="15">
        <v>185.6</v>
      </c>
      <c r="BQ35" s="16">
        <v>185.6</v>
      </c>
      <c r="BR35" s="16">
        <v>185.6</v>
      </c>
      <c r="BS35" s="16">
        <f t="shared" si="25"/>
        <v>0</v>
      </c>
      <c r="BT35" s="17">
        <f t="shared" si="26"/>
        <v>0</v>
      </c>
      <c r="BU35" s="15">
        <v>3.5</v>
      </c>
      <c r="BV35" s="16">
        <v>3.5</v>
      </c>
      <c r="BW35" s="16">
        <v>3.5</v>
      </c>
      <c r="BX35" s="16">
        <f t="shared" si="27"/>
        <v>0</v>
      </c>
      <c r="BY35" s="17">
        <f t="shared" si="28"/>
        <v>0</v>
      </c>
      <c r="BZ35" s="15">
        <v>0</v>
      </c>
      <c r="CA35" s="16">
        <v>0</v>
      </c>
      <c r="CB35" s="16">
        <v>0</v>
      </c>
      <c r="CC35" s="16">
        <f t="shared" si="29"/>
        <v>0</v>
      </c>
      <c r="CD35" s="17">
        <f t="shared" si="30"/>
        <v>0</v>
      </c>
      <c r="CE35" s="15">
        <v>442.1</v>
      </c>
      <c r="CF35" s="16">
        <v>442.1</v>
      </c>
      <c r="CG35" s="16">
        <v>442.1</v>
      </c>
      <c r="CH35" s="16">
        <f t="shared" si="31"/>
        <v>0</v>
      </c>
      <c r="CI35" s="17">
        <f t="shared" si="32"/>
        <v>0</v>
      </c>
      <c r="CJ35" s="15">
        <v>465.9</v>
      </c>
      <c r="CK35" s="16">
        <v>465.9</v>
      </c>
      <c r="CL35" s="16">
        <v>465.9</v>
      </c>
      <c r="CM35" s="16">
        <f t="shared" si="33"/>
        <v>0</v>
      </c>
      <c r="CN35" s="17">
        <f t="shared" si="34"/>
        <v>0</v>
      </c>
      <c r="CO35" s="15">
        <v>457.4</v>
      </c>
      <c r="CP35" s="16">
        <v>457.4</v>
      </c>
      <c r="CQ35" s="16">
        <v>457.4</v>
      </c>
      <c r="CR35" s="16">
        <f t="shared" si="35"/>
        <v>0</v>
      </c>
      <c r="CS35" s="17">
        <f t="shared" si="36"/>
        <v>0</v>
      </c>
      <c r="CT35" s="15">
        <v>0</v>
      </c>
      <c r="CU35" s="16">
        <v>0</v>
      </c>
      <c r="CV35" s="16">
        <v>0</v>
      </c>
      <c r="CW35" s="16">
        <f t="shared" si="37"/>
        <v>0</v>
      </c>
      <c r="CX35" s="17">
        <f t="shared" si="38"/>
        <v>0</v>
      </c>
      <c r="CY35" s="15">
        <v>55.2</v>
      </c>
      <c r="CZ35" s="16">
        <v>55.2</v>
      </c>
      <c r="DA35" s="16">
        <v>55.2</v>
      </c>
      <c r="DB35" s="16">
        <f t="shared" si="39"/>
        <v>0</v>
      </c>
      <c r="DC35" s="17">
        <f t="shared" si="40"/>
        <v>0</v>
      </c>
      <c r="DD35" s="15">
        <v>0.6</v>
      </c>
      <c r="DE35" s="16">
        <v>0.6</v>
      </c>
      <c r="DF35" s="16">
        <v>0.6</v>
      </c>
      <c r="DG35" s="16">
        <f t="shared" si="41"/>
        <v>0</v>
      </c>
      <c r="DH35" s="17">
        <f t="shared" si="42"/>
        <v>0</v>
      </c>
      <c r="DI35" s="15">
        <v>0</v>
      </c>
      <c r="DJ35" s="16">
        <v>0</v>
      </c>
      <c r="DK35" s="16">
        <v>0</v>
      </c>
      <c r="DL35" s="16">
        <f t="shared" si="43"/>
        <v>0</v>
      </c>
      <c r="DM35" s="17">
        <f t="shared" si="44"/>
        <v>0</v>
      </c>
      <c r="DN35" s="15">
        <v>0</v>
      </c>
      <c r="DO35" s="16">
        <v>0</v>
      </c>
      <c r="DP35" s="16">
        <v>0</v>
      </c>
      <c r="DQ35" s="16">
        <f t="shared" si="45"/>
        <v>0</v>
      </c>
      <c r="DR35" s="17">
        <f t="shared" si="46"/>
        <v>0</v>
      </c>
      <c r="DS35" s="15">
        <v>2907.6</v>
      </c>
      <c r="DT35" s="16">
        <v>2907.6</v>
      </c>
      <c r="DU35" s="16">
        <v>2907.6</v>
      </c>
      <c r="DV35" s="16">
        <f t="shared" si="47"/>
        <v>0</v>
      </c>
      <c r="DW35" s="17">
        <f t="shared" si="48"/>
        <v>0</v>
      </c>
      <c r="DX35" s="15">
        <v>1.7</v>
      </c>
      <c r="DY35" s="16">
        <v>7.9</v>
      </c>
      <c r="DZ35" s="16">
        <v>7.9</v>
      </c>
      <c r="EA35" s="16">
        <f t="shared" si="49"/>
        <v>6.2</v>
      </c>
      <c r="EB35" s="17">
        <f t="shared" si="50"/>
        <v>0</v>
      </c>
      <c r="EC35" s="15">
        <v>1620.8</v>
      </c>
      <c r="ED35" s="16">
        <v>1620.8</v>
      </c>
      <c r="EE35" s="16">
        <v>1620.8</v>
      </c>
      <c r="EF35" s="16">
        <f t="shared" si="51"/>
        <v>0</v>
      </c>
      <c r="EG35" s="17">
        <f t="shared" si="52"/>
        <v>0</v>
      </c>
    </row>
    <row r="36" spans="1:137" s="14" customFormat="1" x14ac:dyDescent="0.25">
      <c r="A36" s="40">
        <v>30</v>
      </c>
      <c r="B36" s="41" t="s">
        <v>33</v>
      </c>
      <c r="C36" s="47">
        <f t="shared" si="53"/>
        <v>2738011.4999999995</v>
      </c>
      <c r="D36" s="50">
        <f t="shared" si="54"/>
        <v>2743190.9999999995</v>
      </c>
      <c r="E36" s="50">
        <f t="shared" si="55"/>
        <v>2694335.4999999995</v>
      </c>
      <c r="F36" s="50">
        <f t="shared" si="56"/>
        <v>-43675.999999999993</v>
      </c>
      <c r="G36" s="49">
        <f t="shared" si="57"/>
        <v>-48855.499999999993</v>
      </c>
      <c r="H36" s="15">
        <v>5046</v>
      </c>
      <c r="I36" s="16">
        <v>5046</v>
      </c>
      <c r="J36" s="16">
        <v>5046</v>
      </c>
      <c r="K36" s="16">
        <f t="shared" si="1"/>
        <v>0</v>
      </c>
      <c r="L36" s="17">
        <f t="shared" si="2"/>
        <v>0</v>
      </c>
      <c r="M36" s="15">
        <v>819160.2</v>
      </c>
      <c r="N36" s="16">
        <v>819160.2</v>
      </c>
      <c r="O36" s="16">
        <v>819160.2</v>
      </c>
      <c r="P36" s="16">
        <f t="shared" si="3"/>
        <v>0</v>
      </c>
      <c r="Q36" s="17">
        <f t="shared" si="4"/>
        <v>0</v>
      </c>
      <c r="R36" s="15">
        <v>1581408.2</v>
      </c>
      <c r="S36" s="16">
        <v>1581408.2</v>
      </c>
      <c r="T36" s="16">
        <v>1581408.2</v>
      </c>
      <c r="U36" s="16">
        <f t="shared" si="5"/>
        <v>0</v>
      </c>
      <c r="V36" s="17">
        <f t="shared" si="6"/>
        <v>0</v>
      </c>
      <c r="W36" s="15">
        <v>14219.8</v>
      </c>
      <c r="X36" s="16">
        <v>14219.8</v>
      </c>
      <c r="Y36" s="16">
        <v>14219.8</v>
      </c>
      <c r="Z36" s="16">
        <f t="shared" si="7"/>
        <v>0</v>
      </c>
      <c r="AA36" s="17">
        <f t="shared" si="8"/>
        <v>0</v>
      </c>
      <c r="AB36" s="15">
        <v>105696.4</v>
      </c>
      <c r="AC36" s="16">
        <v>111268.9</v>
      </c>
      <c r="AD36" s="16">
        <v>111268.9</v>
      </c>
      <c r="AE36" s="16">
        <f t="shared" si="9"/>
        <v>5572.5</v>
      </c>
      <c r="AF36" s="17">
        <f t="shared" si="10"/>
        <v>0</v>
      </c>
      <c r="AG36" s="15">
        <v>32374.799999999999</v>
      </c>
      <c r="AH36" s="16">
        <v>32374.799999999999</v>
      </c>
      <c r="AI36" s="16">
        <v>32374.799999999999</v>
      </c>
      <c r="AJ36" s="16">
        <f t="shared" si="11"/>
        <v>0</v>
      </c>
      <c r="AK36" s="17">
        <f t="shared" si="12"/>
        <v>0</v>
      </c>
      <c r="AL36" s="15">
        <v>10669.4</v>
      </c>
      <c r="AM36" s="16">
        <v>10669.4</v>
      </c>
      <c r="AN36" s="16">
        <v>10669.4</v>
      </c>
      <c r="AO36" s="16">
        <f t="shared" si="13"/>
        <v>0</v>
      </c>
      <c r="AP36" s="17">
        <f t="shared" si="14"/>
        <v>0</v>
      </c>
      <c r="AQ36" s="15">
        <v>7616.5</v>
      </c>
      <c r="AR36" s="16">
        <v>7116.5</v>
      </c>
      <c r="AS36" s="16">
        <v>7116.5</v>
      </c>
      <c r="AT36" s="16">
        <f t="shared" si="15"/>
        <v>-500</v>
      </c>
      <c r="AU36" s="17">
        <f t="shared" si="16"/>
        <v>0</v>
      </c>
      <c r="AV36" s="15">
        <v>31189</v>
      </c>
      <c r="AW36" s="16">
        <v>30789</v>
      </c>
      <c r="AX36" s="16">
        <v>30789</v>
      </c>
      <c r="AY36" s="16">
        <f t="shared" si="17"/>
        <v>-400</v>
      </c>
      <c r="AZ36" s="17">
        <f t="shared" si="18"/>
        <v>0</v>
      </c>
      <c r="BA36" s="15">
        <v>4948.5</v>
      </c>
      <c r="BB36" s="16">
        <v>4948.5</v>
      </c>
      <c r="BC36" s="16">
        <v>4948.5</v>
      </c>
      <c r="BD36" s="16">
        <f t="shared" si="19"/>
        <v>0</v>
      </c>
      <c r="BE36" s="17">
        <f t="shared" si="20"/>
        <v>0</v>
      </c>
      <c r="BF36" s="15">
        <v>94343.4</v>
      </c>
      <c r="BG36" s="16">
        <v>94343.4</v>
      </c>
      <c r="BH36" s="16">
        <v>45999</v>
      </c>
      <c r="BI36" s="16">
        <f t="shared" si="21"/>
        <v>-48344.399999999994</v>
      </c>
      <c r="BJ36" s="17">
        <f t="shared" si="22"/>
        <v>-48344.399999999994</v>
      </c>
      <c r="BK36" s="15">
        <v>4776.5</v>
      </c>
      <c r="BL36" s="16">
        <v>4776.5</v>
      </c>
      <c r="BM36" s="16">
        <v>4776.5</v>
      </c>
      <c r="BN36" s="16">
        <f t="shared" si="23"/>
        <v>0</v>
      </c>
      <c r="BO36" s="17">
        <f t="shared" si="24"/>
        <v>0</v>
      </c>
      <c r="BP36" s="15">
        <v>1636.9</v>
      </c>
      <c r="BQ36" s="16">
        <v>1636.9</v>
      </c>
      <c r="BR36" s="16">
        <v>1636.9</v>
      </c>
      <c r="BS36" s="16">
        <f t="shared" si="25"/>
        <v>0</v>
      </c>
      <c r="BT36" s="17">
        <f t="shared" si="26"/>
        <v>0</v>
      </c>
      <c r="BU36" s="15">
        <v>3.4</v>
      </c>
      <c r="BV36" s="16">
        <v>3.4</v>
      </c>
      <c r="BW36" s="16">
        <v>3.4</v>
      </c>
      <c r="BX36" s="16">
        <f t="shared" si="27"/>
        <v>0</v>
      </c>
      <c r="BY36" s="17">
        <f t="shared" si="28"/>
        <v>0</v>
      </c>
      <c r="BZ36" s="15">
        <v>0</v>
      </c>
      <c r="CA36" s="16">
        <v>0</v>
      </c>
      <c r="CB36" s="16">
        <v>0</v>
      </c>
      <c r="CC36" s="16">
        <f t="shared" si="29"/>
        <v>0</v>
      </c>
      <c r="CD36" s="17">
        <f t="shared" si="30"/>
        <v>0</v>
      </c>
      <c r="CE36" s="15">
        <v>475.7</v>
      </c>
      <c r="CF36" s="16">
        <v>475.7</v>
      </c>
      <c r="CG36" s="16">
        <v>475.7</v>
      </c>
      <c r="CH36" s="16">
        <f t="shared" si="31"/>
        <v>0</v>
      </c>
      <c r="CI36" s="17">
        <f t="shared" si="32"/>
        <v>0</v>
      </c>
      <c r="CJ36" s="15">
        <v>2858</v>
      </c>
      <c r="CK36" s="16">
        <v>2858</v>
      </c>
      <c r="CL36" s="16">
        <v>2858</v>
      </c>
      <c r="CM36" s="16">
        <f t="shared" si="33"/>
        <v>0</v>
      </c>
      <c r="CN36" s="17">
        <f t="shared" si="34"/>
        <v>0</v>
      </c>
      <c r="CO36" s="15">
        <v>491</v>
      </c>
      <c r="CP36" s="16">
        <v>491</v>
      </c>
      <c r="CQ36" s="16">
        <v>491</v>
      </c>
      <c r="CR36" s="16">
        <f t="shared" si="35"/>
        <v>0</v>
      </c>
      <c r="CS36" s="17">
        <f t="shared" si="36"/>
        <v>0</v>
      </c>
      <c r="CT36" s="15">
        <v>805.8</v>
      </c>
      <c r="CU36" s="16">
        <v>805.8</v>
      </c>
      <c r="CV36" s="16">
        <v>805.8</v>
      </c>
      <c r="CW36" s="16">
        <f t="shared" si="37"/>
        <v>0</v>
      </c>
      <c r="CX36" s="17">
        <f t="shared" si="38"/>
        <v>0</v>
      </c>
      <c r="CY36" s="15">
        <v>128.69999999999999</v>
      </c>
      <c r="CZ36" s="16">
        <v>128.69999999999999</v>
      </c>
      <c r="DA36" s="16">
        <v>128.69999999999999</v>
      </c>
      <c r="DB36" s="16">
        <f t="shared" si="39"/>
        <v>0</v>
      </c>
      <c r="DC36" s="17">
        <f t="shared" si="40"/>
        <v>0</v>
      </c>
      <c r="DD36" s="15">
        <v>0.7</v>
      </c>
      <c r="DE36" s="16">
        <v>0.7</v>
      </c>
      <c r="DF36" s="16">
        <v>0.7</v>
      </c>
      <c r="DG36" s="16">
        <f t="shared" si="41"/>
        <v>0</v>
      </c>
      <c r="DH36" s="17">
        <f t="shared" si="42"/>
        <v>0</v>
      </c>
      <c r="DI36" s="15">
        <v>134.19999999999999</v>
      </c>
      <c r="DJ36" s="16">
        <v>134.19999999999999</v>
      </c>
      <c r="DK36" s="16">
        <v>134.19999999999999</v>
      </c>
      <c r="DL36" s="16">
        <f t="shared" si="43"/>
        <v>0</v>
      </c>
      <c r="DM36" s="17">
        <f t="shared" si="44"/>
        <v>0</v>
      </c>
      <c r="DN36" s="15">
        <v>4383.3999999999996</v>
      </c>
      <c r="DO36" s="16">
        <v>4383.3999999999996</v>
      </c>
      <c r="DP36" s="16">
        <v>4383.3999999999996</v>
      </c>
      <c r="DQ36" s="16">
        <f t="shared" si="45"/>
        <v>0</v>
      </c>
      <c r="DR36" s="17">
        <f t="shared" si="46"/>
        <v>0</v>
      </c>
      <c r="DS36" s="15">
        <v>3223.8</v>
      </c>
      <c r="DT36" s="16">
        <v>3223.8</v>
      </c>
      <c r="DU36" s="16">
        <v>3223.8</v>
      </c>
      <c r="DV36" s="16">
        <f t="shared" si="47"/>
        <v>0</v>
      </c>
      <c r="DW36" s="17">
        <f t="shared" si="48"/>
        <v>0</v>
      </c>
      <c r="DX36" s="15">
        <v>19.600000000000001</v>
      </c>
      <c r="DY36" s="16">
        <v>526.6</v>
      </c>
      <c r="DZ36" s="16">
        <v>15.5</v>
      </c>
      <c r="EA36" s="16">
        <f t="shared" si="49"/>
        <v>-4.1000000000000014</v>
      </c>
      <c r="EB36" s="17">
        <f t="shared" si="50"/>
        <v>-511.1</v>
      </c>
      <c r="EC36" s="15">
        <v>12401.6</v>
      </c>
      <c r="ED36" s="16">
        <v>12401.6</v>
      </c>
      <c r="EE36" s="16">
        <v>12401.6</v>
      </c>
      <c r="EF36" s="16">
        <f t="shared" si="51"/>
        <v>0</v>
      </c>
      <c r="EG36" s="17">
        <f t="shared" si="52"/>
        <v>0</v>
      </c>
    </row>
    <row r="37" spans="1:137" s="14" customFormat="1" x14ac:dyDescent="0.25">
      <c r="A37" s="40">
        <v>31</v>
      </c>
      <c r="B37" s="41" t="s">
        <v>34</v>
      </c>
      <c r="C37" s="47">
        <f t="shared" si="53"/>
        <v>173144.3</v>
      </c>
      <c r="D37" s="50">
        <f t="shared" si="54"/>
        <v>171705.60000000001</v>
      </c>
      <c r="E37" s="50">
        <f t="shared" si="55"/>
        <v>171705.60000000001</v>
      </c>
      <c r="F37" s="50">
        <f t="shared" si="56"/>
        <v>-1438.6999999999996</v>
      </c>
      <c r="G37" s="49">
        <f t="shared" si="57"/>
        <v>0</v>
      </c>
      <c r="H37" s="15">
        <v>213.8</v>
      </c>
      <c r="I37" s="16">
        <v>213.8</v>
      </c>
      <c r="J37" s="16">
        <v>213.8</v>
      </c>
      <c r="K37" s="16">
        <f t="shared" si="1"/>
        <v>0</v>
      </c>
      <c r="L37" s="17">
        <f t="shared" si="2"/>
        <v>0</v>
      </c>
      <c r="M37" s="15">
        <v>29517.8</v>
      </c>
      <c r="N37" s="16">
        <v>29517.8</v>
      </c>
      <c r="O37" s="16">
        <v>29517.8</v>
      </c>
      <c r="P37" s="16">
        <f t="shared" si="3"/>
        <v>0</v>
      </c>
      <c r="Q37" s="17">
        <f t="shared" si="4"/>
        <v>0</v>
      </c>
      <c r="R37" s="15">
        <v>104193.2</v>
      </c>
      <c r="S37" s="16">
        <v>104193.2</v>
      </c>
      <c r="T37" s="16">
        <v>104193.2</v>
      </c>
      <c r="U37" s="16">
        <f t="shared" si="5"/>
        <v>0</v>
      </c>
      <c r="V37" s="17">
        <f t="shared" si="6"/>
        <v>0</v>
      </c>
      <c r="W37" s="15">
        <v>5763.6</v>
      </c>
      <c r="X37" s="16">
        <v>5763.6</v>
      </c>
      <c r="Y37" s="16">
        <v>5763.6</v>
      </c>
      <c r="Z37" s="16">
        <f t="shared" si="7"/>
        <v>0</v>
      </c>
      <c r="AA37" s="17">
        <f t="shared" si="8"/>
        <v>0</v>
      </c>
      <c r="AB37" s="15">
        <v>12264.8</v>
      </c>
      <c r="AC37" s="16">
        <v>12264.8</v>
      </c>
      <c r="AD37" s="16">
        <v>12264.8</v>
      </c>
      <c r="AE37" s="16">
        <f t="shared" si="9"/>
        <v>0</v>
      </c>
      <c r="AF37" s="17">
        <f t="shared" si="10"/>
        <v>0</v>
      </c>
      <c r="AG37" s="15">
        <v>1606.1</v>
      </c>
      <c r="AH37" s="16">
        <v>1606.1</v>
      </c>
      <c r="AI37" s="16">
        <v>1606.1</v>
      </c>
      <c r="AJ37" s="16">
        <f t="shared" si="11"/>
        <v>0</v>
      </c>
      <c r="AK37" s="17">
        <f t="shared" si="12"/>
        <v>0</v>
      </c>
      <c r="AL37" s="15">
        <v>4391.3999999999996</v>
      </c>
      <c r="AM37" s="16">
        <v>4391.3999999999996</v>
      </c>
      <c r="AN37" s="16">
        <v>4391.3999999999996</v>
      </c>
      <c r="AO37" s="16">
        <f t="shared" si="13"/>
        <v>0</v>
      </c>
      <c r="AP37" s="17">
        <f t="shared" si="14"/>
        <v>0</v>
      </c>
      <c r="AQ37" s="15">
        <v>5168.3999999999996</v>
      </c>
      <c r="AR37" s="16">
        <v>3718.4</v>
      </c>
      <c r="AS37" s="16">
        <v>3718.4</v>
      </c>
      <c r="AT37" s="16">
        <f t="shared" si="15"/>
        <v>-1449.9999999999995</v>
      </c>
      <c r="AU37" s="17">
        <f t="shared" si="16"/>
        <v>0</v>
      </c>
      <c r="AV37" s="15">
        <v>3620.2</v>
      </c>
      <c r="AW37" s="16">
        <v>3620.2</v>
      </c>
      <c r="AX37" s="16">
        <v>3620.2</v>
      </c>
      <c r="AY37" s="16">
        <f t="shared" si="17"/>
        <v>0</v>
      </c>
      <c r="AZ37" s="17">
        <f t="shared" si="18"/>
        <v>0</v>
      </c>
      <c r="BA37" s="15">
        <v>1350</v>
      </c>
      <c r="BB37" s="16">
        <v>1350</v>
      </c>
      <c r="BC37" s="16">
        <v>1350</v>
      </c>
      <c r="BD37" s="16">
        <f t="shared" si="19"/>
        <v>0</v>
      </c>
      <c r="BE37" s="17">
        <f t="shared" si="20"/>
        <v>0</v>
      </c>
      <c r="BF37" s="15"/>
      <c r="BG37" s="16">
        <v>0</v>
      </c>
      <c r="BH37" s="16">
        <v>0</v>
      </c>
      <c r="BI37" s="16">
        <f t="shared" si="21"/>
        <v>0</v>
      </c>
      <c r="BJ37" s="17">
        <f t="shared" si="22"/>
        <v>0</v>
      </c>
      <c r="BK37" s="15">
        <v>711.2</v>
      </c>
      <c r="BL37" s="16">
        <v>711.2</v>
      </c>
      <c r="BM37" s="16">
        <v>711.2</v>
      </c>
      <c r="BN37" s="16">
        <f t="shared" si="23"/>
        <v>0</v>
      </c>
      <c r="BO37" s="17">
        <f t="shared" si="24"/>
        <v>0</v>
      </c>
      <c r="BP37" s="15">
        <v>80.3</v>
      </c>
      <c r="BQ37" s="16">
        <v>80.3</v>
      </c>
      <c r="BR37" s="16">
        <v>80.3</v>
      </c>
      <c r="BS37" s="16">
        <f t="shared" si="25"/>
        <v>0</v>
      </c>
      <c r="BT37" s="17">
        <f t="shared" si="26"/>
        <v>0</v>
      </c>
      <c r="BU37" s="15">
        <v>2.7</v>
      </c>
      <c r="BV37" s="16">
        <v>2.7</v>
      </c>
      <c r="BW37" s="16">
        <v>2.7</v>
      </c>
      <c r="BX37" s="16">
        <f t="shared" si="27"/>
        <v>0</v>
      </c>
      <c r="BY37" s="17">
        <f t="shared" si="28"/>
        <v>0</v>
      </c>
      <c r="BZ37" s="15">
        <v>0</v>
      </c>
      <c r="CA37" s="16">
        <v>0</v>
      </c>
      <c r="CB37" s="16">
        <v>0</v>
      </c>
      <c r="CC37" s="16">
        <f t="shared" si="29"/>
        <v>0</v>
      </c>
      <c r="CD37" s="17">
        <f t="shared" si="30"/>
        <v>0</v>
      </c>
      <c r="CE37" s="15">
        <v>442.1</v>
      </c>
      <c r="CF37" s="16">
        <v>442.1</v>
      </c>
      <c r="CG37" s="16">
        <v>442.1</v>
      </c>
      <c r="CH37" s="16">
        <f t="shared" si="31"/>
        <v>0</v>
      </c>
      <c r="CI37" s="17">
        <f t="shared" si="32"/>
        <v>0</v>
      </c>
      <c r="CJ37" s="15">
        <v>465.9</v>
      </c>
      <c r="CK37" s="16">
        <v>465.9</v>
      </c>
      <c r="CL37" s="16">
        <v>465.9</v>
      </c>
      <c r="CM37" s="16">
        <f t="shared" si="33"/>
        <v>0</v>
      </c>
      <c r="CN37" s="17">
        <f t="shared" si="34"/>
        <v>0</v>
      </c>
      <c r="CO37" s="15">
        <v>457.4</v>
      </c>
      <c r="CP37" s="16">
        <v>457.4</v>
      </c>
      <c r="CQ37" s="16">
        <v>457.4</v>
      </c>
      <c r="CR37" s="16">
        <f t="shared" si="35"/>
        <v>0</v>
      </c>
      <c r="CS37" s="17">
        <f t="shared" si="36"/>
        <v>0</v>
      </c>
      <c r="CT37" s="15">
        <v>0</v>
      </c>
      <c r="CU37" s="16">
        <v>0</v>
      </c>
      <c r="CV37" s="16">
        <v>0</v>
      </c>
      <c r="CW37" s="16">
        <f t="shared" si="37"/>
        <v>0</v>
      </c>
      <c r="CX37" s="17">
        <f t="shared" si="38"/>
        <v>0</v>
      </c>
      <c r="CY37" s="15">
        <v>32.299999999999997</v>
      </c>
      <c r="CZ37" s="16">
        <v>32.299999999999997</v>
      </c>
      <c r="DA37" s="16">
        <v>32.299999999999997</v>
      </c>
      <c r="DB37" s="16">
        <f t="shared" si="39"/>
        <v>0</v>
      </c>
      <c r="DC37" s="17">
        <f t="shared" si="40"/>
        <v>0</v>
      </c>
      <c r="DD37" s="15">
        <v>0.6</v>
      </c>
      <c r="DE37" s="16">
        <v>0.6</v>
      </c>
      <c r="DF37" s="16">
        <v>0.6</v>
      </c>
      <c r="DG37" s="16">
        <f t="shared" si="41"/>
        <v>0</v>
      </c>
      <c r="DH37" s="17">
        <f t="shared" si="42"/>
        <v>0</v>
      </c>
      <c r="DI37" s="15">
        <v>0</v>
      </c>
      <c r="DJ37" s="16">
        <v>0</v>
      </c>
      <c r="DK37" s="16">
        <v>0</v>
      </c>
      <c r="DL37" s="16">
        <f t="shared" si="43"/>
        <v>0</v>
      </c>
      <c r="DM37" s="17">
        <f t="shared" si="44"/>
        <v>0</v>
      </c>
      <c r="DN37" s="15">
        <v>0</v>
      </c>
      <c r="DO37" s="16">
        <v>0</v>
      </c>
      <c r="DP37" s="16">
        <v>0</v>
      </c>
      <c r="DQ37" s="16">
        <f t="shared" si="45"/>
        <v>0</v>
      </c>
      <c r="DR37" s="17">
        <f t="shared" si="46"/>
        <v>0</v>
      </c>
      <c r="DS37" s="15">
        <v>2085.9</v>
      </c>
      <c r="DT37" s="16">
        <v>2085.9</v>
      </c>
      <c r="DU37" s="16">
        <v>2085.9</v>
      </c>
      <c r="DV37" s="16">
        <f t="shared" si="47"/>
        <v>0</v>
      </c>
      <c r="DW37" s="17">
        <f t="shared" si="48"/>
        <v>0</v>
      </c>
      <c r="DX37" s="15">
        <v>1.4</v>
      </c>
      <c r="DY37" s="16">
        <v>12.7</v>
      </c>
      <c r="DZ37" s="16">
        <v>12.7</v>
      </c>
      <c r="EA37" s="16">
        <f t="shared" si="49"/>
        <v>11.299999999999999</v>
      </c>
      <c r="EB37" s="17">
        <f t="shared" si="50"/>
        <v>0</v>
      </c>
      <c r="EC37" s="15">
        <v>775.2</v>
      </c>
      <c r="ED37" s="16">
        <v>775.2</v>
      </c>
      <c r="EE37" s="16">
        <v>775.2</v>
      </c>
      <c r="EF37" s="16">
        <f t="shared" si="51"/>
        <v>0</v>
      </c>
      <c r="EG37" s="17">
        <f t="shared" si="52"/>
        <v>0</v>
      </c>
    </row>
    <row r="38" spans="1:137" s="14" customFormat="1" x14ac:dyDescent="0.25">
      <c r="A38" s="40">
        <v>32</v>
      </c>
      <c r="B38" s="41" t="s">
        <v>35</v>
      </c>
      <c r="C38" s="47">
        <f t="shared" si="53"/>
        <v>528245.70000000007</v>
      </c>
      <c r="D38" s="50">
        <f t="shared" si="54"/>
        <v>524748.60000000009</v>
      </c>
      <c r="E38" s="50">
        <f t="shared" si="55"/>
        <v>524739.60000000009</v>
      </c>
      <c r="F38" s="50">
        <f t="shared" si="56"/>
        <v>-3506.1000000000008</v>
      </c>
      <c r="G38" s="49">
        <f t="shared" si="57"/>
        <v>-9</v>
      </c>
      <c r="H38" s="15">
        <v>959.3</v>
      </c>
      <c r="I38" s="16">
        <v>959.3</v>
      </c>
      <c r="J38" s="16">
        <v>959.3</v>
      </c>
      <c r="K38" s="16">
        <f t="shared" si="1"/>
        <v>0</v>
      </c>
      <c r="L38" s="17">
        <f t="shared" si="2"/>
        <v>0</v>
      </c>
      <c r="M38" s="15">
        <v>115646.7</v>
      </c>
      <c r="N38" s="16">
        <v>115646.7</v>
      </c>
      <c r="O38" s="16">
        <v>115646.7</v>
      </c>
      <c r="P38" s="16">
        <f t="shared" si="3"/>
        <v>0</v>
      </c>
      <c r="Q38" s="17">
        <f t="shared" si="4"/>
        <v>0</v>
      </c>
      <c r="R38" s="15">
        <v>309221</v>
      </c>
      <c r="S38" s="16">
        <v>309221</v>
      </c>
      <c r="T38" s="16">
        <v>309221</v>
      </c>
      <c r="U38" s="16">
        <f t="shared" si="5"/>
        <v>0</v>
      </c>
      <c r="V38" s="17">
        <f t="shared" si="6"/>
        <v>0</v>
      </c>
      <c r="W38" s="15">
        <v>8832.7999999999993</v>
      </c>
      <c r="X38" s="16">
        <v>8832.7999999999993</v>
      </c>
      <c r="Y38" s="16">
        <v>8832.7999999999993</v>
      </c>
      <c r="Z38" s="16">
        <f t="shared" si="7"/>
        <v>0</v>
      </c>
      <c r="AA38" s="17">
        <f t="shared" si="8"/>
        <v>0</v>
      </c>
      <c r="AB38" s="15">
        <v>30232.400000000001</v>
      </c>
      <c r="AC38" s="16">
        <v>29737.7</v>
      </c>
      <c r="AD38" s="16">
        <v>29737.7</v>
      </c>
      <c r="AE38" s="16">
        <f t="shared" si="9"/>
        <v>-494.70000000000073</v>
      </c>
      <c r="AF38" s="17">
        <f t="shared" si="10"/>
        <v>0</v>
      </c>
      <c r="AG38" s="15">
        <v>6600.4</v>
      </c>
      <c r="AH38" s="16">
        <v>6600.4</v>
      </c>
      <c r="AI38" s="16">
        <v>6600.4</v>
      </c>
      <c r="AJ38" s="16">
        <f t="shared" si="11"/>
        <v>0</v>
      </c>
      <c r="AK38" s="17">
        <f t="shared" si="12"/>
        <v>0</v>
      </c>
      <c r="AL38" s="15">
        <v>19566.2</v>
      </c>
      <c r="AM38" s="16">
        <v>16966.2</v>
      </c>
      <c r="AN38" s="16">
        <v>16966.2</v>
      </c>
      <c r="AO38" s="16">
        <f t="shared" si="13"/>
        <v>-2600</v>
      </c>
      <c r="AP38" s="17">
        <f t="shared" si="14"/>
        <v>0</v>
      </c>
      <c r="AQ38" s="15">
        <v>9240</v>
      </c>
      <c r="AR38" s="16">
        <v>8640</v>
      </c>
      <c r="AS38" s="16">
        <v>8640</v>
      </c>
      <c r="AT38" s="16">
        <f t="shared" si="15"/>
        <v>-600</v>
      </c>
      <c r="AU38" s="17">
        <f t="shared" si="16"/>
        <v>0</v>
      </c>
      <c r="AV38" s="15">
        <v>13898.9</v>
      </c>
      <c r="AW38" s="16">
        <v>13898.9</v>
      </c>
      <c r="AX38" s="16">
        <v>13898.9</v>
      </c>
      <c r="AY38" s="16">
        <f t="shared" si="17"/>
        <v>0</v>
      </c>
      <c r="AZ38" s="17">
        <f t="shared" si="18"/>
        <v>0</v>
      </c>
      <c r="BA38" s="15">
        <v>2266.6</v>
      </c>
      <c r="BB38" s="16">
        <v>2266.6</v>
      </c>
      <c r="BC38" s="16">
        <v>2266.6</v>
      </c>
      <c r="BD38" s="16">
        <f t="shared" si="19"/>
        <v>0</v>
      </c>
      <c r="BE38" s="17">
        <f t="shared" si="20"/>
        <v>0</v>
      </c>
      <c r="BF38" s="15">
        <v>12.6</v>
      </c>
      <c r="BG38" s="16">
        <v>12.6</v>
      </c>
      <c r="BH38" s="16">
        <v>3.6</v>
      </c>
      <c r="BI38" s="16">
        <f t="shared" si="21"/>
        <v>-9</v>
      </c>
      <c r="BJ38" s="17">
        <f t="shared" si="22"/>
        <v>-9</v>
      </c>
      <c r="BK38" s="15">
        <v>1867.7</v>
      </c>
      <c r="BL38" s="16">
        <v>1867.7</v>
      </c>
      <c r="BM38" s="16">
        <v>1867.7</v>
      </c>
      <c r="BN38" s="16">
        <f t="shared" si="23"/>
        <v>0</v>
      </c>
      <c r="BO38" s="17">
        <f t="shared" si="24"/>
        <v>0</v>
      </c>
      <c r="BP38" s="15">
        <v>3198.8</v>
      </c>
      <c r="BQ38" s="16">
        <v>3198.8</v>
      </c>
      <c r="BR38" s="16">
        <v>3198.8</v>
      </c>
      <c r="BS38" s="16">
        <f t="shared" si="25"/>
        <v>0</v>
      </c>
      <c r="BT38" s="17">
        <f t="shared" si="26"/>
        <v>0</v>
      </c>
      <c r="BU38" s="15">
        <v>5.3</v>
      </c>
      <c r="BV38" s="16">
        <v>5.3</v>
      </c>
      <c r="BW38" s="16">
        <v>5.3</v>
      </c>
      <c r="BX38" s="16">
        <f t="shared" si="27"/>
        <v>0</v>
      </c>
      <c r="BY38" s="17">
        <f t="shared" si="28"/>
        <v>0</v>
      </c>
      <c r="BZ38" s="15">
        <v>0</v>
      </c>
      <c r="CA38" s="16">
        <v>0</v>
      </c>
      <c r="CB38" s="16">
        <v>0</v>
      </c>
      <c r="CC38" s="16">
        <f t="shared" si="29"/>
        <v>0</v>
      </c>
      <c r="CD38" s="17">
        <f t="shared" si="30"/>
        <v>0</v>
      </c>
      <c r="CE38" s="15">
        <v>457.4</v>
      </c>
      <c r="CF38" s="16">
        <v>457.4</v>
      </c>
      <c r="CG38" s="16">
        <v>457.4</v>
      </c>
      <c r="CH38" s="16">
        <f t="shared" si="31"/>
        <v>0</v>
      </c>
      <c r="CI38" s="17">
        <f t="shared" si="32"/>
        <v>0</v>
      </c>
      <c r="CJ38" s="15">
        <v>480.7</v>
      </c>
      <c r="CK38" s="16">
        <v>480.7</v>
      </c>
      <c r="CL38" s="16">
        <v>480.7</v>
      </c>
      <c r="CM38" s="16">
        <f t="shared" si="33"/>
        <v>0</v>
      </c>
      <c r="CN38" s="17">
        <f t="shared" si="34"/>
        <v>0</v>
      </c>
      <c r="CO38" s="15">
        <v>472.7</v>
      </c>
      <c r="CP38" s="16">
        <v>472.7</v>
      </c>
      <c r="CQ38" s="16">
        <v>472.7</v>
      </c>
      <c r="CR38" s="16">
        <f t="shared" si="35"/>
        <v>0</v>
      </c>
      <c r="CS38" s="17">
        <f t="shared" si="36"/>
        <v>0</v>
      </c>
      <c r="CT38" s="15">
        <v>0</v>
      </c>
      <c r="CU38" s="16">
        <v>0</v>
      </c>
      <c r="CV38" s="16">
        <v>0</v>
      </c>
      <c r="CW38" s="16">
        <f t="shared" si="37"/>
        <v>0</v>
      </c>
      <c r="CX38" s="17">
        <f t="shared" si="38"/>
        <v>0</v>
      </c>
      <c r="CY38" s="15">
        <v>79.099999999999994</v>
      </c>
      <c r="CZ38" s="16">
        <v>79.099999999999994</v>
      </c>
      <c r="DA38" s="16">
        <v>79.099999999999994</v>
      </c>
      <c r="DB38" s="16">
        <f t="shared" si="39"/>
        <v>0</v>
      </c>
      <c r="DC38" s="17">
        <f t="shared" si="40"/>
        <v>0</v>
      </c>
      <c r="DD38" s="15">
        <v>0.7</v>
      </c>
      <c r="DE38" s="16">
        <v>0.7</v>
      </c>
      <c r="DF38" s="16">
        <v>0.7</v>
      </c>
      <c r="DG38" s="16">
        <f t="shared" si="41"/>
        <v>0</v>
      </c>
      <c r="DH38" s="17">
        <f t="shared" si="42"/>
        <v>0</v>
      </c>
      <c r="DI38" s="15">
        <v>10.7</v>
      </c>
      <c r="DJ38" s="16">
        <v>10.7</v>
      </c>
      <c r="DK38" s="16">
        <v>10.7</v>
      </c>
      <c r="DL38" s="16">
        <f t="shared" si="43"/>
        <v>0</v>
      </c>
      <c r="DM38" s="17">
        <f t="shared" si="44"/>
        <v>0</v>
      </c>
      <c r="DN38" s="15">
        <v>0</v>
      </c>
      <c r="DO38" s="16">
        <v>0</v>
      </c>
      <c r="DP38" s="16">
        <v>0</v>
      </c>
      <c r="DQ38" s="16">
        <f t="shared" si="45"/>
        <v>0</v>
      </c>
      <c r="DR38" s="17">
        <f t="shared" si="46"/>
        <v>0</v>
      </c>
      <c r="DS38" s="15">
        <v>3286.9</v>
      </c>
      <c r="DT38" s="16">
        <v>3286.9</v>
      </c>
      <c r="DU38" s="16">
        <v>3286.9</v>
      </c>
      <c r="DV38" s="16">
        <f t="shared" si="47"/>
        <v>0</v>
      </c>
      <c r="DW38" s="17">
        <f t="shared" si="48"/>
        <v>0</v>
      </c>
      <c r="DX38" s="15">
        <v>6.4</v>
      </c>
      <c r="DY38" s="16">
        <v>204</v>
      </c>
      <c r="DZ38" s="16">
        <v>204</v>
      </c>
      <c r="EA38" s="16">
        <f t="shared" si="49"/>
        <v>197.6</v>
      </c>
      <c r="EB38" s="17">
        <f t="shared" si="50"/>
        <v>0</v>
      </c>
      <c r="EC38" s="15">
        <v>1902.4</v>
      </c>
      <c r="ED38" s="16">
        <v>1902.4</v>
      </c>
      <c r="EE38" s="16">
        <v>1902.4</v>
      </c>
      <c r="EF38" s="16">
        <f t="shared" si="51"/>
        <v>0</v>
      </c>
      <c r="EG38" s="17">
        <f t="shared" si="52"/>
        <v>0</v>
      </c>
    </row>
    <row r="39" spans="1:137" s="14" customFormat="1" x14ac:dyDescent="0.25">
      <c r="A39" s="40">
        <v>33</v>
      </c>
      <c r="B39" s="41" t="s">
        <v>36</v>
      </c>
      <c r="C39" s="47">
        <f t="shared" si="53"/>
        <v>561651.39999999991</v>
      </c>
      <c r="D39" s="50">
        <f t="shared" si="54"/>
        <v>572255.5</v>
      </c>
      <c r="E39" s="50">
        <f t="shared" si="55"/>
        <v>572248.6</v>
      </c>
      <c r="F39" s="50">
        <f t="shared" si="56"/>
        <v>10597.199999999999</v>
      </c>
      <c r="G39" s="49">
        <f t="shared" si="57"/>
        <v>-6.9</v>
      </c>
      <c r="H39" s="15">
        <v>1052.5</v>
      </c>
      <c r="I39" s="16">
        <v>1052.5</v>
      </c>
      <c r="J39" s="16">
        <v>1052.5</v>
      </c>
      <c r="K39" s="16">
        <f t="shared" si="1"/>
        <v>0</v>
      </c>
      <c r="L39" s="17">
        <f t="shared" si="2"/>
        <v>0</v>
      </c>
      <c r="M39" s="15">
        <v>99648.6</v>
      </c>
      <c r="N39" s="16">
        <v>99648.6</v>
      </c>
      <c r="O39" s="16">
        <v>99648.6</v>
      </c>
      <c r="P39" s="16">
        <f t="shared" si="3"/>
        <v>0</v>
      </c>
      <c r="Q39" s="17">
        <f t="shared" si="4"/>
        <v>0</v>
      </c>
      <c r="R39" s="15">
        <v>392287.7</v>
      </c>
      <c r="S39" s="16">
        <v>392287.7</v>
      </c>
      <c r="T39" s="16">
        <v>392287.7</v>
      </c>
      <c r="U39" s="16">
        <f t="shared" si="5"/>
        <v>0</v>
      </c>
      <c r="V39" s="17">
        <f t="shared" si="6"/>
        <v>0</v>
      </c>
      <c r="W39" s="15">
        <v>7886</v>
      </c>
      <c r="X39" s="16">
        <v>7886</v>
      </c>
      <c r="Y39" s="16">
        <v>7886</v>
      </c>
      <c r="Z39" s="16">
        <f t="shared" si="7"/>
        <v>0</v>
      </c>
      <c r="AA39" s="17">
        <f t="shared" si="8"/>
        <v>0</v>
      </c>
      <c r="AB39" s="15">
        <v>27498.2</v>
      </c>
      <c r="AC39" s="16">
        <v>30935.5</v>
      </c>
      <c r="AD39" s="16">
        <v>30935.5</v>
      </c>
      <c r="AE39" s="16">
        <f t="shared" si="9"/>
        <v>3437.2999999999993</v>
      </c>
      <c r="AF39" s="17">
        <f t="shared" si="10"/>
        <v>0</v>
      </c>
      <c r="AG39" s="15">
        <v>6841.5</v>
      </c>
      <c r="AH39" s="16">
        <v>6841.5</v>
      </c>
      <c r="AI39" s="16">
        <v>6841.5</v>
      </c>
      <c r="AJ39" s="16">
        <f t="shared" si="11"/>
        <v>0</v>
      </c>
      <c r="AK39" s="17">
        <f t="shared" si="12"/>
        <v>0</v>
      </c>
      <c r="AL39" s="15">
        <v>3886.9</v>
      </c>
      <c r="AM39" s="16">
        <v>7831.9</v>
      </c>
      <c r="AN39" s="16">
        <v>7831.9</v>
      </c>
      <c r="AO39" s="16">
        <f t="shared" si="13"/>
        <v>3944.9999999999995</v>
      </c>
      <c r="AP39" s="17">
        <f t="shared" si="14"/>
        <v>0</v>
      </c>
      <c r="AQ39" s="15">
        <v>2022.9</v>
      </c>
      <c r="AR39" s="16">
        <v>3719.9</v>
      </c>
      <c r="AS39" s="16">
        <v>3719.9</v>
      </c>
      <c r="AT39" s="16">
        <f t="shared" si="15"/>
        <v>1697</v>
      </c>
      <c r="AU39" s="17">
        <f t="shared" si="16"/>
        <v>0</v>
      </c>
      <c r="AV39" s="15">
        <v>9183.7999999999993</v>
      </c>
      <c r="AW39" s="16">
        <v>10689.8</v>
      </c>
      <c r="AX39" s="16">
        <v>10689.8</v>
      </c>
      <c r="AY39" s="16">
        <f t="shared" si="17"/>
        <v>1506</v>
      </c>
      <c r="AZ39" s="17">
        <f t="shared" si="18"/>
        <v>0</v>
      </c>
      <c r="BA39" s="15">
        <v>1347.9</v>
      </c>
      <c r="BB39" s="16">
        <v>1347.9</v>
      </c>
      <c r="BC39" s="16">
        <v>1347.9</v>
      </c>
      <c r="BD39" s="16">
        <f t="shared" si="19"/>
        <v>0</v>
      </c>
      <c r="BE39" s="17">
        <f t="shared" si="20"/>
        <v>0</v>
      </c>
      <c r="BF39" s="15"/>
      <c r="BG39" s="16">
        <v>0</v>
      </c>
      <c r="BH39" s="16">
        <v>0</v>
      </c>
      <c r="BI39" s="16">
        <f t="shared" si="21"/>
        <v>0</v>
      </c>
      <c r="BJ39" s="17">
        <f t="shared" si="22"/>
        <v>0</v>
      </c>
      <c r="BK39" s="15">
        <v>1974.7</v>
      </c>
      <c r="BL39" s="16">
        <v>1974.7</v>
      </c>
      <c r="BM39" s="16">
        <v>1974.7</v>
      </c>
      <c r="BN39" s="16">
        <f t="shared" si="23"/>
        <v>0</v>
      </c>
      <c r="BO39" s="17">
        <f t="shared" si="24"/>
        <v>0</v>
      </c>
      <c r="BP39" s="15">
        <v>703.9</v>
      </c>
      <c r="BQ39" s="16">
        <v>703.9</v>
      </c>
      <c r="BR39" s="16">
        <v>703.9</v>
      </c>
      <c r="BS39" s="16">
        <f t="shared" si="25"/>
        <v>0</v>
      </c>
      <c r="BT39" s="17">
        <f t="shared" si="26"/>
        <v>0</v>
      </c>
      <c r="BU39" s="15">
        <v>3.9</v>
      </c>
      <c r="BV39" s="16">
        <v>3.9</v>
      </c>
      <c r="BW39" s="16">
        <v>3.9</v>
      </c>
      <c r="BX39" s="16">
        <f t="shared" si="27"/>
        <v>0</v>
      </c>
      <c r="BY39" s="17">
        <f t="shared" si="28"/>
        <v>0</v>
      </c>
      <c r="BZ39" s="15">
        <v>0</v>
      </c>
      <c r="CA39" s="16">
        <v>0</v>
      </c>
      <c r="CB39" s="16">
        <v>0</v>
      </c>
      <c r="CC39" s="16">
        <f t="shared" si="29"/>
        <v>0</v>
      </c>
      <c r="CD39" s="17">
        <f t="shared" si="30"/>
        <v>0</v>
      </c>
      <c r="CE39" s="15">
        <v>442.1</v>
      </c>
      <c r="CF39" s="16">
        <v>442.1</v>
      </c>
      <c r="CG39" s="16">
        <v>442.1</v>
      </c>
      <c r="CH39" s="16">
        <f t="shared" si="31"/>
        <v>0</v>
      </c>
      <c r="CI39" s="17">
        <f t="shared" si="32"/>
        <v>0</v>
      </c>
      <c r="CJ39" s="15">
        <v>901.1</v>
      </c>
      <c r="CK39" s="16">
        <v>901.1</v>
      </c>
      <c r="CL39" s="16">
        <v>901.1</v>
      </c>
      <c r="CM39" s="16">
        <f t="shared" si="33"/>
        <v>0</v>
      </c>
      <c r="CN39" s="17">
        <f t="shared" si="34"/>
        <v>0</v>
      </c>
      <c r="CO39" s="15">
        <v>457.4</v>
      </c>
      <c r="CP39" s="16">
        <v>457.4</v>
      </c>
      <c r="CQ39" s="16">
        <v>457.4</v>
      </c>
      <c r="CR39" s="16">
        <f t="shared" si="35"/>
        <v>0</v>
      </c>
      <c r="CS39" s="17">
        <f t="shared" si="36"/>
        <v>0</v>
      </c>
      <c r="CT39" s="15">
        <v>658.5</v>
      </c>
      <c r="CU39" s="16">
        <v>658.5</v>
      </c>
      <c r="CV39" s="16">
        <v>658.5</v>
      </c>
      <c r="CW39" s="16">
        <f t="shared" si="37"/>
        <v>0</v>
      </c>
      <c r="CX39" s="17">
        <f t="shared" si="38"/>
        <v>0</v>
      </c>
      <c r="CY39" s="15">
        <v>70.7</v>
      </c>
      <c r="CZ39" s="16">
        <v>70.7</v>
      </c>
      <c r="DA39" s="16">
        <v>70.7</v>
      </c>
      <c r="DB39" s="16">
        <f t="shared" si="39"/>
        <v>0</v>
      </c>
      <c r="DC39" s="17">
        <f t="shared" si="40"/>
        <v>0</v>
      </c>
      <c r="DD39" s="15">
        <v>0.7</v>
      </c>
      <c r="DE39" s="16">
        <v>0.7</v>
      </c>
      <c r="DF39" s="16">
        <v>0.7</v>
      </c>
      <c r="DG39" s="16">
        <f t="shared" si="41"/>
        <v>0</v>
      </c>
      <c r="DH39" s="17">
        <f t="shared" si="42"/>
        <v>0</v>
      </c>
      <c r="DI39" s="15">
        <v>0</v>
      </c>
      <c r="DJ39" s="16">
        <v>0</v>
      </c>
      <c r="DK39" s="16">
        <v>0</v>
      </c>
      <c r="DL39" s="16">
        <f t="shared" si="43"/>
        <v>0</v>
      </c>
      <c r="DM39" s="17">
        <f t="shared" si="44"/>
        <v>0</v>
      </c>
      <c r="DN39" s="15">
        <v>0</v>
      </c>
      <c r="DO39" s="16">
        <v>0</v>
      </c>
      <c r="DP39" s="16">
        <v>0</v>
      </c>
      <c r="DQ39" s="16">
        <f t="shared" si="45"/>
        <v>0</v>
      </c>
      <c r="DR39" s="17">
        <f t="shared" si="46"/>
        <v>0</v>
      </c>
      <c r="DS39" s="15">
        <v>3792.6</v>
      </c>
      <c r="DT39" s="16">
        <v>3792.6</v>
      </c>
      <c r="DU39" s="16">
        <v>3792.6</v>
      </c>
      <c r="DV39" s="16">
        <f t="shared" si="47"/>
        <v>0</v>
      </c>
      <c r="DW39" s="17">
        <f t="shared" si="48"/>
        <v>0</v>
      </c>
      <c r="DX39" s="15">
        <v>3.2</v>
      </c>
      <c r="DY39" s="16">
        <v>22</v>
      </c>
      <c r="DZ39" s="16">
        <v>15.1</v>
      </c>
      <c r="EA39" s="16">
        <f t="shared" si="49"/>
        <v>11.899999999999999</v>
      </c>
      <c r="EB39" s="17">
        <f t="shared" si="50"/>
        <v>-6.9</v>
      </c>
      <c r="EC39" s="15">
        <v>986.6</v>
      </c>
      <c r="ED39" s="16">
        <v>986.6</v>
      </c>
      <c r="EE39" s="16">
        <v>986.6</v>
      </c>
      <c r="EF39" s="16">
        <f t="shared" si="51"/>
        <v>0</v>
      </c>
      <c r="EG39" s="17">
        <f t="shared" si="52"/>
        <v>0</v>
      </c>
    </row>
    <row r="40" spans="1:137" s="14" customFormat="1" x14ac:dyDescent="0.25">
      <c r="A40" s="40">
        <v>34</v>
      </c>
      <c r="B40" s="41" t="s">
        <v>37</v>
      </c>
      <c r="C40" s="47">
        <f t="shared" si="53"/>
        <v>243741.39999999997</v>
      </c>
      <c r="D40" s="50">
        <f t="shared" si="54"/>
        <v>243808.19999999998</v>
      </c>
      <c r="E40" s="50">
        <f t="shared" si="55"/>
        <v>243778.3</v>
      </c>
      <c r="F40" s="50">
        <f t="shared" si="56"/>
        <v>36.9</v>
      </c>
      <c r="G40" s="49">
        <f t="shared" si="57"/>
        <v>-29.9</v>
      </c>
      <c r="H40" s="15">
        <v>435.2</v>
      </c>
      <c r="I40" s="16">
        <v>435.2</v>
      </c>
      <c r="J40" s="16">
        <v>435.2</v>
      </c>
      <c r="K40" s="16">
        <f t="shared" si="1"/>
        <v>0</v>
      </c>
      <c r="L40" s="17">
        <f t="shared" si="2"/>
        <v>0</v>
      </c>
      <c r="M40" s="15">
        <v>32040</v>
      </c>
      <c r="N40" s="16">
        <v>32040</v>
      </c>
      <c r="O40" s="16">
        <v>32040</v>
      </c>
      <c r="P40" s="16">
        <f t="shared" si="3"/>
        <v>0</v>
      </c>
      <c r="Q40" s="17">
        <f t="shared" si="4"/>
        <v>0</v>
      </c>
      <c r="R40" s="15">
        <v>163195.09999999998</v>
      </c>
      <c r="S40" s="16">
        <v>163195.1</v>
      </c>
      <c r="T40" s="16">
        <v>163195.1</v>
      </c>
      <c r="U40" s="16">
        <f t="shared" si="5"/>
        <v>0</v>
      </c>
      <c r="V40" s="17">
        <f t="shared" si="6"/>
        <v>0</v>
      </c>
      <c r="W40" s="15">
        <v>8035.5</v>
      </c>
      <c r="X40" s="16">
        <v>8035.5</v>
      </c>
      <c r="Y40" s="16">
        <v>8035.5</v>
      </c>
      <c r="Z40" s="16">
        <f t="shared" si="7"/>
        <v>0</v>
      </c>
      <c r="AA40" s="17">
        <f t="shared" si="8"/>
        <v>0</v>
      </c>
      <c r="AB40" s="15">
        <v>18748.8</v>
      </c>
      <c r="AC40" s="16">
        <v>18774.8</v>
      </c>
      <c r="AD40" s="16">
        <v>18774.8</v>
      </c>
      <c r="AE40" s="16">
        <f t="shared" si="9"/>
        <v>26</v>
      </c>
      <c r="AF40" s="17">
        <f t="shared" si="10"/>
        <v>0</v>
      </c>
      <c r="AG40" s="15">
        <v>2273.3000000000002</v>
      </c>
      <c r="AH40" s="16">
        <v>2273.3000000000002</v>
      </c>
      <c r="AI40" s="16">
        <v>2273.3000000000002</v>
      </c>
      <c r="AJ40" s="16">
        <f t="shared" si="11"/>
        <v>0</v>
      </c>
      <c r="AK40" s="17">
        <f t="shared" si="12"/>
        <v>0</v>
      </c>
      <c r="AL40" s="15">
        <v>3105.5</v>
      </c>
      <c r="AM40" s="16">
        <v>3105.5</v>
      </c>
      <c r="AN40" s="16">
        <v>3105.5</v>
      </c>
      <c r="AO40" s="16">
        <f t="shared" si="13"/>
        <v>0</v>
      </c>
      <c r="AP40" s="17">
        <f t="shared" si="14"/>
        <v>0</v>
      </c>
      <c r="AQ40" s="15">
        <v>1556.1</v>
      </c>
      <c r="AR40" s="16">
        <v>1556.1</v>
      </c>
      <c r="AS40" s="16">
        <v>1556.1</v>
      </c>
      <c r="AT40" s="16">
        <f t="shared" si="15"/>
        <v>0</v>
      </c>
      <c r="AU40" s="17">
        <f t="shared" si="16"/>
        <v>0</v>
      </c>
      <c r="AV40" s="15">
        <v>4839.1000000000004</v>
      </c>
      <c r="AW40" s="16">
        <v>4839.1000000000004</v>
      </c>
      <c r="AX40" s="16">
        <v>4839.1000000000004</v>
      </c>
      <c r="AY40" s="16">
        <f t="shared" si="17"/>
        <v>0</v>
      </c>
      <c r="AZ40" s="17">
        <f t="shared" si="18"/>
        <v>0</v>
      </c>
      <c r="BA40" s="15">
        <v>1350</v>
      </c>
      <c r="BB40" s="16">
        <v>1350</v>
      </c>
      <c r="BC40" s="16">
        <v>1350</v>
      </c>
      <c r="BD40" s="16">
        <f t="shared" si="19"/>
        <v>0</v>
      </c>
      <c r="BE40" s="17">
        <f t="shared" si="20"/>
        <v>0</v>
      </c>
      <c r="BF40" s="15"/>
      <c r="BG40" s="16">
        <v>0</v>
      </c>
      <c r="BH40" s="16">
        <v>0</v>
      </c>
      <c r="BI40" s="16">
        <f t="shared" si="21"/>
        <v>0</v>
      </c>
      <c r="BJ40" s="17">
        <f t="shared" si="22"/>
        <v>0</v>
      </c>
      <c r="BK40" s="15">
        <v>1179.9000000000001</v>
      </c>
      <c r="BL40" s="16">
        <v>1179.9000000000001</v>
      </c>
      <c r="BM40" s="16">
        <v>1179.9000000000001</v>
      </c>
      <c r="BN40" s="16">
        <f t="shared" si="23"/>
        <v>0</v>
      </c>
      <c r="BO40" s="17">
        <f t="shared" si="24"/>
        <v>0</v>
      </c>
      <c r="BP40" s="15">
        <v>931.6</v>
      </c>
      <c r="BQ40" s="16">
        <v>931.6</v>
      </c>
      <c r="BR40" s="16">
        <v>931.6</v>
      </c>
      <c r="BS40" s="16">
        <f t="shared" si="25"/>
        <v>0</v>
      </c>
      <c r="BT40" s="17">
        <f t="shared" si="26"/>
        <v>0</v>
      </c>
      <c r="BU40" s="15">
        <v>5</v>
      </c>
      <c r="BV40" s="16">
        <v>5</v>
      </c>
      <c r="BW40" s="16">
        <v>5</v>
      </c>
      <c r="BX40" s="16">
        <f t="shared" si="27"/>
        <v>0</v>
      </c>
      <c r="BY40" s="17">
        <f t="shared" si="28"/>
        <v>0</v>
      </c>
      <c r="BZ40" s="15">
        <v>0</v>
      </c>
      <c r="CA40" s="16">
        <v>0</v>
      </c>
      <c r="CB40" s="16">
        <v>0</v>
      </c>
      <c r="CC40" s="16">
        <f t="shared" si="29"/>
        <v>0</v>
      </c>
      <c r="CD40" s="17">
        <f t="shared" si="30"/>
        <v>0</v>
      </c>
      <c r="CE40" s="15">
        <v>442.1</v>
      </c>
      <c r="CF40" s="16">
        <v>442.1</v>
      </c>
      <c r="CG40" s="16">
        <v>442.1</v>
      </c>
      <c r="CH40" s="16">
        <f t="shared" si="31"/>
        <v>0</v>
      </c>
      <c r="CI40" s="17">
        <f t="shared" si="32"/>
        <v>0</v>
      </c>
      <c r="CJ40" s="15">
        <v>465.9</v>
      </c>
      <c r="CK40" s="16">
        <v>465.9</v>
      </c>
      <c r="CL40" s="16">
        <v>465.9</v>
      </c>
      <c r="CM40" s="16">
        <f t="shared" si="33"/>
        <v>0</v>
      </c>
      <c r="CN40" s="17">
        <f t="shared" si="34"/>
        <v>0</v>
      </c>
      <c r="CO40" s="15">
        <v>457.4</v>
      </c>
      <c r="CP40" s="16">
        <v>457.4</v>
      </c>
      <c r="CQ40" s="16">
        <v>457.4</v>
      </c>
      <c r="CR40" s="16">
        <f t="shared" si="35"/>
        <v>0</v>
      </c>
      <c r="CS40" s="17">
        <f t="shared" si="36"/>
        <v>0</v>
      </c>
      <c r="CT40" s="15">
        <v>0</v>
      </c>
      <c r="CU40" s="16">
        <v>0</v>
      </c>
      <c r="CV40" s="16">
        <v>0</v>
      </c>
      <c r="CW40" s="16">
        <f t="shared" si="37"/>
        <v>0</v>
      </c>
      <c r="CX40" s="17">
        <f t="shared" si="38"/>
        <v>0</v>
      </c>
      <c r="CY40" s="15">
        <v>51.1</v>
      </c>
      <c r="CZ40" s="16">
        <v>51.1</v>
      </c>
      <c r="DA40" s="16">
        <v>51.1</v>
      </c>
      <c r="DB40" s="16">
        <f t="shared" si="39"/>
        <v>0</v>
      </c>
      <c r="DC40" s="17">
        <f t="shared" si="40"/>
        <v>0</v>
      </c>
      <c r="DD40" s="15">
        <v>0.6</v>
      </c>
      <c r="DE40" s="16">
        <v>0.6</v>
      </c>
      <c r="DF40" s="16">
        <v>0.6</v>
      </c>
      <c r="DG40" s="16">
        <f t="shared" si="41"/>
        <v>0</v>
      </c>
      <c r="DH40" s="17">
        <f t="shared" si="42"/>
        <v>0</v>
      </c>
      <c r="DI40" s="15">
        <v>0.4</v>
      </c>
      <c r="DJ40" s="16">
        <v>0.4</v>
      </c>
      <c r="DK40" s="16">
        <v>0.4</v>
      </c>
      <c r="DL40" s="16">
        <f t="shared" si="43"/>
        <v>0</v>
      </c>
      <c r="DM40" s="17">
        <f t="shared" si="44"/>
        <v>0</v>
      </c>
      <c r="DN40" s="15">
        <v>0</v>
      </c>
      <c r="DO40" s="16">
        <v>0</v>
      </c>
      <c r="DP40" s="16">
        <v>0</v>
      </c>
      <c r="DQ40" s="16">
        <f t="shared" si="45"/>
        <v>0</v>
      </c>
      <c r="DR40" s="17">
        <f t="shared" si="46"/>
        <v>0</v>
      </c>
      <c r="DS40" s="15">
        <v>3286.9</v>
      </c>
      <c r="DT40" s="16">
        <v>3286.9</v>
      </c>
      <c r="DU40" s="16">
        <v>3286.9</v>
      </c>
      <c r="DV40" s="16">
        <f t="shared" si="47"/>
        <v>0</v>
      </c>
      <c r="DW40" s="17">
        <f t="shared" si="48"/>
        <v>0</v>
      </c>
      <c r="DX40" s="15">
        <v>3</v>
      </c>
      <c r="DY40" s="16">
        <v>43.8</v>
      </c>
      <c r="DZ40" s="16">
        <v>13.9</v>
      </c>
      <c r="EA40" s="16">
        <f t="shared" si="49"/>
        <v>10.9</v>
      </c>
      <c r="EB40" s="17">
        <f t="shared" si="50"/>
        <v>-29.9</v>
      </c>
      <c r="EC40" s="15">
        <v>1338.9</v>
      </c>
      <c r="ED40" s="16">
        <v>1338.9</v>
      </c>
      <c r="EE40" s="16">
        <v>1338.9</v>
      </c>
      <c r="EF40" s="16">
        <f t="shared" si="51"/>
        <v>0</v>
      </c>
      <c r="EG40" s="17">
        <f t="shared" si="52"/>
        <v>0</v>
      </c>
    </row>
    <row r="41" spans="1:137" s="14" customFormat="1" x14ac:dyDescent="0.25">
      <c r="A41" s="40">
        <v>35</v>
      </c>
      <c r="B41" s="41" t="s">
        <v>38</v>
      </c>
      <c r="C41" s="47">
        <f t="shared" si="53"/>
        <v>370789</v>
      </c>
      <c r="D41" s="50">
        <f t="shared" si="54"/>
        <v>370807.5</v>
      </c>
      <c r="E41" s="50">
        <f t="shared" si="55"/>
        <v>370757.1</v>
      </c>
      <c r="F41" s="50">
        <f t="shared" si="56"/>
        <v>-31.9</v>
      </c>
      <c r="G41" s="49">
        <f t="shared" si="57"/>
        <v>-50.4</v>
      </c>
      <c r="H41" s="15">
        <v>555.20000000000005</v>
      </c>
      <c r="I41" s="16">
        <v>555.20000000000005</v>
      </c>
      <c r="J41" s="16">
        <v>555.20000000000005</v>
      </c>
      <c r="K41" s="16">
        <f t="shared" si="1"/>
        <v>0</v>
      </c>
      <c r="L41" s="17">
        <f t="shared" si="2"/>
        <v>0</v>
      </c>
      <c r="M41" s="15">
        <v>99519.2</v>
      </c>
      <c r="N41" s="16">
        <v>99519.2</v>
      </c>
      <c r="O41" s="16">
        <v>99519.2</v>
      </c>
      <c r="P41" s="16">
        <f t="shared" si="3"/>
        <v>0</v>
      </c>
      <c r="Q41" s="17">
        <f t="shared" si="4"/>
        <v>0</v>
      </c>
      <c r="R41" s="15">
        <v>218109.2</v>
      </c>
      <c r="S41" s="16">
        <v>218109.2</v>
      </c>
      <c r="T41" s="16">
        <v>218109.2</v>
      </c>
      <c r="U41" s="16">
        <f t="shared" si="5"/>
        <v>0</v>
      </c>
      <c r="V41" s="17">
        <f t="shared" si="6"/>
        <v>0</v>
      </c>
      <c r="W41" s="15">
        <v>8729.1</v>
      </c>
      <c r="X41" s="16">
        <v>8729.1</v>
      </c>
      <c r="Y41" s="16">
        <v>8729.1</v>
      </c>
      <c r="Z41" s="16">
        <f t="shared" si="7"/>
        <v>0</v>
      </c>
      <c r="AA41" s="17">
        <f t="shared" si="8"/>
        <v>0</v>
      </c>
      <c r="AB41" s="15">
        <v>22889.200000000001</v>
      </c>
      <c r="AC41" s="16">
        <v>22889.200000000001</v>
      </c>
      <c r="AD41" s="16">
        <v>22889.200000000001</v>
      </c>
      <c r="AE41" s="16">
        <f t="shared" si="9"/>
        <v>0</v>
      </c>
      <c r="AF41" s="17">
        <f t="shared" si="10"/>
        <v>0</v>
      </c>
      <c r="AG41" s="15">
        <v>3895.7</v>
      </c>
      <c r="AH41" s="16">
        <v>3895.7</v>
      </c>
      <c r="AI41" s="16">
        <v>3895.7</v>
      </c>
      <c r="AJ41" s="16">
        <f t="shared" si="11"/>
        <v>0</v>
      </c>
      <c r="AK41" s="17">
        <f t="shared" si="12"/>
        <v>0</v>
      </c>
      <c r="AL41" s="15">
        <v>3086.5</v>
      </c>
      <c r="AM41" s="16">
        <v>3086.5</v>
      </c>
      <c r="AN41" s="16">
        <v>3086.5</v>
      </c>
      <c r="AO41" s="16">
        <f t="shared" si="13"/>
        <v>0</v>
      </c>
      <c r="AP41" s="17">
        <f t="shared" si="14"/>
        <v>0</v>
      </c>
      <c r="AQ41" s="15">
        <v>1913.2</v>
      </c>
      <c r="AR41" s="16">
        <v>1913.2</v>
      </c>
      <c r="AS41" s="16">
        <v>1913.2</v>
      </c>
      <c r="AT41" s="16">
        <f t="shared" si="15"/>
        <v>0</v>
      </c>
      <c r="AU41" s="17">
        <f t="shared" si="16"/>
        <v>0</v>
      </c>
      <c r="AV41" s="15">
        <v>2248.1999999999998</v>
      </c>
      <c r="AW41" s="16">
        <v>2248.1999999999998</v>
      </c>
      <c r="AX41" s="16">
        <v>2248.1999999999998</v>
      </c>
      <c r="AY41" s="16">
        <f t="shared" si="17"/>
        <v>0</v>
      </c>
      <c r="AZ41" s="17">
        <f t="shared" si="18"/>
        <v>0</v>
      </c>
      <c r="BA41" s="15">
        <v>1350</v>
      </c>
      <c r="BB41" s="16">
        <v>1350</v>
      </c>
      <c r="BC41" s="16">
        <v>1350</v>
      </c>
      <c r="BD41" s="16">
        <f t="shared" si="19"/>
        <v>0</v>
      </c>
      <c r="BE41" s="17">
        <f t="shared" si="20"/>
        <v>0</v>
      </c>
      <c r="BF41" s="15">
        <v>50.5</v>
      </c>
      <c r="BG41" s="16">
        <v>50.5</v>
      </c>
      <c r="BH41" s="16">
        <v>0.1</v>
      </c>
      <c r="BI41" s="16">
        <f t="shared" si="21"/>
        <v>-50.4</v>
      </c>
      <c r="BJ41" s="17">
        <f t="shared" si="22"/>
        <v>-50.4</v>
      </c>
      <c r="BK41" s="15">
        <v>1409.3</v>
      </c>
      <c r="BL41" s="16">
        <v>1409.3</v>
      </c>
      <c r="BM41" s="16">
        <v>1409.3</v>
      </c>
      <c r="BN41" s="16">
        <f t="shared" si="23"/>
        <v>0</v>
      </c>
      <c r="BO41" s="17">
        <f t="shared" si="24"/>
        <v>0</v>
      </c>
      <c r="BP41" s="15">
        <v>1193.2</v>
      </c>
      <c r="BQ41" s="16">
        <v>1193.2</v>
      </c>
      <c r="BR41" s="16">
        <v>1193.2</v>
      </c>
      <c r="BS41" s="16">
        <f t="shared" si="25"/>
        <v>0</v>
      </c>
      <c r="BT41" s="17">
        <f t="shared" si="26"/>
        <v>0</v>
      </c>
      <c r="BU41" s="15">
        <v>3.7</v>
      </c>
      <c r="BV41" s="16">
        <v>3.7</v>
      </c>
      <c r="BW41" s="16">
        <v>3.7</v>
      </c>
      <c r="BX41" s="16">
        <f t="shared" si="27"/>
        <v>0</v>
      </c>
      <c r="BY41" s="17">
        <f t="shared" si="28"/>
        <v>0</v>
      </c>
      <c r="BZ41" s="15">
        <v>0</v>
      </c>
      <c r="CA41" s="16">
        <v>0</v>
      </c>
      <c r="CB41" s="16">
        <v>0</v>
      </c>
      <c r="CC41" s="16">
        <f t="shared" si="29"/>
        <v>0</v>
      </c>
      <c r="CD41" s="17">
        <f t="shared" si="30"/>
        <v>0</v>
      </c>
      <c r="CE41" s="15">
        <v>442.1</v>
      </c>
      <c r="CF41" s="16">
        <v>442.1</v>
      </c>
      <c r="CG41" s="16">
        <v>442.1</v>
      </c>
      <c r="CH41" s="16">
        <f t="shared" si="31"/>
        <v>0</v>
      </c>
      <c r="CI41" s="17">
        <f t="shared" si="32"/>
        <v>0</v>
      </c>
      <c r="CJ41" s="15">
        <v>900.9</v>
      </c>
      <c r="CK41" s="16">
        <v>900.9</v>
      </c>
      <c r="CL41" s="16">
        <v>900.9</v>
      </c>
      <c r="CM41" s="16">
        <f t="shared" si="33"/>
        <v>0</v>
      </c>
      <c r="CN41" s="17">
        <f t="shared" si="34"/>
        <v>0</v>
      </c>
      <c r="CO41" s="15">
        <v>457.4</v>
      </c>
      <c r="CP41" s="16">
        <v>457.4</v>
      </c>
      <c r="CQ41" s="16">
        <v>457.4</v>
      </c>
      <c r="CR41" s="16">
        <f t="shared" si="35"/>
        <v>0</v>
      </c>
      <c r="CS41" s="17">
        <f t="shared" si="36"/>
        <v>0</v>
      </c>
      <c r="CT41" s="15">
        <v>0</v>
      </c>
      <c r="CU41" s="16">
        <v>0</v>
      </c>
      <c r="CV41" s="16">
        <v>0</v>
      </c>
      <c r="CW41" s="16">
        <f t="shared" si="37"/>
        <v>0</v>
      </c>
      <c r="CX41" s="17">
        <f t="shared" si="38"/>
        <v>0</v>
      </c>
      <c r="CY41" s="15">
        <v>58.6</v>
      </c>
      <c r="CZ41" s="16">
        <v>58.6</v>
      </c>
      <c r="DA41" s="16">
        <v>58.6</v>
      </c>
      <c r="DB41" s="16">
        <f t="shared" si="39"/>
        <v>0</v>
      </c>
      <c r="DC41" s="17">
        <f t="shared" si="40"/>
        <v>0</v>
      </c>
      <c r="DD41" s="15">
        <v>0.6</v>
      </c>
      <c r="DE41" s="16">
        <v>0.6</v>
      </c>
      <c r="DF41" s="16">
        <v>0.6</v>
      </c>
      <c r="DG41" s="16">
        <f t="shared" si="41"/>
        <v>0</v>
      </c>
      <c r="DH41" s="17">
        <f t="shared" si="42"/>
        <v>0</v>
      </c>
      <c r="DI41" s="15">
        <v>43.7</v>
      </c>
      <c r="DJ41" s="16">
        <v>43.7</v>
      </c>
      <c r="DK41" s="16">
        <v>43.7</v>
      </c>
      <c r="DL41" s="16">
        <f t="shared" si="43"/>
        <v>0</v>
      </c>
      <c r="DM41" s="17">
        <f t="shared" si="44"/>
        <v>0</v>
      </c>
      <c r="DN41" s="15">
        <v>0</v>
      </c>
      <c r="DO41" s="16">
        <v>0</v>
      </c>
      <c r="DP41" s="16">
        <v>0</v>
      </c>
      <c r="DQ41" s="16">
        <f t="shared" si="45"/>
        <v>0</v>
      </c>
      <c r="DR41" s="17">
        <f t="shared" si="46"/>
        <v>0</v>
      </c>
      <c r="DS41" s="15">
        <v>2591.6</v>
      </c>
      <c r="DT41" s="16">
        <v>2591.6</v>
      </c>
      <c r="DU41" s="16">
        <v>2591.6</v>
      </c>
      <c r="DV41" s="16">
        <f t="shared" si="47"/>
        <v>0</v>
      </c>
      <c r="DW41" s="17">
        <f t="shared" si="48"/>
        <v>0</v>
      </c>
      <c r="DX41" s="15">
        <v>3</v>
      </c>
      <c r="DY41" s="16">
        <v>21.5</v>
      </c>
      <c r="DZ41" s="16">
        <v>21.5</v>
      </c>
      <c r="EA41" s="16">
        <f t="shared" si="49"/>
        <v>18.5</v>
      </c>
      <c r="EB41" s="17">
        <f t="shared" si="50"/>
        <v>0</v>
      </c>
      <c r="EC41" s="15">
        <v>1338.9</v>
      </c>
      <c r="ED41" s="16">
        <v>1338.9</v>
      </c>
      <c r="EE41" s="16">
        <v>1338.9</v>
      </c>
      <c r="EF41" s="16">
        <f t="shared" si="51"/>
        <v>0</v>
      </c>
      <c r="EG41" s="17">
        <f t="shared" si="52"/>
        <v>0</v>
      </c>
    </row>
    <row r="42" spans="1:137" s="14" customFormat="1" x14ac:dyDescent="0.25">
      <c r="A42" s="40">
        <v>36</v>
      </c>
      <c r="B42" s="41" t="s">
        <v>39</v>
      </c>
      <c r="C42" s="47">
        <f t="shared" si="53"/>
        <v>378731.2</v>
      </c>
      <c r="D42" s="50">
        <f t="shared" si="54"/>
        <v>379227.2</v>
      </c>
      <c r="E42" s="50">
        <f t="shared" si="55"/>
        <v>379227.2</v>
      </c>
      <c r="F42" s="50">
        <f t="shared" si="56"/>
        <v>495.99999999999926</v>
      </c>
      <c r="G42" s="49">
        <f t="shared" si="57"/>
        <v>0</v>
      </c>
      <c r="H42" s="15">
        <v>600.4</v>
      </c>
      <c r="I42" s="16">
        <v>600.4</v>
      </c>
      <c r="J42" s="16">
        <v>600.4</v>
      </c>
      <c r="K42" s="16">
        <f t="shared" si="1"/>
        <v>0</v>
      </c>
      <c r="L42" s="17">
        <f t="shared" si="2"/>
        <v>0</v>
      </c>
      <c r="M42" s="15">
        <v>71664.100000000006</v>
      </c>
      <c r="N42" s="16">
        <v>71664.100000000006</v>
      </c>
      <c r="O42" s="16">
        <v>71664.100000000006</v>
      </c>
      <c r="P42" s="16">
        <f t="shared" si="3"/>
        <v>0</v>
      </c>
      <c r="Q42" s="17">
        <f t="shared" si="4"/>
        <v>0</v>
      </c>
      <c r="R42" s="15">
        <v>236617.3</v>
      </c>
      <c r="S42" s="16">
        <v>236617.3</v>
      </c>
      <c r="T42" s="16">
        <v>236617.3</v>
      </c>
      <c r="U42" s="16">
        <f t="shared" si="5"/>
        <v>0</v>
      </c>
      <c r="V42" s="17">
        <f t="shared" si="6"/>
        <v>0</v>
      </c>
      <c r="W42" s="15">
        <v>7040.9</v>
      </c>
      <c r="X42" s="16">
        <v>7040.9</v>
      </c>
      <c r="Y42" s="16">
        <v>7040.9</v>
      </c>
      <c r="Z42" s="16">
        <f t="shared" si="7"/>
        <v>0</v>
      </c>
      <c r="AA42" s="17">
        <f t="shared" si="8"/>
        <v>0</v>
      </c>
      <c r="AB42" s="15">
        <v>22654.799999999999</v>
      </c>
      <c r="AC42" s="16">
        <v>22524.6</v>
      </c>
      <c r="AD42" s="16">
        <v>22524.6</v>
      </c>
      <c r="AE42" s="16">
        <f t="shared" si="9"/>
        <v>-130.20000000000073</v>
      </c>
      <c r="AF42" s="17">
        <f t="shared" si="10"/>
        <v>0</v>
      </c>
      <c r="AG42" s="15">
        <v>4077</v>
      </c>
      <c r="AH42" s="16">
        <v>4077</v>
      </c>
      <c r="AI42" s="16">
        <v>4077</v>
      </c>
      <c r="AJ42" s="16">
        <f t="shared" si="11"/>
        <v>0</v>
      </c>
      <c r="AK42" s="17">
        <f t="shared" si="12"/>
        <v>0</v>
      </c>
      <c r="AL42" s="15">
        <v>11165.1</v>
      </c>
      <c r="AM42" s="16">
        <v>11165.1</v>
      </c>
      <c r="AN42" s="16">
        <v>11165.1</v>
      </c>
      <c r="AO42" s="16">
        <f t="shared" si="13"/>
        <v>0</v>
      </c>
      <c r="AP42" s="17">
        <f t="shared" si="14"/>
        <v>0</v>
      </c>
      <c r="AQ42" s="15">
        <v>5514.7</v>
      </c>
      <c r="AR42" s="16">
        <v>5514.7</v>
      </c>
      <c r="AS42" s="16">
        <v>5514.7</v>
      </c>
      <c r="AT42" s="16">
        <f t="shared" si="15"/>
        <v>0</v>
      </c>
      <c r="AU42" s="17">
        <f t="shared" si="16"/>
        <v>0</v>
      </c>
      <c r="AV42" s="15">
        <v>9259.6</v>
      </c>
      <c r="AW42" s="16">
        <v>9870.6</v>
      </c>
      <c r="AX42" s="16">
        <v>9870.6</v>
      </c>
      <c r="AY42" s="16">
        <f t="shared" si="17"/>
        <v>611</v>
      </c>
      <c r="AZ42" s="17">
        <f t="shared" si="18"/>
        <v>0</v>
      </c>
      <c r="BA42" s="15">
        <v>1330.5</v>
      </c>
      <c r="BB42" s="16">
        <v>1330.5</v>
      </c>
      <c r="BC42" s="16">
        <v>1330.5</v>
      </c>
      <c r="BD42" s="16">
        <f t="shared" si="19"/>
        <v>0</v>
      </c>
      <c r="BE42" s="17">
        <f t="shared" si="20"/>
        <v>0</v>
      </c>
      <c r="BF42" s="15"/>
      <c r="BG42" s="16">
        <v>0</v>
      </c>
      <c r="BH42" s="16">
        <v>0</v>
      </c>
      <c r="BI42" s="16">
        <f t="shared" si="21"/>
        <v>0</v>
      </c>
      <c r="BJ42" s="17">
        <f t="shared" si="22"/>
        <v>0</v>
      </c>
      <c r="BK42" s="15">
        <v>406.7</v>
      </c>
      <c r="BL42" s="16">
        <v>406.7</v>
      </c>
      <c r="BM42" s="16">
        <v>406.7</v>
      </c>
      <c r="BN42" s="16">
        <f t="shared" si="23"/>
        <v>0</v>
      </c>
      <c r="BO42" s="17">
        <f t="shared" si="24"/>
        <v>0</v>
      </c>
      <c r="BP42" s="15">
        <v>1365.2</v>
      </c>
      <c r="BQ42" s="16">
        <v>1365.2</v>
      </c>
      <c r="BR42" s="16">
        <v>1365.2</v>
      </c>
      <c r="BS42" s="16">
        <f t="shared" si="25"/>
        <v>0</v>
      </c>
      <c r="BT42" s="17">
        <f t="shared" si="26"/>
        <v>0</v>
      </c>
      <c r="BU42" s="15">
        <v>4.2</v>
      </c>
      <c r="BV42" s="16">
        <v>4.2</v>
      </c>
      <c r="BW42" s="16">
        <v>4.2</v>
      </c>
      <c r="BX42" s="16">
        <f t="shared" si="27"/>
        <v>0</v>
      </c>
      <c r="BY42" s="17">
        <f t="shared" si="28"/>
        <v>0</v>
      </c>
      <c r="BZ42" s="15">
        <v>0</v>
      </c>
      <c r="CA42" s="16">
        <v>0</v>
      </c>
      <c r="CB42" s="16">
        <v>0</v>
      </c>
      <c r="CC42" s="16">
        <f t="shared" si="29"/>
        <v>0</v>
      </c>
      <c r="CD42" s="17">
        <f t="shared" si="30"/>
        <v>0</v>
      </c>
      <c r="CE42" s="15">
        <v>442.1</v>
      </c>
      <c r="CF42" s="16">
        <v>442.1</v>
      </c>
      <c r="CG42" s="16">
        <v>442.1</v>
      </c>
      <c r="CH42" s="16">
        <f t="shared" si="31"/>
        <v>0</v>
      </c>
      <c r="CI42" s="17">
        <f t="shared" si="32"/>
        <v>0</v>
      </c>
      <c r="CJ42" s="15">
        <v>900.9</v>
      </c>
      <c r="CK42" s="16">
        <v>900.9</v>
      </c>
      <c r="CL42" s="16">
        <v>900.9</v>
      </c>
      <c r="CM42" s="16">
        <f t="shared" si="33"/>
        <v>0</v>
      </c>
      <c r="CN42" s="17">
        <f t="shared" si="34"/>
        <v>0</v>
      </c>
      <c r="CO42" s="15">
        <v>457.4</v>
      </c>
      <c r="CP42" s="16">
        <v>457.4</v>
      </c>
      <c r="CQ42" s="16">
        <v>457.4</v>
      </c>
      <c r="CR42" s="16">
        <f t="shared" si="35"/>
        <v>0</v>
      </c>
      <c r="CS42" s="17">
        <f t="shared" si="36"/>
        <v>0</v>
      </c>
      <c r="CT42" s="15">
        <v>0</v>
      </c>
      <c r="CU42" s="16">
        <v>0</v>
      </c>
      <c r="CV42" s="16">
        <v>0</v>
      </c>
      <c r="CW42" s="16">
        <f t="shared" si="37"/>
        <v>0</v>
      </c>
      <c r="CX42" s="17">
        <f t="shared" si="38"/>
        <v>0</v>
      </c>
      <c r="CY42" s="15">
        <v>72.5</v>
      </c>
      <c r="CZ42" s="16">
        <v>72.5</v>
      </c>
      <c r="DA42" s="16">
        <v>72.5</v>
      </c>
      <c r="DB42" s="16">
        <f t="shared" si="39"/>
        <v>0</v>
      </c>
      <c r="DC42" s="17">
        <f t="shared" si="40"/>
        <v>0</v>
      </c>
      <c r="DD42" s="15">
        <v>0.6</v>
      </c>
      <c r="DE42" s="16">
        <v>0.6</v>
      </c>
      <c r="DF42" s="16">
        <v>0.6</v>
      </c>
      <c r="DG42" s="16">
        <f t="shared" si="41"/>
        <v>0</v>
      </c>
      <c r="DH42" s="17">
        <f t="shared" si="42"/>
        <v>0</v>
      </c>
      <c r="DI42" s="15">
        <v>1</v>
      </c>
      <c r="DJ42" s="16">
        <v>1</v>
      </c>
      <c r="DK42" s="16">
        <v>1</v>
      </c>
      <c r="DL42" s="16">
        <f t="shared" si="43"/>
        <v>0</v>
      </c>
      <c r="DM42" s="17">
        <f t="shared" si="44"/>
        <v>0</v>
      </c>
      <c r="DN42" s="15">
        <v>0</v>
      </c>
      <c r="DO42" s="16">
        <v>0</v>
      </c>
      <c r="DP42" s="16">
        <v>0</v>
      </c>
      <c r="DQ42" s="16">
        <f t="shared" si="45"/>
        <v>0</v>
      </c>
      <c r="DR42" s="17">
        <f t="shared" si="46"/>
        <v>0</v>
      </c>
      <c r="DS42" s="15">
        <v>3603</v>
      </c>
      <c r="DT42" s="16">
        <v>3603</v>
      </c>
      <c r="DU42" s="16">
        <v>3603</v>
      </c>
      <c r="DV42" s="16">
        <f t="shared" si="47"/>
        <v>0</v>
      </c>
      <c r="DW42" s="17">
        <f t="shared" si="48"/>
        <v>0</v>
      </c>
      <c r="DX42" s="15">
        <v>3.2</v>
      </c>
      <c r="DY42" s="16">
        <v>18.399999999999999</v>
      </c>
      <c r="DZ42" s="16">
        <v>18.399999999999999</v>
      </c>
      <c r="EA42" s="16">
        <f t="shared" si="49"/>
        <v>15.2</v>
      </c>
      <c r="EB42" s="17">
        <f t="shared" si="50"/>
        <v>0</v>
      </c>
      <c r="EC42" s="15">
        <v>1550</v>
      </c>
      <c r="ED42" s="16">
        <v>1550</v>
      </c>
      <c r="EE42" s="16">
        <v>1550</v>
      </c>
      <c r="EF42" s="16">
        <f t="shared" si="51"/>
        <v>0</v>
      </c>
      <c r="EG42" s="17">
        <f t="shared" si="52"/>
        <v>0</v>
      </c>
    </row>
    <row r="43" spans="1:137" s="14" customFormat="1" x14ac:dyDescent="0.25">
      <c r="A43" s="40">
        <v>37</v>
      </c>
      <c r="B43" s="41" t="s">
        <v>40</v>
      </c>
      <c r="C43" s="47">
        <f t="shared" si="53"/>
        <v>187439.00000000003</v>
      </c>
      <c r="D43" s="50">
        <f t="shared" si="54"/>
        <v>184730.6</v>
      </c>
      <c r="E43" s="50">
        <f t="shared" si="55"/>
        <v>184730.6</v>
      </c>
      <c r="F43" s="50">
        <f t="shared" si="56"/>
        <v>-2708.4000000000005</v>
      </c>
      <c r="G43" s="49">
        <f t="shared" si="57"/>
        <v>0</v>
      </c>
      <c r="H43" s="15">
        <v>320.89999999999998</v>
      </c>
      <c r="I43" s="16">
        <v>320.89999999999998</v>
      </c>
      <c r="J43" s="16">
        <v>320.89999999999998</v>
      </c>
      <c r="K43" s="16">
        <f t="shared" si="1"/>
        <v>0</v>
      </c>
      <c r="L43" s="17">
        <f t="shared" si="2"/>
        <v>0</v>
      </c>
      <c r="M43" s="15">
        <v>29082.2</v>
      </c>
      <c r="N43" s="16">
        <v>29082.2</v>
      </c>
      <c r="O43" s="16">
        <v>29082.2</v>
      </c>
      <c r="P43" s="16">
        <f t="shared" si="3"/>
        <v>0</v>
      </c>
      <c r="Q43" s="17">
        <f t="shared" si="4"/>
        <v>0</v>
      </c>
      <c r="R43" s="15">
        <v>108044</v>
      </c>
      <c r="S43" s="16">
        <v>108044</v>
      </c>
      <c r="T43" s="16">
        <v>108044</v>
      </c>
      <c r="U43" s="16">
        <f t="shared" si="5"/>
        <v>0</v>
      </c>
      <c r="V43" s="17">
        <f t="shared" si="6"/>
        <v>0</v>
      </c>
      <c r="W43" s="15">
        <v>6134</v>
      </c>
      <c r="X43" s="16">
        <v>6134</v>
      </c>
      <c r="Y43" s="16">
        <v>6134</v>
      </c>
      <c r="Z43" s="16">
        <f t="shared" si="7"/>
        <v>0</v>
      </c>
      <c r="AA43" s="17">
        <f t="shared" si="8"/>
        <v>0</v>
      </c>
      <c r="AB43" s="15">
        <v>12030.5</v>
      </c>
      <c r="AC43" s="16">
        <v>11561.8</v>
      </c>
      <c r="AD43" s="16">
        <v>11561.8</v>
      </c>
      <c r="AE43" s="16">
        <f t="shared" si="9"/>
        <v>-468.70000000000073</v>
      </c>
      <c r="AF43" s="17">
        <f t="shared" si="10"/>
        <v>0</v>
      </c>
      <c r="AG43" s="15">
        <v>1635.1</v>
      </c>
      <c r="AH43" s="16">
        <v>1635.1</v>
      </c>
      <c r="AI43" s="16">
        <v>1635.1</v>
      </c>
      <c r="AJ43" s="16">
        <f t="shared" si="11"/>
        <v>0</v>
      </c>
      <c r="AK43" s="17">
        <f t="shared" si="12"/>
        <v>0</v>
      </c>
      <c r="AL43" s="15">
        <v>9392.4</v>
      </c>
      <c r="AM43" s="16">
        <v>7913.4</v>
      </c>
      <c r="AN43" s="16">
        <v>7913.4</v>
      </c>
      <c r="AO43" s="16">
        <f t="shared" si="13"/>
        <v>-1479</v>
      </c>
      <c r="AP43" s="17">
        <f t="shared" si="14"/>
        <v>0</v>
      </c>
      <c r="AQ43" s="15">
        <v>4008.7</v>
      </c>
      <c r="AR43" s="16">
        <v>3203.7</v>
      </c>
      <c r="AS43" s="16">
        <v>3203.7</v>
      </c>
      <c r="AT43" s="16">
        <f t="shared" si="15"/>
        <v>-805</v>
      </c>
      <c r="AU43" s="17">
        <f t="shared" si="16"/>
        <v>0</v>
      </c>
      <c r="AV43" s="15">
        <v>8906.9</v>
      </c>
      <c r="AW43" s="16">
        <v>8906.9</v>
      </c>
      <c r="AX43" s="16">
        <v>8906.9</v>
      </c>
      <c r="AY43" s="16">
        <f t="shared" si="17"/>
        <v>0</v>
      </c>
      <c r="AZ43" s="17">
        <f t="shared" si="18"/>
        <v>0</v>
      </c>
      <c r="BA43" s="15">
        <v>1330.5</v>
      </c>
      <c r="BB43" s="16">
        <v>1330.5</v>
      </c>
      <c r="BC43" s="16">
        <v>1330.5</v>
      </c>
      <c r="BD43" s="16">
        <f t="shared" si="19"/>
        <v>0</v>
      </c>
      <c r="BE43" s="17">
        <f t="shared" si="20"/>
        <v>0</v>
      </c>
      <c r="BF43" s="15"/>
      <c r="BG43" s="16">
        <v>0</v>
      </c>
      <c r="BH43" s="16">
        <v>0</v>
      </c>
      <c r="BI43" s="16">
        <f t="shared" si="21"/>
        <v>0</v>
      </c>
      <c r="BJ43" s="17">
        <f t="shared" si="22"/>
        <v>0</v>
      </c>
      <c r="BK43" s="15">
        <v>613.79999999999995</v>
      </c>
      <c r="BL43" s="16">
        <v>613.79999999999995</v>
      </c>
      <c r="BM43" s="16">
        <v>613.79999999999995</v>
      </c>
      <c r="BN43" s="16">
        <f t="shared" si="23"/>
        <v>0</v>
      </c>
      <c r="BO43" s="17">
        <f t="shared" si="24"/>
        <v>0</v>
      </c>
      <c r="BP43" s="15">
        <v>885.2</v>
      </c>
      <c r="BQ43" s="16">
        <v>885.2</v>
      </c>
      <c r="BR43" s="16">
        <v>885.2</v>
      </c>
      <c r="BS43" s="16">
        <f t="shared" si="25"/>
        <v>0</v>
      </c>
      <c r="BT43" s="17">
        <f t="shared" si="26"/>
        <v>0</v>
      </c>
      <c r="BU43" s="15">
        <v>3.1</v>
      </c>
      <c r="BV43" s="16">
        <v>3.1</v>
      </c>
      <c r="BW43" s="16">
        <v>3.1</v>
      </c>
      <c r="BX43" s="16">
        <f t="shared" si="27"/>
        <v>0</v>
      </c>
      <c r="BY43" s="17">
        <f t="shared" si="28"/>
        <v>0</v>
      </c>
      <c r="BZ43" s="15">
        <v>0</v>
      </c>
      <c r="CA43" s="16">
        <v>0</v>
      </c>
      <c r="CB43" s="16">
        <v>0</v>
      </c>
      <c r="CC43" s="16">
        <f t="shared" si="29"/>
        <v>0</v>
      </c>
      <c r="CD43" s="17">
        <f t="shared" si="30"/>
        <v>0</v>
      </c>
      <c r="CE43" s="15">
        <v>442.1</v>
      </c>
      <c r="CF43" s="16">
        <v>442.1</v>
      </c>
      <c r="CG43" s="16">
        <v>442.1</v>
      </c>
      <c r="CH43" s="16">
        <f t="shared" si="31"/>
        <v>0</v>
      </c>
      <c r="CI43" s="17">
        <f t="shared" si="32"/>
        <v>0</v>
      </c>
      <c r="CJ43" s="15">
        <v>465.9</v>
      </c>
      <c r="CK43" s="16">
        <v>465.9</v>
      </c>
      <c r="CL43" s="16">
        <v>465.9</v>
      </c>
      <c r="CM43" s="16">
        <f t="shared" si="33"/>
        <v>0</v>
      </c>
      <c r="CN43" s="17">
        <f t="shared" si="34"/>
        <v>0</v>
      </c>
      <c r="CO43" s="15">
        <v>457.4</v>
      </c>
      <c r="CP43" s="16">
        <v>457.4</v>
      </c>
      <c r="CQ43" s="16">
        <v>457.4</v>
      </c>
      <c r="CR43" s="16">
        <f t="shared" si="35"/>
        <v>0</v>
      </c>
      <c r="CS43" s="17">
        <f t="shared" si="36"/>
        <v>0</v>
      </c>
      <c r="CT43" s="15">
        <v>0</v>
      </c>
      <c r="CU43" s="16">
        <v>0</v>
      </c>
      <c r="CV43" s="16">
        <v>0</v>
      </c>
      <c r="CW43" s="16">
        <f t="shared" si="37"/>
        <v>0</v>
      </c>
      <c r="CX43" s="17">
        <f t="shared" si="38"/>
        <v>0</v>
      </c>
      <c r="CY43" s="15">
        <v>102.9</v>
      </c>
      <c r="CZ43" s="16">
        <v>102.9</v>
      </c>
      <c r="DA43" s="16">
        <v>102.9</v>
      </c>
      <c r="DB43" s="16">
        <f t="shared" si="39"/>
        <v>0</v>
      </c>
      <c r="DC43" s="17">
        <f t="shared" si="40"/>
        <v>0</v>
      </c>
      <c r="DD43" s="15">
        <v>0.6</v>
      </c>
      <c r="DE43" s="16">
        <v>0.6</v>
      </c>
      <c r="DF43" s="16">
        <v>0.6</v>
      </c>
      <c r="DG43" s="16">
        <f t="shared" si="41"/>
        <v>0</v>
      </c>
      <c r="DH43" s="17">
        <f t="shared" si="42"/>
        <v>0</v>
      </c>
      <c r="DI43" s="15">
        <v>10.199999999999999</v>
      </c>
      <c r="DJ43" s="16">
        <v>10.199999999999999</v>
      </c>
      <c r="DK43" s="16">
        <v>10.199999999999999</v>
      </c>
      <c r="DL43" s="16">
        <f t="shared" si="43"/>
        <v>0</v>
      </c>
      <c r="DM43" s="17">
        <f t="shared" si="44"/>
        <v>0</v>
      </c>
      <c r="DN43" s="15">
        <v>0</v>
      </c>
      <c r="DO43" s="16">
        <v>0</v>
      </c>
      <c r="DP43" s="16">
        <v>0</v>
      </c>
      <c r="DQ43" s="16">
        <f t="shared" si="45"/>
        <v>0</v>
      </c>
      <c r="DR43" s="17">
        <f t="shared" si="46"/>
        <v>0</v>
      </c>
      <c r="DS43" s="15">
        <v>2654.8</v>
      </c>
      <c r="DT43" s="16">
        <v>2654.8</v>
      </c>
      <c r="DU43" s="16">
        <v>2654.8</v>
      </c>
      <c r="DV43" s="16">
        <f t="shared" si="47"/>
        <v>0</v>
      </c>
      <c r="DW43" s="17">
        <f t="shared" si="48"/>
        <v>0</v>
      </c>
      <c r="DX43" s="15">
        <v>1.7</v>
      </c>
      <c r="DY43" s="16">
        <v>46</v>
      </c>
      <c r="DZ43" s="16">
        <v>46</v>
      </c>
      <c r="EA43" s="16">
        <f t="shared" si="49"/>
        <v>44.3</v>
      </c>
      <c r="EB43" s="17">
        <f t="shared" si="50"/>
        <v>0</v>
      </c>
      <c r="EC43" s="15">
        <v>916.1</v>
      </c>
      <c r="ED43" s="16">
        <v>916.1</v>
      </c>
      <c r="EE43" s="16">
        <v>916.1</v>
      </c>
      <c r="EF43" s="16">
        <f t="shared" si="51"/>
        <v>0</v>
      </c>
      <c r="EG43" s="17">
        <f t="shared" si="52"/>
        <v>0</v>
      </c>
    </row>
    <row r="44" spans="1:137" s="14" customFormat="1" x14ac:dyDescent="0.25">
      <c r="A44" s="40">
        <v>38</v>
      </c>
      <c r="B44" s="41" t="s">
        <v>41</v>
      </c>
      <c r="C44" s="47">
        <f t="shared" si="53"/>
        <v>212941.7</v>
      </c>
      <c r="D44" s="50">
        <f t="shared" si="54"/>
        <v>211435.2</v>
      </c>
      <c r="E44" s="50">
        <f t="shared" si="55"/>
        <v>211435.2</v>
      </c>
      <c r="F44" s="50">
        <f t="shared" si="56"/>
        <v>-1506.5</v>
      </c>
      <c r="G44" s="49">
        <f t="shared" si="57"/>
        <v>0</v>
      </c>
      <c r="H44" s="15">
        <v>366</v>
      </c>
      <c r="I44" s="16">
        <v>366</v>
      </c>
      <c r="J44" s="16">
        <v>366</v>
      </c>
      <c r="K44" s="16">
        <f t="shared" si="1"/>
        <v>0</v>
      </c>
      <c r="L44" s="17">
        <f t="shared" si="2"/>
        <v>0</v>
      </c>
      <c r="M44" s="15">
        <v>32685.3</v>
      </c>
      <c r="N44" s="16">
        <v>32685.3</v>
      </c>
      <c r="O44" s="16">
        <v>32685.3</v>
      </c>
      <c r="P44" s="16">
        <f t="shared" si="3"/>
        <v>0</v>
      </c>
      <c r="Q44" s="17">
        <f t="shared" si="4"/>
        <v>0</v>
      </c>
      <c r="R44" s="15">
        <v>132330.79999999999</v>
      </c>
      <c r="S44" s="16">
        <v>132330.79999999999</v>
      </c>
      <c r="T44" s="16">
        <v>132330.79999999999</v>
      </c>
      <c r="U44" s="16">
        <f t="shared" si="5"/>
        <v>0</v>
      </c>
      <c r="V44" s="17">
        <f t="shared" si="6"/>
        <v>0</v>
      </c>
      <c r="W44" s="15">
        <v>6922</v>
      </c>
      <c r="X44" s="16">
        <v>6922</v>
      </c>
      <c r="Y44" s="16">
        <v>6922</v>
      </c>
      <c r="Z44" s="16">
        <f t="shared" si="7"/>
        <v>0</v>
      </c>
      <c r="AA44" s="17">
        <f t="shared" si="8"/>
        <v>0</v>
      </c>
      <c r="AB44" s="15">
        <v>14764.7</v>
      </c>
      <c r="AC44" s="16">
        <v>14452.2</v>
      </c>
      <c r="AD44" s="16">
        <v>14452.2</v>
      </c>
      <c r="AE44" s="16">
        <f t="shared" si="9"/>
        <v>-312.5</v>
      </c>
      <c r="AF44" s="17">
        <f t="shared" si="10"/>
        <v>0</v>
      </c>
      <c r="AG44" s="15">
        <v>2017.6</v>
      </c>
      <c r="AH44" s="16">
        <v>2017.6</v>
      </c>
      <c r="AI44" s="16">
        <v>2017.6</v>
      </c>
      <c r="AJ44" s="16">
        <f t="shared" si="11"/>
        <v>0</v>
      </c>
      <c r="AK44" s="17">
        <f t="shared" si="12"/>
        <v>0</v>
      </c>
      <c r="AL44" s="15">
        <v>5982.1</v>
      </c>
      <c r="AM44" s="16">
        <v>5582.1</v>
      </c>
      <c r="AN44" s="16">
        <v>5582.1</v>
      </c>
      <c r="AO44" s="16">
        <f t="shared" si="13"/>
        <v>-400</v>
      </c>
      <c r="AP44" s="17">
        <f t="shared" si="14"/>
        <v>0</v>
      </c>
      <c r="AQ44" s="15">
        <v>3295.3</v>
      </c>
      <c r="AR44" s="16">
        <v>2461.3000000000002</v>
      </c>
      <c r="AS44" s="16">
        <v>2461.3000000000002</v>
      </c>
      <c r="AT44" s="16">
        <f t="shared" si="15"/>
        <v>-834</v>
      </c>
      <c r="AU44" s="17">
        <f t="shared" si="16"/>
        <v>0</v>
      </c>
      <c r="AV44" s="15">
        <v>5248.7</v>
      </c>
      <c r="AW44" s="16">
        <v>5248.7</v>
      </c>
      <c r="AX44" s="16">
        <v>5248.7</v>
      </c>
      <c r="AY44" s="16">
        <f t="shared" si="17"/>
        <v>0</v>
      </c>
      <c r="AZ44" s="17">
        <f t="shared" si="18"/>
        <v>0</v>
      </c>
      <c r="BA44" s="15">
        <v>1350</v>
      </c>
      <c r="BB44" s="16">
        <v>1350</v>
      </c>
      <c r="BC44" s="16">
        <v>1350</v>
      </c>
      <c r="BD44" s="16">
        <f t="shared" si="19"/>
        <v>0</v>
      </c>
      <c r="BE44" s="17">
        <f t="shared" si="20"/>
        <v>0</v>
      </c>
      <c r="BF44" s="15"/>
      <c r="BG44" s="16">
        <v>0</v>
      </c>
      <c r="BH44" s="16">
        <v>0</v>
      </c>
      <c r="BI44" s="16">
        <f t="shared" si="21"/>
        <v>0</v>
      </c>
      <c r="BJ44" s="17">
        <f t="shared" si="22"/>
        <v>0</v>
      </c>
      <c r="BK44" s="15">
        <v>1380.7</v>
      </c>
      <c r="BL44" s="16">
        <v>1380.7</v>
      </c>
      <c r="BM44" s="16">
        <v>1380.7</v>
      </c>
      <c r="BN44" s="16">
        <f t="shared" si="23"/>
        <v>0</v>
      </c>
      <c r="BO44" s="17">
        <f t="shared" si="24"/>
        <v>0</v>
      </c>
      <c r="BP44" s="15">
        <v>1104.7</v>
      </c>
      <c r="BQ44" s="16">
        <v>1104.7</v>
      </c>
      <c r="BR44" s="16">
        <v>1104.7</v>
      </c>
      <c r="BS44" s="16">
        <f t="shared" si="25"/>
        <v>0</v>
      </c>
      <c r="BT44" s="17">
        <f t="shared" si="26"/>
        <v>0</v>
      </c>
      <c r="BU44" s="15">
        <v>3.9</v>
      </c>
      <c r="BV44" s="16">
        <v>3.9</v>
      </c>
      <c r="BW44" s="16">
        <v>3.9</v>
      </c>
      <c r="BX44" s="16">
        <f t="shared" si="27"/>
        <v>0</v>
      </c>
      <c r="BY44" s="17">
        <f t="shared" si="28"/>
        <v>0</v>
      </c>
      <c r="BZ44" s="15">
        <v>0</v>
      </c>
      <c r="CA44" s="16">
        <v>0</v>
      </c>
      <c r="CB44" s="16">
        <v>0</v>
      </c>
      <c r="CC44" s="16">
        <f t="shared" si="29"/>
        <v>0</v>
      </c>
      <c r="CD44" s="17">
        <f t="shared" si="30"/>
        <v>0</v>
      </c>
      <c r="CE44" s="15">
        <v>442.1</v>
      </c>
      <c r="CF44" s="16">
        <v>442.1</v>
      </c>
      <c r="CG44" s="16">
        <v>442.1</v>
      </c>
      <c r="CH44" s="16">
        <f t="shared" si="31"/>
        <v>0</v>
      </c>
      <c r="CI44" s="17">
        <f t="shared" si="32"/>
        <v>0</v>
      </c>
      <c r="CJ44" s="15">
        <v>465.9</v>
      </c>
      <c r="CK44" s="16">
        <v>465.9</v>
      </c>
      <c r="CL44" s="16">
        <v>465.9</v>
      </c>
      <c r="CM44" s="16">
        <f t="shared" si="33"/>
        <v>0</v>
      </c>
      <c r="CN44" s="17">
        <f t="shared" si="34"/>
        <v>0</v>
      </c>
      <c r="CO44" s="15">
        <v>457.4</v>
      </c>
      <c r="CP44" s="16">
        <v>457.4</v>
      </c>
      <c r="CQ44" s="16">
        <v>457.4</v>
      </c>
      <c r="CR44" s="16">
        <f t="shared" si="35"/>
        <v>0</v>
      </c>
      <c r="CS44" s="17">
        <f t="shared" si="36"/>
        <v>0</v>
      </c>
      <c r="CT44" s="15">
        <v>0</v>
      </c>
      <c r="CU44" s="16">
        <v>0</v>
      </c>
      <c r="CV44" s="16">
        <v>0</v>
      </c>
      <c r="CW44" s="16">
        <f t="shared" si="37"/>
        <v>0</v>
      </c>
      <c r="CX44" s="17">
        <f t="shared" si="38"/>
        <v>0</v>
      </c>
      <c r="CY44" s="15">
        <v>102.6</v>
      </c>
      <c r="CZ44" s="16">
        <v>102.6</v>
      </c>
      <c r="DA44" s="16">
        <v>102.6</v>
      </c>
      <c r="DB44" s="16">
        <f t="shared" si="39"/>
        <v>0</v>
      </c>
      <c r="DC44" s="17">
        <f t="shared" si="40"/>
        <v>0</v>
      </c>
      <c r="DD44" s="15">
        <v>0.6</v>
      </c>
      <c r="DE44" s="16">
        <v>0.6</v>
      </c>
      <c r="DF44" s="16">
        <v>0.6</v>
      </c>
      <c r="DG44" s="16">
        <f t="shared" si="41"/>
        <v>0</v>
      </c>
      <c r="DH44" s="17">
        <f t="shared" si="42"/>
        <v>0</v>
      </c>
      <c r="DI44" s="15">
        <v>11.1</v>
      </c>
      <c r="DJ44" s="16">
        <v>11.1</v>
      </c>
      <c r="DK44" s="16">
        <v>11.1</v>
      </c>
      <c r="DL44" s="16">
        <f t="shared" si="43"/>
        <v>0</v>
      </c>
      <c r="DM44" s="17">
        <f t="shared" si="44"/>
        <v>0</v>
      </c>
      <c r="DN44" s="15">
        <v>0</v>
      </c>
      <c r="DO44" s="16">
        <v>0</v>
      </c>
      <c r="DP44" s="16">
        <v>0</v>
      </c>
      <c r="DQ44" s="16">
        <f t="shared" si="45"/>
        <v>0</v>
      </c>
      <c r="DR44" s="17">
        <f t="shared" si="46"/>
        <v>0</v>
      </c>
      <c r="DS44" s="15">
        <v>2528.5</v>
      </c>
      <c r="DT44" s="16">
        <v>2528.5</v>
      </c>
      <c r="DU44" s="16">
        <v>2528.5</v>
      </c>
      <c r="DV44" s="16">
        <f t="shared" si="47"/>
        <v>0</v>
      </c>
      <c r="DW44" s="17">
        <f t="shared" si="48"/>
        <v>0</v>
      </c>
      <c r="DX44" s="15">
        <v>1.9</v>
      </c>
      <c r="DY44" s="16">
        <v>41.9</v>
      </c>
      <c r="DZ44" s="16">
        <v>41.9</v>
      </c>
      <c r="EA44" s="16">
        <f t="shared" si="49"/>
        <v>40</v>
      </c>
      <c r="EB44" s="17">
        <f t="shared" si="50"/>
        <v>0</v>
      </c>
      <c r="EC44" s="15">
        <v>1479.8</v>
      </c>
      <c r="ED44" s="16">
        <v>1479.8</v>
      </c>
      <c r="EE44" s="16">
        <v>1479.8</v>
      </c>
      <c r="EF44" s="16">
        <f t="shared" si="51"/>
        <v>0</v>
      </c>
      <c r="EG44" s="17">
        <f t="shared" si="52"/>
        <v>0</v>
      </c>
    </row>
    <row r="45" spans="1:137" s="14" customFormat="1" x14ac:dyDescent="0.25">
      <c r="A45" s="40">
        <v>39</v>
      </c>
      <c r="B45" s="41" t="s">
        <v>42</v>
      </c>
      <c r="C45" s="47">
        <f t="shared" si="53"/>
        <v>392294.59999999992</v>
      </c>
      <c r="D45" s="50">
        <f t="shared" si="54"/>
        <v>395628.39999999991</v>
      </c>
      <c r="E45" s="50">
        <f t="shared" si="55"/>
        <v>386454.1999999999</v>
      </c>
      <c r="F45" s="50">
        <f t="shared" si="56"/>
        <v>-5840.4000000000005</v>
      </c>
      <c r="G45" s="49">
        <f t="shared" si="57"/>
        <v>-9174.2000000000007</v>
      </c>
      <c r="H45" s="15">
        <v>846.2</v>
      </c>
      <c r="I45" s="16">
        <v>846.2</v>
      </c>
      <c r="J45" s="16">
        <v>846.2</v>
      </c>
      <c r="K45" s="16">
        <f t="shared" si="1"/>
        <v>0</v>
      </c>
      <c r="L45" s="17">
        <f t="shared" si="2"/>
        <v>0</v>
      </c>
      <c r="M45" s="15">
        <v>75480</v>
      </c>
      <c r="N45" s="16">
        <v>75480</v>
      </c>
      <c r="O45" s="16">
        <v>75480</v>
      </c>
      <c r="P45" s="16">
        <f t="shared" si="3"/>
        <v>0</v>
      </c>
      <c r="Q45" s="17">
        <f t="shared" si="4"/>
        <v>0</v>
      </c>
      <c r="R45" s="15">
        <v>238441.2</v>
      </c>
      <c r="S45" s="16">
        <v>238441.2</v>
      </c>
      <c r="T45" s="16">
        <v>238441.2</v>
      </c>
      <c r="U45" s="16">
        <f t="shared" si="5"/>
        <v>0</v>
      </c>
      <c r="V45" s="17">
        <f t="shared" si="6"/>
        <v>0</v>
      </c>
      <c r="W45" s="15">
        <v>7417.6</v>
      </c>
      <c r="X45" s="16">
        <v>7417.6</v>
      </c>
      <c r="Y45" s="16">
        <v>7417.6</v>
      </c>
      <c r="Z45" s="16">
        <f t="shared" si="7"/>
        <v>0</v>
      </c>
      <c r="AA45" s="17">
        <f t="shared" si="8"/>
        <v>0</v>
      </c>
      <c r="AB45" s="15">
        <v>22029.8</v>
      </c>
      <c r="AC45" s="16">
        <v>23930.799999999999</v>
      </c>
      <c r="AD45" s="16">
        <v>23930.799999999999</v>
      </c>
      <c r="AE45" s="16">
        <f t="shared" si="9"/>
        <v>1901</v>
      </c>
      <c r="AF45" s="17">
        <f t="shared" si="10"/>
        <v>0</v>
      </c>
      <c r="AG45" s="15">
        <v>4182.1000000000004</v>
      </c>
      <c r="AH45" s="16">
        <v>4182.1000000000004</v>
      </c>
      <c r="AI45" s="16">
        <v>4182.1000000000004</v>
      </c>
      <c r="AJ45" s="16">
        <f t="shared" si="11"/>
        <v>0</v>
      </c>
      <c r="AK45" s="17">
        <f t="shared" si="12"/>
        <v>0</v>
      </c>
      <c r="AL45" s="15">
        <v>3048.6</v>
      </c>
      <c r="AM45" s="16">
        <v>3048.6</v>
      </c>
      <c r="AN45" s="16">
        <v>3048.6</v>
      </c>
      <c r="AO45" s="16">
        <f t="shared" si="13"/>
        <v>0</v>
      </c>
      <c r="AP45" s="17">
        <f t="shared" si="14"/>
        <v>0</v>
      </c>
      <c r="AQ45" s="15">
        <v>1803.3</v>
      </c>
      <c r="AR45" s="16">
        <v>1803.3</v>
      </c>
      <c r="AS45" s="16">
        <v>1803.3</v>
      </c>
      <c r="AT45" s="16">
        <f t="shared" si="15"/>
        <v>0</v>
      </c>
      <c r="AU45" s="17">
        <f t="shared" si="16"/>
        <v>0</v>
      </c>
      <c r="AV45" s="15">
        <v>8116.5</v>
      </c>
      <c r="AW45" s="16">
        <v>9500.5</v>
      </c>
      <c r="AX45" s="16">
        <v>9500.5</v>
      </c>
      <c r="AY45" s="16">
        <f t="shared" si="17"/>
        <v>1384</v>
      </c>
      <c r="AZ45" s="17">
        <f t="shared" si="18"/>
        <v>0</v>
      </c>
      <c r="BA45" s="15">
        <v>1430.7</v>
      </c>
      <c r="BB45" s="16">
        <v>1430.7</v>
      </c>
      <c r="BC45" s="16">
        <v>1430.7</v>
      </c>
      <c r="BD45" s="16">
        <f t="shared" si="19"/>
        <v>0</v>
      </c>
      <c r="BE45" s="17">
        <f t="shared" si="20"/>
        <v>0</v>
      </c>
      <c r="BF45" s="15">
        <v>18807.5</v>
      </c>
      <c r="BG45" s="16">
        <v>18807.5</v>
      </c>
      <c r="BH45" s="16">
        <v>9633.2999999999993</v>
      </c>
      <c r="BI45" s="16">
        <f t="shared" si="21"/>
        <v>-9174.2000000000007</v>
      </c>
      <c r="BJ45" s="17">
        <f t="shared" si="22"/>
        <v>-9174.2000000000007</v>
      </c>
      <c r="BK45" s="15">
        <v>2764.4</v>
      </c>
      <c r="BL45" s="16">
        <v>2764.4</v>
      </c>
      <c r="BM45" s="16">
        <v>2764.4</v>
      </c>
      <c r="BN45" s="16">
        <f t="shared" si="23"/>
        <v>0</v>
      </c>
      <c r="BO45" s="17">
        <f t="shared" si="24"/>
        <v>0</v>
      </c>
      <c r="BP45" s="15">
        <v>266.8</v>
      </c>
      <c r="BQ45" s="16">
        <v>266.8</v>
      </c>
      <c r="BR45" s="16">
        <v>266.8</v>
      </c>
      <c r="BS45" s="16">
        <f t="shared" si="25"/>
        <v>0</v>
      </c>
      <c r="BT45" s="17">
        <f t="shared" si="26"/>
        <v>0</v>
      </c>
      <c r="BU45" s="15">
        <v>4.5999999999999996</v>
      </c>
      <c r="BV45" s="16">
        <v>4.5999999999999996</v>
      </c>
      <c r="BW45" s="16">
        <v>4.5999999999999996</v>
      </c>
      <c r="BX45" s="16">
        <f t="shared" si="27"/>
        <v>0</v>
      </c>
      <c r="BY45" s="17">
        <f t="shared" si="28"/>
        <v>0</v>
      </c>
      <c r="BZ45" s="15">
        <v>0</v>
      </c>
      <c r="CA45" s="16">
        <v>0</v>
      </c>
      <c r="CB45" s="16">
        <v>0</v>
      </c>
      <c r="CC45" s="16">
        <f t="shared" si="29"/>
        <v>0</v>
      </c>
      <c r="CD45" s="17">
        <f t="shared" si="30"/>
        <v>0</v>
      </c>
      <c r="CE45" s="15">
        <v>475.7</v>
      </c>
      <c r="CF45" s="16">
        <v>475.7</v>
      </c>
      <c r="CG45" s="16">
        <v>475.7</v>
      </c>
      <c r="CH45" s="16">
        <f t="shared" si="31"/>
        <v>0</v>
      </c>
      <c r="CI45" s="17">
        <f t="shared" si="32"/>
        <v>0</v>
      </c>
      <c r="CJ45" s="15">
        <v>970.9</v>
      </c>
      <c r="CK45" s="16">
        <v>970.9</v>
      </c>
      <c r="CL45" s="16">
        <v>970.9</v>
      </c>
      <c r="CM45" s="16">
        <f t="shared" si="33"/>
        <v>0</v>
      </c>
      <c r="CN45" s="17">
        <f t="shared" si="34"/>
        <v>0</v>
      </c>
      <c r="CO45" s="15">
        <v>491</v>
      </c>
      <c r="CP45" s="16">
        <v>491</v>
      </c>
      <c r="CQ45" s="16">
        <v>491</v>
      </c>
      <c r="CR45" s="16">
        <f t="shared" si="35"/>
        <v>0</v>
      </c>
      <c r="CS45" s="17">
        <f t="shared" si="36"/>
        <v>0</v>
      </c>
      <c r="CT45" s="15">
        <v>0</v>
      </c>
      <c r="CU45" s="16">
        <v>0</v>
      </c>
      <c r="CV45" s="16">
        <v>0</v>
      </c>
      <c r="CW45" s="16">
        <f t="shared" si="37"/>
        <v>0</v>
      </c>
      <c r="CX45" s="17">
        <f t="shared" si="38"/>
        <v>0</v>
      </c>
      <c r="CY45" s="15">
        <v>69.099999999999994</v>
      </c>
      <c r="CZ45" s="16">
        <v>69.099999999999994</v>
      </c>
      <c r="DA45" s="16">
        <v>69.099999999999994</v>
      </c>
      <c r="DB45" s="16">
        <f t="shared" si="39"/>
        <v>0</v>
      </c>
      <c r="DC45" s="17">
        <f t="shared" si="40"/>
        <v>0</v>
      </c>
      <c r="DD45" s="15">
        <v>0.7</v>
      </c>
      <c r="DE45" s="16">
        <v>0.7</v>
      </c>
      <c r="DF45" s="16">
        <v>0.7</v>
      </c>
      <c r="DG45" s="16">
        <f t="shared" si="41"/>
        <v>0</v>
      </c>
      <c r="DH45" s="17">
        <f t="shared" si="42"/>
        <v>0</v>
      </c>
      <c r="DI45" s="15">
        <v>0</v>
      </c>
      <c r="DJ45" s="16">
        <v>0</v>
      </c>
      <c r="DK45" s="16">
        <v>0</v>
      </c>
      <c r="DL45" s="16">
        <f t="shared" si="43"/>
        <v>0</v>
      </c>
      <c r="DM45" s="17">
        <f t="shared" si="44"/>
        <v>0</v>
      </c>
      <c r="DN45" s="15">
        <v>0</v>
      </c>
      <c r="DO45" s="16">
        <v>0</v>
      </c>
      <c r="DP45" s="16">
        <v>0</v>
      </c>
      <c r="DQ45" s="16">
        <f t="shared" si="45"/>
        <v>0</v>
      </c>
      <c r="DR45" s="17">
        <f t="shared" si="46"/>
        <v>0</v>
      </c>
      <c r="DS45" s="15">
        <v>4235.1000000000004</v>
      </c>
      <c r="DT45" s="16">
        <v>4235.1000000000004</v>
      </c>
      <c r="DU45" s="16">
        <v>4235.1000000000004</v>
      </c>
      <c r="DV45" s="16">
        <f t="shared" si="47"/>
        <v>0</v>
      </c>
      <c r="DW45" s="17">
        <f t="shared" si="48"/>
        <v>0</v>
      </c>
      <c r="DX45" s="15">
        <v>3.5</v>
      </c>
      <c r="DY45" s="16">
        <v>52.3</v>
      </c>
      <c r="DZ45" s="16">
        <v>52.3</v>
      </c>
      <c r="EA45" s="16">
        <f t="shared" si="49"/>
        <v>48.8</v>
      </c>
      <c r="EB45" s="17">
        <f t="shared" si="50"/>
        <v>0</v>
      </c>
      <c r="EC45" s="15">
        <v>1409.3</v>
      </c>
      <c r="ED45" s="16">
        <v>1409.3</v>
      </c>
      <c r="EE45" s="16">
        <v>1409.3</v>
      </c>
      <c r="EF45" s="16">
        <f t="shared" si="51"/>
        <v>0</v>
      </c>
      <c r="EG45" s="17">
        <f t="shared" si="52"/>
        <v>0</v>
      </c>
    </row>
    <row r="46" spans="1:137" s="14" customFormat="1" x14ac:dyDescent="0.25">
      <c r="A46" s="40">
        <v>40</v>
      </c>
      <c r="B46" s="41" t="s">
        <v>43</v>
      </c>
      <c r="C46" s="47">
        <f t="shared" si="53"/>
        <v>170233.4</v>
      </c>
      <c r="D46" s="50">
        <f t="shared" si="54"/>
        <v>170192</v>
      </c>
      <c r="E46" s="50">
        <f t="shared" si="55"/>
        <v>170192</v>
      </c>
      <c r="F46" s="50">
        <f t="shared" si="56"/>
        <v>-41.399999999998542</v>
      </c>
      <c r="G46" s="49">
        <f t="shared" si="57"/>
        <v>0</v>
      </c>
      <c r="H46" s="15">
        <v>248</v>
      </c>
      <c r="I46" s="16">
        <v>248</v>
      </c>
      <c r="J46" s="16">
        <v>248</v>
      </c>
      <c r="K46" s="16">
        <f t="shared" si="1"/>
        <v>0</v>
      </c>
      <c r="L46" s="17">
        <f t="shared" si="2"/>
        <v>0</v>
      </c>
      <c r="M46" s="15">
        <v>27814.3</v>
      </c>
      <c r="N46" s="16">
        <v>27814.3</v>
      </c>
      <c r="O46" s="16">
        <v>27814.3</v>
      </c>
      <c r="P46" s="16">
        <f t="shared" si="3"/>
        <v>0</v>
      </c>
      <c r="Q46" s="17">
        <f t="shared" si="4"/>
        <v>0</v>
      </c>
      <c r="R46" s="15">
        <v>106276.90000000001</v>
      </c>
      <c r="S46" s="16">
        <v>106276.9</v>
      </c>
      <c r="T46" s="16">
        <v>106276.9</v>
      </c>
      <c r="U46" s="16">
        <f t="shared" si="5"/>
        <v>0</v>
      </c>
      <c r="V46" s="17">
        <f t="shared" si="6"/>
        <v>0</v>
      </c>
      <c r="W46" s="15">
        <v>6461.9</v>
      </c>
      <c r="X46" s="16">
        <v>6461.9</v>
      </c>
      <c r="Y46" s="16">
        <v>6461.9</v>
      </c>
      <c r="Z46" s="16">
        <f t="shared" si="7"/>
        <v>0</v>
      </c>
      <c r="AA46" s="17">
        <f t="shared" si="8"/>
        <v>0</v>
      </c>
      <c r="AB46" s="15">
        <v>12889.8</v>
      </c>
      <c r="AC46" s="16">
        <v>12837.7</v>
      </c>
      <c r="AD46" s="16">
        <v>12837.7</v>
      </c>
      <c r="AE46" s="16">
        <f t="shared" si="9"/>
        <v>-52.099999999998545</v>
      </c>
      <c r="AF46" s="17">
        <f t="shared" si="10"/>
        <v>0</v>
      </c>
      <c r="AG46" s="15">
        <v>1408.5</v>
      </c>
      <c r="AH46" s="16">
        <v>1408.5</v>
      </c>
      <c r="AI46" s="16">
        <v>1408.5</v>
      </c>
      <c r="AJ46" s="16">
        <f t="shared" si="11"/>
        <v>0</v>
      </c>
      <c r="AK46" s="17">
        <f t="shared" si="12"/>
        <v>0</v>
      </c>
      <c r="AL46" s="15">
        <v>3515.1</v>
      </c>
      <c r="AM46" s="16">
        <v>3515.1</v>
      </c>
      <c r="AN46" s="16">
        <v>3515.1</v>
      </c>
      <c r="AO46" s="16">
        <f t="shared" si="13"/>
        <v>0</v>
      </c>
      <c r="AP46" s="17">
        <f t="shared" si="14"/>
        <v>0</v>
      </c>
      <c r="AQ46" s="15">
        <v>1816.9</v>
      </c>
      <c r="AR46" s="16">
        <v>1816.9</v>
      </c>
      <c r="AS46" s="16">
        <v>1816.9</v>
      </c>
      <c r="AT46" s="16">
        <f t="shared" si="15"/>
        <v>0</v>
      </c>
      <c r="AU46" s="17">
        <f t="shared" si="16"/>
        <v>0</v>
      </c>
      <c r="AV46" s="15">
        <v>3191.5</v>
      </c>
      <c r="AW46" s="16">
        <v>3191.5</v>
      </c>
      <c r="AX46" s="16">
        <v>3191.5</v>
      </c>
      <c r="AY46" s="16">
        <f t="shared" si="17"/>
        <v>0</v>
      </c>
      <c r="AZ46" s="17">
        <f t="shared" si="18"/>
        <v>0</v>
      </c>
      <c r="BA46" s="15">
        <v>1330.5</v>
      </c>
      <c r="BB46" s="16">
        <v>1330.5</v>
      </c>
      <c r="BC46" s="16">
        <v>1330.5</v>
      </c>
      <c r="BD46" s="16">
        <f t="shared" si="19"/>
        <v>0</v>
      </c>
      <c r="BE46" s="17">
        <f t="shared" si="20"/>
        <v>0</v>
      </c>
      <c r="BF46" s="15"/>
      <c r="BG46" s="16">
        <v>0</v>
      </c>
      <c r="BH46" s="16">
        <v>0</v>
      </c>
      <c r="BI46" s="16">
        <f t="shared" si="21"/>
        <v>0</v>
      </c>
      <c r="BJ46" s="17">
        <f t="shared" si="22"/>
        <v>0</v>
      </c>
      <c r="BK46" s="15">
        <v>936</v>
      </c>
      <c r="BL46" s="16">
        <v>936</v>
      </c>
      <c r="BM46" s="16">
        <v>936</v>
      </c>
      <c r="BN46" s="16">
        <f t="shared" si="23"/>
        <v>0</v>
      </c>
      <c r="BO46" s="17">
        <f t="shared" si="24"/>
        <v>0</v>
      </c>
      <c r="BP46" s="15">
        <v>199.4</v>
      </c>
      <c r="BQ46" s="16">
        <v>199.4</v>
      </c>
      <c r="BR46" s="16">
        <v>199.4</v>
      </c>
      <c r="BS46" s="16">
        <f t="shared" si="25"/>
        <v>0</v>
      </c>
      <c r="BT46" s="17">
        <f t="shared" si="26"/>
        <v>0</v>
      </c>
      <c r="BU46" s="15">
        <v>2.4</v>
      </c>
      <c r="BV46" s="16">
        <v>2.4</v>
      </c>
      <c r="BW46" s="16">
        <v>2.4</v>
      </c>
      <c r="BX46" s="16">
        <f t="shared" si="27"/>
        <v>0</v>
      </c>
      <c r="BY46" s="17">
        <f t="shared" si="28"/>
        <v>0</v>
      </c>
      <c r="BZ46" s="15">
        <v>0</v>
      </c>
      <c r="CA46" s="16">
        <v>0</v>
      </c>
      <c r="CB46" s="16">
        <v>0</v>
      </c>
      <c r="CC46" s="16">
        <f t="shared" si="29"/>
        <v>0</v>
      </c>
      <c r="CD46" s="17">
        <f t="shared" si="30"/>
        <v>0</v>
      </c>
      <c r="CE46" s="15">
        <v>442.1</v>
      </c>
      <c r="CF46" s="16">
        <v>442.1</v>
      </c>
      <c r="CG46" s="16">
        <v>442.1</v>
      </c>
      <c r="CH46" s="16">
        <f t="shared" si="31"/>
        <v>0</v>
      </c>
      <c r="CI46" s="17">
        <f t="shared" si="32"/>
        <v>0</v>
      </c>
      <c r="CJ46" s="15">
        <v>465.9</v>
      </c>
      <c r="CK46" s="16">
        <v>465.9</v>
      </c>
      <c r="CL46" s="16">
        <v>465.9</v>
      </c>
      <c r="CM46" s="16">
        <f t="shared" si="33"/>
        <v>0</v>
      </c>
      <c r="CN46" s="17">
        <f t="shared" si="34"/>
        <v>0</v>
      </c>
      <c r="CO46" s="15">
        <v>457.4</v>
      </c>
      <c r="CP46" s="16">
        <v>457.4</v>
      </c>
      <c r="CQ46" s="16">
        <v>457.4</v>
      </c>
      <c r="CR46" s="16">
        <f t="shared" si="35"/>
        <v>0</v>
      </c>
      <c r="CS46" s="17">
        <f t="shared" si="36"/>
        <v>0</v>
      </c>
      <c r="CT46" s="15">
        <v>0</v>
      </c>
      <c r="CU46" s="16">
        <v>0</v>
      </c>
      <c r="CV46" s="16">
        <v>0</v>
      </c>
      <c r="CW46" s="16">
        <f t="shared" si="37"/>
        <v>0</v>
      </c>
      <c r="CX46" s="17">
        <f t="shared" si="38"/>
        <v>0</v>
      </c>
      <c r="CY46" s="15">
        <v>25.5</v>
      </c>
      <c r="CZ46" s="16">
        <v>25.5</v>
      </c>
      <c r="DA46" s="16">
        <v>25.5</v>
      </c>
      <c r="DB46" s="16">
        <f t="shared" si="39"/>
        <v>0</v>
      </c>
      <c r="DC46" s="17">
        <f t="shared" si="40"/>
        <v>0</v>
      </c>
      <c r="DD46" s="15">
        <v>0.7</v>
      </c>
      <c r="DE46" s="16">
        <v>0.7</v>
      </c>
      <c r="DF46" s="16">
        <v>0.7</v>
      </c>
      <c r="DG46" s="16">
        <f t="shared" si="41"/>
        <v>0</v>
      </c>
      <c r="DH46" s="17">
        <f t="shared" si="42"/>
        <v>0</v>
      </c>
      <c r="DI46" s="15">
        <v>0</v>
      </c>
      <c r="DJ46" s="16">
        <v>0</v>
      </c>
      <c r="DK46" s="16">
        <v>0</v>
      </c>
      <c r="DL46" s="16">
        <f t="shared" si="43"/>
        <v>0</v>
      </c>
      <c r="DM46" s="17">
        <f t="shared" si="44"/>
        <v>0</v>
      </c>
      <c r="DN46" s="15">
        <v>0</v>
      </c>
      <c r="DO46" s="16">
        <v>0</v>
      </c>
      <c r="DP46" s="16">
        <v>0</v>
      </c>
      <c r="DQ46" s="16">
        <f t="shared" si="45"/>
        <v>0</v>
      </c>
      <c r="DR46" s="17">
        <f t="shared" si="46"/>
        <v>0</v>
      </c>
      <c r="DS46" s="15">
        <v>1833.1</v>
      </c>
      <c r="DT46" s="16">
        <v>1833.1</v>
      </c>
      <c r="DU46" s="16">
        <v>1833.1</v>
      </c>
      <c r="DV46" s="16">
        <f t="shared" si="47"/>
        <v>0</v>
      </c>
      <c r="DW46" s="17">
        <f t="shared" si="48"/>
        <v>0</v>
      </c>
      <c r="DX46" s="15">
        <v>1.4</v>
      </c>
      <c r="DY46" s="16">
        <v>12.1</v>
      </c>
      <c r="DZ46" s="16">
        <v>12.1</v>
      </c>
      <c r="EA46" s="16">
        <f t="shared" si="49"/>
        <v>10.7</v>
      </c>
      <c r="EB46" s="17">
        <f t="shared" si="50"/>
        <v>0</v>
      </c>
      <c r="EC46" s="15">
        <v>916.1</v>
      </c>
      <c r="ED46" s="16">
        <v>916.1</v>
      </c>
      <c r="EE46" s="16">
        <v>916.1</v>
      </c>
      <c r="EF46" s="16">
        <f t="shared" si="51"/>
        <v>0</v>
      </c>
      <c r="EG46" s="17">
        <f t="shared" si="52"/>
        <v>0</v>
      </c>
    </row>
    <row r="47" spans="1:137" s="14" customFormat="1" x14ac:dyDescent="0.25">
      <c r="A47" s="40">
        <v>41</v>
      </c>
      <c r="B47" s="41" t="s">
        <v>44</v>
      </c>
      <c r="C47" s="47">
        <f t="shared" si="53"/>
        <v>234261.09999999998</v>
      </c>
      <c r="D47" s="50">
        <f t="shared" si="54"/>
        <v>233207.39999999997</v>
      </c>
      <c r="E47" s="50">
        <f t="shared" si="55"/>
        <v>233201.09999999998</v>
      </c>
      <c r="F47" s="50">
        <f t="shared" si="56"/>
        <v>-1060.0000000000014</v>
      </c>
      <c r="G47" s="49">
        <f t="shared" si="57"/>
        <v>-6.3</v>
      </c>
      <c r="H47" s="15">
        <v>327.8</v>
      </c>
      <c r="I47" s="16">
        <v>327.8</v>
      </c>
      <c r="J47" s="16">
        <v>327.8</v>
      </c>
      <c r="K47" s="16">
        <f t="shared" si="1"/>
        <v>0</v>
      </c>
      <c r="L47" s="17">
        <f t="shared" si="2"/>
        <v>0</v>
      </c>
      <c r="M47" s="15">
        <v>28822.400000000001</v>
      </c>
      <c r="N47" s="16">
        <v>28822.400000000001</v>
      </c>
      <c r="O47" s="16">
        <v>28822.400000000001</v>
      </c>
      <c r="P47" s="16">
        <f t="shared" si="3"/>
        <v>0</v>
      </c>
      <c r="Q47" s="17">
        <f t="shared" si="4"/>
        <v>0</v>
      </c>
      <c r="R47" s="15">
        <v>158441.4</v>
      </c>
      <c r="S47" s="16">
        <v>158441.4</v>
      </c>
      <c r="T47" s="16">
        <v>158441.4</v>
      </c>
      <c r="U47" s="16">
        <f t="shared" si="5"/>
        <v>0</v>
      </c>
      <c r="V47" s="17">
        <f t="shared" si="6"/>
        <v>0</v>
      </c>
      <c r="W47" s="15">
        <v>6454.5</v>
      </c>
      <c r="X47" s="16">
        <v>6454.5</v>
      </c>
      <c r="Y47" s="16">
        <v>6454.5</v>
      </c>
      <c r="Z47" s="16">
        <f t="shared" si="7"/>
        <v>0</v>
      </c>
      <c r="AA47" s="17">
        <f t="shared" si="8"/>
        <v>0</v>
      </c>
      <c r="AB47" s="15">
        <v>19764.400000000001</v>
      </c>
      <c r="AC47" s="16">
        <v>19556</v>
      </c>
      <c r="AD47" s="16">
        <v>19556</v>
      </c>
      <c r="AE47" s="16">
        <f t="shared" si="9"/>
        <v>-208.40000000000146</v>
      </c>
      <c r="AF47" s="17">
        <f t="shared" si="10"/>
        <v>0</v>
      </c>
      <c r="AG47" s="15">
        <v>2019.5</v>
      </c>
      <c r="AH47" s="16">
        <v>2019.5</v>
      </c>
      <c r="AI47" s="16">
        <v>2019.5</v>
      </c>
      <c r="AJ47" s="16">
        <f t="shared" si="11"/>
        <v>0</v>
      </c>
      <c r="AK47" s="17">
        <f t="shared" si="12"/>
        <v>0</v>
      </c>
      <c r="AL47" s="15">
        <v>5906.3</v>
      </c>
      <c r="AM47" s="16">
        <v>5506.3</v>
      </c>
      <c r="AN47" s="16">
        <v>5506.3</v>
      </c>
      <c r="AO47" s="16">
        <f t="shared" si="13"/>
        <v>-400</v>
      </c>
      <c r="AP47" s="17">
        <f t="shared" si="14"/>
        <v>0</v>
      </c>
      <c r="AQ47" s="15">
        <v>2828.4</v>
      </c>
      <c r="AR47" s="16">
        <v>2378.4</v>
      </c>
      <c r="AS47" s="16">
        <v>2378.4</v>
      </c>
      <c r="AT47" s="16">
        <f t="shared" si="15"/>
        <v>-450</v>
      </c>
      <c r="AU47" s="17">
        <f t="shared" si="16"/>
        <v>0</v>
      </c>
      <c r="AV47" s="15">
        <v>2533.9</v>
      </c>
      <c r="AW47" s="16">
        <v>2533.9</v>
      </c>
      <c r="AX47" s="16">
        <v>2533.9</v>
      </c>
      <c r="AY47" s="16">
        <f t="shared" si="17"/>
        <v>0</v>
      </c>
      <c r="AZ47" s="17">
        <f t="shared" si="18"/>
        <v>0</v>
      </c>
      <c r="BA47" s="15">
        <v>1350</v>
      </c>
      <c r="BB47" s="16">
        <v>1350</v>
      </c>
      <c r="BC47" s="16">
        <v>1350</v>
      </c>
      <c r="BD47" s="16">
        <f t="shared" si="19"/>
        <v>0</v>
      </c>
      <c r="BE47" s="17">
        <f t="shared" si="20"/>
        <v>0</v>
      </c>
      <c r="BF47" s="15"/>
      <c r="BG47" s="16">
        <v>0</v>
      </c>
      <c r="BH47" s="16">
        <v>0</v>
      </c>
      <c r="BI47" s="16">
        <f t="shared" si="21"/>
        <v>0</v>
      </c>
      <c r="BJ47" s="17">
        <f t="shared" si="22"/>
        <v>0</v>
      </c>
      <c r="BK47" s="15">
        <v>750.8</v>
      </c>
      <c r="BL47" s="16">
        <v>750.8</v>
      </c>
      <c r="BM47" s="16">
        <v>750.8</v>
      </c>
      <c r="BN47" s="16">
        <f t="shared" si="23"/>
        <v>0</v>
      </c>
      <c r="BO47" s="17">
        <f t="shared" si="24"/>
        <v>0</v>
      </c>
      <c r="BP47" s="15">
        <v>209</v>
      </c>
      <c r="BQ47" s="16">
        <v>209</v>
      </c>
      <c r="BR47" s="16">
        <v>209</v>
      </c>
      <c r="BS47" s="16">
        <f t="shared" si="25"/>
        <v>0</v>
      </c>
      <c r="BT47" s="17">
        <f t="shared" si="26"/>
        <v>0</v>
      </c>
      <c r="BU47" s="15">
        <v>3.4</v>
      </c>
      <c r="BV47" s="16">
        <v>3.4</v>
      </c>
      <c r="BW47" s="16">
        <v>3.4</v>
      </c>
      <c r="BX47" s="16">
        <f t="shared" si="27"/>
        <v>0</v>
      </c>
      <c r="BY47" s="17">
        <f t="shared" si="28"/>
        <v>0</v>
      </c>
      <c r="BZ47" s="15">
        <v>0</v>
      </c>
      <c r="CA47" s="16">
        <v>0</v>
      </c>
      <c r="CB47" s="16">
        <v>0</v>
      </c>
      <c r="CC47" s="16">
        <f t="shared" si="29"/>
        <v>0</v>
      </c>
      <c r="CD47" s="17">
        <f t="shared" si="30"/>
        <v>0</v>
      </c>
      <c r="CE47" s="15">
        <v>442.1</v>
      </c>
      <c r="CF47" s="16">
        <v>442.1</v>
      </c>
      <c r="CG47" s="16">
        <v>442.1</v>
      </c>
      <c r="CH47" s="16">
        <f t="shared" si="31"/>
        <v>0</v>
      </c>
      <c r="CI47" s="17">
        <f t="shared" si="32"/>
        <v>0</v>
      </c>
      <c r="CJ47" s="15">
        <v>465.9</v>
      </c>
      <c r="CK47" s="16">
        <v>465.9</v>
      </c>
      <c r="CL47" s="16">
        <v>465.9</v>
      </c>
      <c r="CM47" s="16">
        <f t="shared" si="33"/>
        <v>0</v>
      </c>
      <c r="CN47" s="17">
        <f t="shared" si="34"/>
        <v>0</v>
      </c>
      <c r="CO47" s="15">
        <v>457.4</v>
      </c>
      <c r="CP47" s="16">
        <v>457.4</v>
      </c>
      <c r="CQ47" s="16">
        <v>457.4</v>
      </c>
      <c r="CR47" s="16">
        <f t="shared" si="35"/>
        <v>0</v>
      </c>
      <c r="CS47" s="17">
        <f t="shared" si="36"/>
        <v>0</v>
      </c>
      <c r="CT47" s="15">
        <v>0</v>
      </c>
      <c r="CU47" s="16">
        <v>0</v>
      </c>
      <c r="CV47" s="16">
        <v>0</v>
      </c>
      <c r="CW47" s="16">
        <f t="shared" si="37"/>
        <v>0</v>
      </c>
      <c r="CX47" s="17">
        <f t="shared" si="38"/>
        <v>0</v>
      </c>
      <c r="CY47" s="15">
        <v>63.9</v>
      </c>
      <c r="CZ47" s="16">
        <v>63.9</v>
      </c>
      <c r="DA47" s="16">
        <v>63.9</v>
      </c>
      <c r="DB47" s="16">
        <f t="shared" si="39"/>
        <v>0</v>
      </c>
      <c r="DC47" s="17">
        <f t="shared" si="40"/>
        <v>0</v>
      </c>
      <c r="DD47" s="15">
        <v>0.7</v>
      </c>
      <c r="DE47" s="16">
        <v>0.7</v>
      </c>
      <c r="DF47" s="16">
        <v>0.7</v>
      </c>
      <c r="DG47" s="16">
        <f t="shared" si="41"/>
        <v>0</v>
      </c>
      <c r="DH47" s="17">
        <f t="shared" si="42"/>
        <v>0</v>
      </c>
      <c r="DI47" s="15">
        <v>0</v>
      </c>
      <c r="DJ47" s="16">
        <v>0</v>
      </c>
      <c r="DK47" s="16">
        <v>0</v>
      </c>
      <c r="DL47" s="16">
        <f t="shared" si="43"/>
        <v>0</v>
      </c>
      <c r="DM47" s="17">
        <f t="shared" si="44"/>
        <v>0</v>
      </c>
      <c r="DN47" s="15">
        <v>0</v>
      </c>
      <c r="DO47" s="16">
        <v>0</v>
      </c>
      <c r="DP47" s="16">
        <v>0</v>
      </c>
      <c r="DQ47" s="16">
        <f t="shared" si="45"/>
        <v>0</v>
      </c>
      <c r="DR47" s="17">
        <f t="shared" si="46"/>
        <v>0</v>
      </c>
      <c r="DS47" s="15">
        <v>2149.1999999999998</v>
      </c>
      <c r="DT47" s="16">
        <v>2149.1999999999998</v>
      </c>
      <c r="DU47" s="16">
        <v>2149.1999999999998</v>
      </c>
      <c r="DV47" s="16">
        <f t="shared" si="47"/>
        <v>0</v>
      </c>
      <c r="DW47" s="17">
        <f t="shared" si="48"/>
        <v>0</v>
      </c>
      <c r="DX47" s="15">
        <v>1.6</v>
      </c>
      <c r="DY47" s="16">
        <v>6.3</v>
      </c>
      <c r="DZ47" s="16">
        <v>0</v>
      </c>
      <c r="EA47" s="16">
        <f t="shared" si="49"/>
        <v>-1.6</v>
      </c>
      <c r="EB47" s="17">
        <f t="shared" si="50"/>
        <v>-6.3</v>
      </c>
      <c r="EC47" s="15">
        <v>1268.5</v>
      </c>
      <c r="ED47" s="16">
        <v>1268.5</v>
      </c>
      <c r="EE47" s="16">
        <v>1268.5</v>
      </c>
      <c r="EF47" s="16">
        <f t="shared" si="51"/>
        <v>0</v>
      </c>
      <c r="EG47" s="17">
        <f t="shared" si="52"/>
        <v>0</v>
      </c>
    </row>
    <row r="48" spans="1:137" s="14" customFormat="1" x14ac:dyDescent="0.25">
      <c r="A48" s="40">
        <v>42</v>
      </c>
      <c r="B48" s="41" t="s">
        <v>45</v>
      </c>
      <c r="C48" s="47">
        <f t="shared" si="53"/>
        <v>683339.29999999981</v>
      </c>
      <c r="D48" s="50">
        <f t="shared" si="54"/>
        <v>684165.19999999984</v>
      </c>
      <c r="E48" s="50">
        <f t="shared" si="55"/>
        <v>672884.19999999984</v>
      </c>
      <c r="F48" s="50">
        <f t="shared" si="56"/>
        <v>-10455.1</v>
      </c>
      <c r="G48" s="49">
        <f t="shared" si="57"/>
        <v>-11281</v>
      </c>
      <c r="H48" s="15">
        <v>1336.6</v>
      </c>
      <c r="I48" s="16">
        <v>1336.6</v>
      </c>
      <c r="J48" s="16">
        <v>1336.6</v>
      </c>
      <c r="K48" s="16">
        <f t="shared" si="1"/>
        <v>0</v>
      </c>
      <c r="L48" s="17">
        <f t="shared" si="2"/>
        <v>0</v>
      </c>
      <c r="M48" s="15">
        <v>166404.9</v>
      </c>
      <c r="N48" s="16">
        <v>166404.9</v>
      </c>
      <c r="O48" s="16">
        <v>166404.9</v>
      </c>
      <c r="P48" s="16">
        <f t="shared" si="3"/>
        <v>0</v>
      </c>
      <c r="Q48" s="17">
        <f t="shared" si="4"/>
        <v>0</v>
      </c>
      <c r="R48" s="15">
        <v>409802</v>
      </c>
      <c r="S48" s="16">
        <v>409802</v>
      </c>
      <c r="T48" s="16">
        <v>409802</v>
      </c>
      <c r="U48" s="16">
        <f t="shared" si="5"/>
        <v>0</v>
      </c>
      <c r="V48" s="17">
        <f t="shared" si="6"/>
        <v>0</v>
      </c>
      <c r="W48" s="15">
        <v>9853.5</v>
      </c>
      <c r="X48" s="16">
        <v>9853.5</v>
      </c>
      <c r="Y48" s="16">
        <v>9853.5</v>
      </c>
      <c r="Z48" s="16">
        <f t="shared" si="7"/>
        <v>0</v>
      </c>
      <c r="AA48" s="17">
        <f t="shared" si="8"/>
        <v>0</v>
      </c>
      <c r="AB48" s="15">
        <v>32029.200000000001</v>
      </c>
      <c r="AC48" s="16">
        <v>32654.2</v>
      </c>
      <c r="AD48" s="16">
        <v>32654.2</v>
      </c>
      <c r="AE48" s="16">
        <f t="shared" si="9"/>
        <v>625</v>
      </c>
      <c r="AF48" s="17">
        <f t="shared" si="10"/>
        <v>0</v>
      </c>
      <c r="AG48" s="15">
        <v>8012.6</v>
      </c>
      <c r="AH48" s="16">
        <v>8012.6</v>
      </c>
      <c r="AI48" s="16">
        <v>8012.6</v>
      </c>
      <c r="AJ48" s="16">
        <f t="shared" si="11"/>
        <v>0</v>
      </c>
      <c r="AK48" s="17">
        <f t="shared" si="12"/>
        <v>0</v>
      </c>
      <c r="AL48" s="15">
        <v>4534.3</v>
      </c>
      <c r="AM48" s="16">
        <v>4534.3</v>
      </c>
      <c r="AN48" s="16">
        <v>4534.3</v>
      </c>
      <c r="AO48" s="16">
        <f t="shared" si="13"/>
        <v>0</v>
      </c>
      <c r="AP48" s="17">
        <f t="shared" si="14"/>
        <v>0</v>
      </c>
      <c r="AQ48" s="15">
        <v>2508.1</v>
      </c>
      <c r="AR48" s="16">
        <v>2508.1</v>
      </c>
      <c r="AS48" s="16">
        <v>2508.1</v>
      </c>
      <c r="AT48" s="16">
        <f t="shared" si="15"/>
        <v>0</v>
      </c>
      <c r="AU48" s="17">
        <f t="shared" si="16"/>
        <v>0</v>
      </c>
      <c r="AV48" s="15">
        <v>13422.2</v>
      </c>
      <c r="AW48" s="16">
        <v>13422.2</v>
      </c>
      <c r="AX48" s="16">
        <v>13422.2</v>
      </c>
      <c r="AY48" s="16">
        <f t="shared" si="17"/>
        <v>0</v>
      </c>
      <c r="AZ48" s="17">
        <f t="shared" si="18"/>
        <v>0</v>
      </c>
      <c r="BA48" s="15">
        <v>1853.1</v>
      </c>
      <c r="BB48" s="16">
        <v>1853.1</v>
      </c>
      <c r="BC48" s="16">
        <v>1853.1</v>
      </c>
      <c r="BD48" s="16">
        <f t="shared" si="19"/>
        <v>0</v>
      </c>
      <c r="BE48" s="17">
        <f t="shared" si="20"/>
        <v>0</v>
      </c>
      <c r="BF48" s="15">
        <v>13039.9</v>
      </c>
      <c r="BG48" s="16">
        <v>13039.9</v>
      </c>
      <c r="BH48" s="16">
        <v>1758.9</v>
      </c>
      <c r="BI48" s="16">
        <f t="shared" si="21"/>
        <v>-11281</v>
      </c>
      <c r="BJ48" s="17">
        <f t="shared" si="22"/>
        <v>-11281</v>
      </c>
      <c r="BK48" s="15">
        <v>1082.3</v>
      </c>
      <c r="BL48" s="16">
        <v>1082.3</v>
      </c>
      <c r="BM48" s="16">
        <v>1082.3</v>
      </c>
      <c r="BN48" s="16">
        <f t="shared" si="23"/>
        <v>0</v>
      </c>
      <c r="BO48" s="17">
        <f t="shared" si="24"/>
        <v>0</v>
      </c>
      <c r="BP48" s="15">
        <v>5712.3</v>
      </c>
      <c r="BQ48" s="16">
        <v>5712.3</v>
      </c>
      <c r="BR48" s="16">
        <v>5712.3</v>
      </c>
      <c r="BS48" s="16">
        <f t="shared" si="25"/>
        <v>0</v>
      </c>
      <c r="BT48" s="17">
        <f t="shared" si="26"/>
        <v>0</v>
      </c>
      <c r="BU48" s="15">
        <v>4.7</v>
      </c>
      <c r="BV48" s="16">
        <v>4.7</v>
      </c>
      <c r="BW48" s="16">
        <v>4.7</v>
      </c>
      <c r="BX48" s="16">
        <f t="shared" si="27"/>
        <v>0</v>
      </c>
      <c r="BY48" s="17">
        <f t="shared" si="28"/>
        <v>0</v>
      </c>
      <c r="BZ48" s="15">
        <v>0</v>
      </c>
      <c r="CA48" s="16">
        <v>0</v>
      </c>
      <c r="CB48" s="16">
        <v>0</v>
      </c>
      <c r="CC48" s="16">
        <f t="shared" si="29"/>
        <v>0</v>
      </c>
      <c r="CD48" s="17">
        <f t="shared" si="30"/>
        <v>0</v>
      </c>
      <c r="CE48" s="15">
        <v>457.4</v>
      </c>
      <c r="CF48" s="16">
        <v>457.4</v>
      </c>
      <c r="CG48" s="16">
        <v>457.4</v>
      </c>
      <c r="CH48" s="16">
        <f t="shared" si="31"/>
        <v>0</v>
      </c>
      <c r="CI48" s="17">
        <f t="shared" si="32"/>
        <v>0</v>
      </c>
      <c r="CJ48" s="15">
        <v>934.5</v>
      </c>
      <c r="CK48" s="16">
        <v>934.5</v>
      </c>
      <c r="CL48" s="16">
        <v>934.5</v>
      </c>
      <c r="CM48" s="16">
        <f t="shared" si="33"/>
        <v>0</v>
      </c>
      <c r="CN48" s="17">
        <f t="shared" si="34"/>
        <v>0</v>
      </c>
      <c r="CO48" s="15">
        <v>472.7</v>
      </c>
      <c r="CP48" s="16">
        <v>472.7</v>
      </c>
      <c r="CQ48" s="16">
        <v>472.7</v>
      </c>
      <c r="CR48" s="16">
        <f t="shared" si="35"/>
        <v>0</v>
      </c>
      <c r="CS48" s="17">
        <f t="shared" si="36"/>
        <v>0</v>
      </c>
      <c r="CT48" s="15">
        <v>0</v>
      </c>
      <c r="CU48" s="16">
        <v>0</v>
      </c>
      <c r="CV48" s="16">
        <v>0</v>
      </c>
      <c r="CW48" s="16">
        <f t="shared" si="37"/>
        <v>0</v>
      </c>
      <c r="CX48" s="17">
        <f t="shared" si="38"/>
        <v>0</v>
      </c>
      <c r="CY48" s="15">
        <v>149.6</v>
      </c>
      <c r="CZ48" s="16">
        <v>149.6</v>
      </c>
      <c r="DA48" s="16">
        <v>149.6</v>
      </c>
      <c r="DB48" s="16">
        <f t="shared" si="39"/>
        <v>0</v>
      </c>
      <c r="DC48" s="17">
        <f t="shared" si="40"/>
        <v>0</v>
      </c>
      <c r="DD48" s="15">
        <v>0.7</v>
      </c>
      <c r="DE48" s="16">
        <v>0.7</v>
      </c>
      <c r="DF48" s="16">
        <v>0.7</v>
      </c>
      <c r="DG48" s="16">
        <f t="shared" si="41"/>
        <v>0</v>
      </c>
      <c r="DH48" s="17">
        <f t="shared" si="42"/>
        <v>0</v>
      </c>
      <c r="DI48" s="15">
        <v>59.1</v>
      </c>
      <c r="DJ48" s="16">
        <v>59.1</v>
      </c>
      <c r="DK48" s="16">
        <v>59.1</v>
      </c>
      <c r="DL48" s="16">
        <f t="shared" si="43"/>
        <v>0</v>
      </c>
      <c r="DM48" s="17">
        <f t="shared" si="44"/>
        <v>0</v>
      </c>
      <c r="DN48" s="15">
        <v>4383.3999999999996</v>
      </c>
      <c r="DO48" s="16">
        <v>4383.3999999999996</v>
      </c>
      <c r="DP48" s="16">
        <v>4383.3999999999996</v>
      </c>
      <c r="DQ48" s="16">
        <f t="shared" si="45"/>
        <v>0</v>
      </c>
      <c r="DR48" s="17">
        <f t="shared" si="46"/>
        <v>0</v>
      </c>
      <c r="DS48" s="15">
        <v>2907.6</v>
      </c>
      <c r="DT48" s="16">
        <v>2907.6</v>
      </c>
      <c r="DU48" s="16">
        <v>2907.6</v>
      </c>
      <c r="DV48" s="16">
        <f t="shared" si="47"/>
        <v>0</v>
      </c>
      <c r="DW48" s="17">
        <f t="shared" si="48"/>
        <v>0</v>
      </c>
      <c r="DX48" s="15">
        <v>9.9</v>
      </c>
      <c r="DY48" s="16">
        <v>210.8</v>
      </c>
      <c r="DZ48" s="16">
        <v>210.8</v>
      </c>
      <c r="EA48" s="16">
        <f t="shared" si="49"/>
        <v>200.9</v>
      </c>
      <c r="EB48" s="17">
        <f t="shared" si="50"/>
        <v>0</v>
      </c>
      <c r="EC48" s="15">
        <v>4368.7</v>
      </c>
      <c r="ED48" s="16">
        <v>4368.7</v>
      </c>
      <c r="EE48" s="16">
        <v>4368.7</v>
      </c>
      <c r="EF48" s="16">
        <f t="shared" si="51"/>
        <v>0</v>
      </c>
      <c r="EG48" s="17">
        <f t="shared" si="52"/>
        <v>0</v>
      </c>
    </row>
    <row r="49" spans="1:137" s="14" customFormat="1" x14ac:dyDescent="0.25">
      <c r="A49" s="40">
        <v>43</v>
      </c>
      <c r="B49" s="41" t="s">
        <v>46</v>
      </c>
      <c r="C49" s="47">
        <f t="shared" si="53"/>
        <v>212533.09999999998</v>
      </c>
      <c r="D49" s="50">
        <f t="shared" si="54"/>
        <v>214516.39999999997</v>
      </c>
      <c r="E49" s="50">
        <f t="shared" si="55"/>
        <v>214516.39999999997</v>
      </c>
      <c r="F49" s="50">
        <f t="shared" si="56"/>
        <v>1983.3</v>
      </c>
      <c r="G49" s="49">
        <f t="shared" si="57"/>
        <v>0</v>
      </c>
      <c r="H49" s="15">
        <v>366</v>
      </c>
      <c r="I49" s="16">
        <v>366</v>
      </c>
      <c r="J49" s="16">
        <v>366</v>
      </c>
      <c r="K49" s="16">
        <f t="shared" si="1"/>
        <v>0</v>
      </c>
      <c r="L49" s="17">
        <f t="shared" si="2"/>
        <v>0</v>
      </c>
      <c r="M49" s="15">
        <v>44007.7</v>
      </c>
      <c r="N49" s="16">
        <v>44007.7</v>
      </c>
      <c r="O49" s="16">
        <v>44007.7</v>
      </c>
      <c r="P49" s="16">
        <f t="shared" si="3"/>
        <v>0</v>
      </c>
      <c r="Q49" s="17">
        <f t="shared" si="4"/>
        <v>0</v>
      </c>
      <c r="R49" s="15">
        <v>121617.4</v>
      </c>
      <c r="S49" s="16">
        <v>121617.4</v>
      </c>
      <c r="T49" s="16">
        <v>121617.4</v>
      </c>
      <c r="U49" s="16">
        <f t="shared" si="5"/>
        <v>0</v>
      </c>
      <c r="V49" s="17">
        <f t="shared" si="6"/>
        <v>0</v>
      </c>
      <c r="W49" s="15">
        <v>6233.9</v>
      </c>
      <c r="X49" s="16">
        <v>6233.9</v>
      </c>
      <c r="Y49" s="16">
        <v>6233.9</v>
      </c>
      <c r="Z49" s="16">
        <f t="shared" si="7"/>
        <v>0</v>
      </c>
      <c r="AA49" s="17">
        <f t="shared" si="8"/>
        <v>0</v>
      </c>
      <c r="AB49" s="15">
        <v>11952.4</v>
      </c>
      <c r="AC49" s="16">
        <v>12917.9</v>
      </c>
      <c r="AD49" s="16">
        <v>12917.9</v>
      </c>
      <c r="AE49" s="16">
        <f t="shared" si="9"/>
        <v>965.5</v>
      </c>
      <c r="AF49" s="17">
        <f t="shared" si="10"/>
        <v>0</v>
      </c>
      <c r="AG49" s="15">
        <v>2269.6</v>
      </c>
      <c r="AH49" s="16">
        <v>2269.6</v>
      </c>
      <c r="AI49" s="16">
        <v>2269.6</v>
      </c>
      <c r="AJ49" s="16">
        <f t="shared" si="11"/>
        <v>0</v>
      </c>
      <c r="AK49" s="17">
        <f t="shared" si="12"/>
        <v>0</v>
      </c>
      <c r="AL49" s="15">
        <v>5954.3</v>
      </c>
      <c r="AM49" s="16">
        <v>5954.3</v>
      </c>
      <c r="AN49" s="16">
        <v>5954.3</v>
      </c>
      <c r="AO49" s="16">
        <f t="shared" si="13"/>
        <v>0</v>
      </c>
      <c r="AP49" s="17">
        <f t="shared" si="14"/>
        <v>0</v>
      </c>
      <c r="AQ49" s="15">
        <v>2736.6</v>
      </c>
      <c r="AR49" s="16">
        <v>3726.6</v>
      </c>
      <c r="AS49" s="16">
        <v>3726.6</v>
      </c>
      <c r="AT49" s="16">
        <f t="shared" si="15"/>
        <v>990</v>
      </c>
      <c r="AU49" s="17">
        <f t="shared" si="16"/>
        <v>0</v>
      </c>
      <c r="AV49" s="15">
        <v>8478.2000000000007</v>
      </c>
      <c r="AW49" s="16">
        <v>8478.2000000000007</v>
      </c>
      <c r="AX49" s="16">
        <v>8478.2000000000007</v>
      </c>
      <c r="AY49" s="16">
        <f t="shared" si="17"/>
        <v>0</v>
      </c>
      <c r="AZ49" s="17">
        <f t="shared" si="18"/>
        <v>0</v>
      </c>
      <c r="BA49" s="15">
        <v>1330.5</v>
      </c>
      <c r="BB49" s="16">
        <v>1330.5</v>
      </c>
      <c r="BC49" s="16">
        <v>1330.5</v>
      </c>
      <c r="BD49" s="16">
        <f t="shared" si="19"/>
        <v>0</v>
      </c>
      <c r="BE49" s="17">
        <f t="shared" si="20"/>
        <v>0</v>
      </c>
      <c r="BF49" s="15"/>
      <c r="BG49" s="16">
        <v>0</v>
      </c>
      <c r="BH49" s="16">
        <v>0</v>
      </c>
      <c r="BI49" s="16">
        <f t="shared" si="21"/>
        <v>0</v>
      </c>
      <c r="BJ49" s="17">
        <f t="shared" si="22"/>
        <v>0</v>
      </c>
      <c r="BK49" s="15">
        <v>1830.5</v>
      </c>
      <c r="BL49" s="16">
        <v>1830.5</v>
      </c>
      <c r="BM49" s="16">
        <v>1830.5</v>
      </c>
      <c r="BN49" s="16">
        <f t="shared" si="23"/>
        <v>0</v>
      </c>
      <c r="BO49" s="17">
        <f t="shared" si="24"/>
        <v>0</v>
      </c>
      <c r="BP49" s="15">
        <v>1127.5</v>
      </c>
      <c r="BQ49" s="16">
        <v>1127.5</v>
      </c>
      <c r="BR49" s="16">
        <v>1127.5</v>
      </c>
      <c r="BS49" s="16">
        <f t="shared" si="25"/>
        <v>0</v>
      </c>
      <c r="BT49" s="17">
        <f t="shared" si="26"/>
        <v>0</v>
      </c>
      <c r="BU49" s="15">
        <v>2</v>
      </c>
      <c r="BV49" s="16">
        <v>2</v>
      </c>
      <c r="BW49" s="16">
        <v>2</v>
      </c>
      <c r="BX49" s="16">
        <f t="shared" si="27"/>
        <v>0</v>
      </c>
      <c r="BY49" s="17">
        <f t="shared" si="28"/>
        <v>0</v>
      </c>
      <c r="BZ49" s="15">
        <v>0</v>
      </c>
      <c r="CA49" s="16">
        <v>0</v>
      </c>
      <c r="CB49" s="16">
        <v>0</v>
      </c>
      <c r="CC49" s="16">
        <f t="shared" si="29"/>
        <v>0</v>
      </c>
      <c r="CD49" s="17">
        <f t="shared" si="30"/>
        <v>0</v>
      </c>
      <c r="CE49" s="15">
        <v>442.1</v>
      </c>
      <c r="CF49" s="16">
        <v>442.1</v>
      </c>
      <c r="CG49" s="16">
        <v>442.1</v>
      </c>
      <c r="CH49" s="16">
        <f t="shared" si="31"/>
        <v>0</v>
      </c>
      <c r="CI49" s="17">
        <f t="shared" si="32"/>
        <v>0</v>
      </c>
      <c r="CJ49" s="15">
        <v>465.9</v>
      </c>
      <c r="CK49" s="16">
        <v>465.9</v>
      </c>
      <c r="CL49" s="16">
        <v>465.9</v>
      </c>
      <c r="CM49" s="16">
        <f t="shared" si="33"/>
        <v>0</v>
      </c>
      <c r="CN49" s="17">
        <f t="shared" si="34"/>
        <v>0</v>
      </c>
      <c r="CO49" s="15">
        <v>457.4</v>
      </c>
      <c r="CP49" s="16">
        <v>457.4</v>
      </c>
      <c r="CQ49" s="16">
        <v>457.4</v>
      </c>
      <c r="CR49" s="16">
        <f t="shared" si="35"/>
        <v>0</v>
      </c>
      <c r="CS49" s="17">
        <f t="shared" si="36"/>
        <v>0</v>
      </c>
      <c r="CT49" s="15">
        <v>0</v>
      </c>
      <c r="CU49" s="16">
        <v>0</v>
      </c>
      <c r="CV49" s="16">
        <v>0</v>
      </c>
      <c r="CW49" s="16">
        <f t="shared" si="37"/>
        <v>0</v>
      </c>
      <c r="CX49" s="17">
        <f t="shared" si="38"/>
        <v>0</v>
      </c>
      <c r="CY49" s="15">
        <v>39.6</v>
      </c>
      <c r="CZ49" s="16">
        <v>39.6</v>
      </c>
      <c r="DA49" s="16">
        <v>39.6</v>
      </c>
      <c r="DB49" s="16">
        <f t="shared" si="39"/>
        <v>0</v>
      </c>
      <c r="DC49" s="17">
        <f t="shared" si="40"/>
        <v>0</v>
      </c>
      <c r="DD49" s="15">
        <v>0.6</v>
      </c>
      <c r="DE49" s="16">
        <v>0.6</v>
      </c>
      <c r="DF49" s="16">
        <v>0.6</v>
      </c>
      <c r="DG49" s="16">
        <f t="shared" si="41"/>
        <v>0</v>
      </c>
      <c r="DH49" s="17">
        <f t="shared" si="42"/>
        <v>0</v>
      </c>
      <c r="DI49" s="15">
        <v>5.9</v>
      </c>
      <c r="DJ49" s="16">
        <v>5.9</v>
      </c>
      <c r="DK49" s="16">
        <v>5.9</v>
      </c>
      <c r="DL49" s="16">
        <f t="shared" si="43"/>
        <v>0</v>
      </c>
      <c r="DM49" s="17">
        <f t="shared" si="44"/>
        <v>0</v>
      </c>
      <c r="DN49" s="15">
        <v>0</v>
      </c>
      <c r="DO49" s="16">
        <v>0</v>
      </c>
      <c r="DP49" s="16">
        <v>0</v>
      </c>
      <c r="DQ49" s="16">
        <f t="shared" si="45"/>
        <v>0</v>
      </c>
      <c r="DR49" s="17">
        <f t="shared" si="46"/>
        <v>0</v>
      </c>
      <c r="DS49" s="15">
        <v>2085.9</v>
      </c>
      <c r="DT49" s="16">
        <v>2085.9</v>
      </c>
      <c r="DU49" s="16">
        <v>2085.9</v>
      </c>
      <c r="DV49" s="16">
        <f t="shared" si="47"/>
        <v>0</v>
      </c>
      <c r="DW49" s="17">
        <f t="shared" si="48"/>
        <v>0</v>
      </c>
      <c r="DX49" s="15">
        <v>1.7</v>
      </c>
      <c r="DY49" s="16">
        <v>29.5</v>
      </c>
      <c r="DZ49" s="16">
        <v>29.5</v>
      </c>
      <c r="EA49" s="16">
        <f t="shared" si="49"/>
        <v>27.8</v>
      </c>
      <c r="EB49" s="17">
        <f t="shared" si="50"/>
        <v>0</v>
      </c>
      <c r="EC49" s="15">
        <v>1127.4000000000001</v>
      </c>
      <c r="ED49" s="16">
        <v>1127.4000000000001</v>
      </c>
      <c r="EE49" s="16">
        <v>1127.4000000000001</v>
      </c>
      <c r="EF49" s="16">
        <f t="shared" si="51"/>
        <v>0</v>
      </c>
      <c r="EG49" s="17">
        <f t="shared" si="52"/>
        <v>0</v>
      </c>
    </row>
    <row r="50" spans="1:137" s="14" customFormat="1" x14ac:dyDescent="0.25">
      <c r="A50" s="40">
        <v>44</v>
      </c>
      <c r="B50" s="41" t="s">
        <v>47</v>
      </c>
      <c r="C50" s="47">
        <f t="shared" si="53"/>
        <v>5116620.7999999989</v>
      </c>
      <c r="D50" s="50">
        <f t="shared" si="54"/>
        <v>5145552.1999999983</v>
      </c>
      <c r="E50" s="50">
        <f t="shared" si="55"/>
        <v>5066303.3999999985</v>
      </c>
      <c r="F50" s="50">
        <f t="shared" si="56"/>
        <v>-50317.400000000023</v>
      </c>
      <c r="G50" s="49">
        <f t="shared" si="57"/>
        <v>-79248.800000000003</v>
      </c>
      <c r="H50" s="15">
        <v>9636.5</v>
      </c>
      <c r="I50" s="16">
        <v>9636.5</v>
      </c>
      <c r="J50" s="16">
        <v>9636.5</v>
      </c>
      <c r="K50" s="16">
        <f t="shared" si="1"/>
        <v>0</v>
      </c>
      <c r="L50" s="17">
        <f t="shared" si="2"/>
        <v>0</v>
      </c>
      <c r="M50" s="15">
        <v>1442671.5</v>
      </c>
      <c r="N50" s="16">
        <v>1442671.5</v>
      </c>
      <c r="O50" s="16">
        <v>1442671.5</v>
      </c>
      <c r="P50" s="16">
        <f t="shared" si="3"/>
        <v>0</v>
      </c>
      <c r="Q50" s="17">
        <f t="shared" si="4"/>
        <v>0</v>
      </c>
      <c r="R50" s="15">
        <v>3133595.3</v>
      </c>
      <c r="S50" s="16">
        <v>3133595.3</v>
      </c>
      <c r="T50" s="16">
        <v>3133595.3</v>
      </c>
      <c r="U50" s="16">
        <f t="shared" si="5"/>
        <v>0</v>
      </c>
      <c r="V50" s="17">
        <f t="shared" si="6"/>
        <v>0</v>
      </c>
      <c r="W50" s="15">
        <v>17416</v>
      </c>
      <c r="X50" s="16">
        <v>17416</v>
      </c>
      <c r="Y50" s="16">
        <v>17416</v>
      </c>
      <c r="Z50" s="16">
        <f t="shared" si="7"/>
        <v>0</v>
      </c>
      <c r="AA50" s="17">
        <f t="shared" si="8"/>
        <v>0</v>
      </c>
      <c r="AB50" s="15">
        <v>192175.2</v>
      </c>
      <c r="AC50" s="16">
        <v>201007.8</v>
      </c>
      <c r="AD50" s="16">
        <v>201007.8</v>
      </c>
      <c r="AE50" s="16">
        <f t="shared" si="9"/>
        <v>8832.5999999999767</v>
      </c>
      <c r="AF50" s="17">
        <f t="shared" si="10"/>
        <v>0</v>
      </c>
      <c r="AG50" s="15">
        <v>66082</v>
      </c>
      <c r="AH50" s="16">
        <v>66082</v>
      </c>
      <c r="AI50" s="16">
        <v>66082</v>
      </c>
      <c r="AJ50" s="16">
        <f t="shared" si="11"/>
        <v>0</v>
      </c>
      <c r="AK50" s="17">
        <f t="shared" si="12"/>
        <v>0</v>
      </c>
      <c r="AL50" s="15">
        <v>11155</v>
      </c>
      <c r="AM50" s="16">
        <v>11155</v>
      </c>
      <c r="AN50" s="16">
        <v>11155</v>
      </c>
      <c r="AO50" s="16">
        <f t="shared" si="13"/>
        <v>0</v>
      </c>
      <c r="AP50" s="17">
        <f t="shared" si="14"/>
        <v>0</v>
      </c>
      <c r="AQ50" s="15">
        <v>6430.4</v>
      </c>
      <c r="AR50" s="16">
        <v>6430.4</v>
      </c>
      <c r="AS50" s="16">
        <v>6430.4</v>
      </c>
      <c r="AT50" s="16">
        <f t="shared" si="15"/>
        <v>0</v>
      </c>
      <c r="AU50" s="17">
        <f t="shared" si="16"/>
        <v>0</v>
      </c>
      <c r="AV50" s="15">
        <v>71085.100000000006</v>
      </c>
      <c r="AW50" s="16">
        <v>71085.100000000006</v>
      </c>
      <c r="AX50" s="16">
        <v>71085.100000000006</v>
      </c>
      <c r="AY50" s="16">
        <f t="shared" si="17"/>
        <v>0</v>
      </c>
      <c r="AZ50" s="17">
        <f t="shared" si="18"/>
        <v>0</v>
      </c>
      <c r="BA50" s="15">
        <v>9843.4</v>
      </c>
      <c r="BB50" s="16">
        <v>9843.4</v>
      </c>
      <c r="BC50" s="16">
        <v>9843.4</v>
      </c>
      <c r="BD50" s="16">
        <f t="shared" si="19"/>
        <v>0</v>
      </c>
      <c r="BE50" s="17">
        <f t="shared" si="20"/>
        <v>0</v>
      </c>
      <c r="BF50" s="15">
        <v>105004.1</v>
      </c>
      <c r="BG50" s="16">
        <v>124618.6</v>
      </c>
      <c r="BH50" s="16">
        <v>45369.8</v>
      </c>
      <c r="BI50" s="16">
        <f t="shared" si="21"/>
        <v>-59634.3</v>
      </c>
      <c r="BJ50" s="17">
        <f t="shared" si="22"/>
        <v>-79248.800000000003</v>
      </c>
      <c r="BK50" s="15">
        <v>12916.1</v>
      </c>
      <c r="BL50" s="16">
        <v>12916.1</v>
      </c>
      <c r="BM50" s="16">
        <v>12916.1</v>
      </c>
      <c r="BN50" s="16">
        <f t="shared" si="23"/>
        <v>0</v>
      </c>
      <c r="BO50" s="17">
        <f t="shared" si="24"/>
        <v>0</v>
      </c>
      <c r="BP50" s="15">
        <v>0</v>
      </c>
      <c r="BQ50" s="16">
        <v>0</v>
      </c>
      <c r="BR50" s="16">
        <v>0</v>
      </c>
      <c r="BS50" s="16">
        <f t="shared" si="25"/>
        <v>0</v>
      </c>
      <c r="BT50" s="17">
        <f t="shared" si="26"/>
        <v>0</v>
      </c>
      <c r="BU50" s="15">
        <v>0</v>
      </c>
      <c r="BV50" s="16">
        <v>0</v>
      </c>
      <c r="BW50" s="16">
        <v>0</v>
      </c>
      <c r="BX50" s="16">
        <f t="shared" si="27"/>
        <v>0</v>
      </c>
      <c r="BY50" s="17">
        <f t="shared" si="28"/>
        <v>0</v>
      </c>
      <c r="BZ50" s="15">
        <v>927.3</v>
      </c>
      <c r="CA50" s="16">
        <v>927.3</v>
      </c>
      <c r="CB50" s="16">
        <v>927.3</v>
      </c>
      <c r="CC50" s="16">
        <f t="shared" si="29"/>
        <v>0</v>
      </c>
      <c r="CD50" s="17">
        <f t="shared" si="30"/>
        <v>0</v>
      </c>
      <c r="CE50" s="15">
        <v>518.20000000000005</v>
      </c>
      <c r="CF50" s="16">
        <v>518.20000000000005</v>
      </c>
      <c r="CG50" s="16">
        <v>518.20000000000005</v>
      </c>
      <c r="CH50" s="16">
        <f t="shared" si="31"/>
        <v>0</v>
      </c>
      <c r="CI50" s="17">
        <f t="shared" si="32"/>
        <v>0</v>
      </c>
      <c r="CJ50" s="15">
        <v>5662.5</v>
      </c>
      <c r="CK50" s="16">
        <v>5662.5</v>
      </c>
      <c r="CL50" s="16">
        <v>5662.5</v>
      </c>
      <c r="CM50" s="16">
        <f t="shared" si="33"/>
        <v>0</v>
      </c>
      <c r="CN50" s="17">
        <f t="shared" si="34"/>
        <v>0</v>
      </c>
      <c r="CO50" s="15">
        <v>1067</v>
      </c>
      <c r="CP50" s="16">
        <v>1067</v>
      </c>
      <c r="CQ50" s="16">
        <v>1067</v>
      </c>
      <c r="CR50" s="16">
        <f t="shared" si="35"/>
        <v>0</v>
      </c>
      <c r="CS50" s="17">
        <f t="shared" si="36"/>
        <v>0</v>
      </c>
      <c r="CT50" s="15">
        <v>3475.3</v>
      </c>
      <c r="CU50" s="16">
        <v>3475.3</v>
      </c>
      <c r="CV50" s="16">
        <v>3475.3</v>
      </c>
      <c r="CW50" s="16">
        <f t="shared" si="37"/>
        <v>0</v>
      </c>
      <c r="CX50" s="17">
        <f t="shared" si="38"/>
        <v>0</v>
      </c>
      <c r="CY50" s="15">
        <v>252.3</v>
      </c>
      <c r="CZ50" s="16">
        <v>252.3</v>
      </c>
      <c r="DA50" s="16">
        <v>252.3</v>
      </c>
      <c r="DB50" s="16">
        <f t="shared" si="39"/>
        <v>0</v>
      </c>
      <c r="DC50" s="17">
        <f t="shared" si="40"/>
        <v>0</v>
      </c>
      <c r="DD50" s="15">
        <v>0.8</v>
      </c>
      <c r="DE50" s="16">
        <v>0.8</v>
      </c>
      <c r="DF50" s="16">
        <v>0.8</v>
      </c>
      <c r="DG50" s="16">
        <f t="shared" si="41"/>
        <v>0</v>
      </c>
      <c r="DH50" s="17">
        <f t="shared" si="42"/>
        <v>0</v>
      </c>
      <c r="DI50" s="15">
        <v>0</v>
      </c>
      <c r="DJ50" s="16">
        <v>0</v>
      </c>
      <c r="DK50" s="16">
        <v>0</v>
      </c>
      <c r="DL50" s="16">
        <f t="shared" si="43"/>
        <v>0</v>
      </c>
      <c r="DM50" s="17">
        <f t="shared" si="44"/>
        <v>0</v>
      </c>
      <c r="DN50" s="15">
        <v>5528.2</v>
      </c>
      <c r="DO50" s="16">
        <v>5528.2</v>
      </c>
      <c r="DP50" s="16">
        <v>5528.2</v>
      </c>
      <c r="DQ50" s="16">
        <f t="shared" si="45"/>
        <v>0</v>
      </c>
      <c r="DR50" s="17">
        <f t="shared" si="46"/>
        <v>0</v>
      </c>
      <c r="DS50" s="15">
        <v>0</v>
      </c>
      <c r="DT50" s="16">
        <v>0</v>
      </c>
      <c r="DU50" s="16">
        <v>0</v>
      </c>
      <c r="DV50" s="16">
        <f t="shared" si="47"/>
        <v>0</v>
      </c>
      <c r="DW50" s="17">
        <f t="shared" si="48"/>
        <v>0</v>
      </c>
      <c r="DX50" s="15">
        <v>39.299999999999997</v>
      </c>
      <c r="DY50" s="16">
        <v>523.6</v>
      </c>
      <c r="DZ50" s="16">
        <v>523.6</v>
      </c>
      <c r="EA50" s="16">
        <f t="shared" si="49"/>
        <v>484.3</v>
      </c>
      <c r="EB50" s="17">
        <f t="shared" si="50"/>
        <v>0</v>
      </c>
      <c r="EC50" s="15">
        <v>21139.3</v>
      </c>
      <c r="ED50" s="16">
        <v>21139.3</v>
      </c>
      <c r="EE50" s="16">
        <v>21139.3</v>
      </c>
      <c r="EF50" s="16">
        <f t="shared" si="51"/>
        <v>0</v>
      </c>
      <c r="EG50" s="17">
        <f t="shared" si="52"/>
        <v>0</v>
      </c>
    </row>
    <row r="51" spans="1:137" s="14" customFormat="1" x14ac:dyDescent="0.25">
      <c r="A51" s="40">
        <v>45</v>
      </c>
      <c r="B51" s="41" t="s">
        <v>48</v>
      </c>
      <c r="C51" s="47">
        <f t="shared" si="53"/>
        <v>12243109.400000004</v>
      </c>
      <c r="D51" s="50">
        <f t="shared" si="54"/>
        <v>12367782.100000003</v>
      </c>
      <c r="E51" s="50">
        <f t="shared" si="55"/>
        <v>12360045.300000003</v>
      </c>
      <c r="F51" s="50">
        <f t="shared" si="56"/>
        <v>116935.89999999994</v>
      </c>
      <c r="G51" s="49">
        <f t="shared" si="57"/>
        <v>-7736.7999999999993</v>
      </c>
      <c r="H51" s="15">
        <v>22957.7</v>
      </c>
      <c r="I51" s="16">
        <v>22957.7</v>
      </c>
      <c r="J51" s="16">
        <v>22957.7</v>
      </c>
      <c r="K51" s="16">
        <f t="shared" si="1"/>
        <v>0</v>
      </c>
      <c r="L51" s="17">
        <f t="shared" si="2"/>
        <v>0</v>
      </c>
      <c r="M51" s="15">
        <v>2897250.7</v>
      </c>
      <c r="N51" s="16">
        <v>2897250.7</v>
      </c>
      <c r="O51" s="16">
        <v>2897250.7</v>
      </c>
      <c r="P51" s="16">
        <f t="shared" si="3"/>
        <v>0</v>
      </c>
      <c r="Q51" s="17">
        <f t="shared" si="4"/>
        <v>0</v>
      </c>
      <c r="R51" s="15">
        <v>7425779.8999999994</v>
      </c>
      <c r="S51" s="16">
        <v>7425779.9000000004</v>
      </c>
      <c r="T51" s="16">
        <v>7425779.9000000004</v>
      </c>
      <c r="U51" s="16">
        <f t="shared" si="5"/>
        <v>0</v>
      </c>
      <c r="V51" s="17">
        <f t="shared" si="6"/>
        <v>0</v>
      </c>
      <c r="W51" s="15">
        <v>50019.7</v>
      </c>
      <c r="X51" s="16">
        <v>50019.7</v>
      </c>
      <c r="Y51" s="16">
        <v>50019.7</v>
      </c>
      <c r="Z51" s="16">
        <f t="shared" si="7"/>
        <v>0</v>
      </c>
      <c r="AA51" s="17">
        <f t="shared" si="8"/>
        <v>0</v>
      </c>
      <c r="AB51" s="15">
        <v>434894</v>
      </c>
      <c r="AC51" s="16">
        <v>453396.2</v>
      </c>
      <c r="AD51" s="16">
        <v>453396.2</v>
      </c>
      <c r="AE51" s="16">
        <f t="shared" si="9"/>
        <v>18502.200000000012</v>
      </c>
      <c r="AF51" s="17">
        <f t="shared" si="10"/>
        <v>0</v>
      </c>
      <c r="AG51" s="15">
        <v>152481.9</v>
      </c>
      <c r="AH51" s="16">
        <v>152481.9</v>
      </c>
      <c r="AI51" s="16">
        <v>152481.9</v>
      </c>
      <c r="AJ51" s="16">
        <f t="shared" si="11"/>
        <v>0</v>
      </c>
      <c r="AK51" s="17">
        <f t="shared" si="12"/>
        <v>0</v>
      </c>
      <c r="AL51" s="15">
        <v>43231.6</v>
      </c>
      <c r="AM51" s="16">
        <v>46594.6</v>
      </c>
      <c r="AN51" s="16">
        <v>46594.6</v>
      </c>
      <c r="AO51" s="16">
        <f t="shared" si="13"/>
        <v>3363</v>
      </c>
      <c r="AP51" s="17">
        <f t="shared" si="14"/>
        <v>0</v>
      </c>
      <c r="AQ51" s="15">
        <v>26729.5</v>
      </c>
      <c r="AR51" s="16">
        <v>30501.5</v>
      </c>
      <c r="AS51" s="16">
        <v>30501.5</v>
      </c>
      <c r="AT51" s="16">
        <f t="shared" si="15"/>
        <v>3772</v>
      </c>
      <c r="AU51" s="17">
        <f t="shared" si="16"/>
        <v>0</v>
      </c>
      <c r="AV51" s="15">
        <v>145362.9</v>
      </c>
      <c r="AW51" s="16">
        <v>142962.9</v>
      </c>
      <c r="AX51" s="16">
        <v>142962.9</v>
      </c>
      <c r="AY51" s="16">
        <f t="shared" si="17"/>
        <v>-2400</v>
      </c>
      <c r="AZ51" s="17">
        <f t="shared" si="18"/>
        <v>0</v>
      </c>
      <c r="BA51" s="15">
        <v>25032.6</v>
      </c>
      <c r="BB51" s="16">
        <v>25032.6</v>
      </c>
      <c r="BC51" s="16">
        <v>25032.6</v>
      </c>
      <c r="BD51" s="16">
        <f t="shared" si="19"/>
        <v>0</v>
      </c>
      <c r="BE51" s="17">
        <f t="shared" si="20"/>
        <v>0</v>
      </c>
      <c r="BF51" s="15">
        <v>854746.3</v>
      </c>
      <c r="BG51" s="16">
        <v>948271.1</v>
      </c>
      <c r="BH51" s="16">
        <v>948271.1</v>
      </c>
      <c r="BI51" s="16">
        <f t="shared" si="21"/>
        <v>93524.79999999993</v>
      </c>
      <c r="BJ51" s="17">
        <f t="shared" si="22"/>
        <v>0</v>
      </c>
      <c r="BK51" s="15">
        <v>32754.9</v>
      </c>
      <c r="BL51" s="16">
        <v>32754.9</v>
      </c>
      <c r="BM51" s="16">
        <v>32754.9</v>
      </c>
      <c r="BN51" s="16">
        <f t="shared" si="23"/>
        <v>0</v>
      </c>
      <c r="BO51" s="17">
        <f t="shared" si="24"/>
        <v>0</v>
      </c>
      <c r="BP51" s="15">
        <v>0</v>
      </c>
      <c r="BQ51" s="16">
        <v>0</v>
      </c>
      <c r="BR51" s="16">
        <v>0</v>
      </c>
      <c r="BS51" s="16">
        <f t="shared" si="25"/>
        <v>0</v>
      </c>
      <c r="BT51" s="17">
        <f t="shared" si="26"/>
        <v>0</v>
      </c>
      <c r="BU51" s="15">
        <v>0</v>
      </c>
      <c r="BV51" s="16">
        <v>0</v>
      </c>
      <c r="BW51" s="16">
        <v>0</v>
      </c>
      <c r="BX51" s="16">
        <f t="shared" si="27"/>
        <v>0</v>
      </c>
      <c r="BY51" s="17">
        <f t="shared" si="28"/>
        <v>0</v>
      </c>
      <c r="BZ51" s="15">
        <v>0</v>
      </c>
      <c r="CA51" s="16">
        <v>0</v>
      </c>
      <c r="CB51" s="16">
        <v>0</v>
      </c>
      <c r="CC51" s="16">
        <f t="shared" si="29"/>
        <v>0</v>
      </c>
      <c r="CD51" s="17">
        <f t="shared" si="30"/>
        <v>0</v>
      </c>
      <c r="CE51" s="15">
        <v>2737.8</v>
      </c>
      <c r="CF51" s="16">
        <v>2737.8</v>
      </c>
      <c r="CG51" s="16">
        <v>2737.8</v>
      </c>
      <c r="CH51" s="16">
        <f t="shared" si="31"/>
        <v>0</v>
      </c>
      <c r="CI51" s="17">
        <f t="shared" si="32"/>
        <v>0</v>
      </c>
      <c r="CJ51" s="15">
        <v>13352.3</v>
      </c>
      <c r="CK51" s="16">
        <v>13352.3</v>
      </c>
      <c r="CL51" s="16">
        <v>13352.3</v>
      </c>
      <c r="CM51" s="16">
        <f t="shared" si="33"/>
        <v>0</v>
      </c>
      <c r="CN51" s="17">
        <f t="shared" si="34"/>
        <v>0</v>
      </c>
      <c r="CO51" s="15">
        <v>3601.3</v>
      </c>
      <c r="CP51" s="16">
        <v>3601.3</v>
      </c>
      <c r="CQ51" s="16">
        <v>3601.3</v>
      </c>
      <c r="CR51" s="16">
        <f t="shared" si="35"/>
        <v>0</v>
      </c>
      <c r="CS51" s="17">
        <f t="shared" si="36"/>
        <v>0</v>
      </c>
      <c r="CT51" s="15">
        <v>9159.7000000000007</v>
      </c>
      <c r="CU51" s="16">
        <v>9159.7000000000007</v>
      </c>
      <c r="CV51" s="16">
        <v>9159.7000000000007</v>
      </c>
      <c r="CW51" s="16">
        <f t="shared" si="37"/>
        <v>0</v>
      </c>
      <c r="CX51" s="17">
        <f t="shared" si="38"/>
        <v>0</v>
      </c>
      <c r="CY51" s="15">
        <v>237.9</v>
      </c>
      <c r="CZ51" s="16">
        <v>237.9</v>
      </c>
      <c r="DA51" s="16">
        <v>237.9</v>
      </c>
      <c r="DB51" s="16">
        <f t="shared" si="39"/>
        <v>0</v>
      </c>
      <c r="DC51" s="17">
        <f t="shared" si="40"/>
        <v>0</v>
      </c>
      <c r="DD51" s="15">
        <v>0.8</v>
      </c>
      <c r="DE51" s="16">
        <v>0.8</v>
      </c>
      <c r="DF51" s="16">
        <v>0.8</v>
      </c>
      <c r="DG51" s="16">
        <f t="shared" si="41"/>
        <v>0</v>
      </c>
      <c r="DH51" s="17">
        <f t="shared" si="42"/>
        <v>0</v>
      </c>
      <c r="DI51" s="15">
        <v>0</v>
      </c>
      <c r="DJ51" s="16">
        <v>0</v>
      </c>
      <c r="DK51" s="16">
        <v>0</v>
      </c>
      <c r="DL51" s="16">
        <f t="shared" si="43"/>
        <v>0</v>
      </c>
      <c r="DM51" s="17">
        <f t="shared" si="44"/>
        <v>0</v>
      </c>
      <c r="DN51" s="15">
        <v>11057.9</v>
      </c>
      <c r="DO51" s="16">
        <v>11057.9</v>
      </c>
      <c r="DP51" s="16">
        <v>11057.9</v>
      </c>
      <c r="DQ51" s="16">
        <f t="shared" si="45"/>
        <v>0</v>
      </c>
      <c r="DR51" s="17">
        <f t="shared" si="46"/>
        <v>0</v>
      </c>
      <c r="DS51" s="15">
        <v>0</v>
      </c>
      <c r="DT51" s="16">
        <v>0</v>
      </c>
      <c r="DU51" s="16">
        <v>0</v>
      </c>
      <c r="DV51" s="16">
        <f t="shared" si="47"/>
        <v>0</v>
      </c>
      <c r="DW51" s="17">
        <f t="shared" si="48"/>
        <v>0</v>
      </c>
      <c r="DX51" s="15">
        <v>116.2</v>
      </c>
      <c r="DY51" s="16">
        <v>8026.9</v>
      </c>
      <c r="DZ51" s="16">
        <v>290.10000000000002</v>
      </c>
      <c r="EA51" s="16">
        <f t="shared" si="49"/>
        <v>173.90000000000003</v>
      </c>
      <c r="EB51" s="17">
        <f t="shared" si="50"/>
        <v>-7736.7999999999993</v>
      </c>
      <c r="EC51" s="15">
        <v>91603.8</v>
      </c>
      <c r="ED51" s="16">
        <v>91603.8</v>
      </c>
      <c r="EE51" s="16">
        <v>91603.8</v>
      </c>
      <c r="EF51" s="16">
        <f t="shared" si="51"/>
        <v>0</v>
      </c>
      <c r="EG51" s="17">
        <f t="shared" si="52"/>
        <v>0</v>
      </c>
    </row>
    <row r="52" spans="1:137" s="14" customFormat="1" x14ac:dyDescent="0.25">
      <c r="A52" s="42"/>
      <c r="B52" s="43" t="s">
        <v>55</v>
      </c>
      <c r="C52" s="47">
        <f t="shared" ref="C52" si="58">H52+M52+R52+W52+AB52+AG52+AL52+AQ52+AV52+BA52+BF52+BK52+BP52+BU52+BZ52+CE52+CJ52+CO52+CT52+CY52+DD52+DI52+DN52+DS52+DX52+EC52</f>
        <v>0</v>
      </c>
      <c r="D52" s="50">
        <f t="shared" ref="D52" si="59">I52+N52+S52+X52+AC52+AH52+AM52+AR52+AW52+BB52+BG52+BL52+BQ52+BV52+CA52+CF52+CK52+CP52+CU52+CZ52+DE52+DJ52+DO52+DT52+DY52+ED52</f>
        <v>0</v>
      </c>
      <c r="E52" s="50">
        <f t="shared" ref="E52" si="60">J52+O52+T52+Y52+AD52+AI52+AN52+AS52+AX52+BC52+BH52+BM52+BR52+BW52+CB52+CG52+CL52+CQ52+CV52+DA52+DF52+DK52+DP52+DU52+DZ52+EE52</f>
        <v>0</v>
      </c>
      <c r="F52" s="50">
        <f t="shared" ref="F52" si="61">K52+P52+U52+Z52+AE52+AJ52+AO52+AT52+AY52+BD52+BI52+BN52+BS52+BX52+CC52+CH52+CM52+CR52+CW52+DB52+DG52+DL52+DQ52+DV52+EA52+EF52</f>
        <v>0</v>
      </c>
      <c r="G52" s="49">
        <f t="shared" ref="G52" si="62">L52+Q52+V52+AA52+AF52+AK52+AP52+AU52+AZ52+BE52+BJ52+BO52+BT52+BY52+CD52+CI52+CN52+CS52+CX52+DC52+DH52+DM52+DR52+DW52+EB52+EG52</f>
        <v>0</v>
      </c>
      <c r="H52" s="15">
        <v>0</v>
      </c>
      <c r="I52" s="16">
        <v>0</v>
      </c>
      <c r="J52" s="16">
        <v>0</v>
      </c>
      <c r="K52" s="16">
        <f t="shared" ref="K52" si="63">J52-H52</f>
        <v>0</v>
      </c>
      <c r="L52" s="17">
        <f t="shared" ref="L52" si="64">J52-I52</f>
        <v>0</v>
      </c>
      <c r="M52" s="15">
        <v>0</v>
      </c>
      <c r="N52" s="16">
        <v>0</v>
      </c>
      <c r="O52" s="16">
        <v>0</v>
      </c>
      <c r="P52" s="16">
        <f t="shared" ref="P52" si="65">O52-M52</f>
        <v>0</v>
      </c>
      <c r="Q52" s="17">
        <f t="shared" ref="Q52" si="66">O52-N52</f>
        <v>0</v>
      </c>
      <c r="R52" s="15">
        <v>0</v>
      </c>
      <c r="S52" s="16">
        <v>0</v>
      </c>
      <c r="T52" s="16">
        <v>0</v>
      </c>
      <c r="U52" s="16">
        <f t="shared" ref="U52" si="67">T52-R52</f>
        <v>0</v>
      </c>
      <c r="V52" s="17">
        <f t="shared" ref="V52" si="68">T52-S52</f>
        <v>0</v>
      </c>
      <c r="W52" s="15">
        <v>0</v>
      </c>
      <c r="X52" s="16">
        <v>0</v>
      </c>
      <c r="Y52" s="16">
        <v>0</v>
      </c>
      <c r="Z52" s="16">
        <f t="shared" ref="Z52" si="69">Y52-W52</f>
        <v>0</v>
      </c>
      <c r="AA52" s="17">
        <f t="shared" ref="AA52" si="70">Y52-X52</f>
        <v>0</v>
      </c>
      <c r="AB52" s="15">
        <v>0</v>
      </c>
      <c r="AC52" s="16">
        <v>0</v>
      </c>
      <c r="AD52" s="16">
        <v>0</v>
      </c>
      <c r="AE52" s="16">
        <f t="shared" ref="AE52" si="71">AD52-AB52</f>
        <v>0</v>
      </c>
      <c r="AF52" s="17">
        <f t="shared" ref="AF52" si="72">AD52-AC52</f>
        <v>0</v>
      </c>
      <c r="AG52" s="15">
        <v>0</v>
      </c>
      <c r="AH52" s="16">
        <v>0</v>
      </c>
      <c r="AI52" s="16">
        <v>0</v>
      </c>
      <c r="AJ52" s="16">
        <f t="shared" ref="AJ52" si="73">AI52-AG52</f>
        <v>0</v>
      </c>
      <c r="AK52" s="17">
        <f t="shared" ref="AK52" si="74">AI52-AH52</f>
        <v>0</v>
      </c>
      <c r="AL52" s="15">
        <v>0</v>
      </c>
      <c r="AM52" s="16">
        <v>0</v>
      </c>
      <c r="AN52" s="16">
        <v>0</v>
      </c>
      <c r="AO52" s="16">
        <f t="shared" ref="AO52" si="75">AN52-AL52</f>
        <v>0</v>
      </c>
      <c r="AP52" s="17">
        <f t="shared" ref="AP52" si="76">AN52-AM52</f>
        <v>0</v>
      </c>
      <c r="AQ52" s="15">
        <v>0</v>
      </c>
      <c r="AR52" s="16">
        <v>0</v>
      </c>
      <c r="AS52" s="16">
        <v>0</v>
      </c>
      <c r="AT52" s="16">
        <f t="shared" ref="AT52" si="77">AS52-AQ52</f>
        <v>0</v>
      </c>
      <c r="AU52" s="17">
        <f t="shared" ref="AU52" si="78">AS52-AR52</f>
        <v>0</v>
      </c>
      <c r="AV52" s="15">
        <v>0</v>
      </c>
      <c r="AW52" s="16">
        <v>0</v>
      </c>
      <c r="AX52" s="16">
        <v>0</v>
      </c>
      <c r="AY52" s="16">
        <f t="shared" ref="AY52" si="79">AX52-AV52</f>
        <v>0</v>
      </c>
      <c r="AZ52" s="17">
        <f t="shared" ref="AZ52" si="80">AX52-AW52</f>
        <v>0</v>
      </c>
      <c r="BA52" s="15">
        <v>0</v>
      </c>
      <c r="BB52" s="16">
        <v>0</v>
      </c>
      <c r="BC52" s="16">
        <v>0</v>
      </c>
      <c r="BD52" s="16">
        <f t="shared" ref="BD52" si="81">BC52-BA52</f>
        <v>0</v>
      </c>
      <c r="BE52" s="17">
        <f t="shared" ref="BE52" si="82">BC52-BB52</f>
        <v>0</v>
      </c>
      <c r="BF52" s="15"/>
      <c r="BG52" s="16">
        <v>0</v>
      </c>
      <c r="BH52" s="16">
        <v>0</v>
      </c>
      <c r="BI52" s="16">
        <f t="shared" ref="BI52" si="83">BH52-BF52</f>
        <v>0</v>
      </c>
      <c r="BJ52" s="17">
        <f t="shared" ref="BJ52" si="84">BH52-BG52</f>
        <v>0</v>
      </c>
      <c r="BK52" s="15">
        <v>0</v>
      </c>
      <c r="BL52" s="16">
        <v>0</v>
      </c>
      <c r="BM52" s="16">
        <v>0</v>
      </c>
      <c r="BN52" s="16">
        <f t="shared" ref="BN52" si="85">BM52-BK52</f>
        <v>0</v>
      </c>
      <c r="BO52" s="17">
        <f t="shared" ref="BO52" si="86">BM52-BL52</f>
        <v>0</v>
      </c>
      <c r="BP52" s="15">
        <v>0</v>
      </c>
      <c r="BQ52" s="16">
        <v>0</v>
      </c>
      <c r="BR52" s="16">
        <v>0</v>
      </c>
      <c r="BS52" s="16">
        <f t="shared" ref="BS52" si="87">BR52-BP52</f>
        <v>0</v>
      </c>
      <c r="BT52" s="17">
        <f t="shared" ref="BT52" si="88">BR52-BQ52</f>
        <v>0</v>
      </c>
      <c r="BU52" s="15">
        <v>0</v>
      </c>
      <c r="BV52" s="16">
        <v>0</v>
      </c>
      <c r="BW52" s="16">
        <v>0</v>
      </c>
      <c r="BX52" s="16">
        <f t="shared" ref="BX52" si="89">BW52-BU52</f>
        <v>0</v>
      </c>
      <c r="BY52" s="17">
        <f t="shared" ref="BY52" si="90">BW52-BV52</f>
        <v>0</v>
      </c>
      <c r="BZ52" s="15">
        <v>0</v>
      </c>
      <c r="CA52" s="16">
        <v>0</v>
      </c>
      <c r="CB52" s="16">
        <v>0</v>
      </c>
      <c r="CC52" s="16">
        <f t="shared" ref="CC52" si="91">CB52-BZ52</f>
        <v>0</v>
      </c>
      <c r="CD52" s="17">
        <f t="shared" ref="CD52" si="92">CB52-CA52</f>
        <v>0</v>
      </c>
      <c r="CE52" s="15">
        <v>0</v>
      </c>
      <c r="CF52" s="16">
        <v>0</v>
      </c>
      <c r="CG52" s="16">
        <v>0</v>
      </c>
      <c r="CH52" s="16">
        <f t="shared" ref="CH52" si="93">CG52-CE52</f>
        <v>0</v>
      </c>
      <c r="CI52" s="17">
        <f t="shared" ref="CI52" si="94">CG52-CF52</f>
        <v>0</v>
      </c>
      <c r="CJ52" s="15">
        <v>0</v>
      </c>
      <c r="CK52" s="16">
        <v>0</v>
      </c>
      <c r="CL52" s="16">
        <v>0</v>
      </c>
      <c r="CM52" s="16">
        <f t="shared" ref="CM52" si="95">CL52-CJ52</f>
        <v>0</v>
      </c>
      <c r="CN52" s="17">
        <f t="shared" ref="CN52" si="96">CL52-CK52</f>
        <v>0</v>
      </c>
      <c r="CO52" s="15">
        <v>0</v>
      </c>
      <c r="CP52" s="16">
        <v>0</v>
      </c>
      <c r="CQ52" s="16">
        <v>0</v>
      </c>
      <c r="CR52" s="16">
        <f t="shared" ref="CR52" si="97">CQ52-CO52</f>
        <v>0</v>
      </c>
      <c r="CS52" s="17">
        <f t="shared" ref="CS52" si="98">CQ52-CP52</f>
        <v>0</v>
      </c>
      <c r="CT52" s="15">
        <v>0</v>
      </c>
      <c r="CU52" s="16">
        <v>0</v>
      </c>
      <c r="CV52" s="16">
        <v>0</v>
      </c>
      <c r="CW52" s="16">
        <f t="shared" ref="CW52" si="99">CV52-CT52</f>
        <v>0</v>
      </c>
      <c r="CX52" s="17">
        <f t="shared" ref="CX52" si="100">CV52-CU52</f>
        <v>0</v>
      </c>
      <c r="CY52" s="15">
        <v>0</v>
      </c>
      <c r="CZ52" s="16">
        <v>0</v>
      </c>
      <c r="DA52" s="16">
        <v>0</v>
      </c>
      <c r="DB52" s="16">
        <f t="shared" ref="DB52" si="101">DA52-CY52</f>
        <v>0</v>
      </c>
      <c r="DC52" s="17">
        <f t="shared" ref="DC52" si="102">DA52-CZ52</f>
        <v>0</v>
      </c>
      <c r="DD52" s="15">
        <v>0</v>
      </c>
      <c r="DE52" s="16">
        <v>0</v>
      </c>
      <c r="DF52" s="16">
        <v>0</v>
      </c>
      <c r="DG52" s="16">
        <f t="shared" ref="DG52" si="103">DF52-DD52</f>
        <v>0</v>
      </c>
      <c r="DH52" s="17">
        <f t="shared" ref="DH52" si="104">DF52-DE52</f>
        <v>0</v>
      </c>
      <c r="DI52" s="15">
        <v>0</v>
      </c>
      <c r="DJ52" s="16">
        <v>0</v>
      </c>
      <c r="DK52" s="16">
        <v>0</v>
      </c>
      <c r="DL52" s="16">
        <f t="shared" ref="DL52" si="105">DK52-DI52</f>
        <v>0</v>
      </c>
      <c r="DM52" s="17">
        <f t="shared" ref="DM52" si="106">DK52-DJ52</f>
        <v>0</v>
      </c>
      <c r="DN52" s="15">
        <v>0</v>
      </c>
      <c r="DO52" s="16">
        <v>0</v>
      </c>
      <c r="DP52" s="16">
        <v>0</v>
      </c>
      <c r="DQ52" s="16">
        <f t="shared" ref="DQ52" si="107">DP52-DN52</f>
        <v>0</v>
      </c>
      <c r="DR52" s="17">
        <f t="shared" ref="DR52" si="108">DP52-DO52</f>
        <v>0</v>
      </c>
      <c r="DS52" s="15">
        <v>0</v>
      </c>
      <c r="DT52" s="16">
        <v>0</v>
      </c>
      <c r="DU52" s="16">
        <v>0</v>
      </c>
      <c r="DV52" s="16">
        <f t="shared" ref="DV52" si="109">DU52-DS52</f>
        <v>0</v>
      </c>
      <c r="DW52" s="17">
        <f t="shared" ref="DW52" si="110">DU52-DT52</f>
        <v>0</v>
      </c>
      <c r="DX52" s="15">
        <v>0</v>
      </c>
      <c r="DY52" s="16">
        <v>0</v>
      </c>
      <c r="DZ52" s="16">
        <v>0</v>
      </c>
      <c r="EA52" s="16">
        <f t="shared" ref="EA52" si="111">DZ52-DX52</f>
        <v>0</v>
      </c>
      <c r="EB52" s="17">
        <f t="shared" ref="EB52" si="112">DZ52-DY52</f>
        <v>0</v>
      </c>
      <c r="EC52" s="15">
        <v>0</v>
      </c>
      <c r="ED52" s="16">
        <v>0</v>
      </c>
      <c r="EE52" s="16">
        <v>0</v>
      </c>
      <c r="EF52" s="16">
        <f t="shared" ref="EF52" si="113">EE52-EC52</f>
        <v>0</v>
      </c>
      <c r="EG52" s="17">
        <f t="shared" ref="EG52" si="114">EE52-ED52</f>
        <v>0</v>
      </c>
    </row>
    <row r="53" spans="1:137" s="14" customFormat="1" ht="15.75" x14ac:dyDescent="0.25">
      <c r="A53" s="44"/>
      <c r="B53" s="45" t="s">
        <v>50</v>
      </c>
      <c r="C53" s="51">
        <f t="shared" ref="C53:G53" si="115">SUM(C7:C52)</f>
        <v>38746865.500000007</v>
      </c>
      <c r="D53" s="20">
        <f t="shared" si="115"/>
        <v>38908882.399999999</v>
      </c>
      <c r="E53" s="20">
        <f t="shared" si="115"/>
        <v>38685204.900000006</v>
      </c>
      <c r="F53" s="20">
        <f t="shared" si="115"/>
        <v>-61660.60000000018</v>
      </c>
      <c r="G53" s="21">
        <f t="shared" si="115"/>
        <v>-223677.49999999994</v>
      </c>
      <c r="H53" s="19">
        <f>SUM(H7:H52)</f>
        <v>70706.7</v>
      </c>
      <c r="I53" s="20">
        <f>SUM(I7:I52)</f>
        <v>70706.7</v>
      </c>
      <c r="J53" s="20">
        <f>SUM(J7:J52)</f>
        <v>70705.299999999988</v>
      </c>
      <c r="K53" s="20">
        <f>SUM(K7:K52)</f>
        <v>-1.3999999999999773</v>
      </c>
      <c r="L53" s="21">
        <f>SUM(L7:L52)</f>
        <v>-1.3999999999999773</v>
      </c>
      <c r="M53" s="19">
        <f t="shared" ref="M53:Q53" si="116">SUM(M7:M52)</f>
        <v>9214581.5</v>
      </c>
      <c r="N53" s="20">
        <f t="shared" si="116"/>
        <v>9214581.5</v>
      </c>
      <c r="O53" s="20">
        <f t="shared" si="116"/>
        <v>9214581.5</v>
      </c>
      <c r="P53" s="20">
        <f t="shared" si="116"/>
        <v>0</v>
      </c>
      <c r="Q53" s="21">
        <f t="shared" si="116"/>
        <v>0</v>
      </c>
      <c r="R53" s="19">
        <f>SUM(R7:R52)</f>
        <v>23603934.699999999</v>
      </c>
      <c r="S53" s="20">
        <f>SUM(S7:S52)</f>
        <v>23592034.600000001</v>
      </c>
      <c r="T53" s="20">
        <f>SUM(T7:T52)</f>
        <v>23592034.600000001</v>
      </c>
      <c r="U53" s="20">
        <f>SUM(U7:U52)</f>
        <v>-11900.100000000093</v>
      </c>
      <c r="V53" s="21">
        <f>SUM(V7:V52)</f>
        <v>0</v>
      </c>
      <c r="W53" s="19">
        <f t="shared" ref="W53:AA53" si="117">SUM(W7:W52)</f>
        <v>413143.80000000005</v>
      </c>
      <c r="X53" s="20">
        <f t="shared" si="117"/>
        <v>413143.80000000005</v>
      </c>
      <c r="Y53" s="20">
        <f t="shared" si="117"/>
        <v>413143.80000000005</v>
      </c>
      <c r="Z53" s="20">
        <f t="shared" si="117"/>
        <v>0</v>
      </c>
      <c r="AA53" s="21">
        <f t="shared" si="117"/>
        <v>0</v>
      </c>
      <c r="AB53" s="19">
        <f>SUM(AB7:AB52)</f>
        <v>1769339.7999999998</v>
      </c>
      <c r="AC53" s="20">
        <f>SUM(AC7:AC52)</f>
        <v>1818659.6</v>
      </c>
      <c r="AD53" s="20">
        <f>SUM(AD7:AD52)</f>
        <v>1818594.5</v>
      </c>
      <c r="AE53" s="20">
        <f>SUM(AE7:AE52)</f>
        <v>49254.699999999983</v>
      </c>
      <c r="AF53" s="21">
        <f>SUM(AF7:AF52)</f>
        <v>-65.100000000005821</v>
      </c>
      <c r="AG53" s="19">
        <f t="shared" ref="AG53:AK53" si="118">SUM(AG7:AG52)</f>
        <v>462655.30000000005</v>
      </c>
      <c r="AH53" s="20">
        <f t="shared" si="118"/>
        <v>462655.30000000005</v>
      </c>
      <c r="AI53" s="20">
        <f t="shared" si="118"/>
        <v>462655.30000000005</v>
      </c>
      <c r="AJ53" s="20">
        <f t="shared" si="118"/>
        <v>0</v>
      </c>
      <c r="AK53" s="21">
        <f t="shared" si="118"/>
        <v>0</v>
      </c>
      <c r="AL53" s="19">
        <f t="shared" ref="AL53:AZ53" si="119">SUM(AL7:AL52)</f>
        <v>343773.39999999985</v>
      </c>
      <c r="AM53" s="20">
        <f t="shared" si="119"/>
        <v>343773.39999999985</v>
      </c>
      <c r="AN53" s="20">
        <f t="shared" si="119"/>
        <v>343773.39999999985</v>
      </c>
      <c r="AO53" s="20">
        <f t="shared" si="119"/>
        <v>-4.5474735088646412E-13</v>
      </c>
      <c r="AP53" s="21">
        <f t="shared" si="119"/>
        <v>0</v>
      </c>
      <c r="AQ53" s="19">
        <f t="shared" si="119"/>
        <v>190202.09999999998</v>
      </c>
      <c r="AR53" s="20">
        <f t="shared" si="119"/>
        <v>190202.09999999995</v>
      </c>
      <c r="AS53" s="20">
        <f t="shared" si="119"/>
        <v>190202.09999999995</v>
      </c>
      <c r="AT53" s="20">
        <f t="shared" si="119"/>
        <v>0</v>
      </c>
      <c r="AU53" s="21">
        <f t="shared" si="119"/>
        <v>0</v>
      </c>
      <c r="AV53" s="19">
        <f t="shared" si="119"/>
        <v>640421.30000000016</v>
      </c>
      <c r="AW53" s="20">
        <f t="shared" si="119"/>
        <v>640421.30000000016</v>
      </c>
      <c r="AX53" s="20">
        <f t="shared" si="119"/>
        <v>640421.30000000016</v>
      </c>
      <c r="AY53" s="20">
        <f t="shared" si="119"/>
        <v>-1.3642420526593924E-12</v>
      </c>
      <c r="AZ53" s="21">
        <f t="shared" si="119"/>
        <v>0</v>
      </c>
      <c r="BA53" s="19">
        <f t="shared" ref="BA53:BO53" si="120">SUM(BA7:BA52)</f>
        <v>102944.79999999999</v>
      </c>
      <c r="BB53" s="20">
        <f t="shared" si="120"/>
        <v>102944.79999999999</v>
      </c>
      <c r="BC53" s="20">
        <f t="shared" si="120"/>
        <v>102944.79999999999</v>
      </c>
      <c r="BD53" s="20">
        <f t="shared" si="120"/>
        <v>0</v>
      </c>
      <c r="BE53" s="21">
        <f t="shared" si="120"/>
        <v>0</v>
      </c>
      <c r="BF53" s="19">
        <f t="shared" si="120"/>
        <v>1207355</v>
      </c>
      <c r="BG53" s="20">
        <f t="shared" si="120"/>
        <v>1320494.2999999998</v>
      </c>
      <c r="BH53" s="20">
        <f t="shared" si="120"/>
        <v>1105834.2</v>
      </c>
      <c r="BI53" s="20">
        <f t="shared" si="120"/>
        <v>-101520.80000000005</v>
      </c>
      <c r="BJ53" s="21">
        <f t="shared" si="120"/>
        <v>-214660.09999999998</v>
      </c>
      <c r="BK53" s="19">
        <f t="shared" si="120"/>
        <v>116317.79999999999</v>
      </c>
      <c r="BL53" s="20">
        <f t="shared" si="120"/>
        <v>116317.79999999999</v>
      </c>
      <c r="BM53" s="20">
        <f t="shared" si="120"/>
        <v>116317.79999999999</v>
      </c>
      <c r="BN53" s="20">
        <f t="shared" si="120"/>
        <v>0</v>
      </c>
      <c r="BO53" s="21">
        <f t="shared" si="120"/>
        <v>0</v>
      </c>
      <c r="BP53" s="19">
        <f t="shared" ref="BP53" si="121">SUM(BP7:BP52)</f>
        <v>101631.89999999998</v>
      </c>
      <c r="BQ53" s="20">
        <f t="shared" ref="BQ53:DH53" si="122">SUM(BQ7:BQ52)</f>
        <v>101631.89999999998</v>
      </c>
      <c r="BR53" s="20">
        <f t="shared" si="122"/>
        <v>101631.89999999998</v>
      </c>
      <c r="BS53" s="20">
        <f t="shared" si="122"/>
        <v>0</v>
      </c>
      <c r="BT53" s="21">
        <f t="shared" si="122"/>
        <v>0</v>
      </c>
      <c r="BU53" s="19">
        <f t="shared" ref="BU53:DC53" si="123">SUM(BU7:BU52)</f>
        <v>172.29999999999998</v>
      </c>
      <c r="BV53" s="20">
        <f t="shared" si="123"/>
        <v>172.29999999999998</v>
      </c>
      <c r="BW53" s="20">
        <f t="shared" si="123"/>
        <v>172.29999999999998</v>
      </c>
      <c r="BX53" s="20">
        <f t="shared" si="123"/>
        <v>0</v>
      </c>
      <c r="BY53" s="21">
        <f t="shared" si="123"/>
        <v>0</v>
      </c>
      <c r="BZ53" s="19">
        <f t="shared" si="123"/>
        <v>927.3</v>
      </c>
      <c r="CA53" s="20">
        <f t="shared" ref="CA53:CB53" si="124">SUM(CA7:CA52)</f>
        <v>927.3</v>
      </c>
      <c r="CB53" s="20">
        <f t="shared" si="124"/>
        <v>927.3</v>
      </c>
      <c r="CC53" s="20">
        <f t="shared" si="123"/>
        <v>0</v>
      </c>
      <c r="CD53" s="21">
        <f t="shared" si="123"/>
        <v>0</v>
      </c>
      <c r="CE53" s="19">
        <f t="shared" si="123"/>
        <v>22538.400000000001</v>
      </c>
      <c r="CF53" s="20">
        <f t="shared" ref="CF53:CG53" si="125">SUM(CF7:CF52)</f>
        <v>22538.400000000001</v>
      </c>
      <c r="CG53" s="20">
        <f t="shared" si="125"/>
        <v>22538.400000000001</v>
      </c>
      <c r="CH53" s="20">
        <f t="shared" si="123"/>
        <v>0</v>
      </c>
      <c r="CI53" s="21">
        <f t="shared" si="123"/>
        <v>0</v>
      </c>
      <c r="CJ53" s="19">
        <f t="shared" si="123"/>
        <v>51157.700000000012</v>
      </c>
      <c r="CK53" s="20">
        <f t="shared" ref="CK53:CL53" si="126">SUM(CK7:CK52)</f>
        <v>51157.700000000012</v>
      </c>
      <c r="CL53" s="20">
        <f t="shared" si="126"/>
        <v>51157.700000000012</v>
      </c>
      <c r="CM53" s="20">
        <f t="shared" si="123"/>
        <v>0</v>
      </c>
      <c r="CN53" s="21">
        <f t="shared" si="123"/>
        <v>0</v>
      </c>
      <c r="CO53" s="19">
        <f t="shared" si="123"/>
        <v>24608.600000000002</v>
      </c>
      <c r="CP53" s="20">
        <f t="shared" ref="CP53:CQ53" si="127">SUM(CP7:CP52)</f>
        <v>24608.600000000002</v>
      </c>
      <c r="CQ53" s="20">
        <f t="shared" si="127"/>
        <v>24608.600000000002</v>
      </c>
      <c r="CR53" s="20">
        <f t="shared" si="123"/>
        <v>0</v>
      </c>
      <c r="CS53" s="21">
        <f t="shared" si="123"/>
        <v>0</v>
      </c>
      <c r="CT53" s="19">
        <f t="shared" si="123"/>
        <v>17645.7</v>
      </c>
      <c r="CU53" s="20">
        <f t="shared" ref="CU53:CV53" si="128">SUM(CU7:CU52)</f>
        <v>17645.7</v>
      </c>
      <c r="CV53" s="20">
        <f t="shared" si="128"/>
        <v>17645.7</v>
      </c>
      <c r="CW53" s="20">
        <f t="shared" si="123"/>
        <v>0</v>
      </c>
      <c r="CX53" s="21">
        <f t="shared" si="123"/>
        <v>0</v>
      </c>
      <c r="CY53" s="19">
        <f t="shared" si="123"/>
        <v>4097.8999999999996</v>
      </c>
      <c r="CZ53" s="20">
        <f t="shared" ref="CZ53:DA53" si="129">SUM(CZ7:CZ52)</f>
        <v>4097.8999999999996</v>
      </c>
      <c r="DA53" s="20">
        <f t="shared" si="129"/>
        <v>4097.8999999999996</v>
      </c>
      <c r="DB53" s="20">
        <f t="shared" si="123"/>
        <v>0</v>
      </c>
      <c r="DC53" s="21">
        <f t="shared" si="123"/>
        <v>0</v>
      </c>
      <c r="DD53" s="19">
        <f t="shared" si="122"/>
        <v>29.500000000000007</v>
      </c>
      <c r="DE53" s="20">
        <f t="shared" ref="DE53:DF53" si="130">SUM(DE7:DE52)</f>
        <v>29.500000000000007</v>
      </c>
      <c r="DF53" s="20">
        <f t="shared" si="130"/>
        <v>29.500000000000007</v>
      </c>
      <c r="DG53" s="20">
        <f t="shared" si="122"/>
        <v>0</v>
      </c>
      <c r="DH53" s="21">
        <f t="shared" si="122"/>
        <v>0</v>
      </c>
      <c r="DI53" s="19">
        <f t="shared" ref="DI53:EB53" si="131">SUM(DI7:DI52)</f>
        <v>965.90000000000009</v>
      </c>
      <c r="DJ53" s="20">
        <f t="shared" ref="DJ53:DK53" si="132">SUM(DJ7:DJ52)</f>
        <v>965.90000000000009</v>
      </c>
      <c r="DK53" s="20">
        <f t="shared" si="132"/>
        <v>965.90000000000009</v>
      </c>
      <c r="DL53" s="20">
        <f t="shared" si="131"/>
        <v>0</v>
      </c>
      <c r="DM53" s="21">
        <f t="shared" si="131"/>
        <v>0</v>
      </c>
      <c r="DN53" s="19">
        <f t="shared" si="131"/>
        <v>56178.700000000004</v>
      </c>
      <c r="DO53" s="20">
        <f t="shared" ref="DO53:DP53" si="133">SUM(DO7:DO52)</f>
        <v>56178.700000000004</v>
      </c>
      <c r="DP53" s="20">
        <f t="shared" si="133"/>
        <v>56178.700000000004</v>
      </c>
      <c r="DQ53" s="20">
        <f t="shared" si="131"/>
        <v>0</v>
      </c>
      <c r="DR53" s="21">
        <f t="shared" si="131"/>
        <v>0</v>
      </c>
      <c r="DS53" s="19">
        <f t="shared" si="131"/>
        <v>129517.90000000002</v>
      </c>
      <c r="DT53" s="20">
        <f t="shared" ref="DT53:DU53" si="134">SUM(DT7:DT52)</f>
        <v>129517.90000000002</v>
      </c>
      <c r="DU53" s="20">
        <f t="shared" si="134"/>
        <v>129261.30000000002</v>
      </c>
      <c r="DV53" s="20">
        <f t="shared" si="131"/>
        <v>-256.60000000000082</v>
      </c>
      <c r="DW53" s="21">
        <f t="shared" si="131"/>
        <v>-256.60000000000082</v>
      </c>
      <c r="DX53" s="19">
        <f t="shared" si="131"/>
        <v>348.09999999999997</v>
      </c>
      <c r="DY53" s="20">
        <f t="shared" ref="DY53:DZ53" si="135">SUM(DY7:DY52)</f>
        <v>11806</v>
      </c>
      <c r="DZ53" s="20">
        <f t="shared" si="135"/>
        <v>3111.7000000000003</v>
      </c>
      <c r="EA53" s="20">
        <f t="shared" si="131"/>
        <v>2763.6000000000004</v>
      </c>
      <c r="EB53" s="21">
        <f t="shared" si="131"/>
        <v>-8694.2999999999993</v>
      </c>
      <c r="EC53" s="19">
        <f t="shared" ref="EC53:EG53" si="136">SUM(EC7:EC52)</f>
        <v>201669.40000000002</v>
      </c>
      <c r="ED53" s="20">
        <f t="shared" ref="ED53:EE53" si="137">SUM(ED7:ED52)</f>
        <v>201669.40000000002</v>
      </c>
      <c r="EE53" s="20">
        <f t="shared" si="137"/>
        <v>201669.40000000002</v>
      </c>
      <c r="EF53" s="20">
        <f t="shared" si="136"/>
        <v>0</v>
      </c>
      <c r="EG53" s="21">
        <f t="shared" si="136"/>
        <v>0</v>
      </c>
    </row>
  </sheetData>
  <mergeCells count="137">
    <mergeCell ref="BH5:BH6"/>
    <mergeCell ref="BI5:BJ5"/>
    <mergeCell ref="CR5:CS5"/>
    <mergeCell ref="CJ5:CJ6"/>
    <mergeCell ref="CK5:CK6"/>
    <mergeCell ref="CE5:CE6"/>
    <mergeCell ref="CV5:CV6"/>
    <mergeCell ref="AQ4:AU4"/>
    <mergeCell ref="AQ5:AQ6"/>
    <mergeCell ref="AR5:AR6"/>
    <mergeCell ref="AS5:AS6"/>
    <mergeCell ref="AT5:AU5"/>
    <mergeCell ref="AV4:AZ4"/>
    <mergeCell ref="AV5:AV6"/>
    <mergeCell ref="AW5:AW6"/>
    <mergeCell ref="AX5:AX6"/>
    <mergeCell ref="AY5:AZ5"/>
    <mergeCell ref="EE5:EE6"/>
    <mergeCell ref="EF5:EG5"/>
    <mergeCell ref="DO5:DO6"/>
    <mergeCell ref="DP5:DP6"/>
    <mergeCell ref="DQ5:DR5"/>
    <mergeCell ref="BU5:BU6"/>
    <mergeCell ref="BV5:BV6"/>
    <mergeCell ref="BW5:BW6"/>
    <mergeCell ref="BX5:BY5"/>
    <mergeCell ref="DI5:DI6"/>
    <mergeCell ref="DJ5:DJ6"/>
    <mergeCell ref="CB5:CB6"/>
    <mergeCell ref="CC5:CD5"/>
    <mergeCell ref="CG5:CG6"/>
    <mergeCell ref="CH5:CI5"/>
    <mergeCell ref="CY5:CY6"/>
    <mergeCell ref="CZ5:CZ6"/>
    <mergeCell ref="CL5:CL6"/>
    <mergeCell ref="CM5:CN5"/>
    <mergeCell ref="CO5:CO6"/>
    <mergeCell ref="CP5:CP6"/>
    <mergeCell ref="CQ5:CQ6"/>
    <mergeCell ref="CU5:CU6"/>
    <mergeCell ref="DZ5:DZ6"/>
    <mergeCell ref="EC5:EC6"/>
    <mergeCell ref="X5:X6"/>
    <mergeCell ref="Y5:Y6"/>
    <mergeCell ref="Z5:AA5"/>
    <mergeCell ref="BA5:BA6"/>
    <mergeCell ref="BB5:BB6"/>
    <mergeCell ref="BC5:BC6"/>
    <mergeCell ref="BD5:BE5"/>
    <mergeCell ref="ED5:ED6"/>
    <mergeCell ref="AL5:AL6"/>
    <mergeCell ref="AM5:AM6"/>
    <mergeCell ref="AN5:AN6"/>
    <mergeCell ref="AO5:AP5"/>
    <mergeCell ref="EA5:EB5"/>
    <mergeCell ref="DS5:DS6"/>
    <mergeCell ref="DT5:DT6"/>
    <mergeCell ref="DU5:DU6"/>
    <mergeCell ref="DV5:DW5"/>
    <mergeCell ref="DX5:DX6"/>
    <mergeCell ref="DY5:DY6"/>
    <mergeCell ref="DK5:DK6"/>
    <mergeCell ref="DL5:DM5"/>
    <mergeCell ref="BF5:BF6"/>
    <mergeCell ref="BG5:BG6"/>
    <mergeCell ref="DI4:DM4"/>
    <mergeCell ref="I5:I6"/>
    <mergeCell ref="J5:J6"/>
    <mergeCell ref="K5:L5"/>
    <mergeCell ref="BZ5:BZ6"/>
    <mergeCell ref="CA5:CA6"/>
    <mergeCell ref="DF5:DF6"/>
    <mergeCell ref="DG5:DH5"/>
    <mergeCell ref="BK5:BK6"/>
    <mergeCell ref="BL5:BL6"/>
    <mergeCell ref="BM5:BM6"/>
    <mergeCell ref="BN5:BO5"/>
    <mergeCell ref="AG5:AG6"/>
    <mergeCell ref="AH5:AH6"/>
    <mergeCell ref="AI5:AI6"/>
    <mergeCell ref="AJ5:AK5"/>
    <mergeCell ref="CT5:CT6"/>
    <mergeCell ref="CW5:CX5"/>
    <mergeCell ref="DD5:DD6"/>
    <mergeCell ref="DE5:DE6"/>
    <mergeCell ref="DA5:DA6"/>
    <mergeCell ref="DB5:DC5"/>
    <mergeCell ref="CF5:CF6"/>
    <mergeCell ref="AL4:AP4"/>
    <mergeCell ref="EC4:EG4"/>
    <mergeCell ref="DS4:DW4"/>
    <mergeCell ref="DX4:EB4"/>
    <mergeCell ref="C5:C6"/>
    <mergeCell ref="D5:D6"/>
    <mergeCell ref="E5:E6"/>
    <mergeCell ref="F5:G5"/>
    <mergeCell ref="BP5:BP6"/>
    <mergeCell ref="BQ5:BQ6"/>
    <mergeCell ref="DD4:DH4"/>
    <mergeCell ref="BK4:BO4"/>
    <mergeCell ref="H4:L4"/>
    <mergeCell ref="BZ4:CD4"/>
    <mergeCell ref="BF4:BJ4"/>
    <mergeCell ref="BU4:BY4"/>
    <mergeCell ref="CJ4:CN4"/>
    <mergeCell ref="CO4:CS4"/>
    <mergeCell ref="CE4:CI4"/>
    <mergeCell ref="CY4:DC4"/>
    <mergeCell ref="BA4:BE4"/>
    <mergeCell ref="CT4:CX4"/>
    <mergeCell ref="DN4:DR4"/>
    <mergeCell ref="DN5:DN6"/>
    <mergeCell ref="W4:AA4"/>
    <mergeCell ref="A4:A6"/>
    <mergeCell ref="B4:B6"/>
    <mergeCell ref="C4:G4"/>
    <mergeCell ref="BP4:BT4"/>
    <mergeCell ref="R4:V4"/>
    <mergeCell ref="M4:Q4"/>
    <mergeCell ref="AB4:AF4"/>
    <mergeCell ref="BR5:BR6"/>
    <mergeCell ref="BS5:BT5"/>
    <mergeCell ref="R5:R6"/>
    <mergeCell ref="S5:S6"/>
    <mergeCell ref="AB5:AB6"/>
    <mergeCell ref="AC5:AC6"/>
    <mergeCell ref="AD5:AD6"/>
    <mergeCell ref="AE5:AF5"/>
    <mergeCell ref="AG4:AK4"/>
    <mergeCell ref="T5:T6"/>
    <mergeCell ref="U5:V5"/>
    <mergeCell ref="M5:M6"/>
    <mergeCell ref="N5:N6"/>
    <mergeCell ref="O5:O6"/>
    <mergeCell ref="P5:Q5"/>
    <mergeCell ref="H5:H6"/>
    <mergeCell ref="W5:W6"/>
  </mergeCells>
  <printOptions gridLines="1"/>
  <pageMargins left="0.27559055118110237" right="0.19685039370078741" top="0.15748031496062992" bottom="0.15748031496062992" header="0.31496062992125984" footer="0.31496062992125984"/>
  <pageSetup paperSize="9" scale="53" fitToWidth="9" orientation="landscape" r:id="rId1"/>
  <colBreaks count="8" manualBreakCount="8">
    <brk id="17" min="1" max="52" man="1"/>
    <brk id="32" min="1" max="52" man="1"/>
    <brk id="47" min="1" max="52" man="1"/>
    <brk id="62" min="1" max="52" man="1"/>
    <brk id="77" min="1" max="52" man="1"/>
    <brk id="92" min="1" max="52" man="1"/>
    <brk id="107" min="1" max="52" man="1"/>
    <brk id="122" min="1" max="5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U55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5" style="14" customWidth="1"/>
    <col min="2" max="2" width="21.7109375" style="14" bestFit="1" customWidth="1"/>
    <col min="3" max="3" width="21.7109375" style="14" customWidth="1"/>
    <col min="4" max="4" width="18.5703125" style="14" customWidth="1"/>
    <col min="5" max="7" width="14.28515625" style="14" customWidth="1"/>
    <col min="8" max="8" width="21.7109375" style="14" customWidth="1"/>
    <col min="9" max="9" width="18.5703125" style="14" customWidth="1"/>
    <col min="10" max="12" width="14.28515625" style="14" customWidth="1"/>
    <col min="13" max="13" width="21.7109375" style="14" customWidth="1"/>
    <col min="14" max="14" width="18.5703125" style="14" customWidth="1"/>
    <col min="15" max="17" width="14.28515625" style="14" customWidth="1"/>
    <col min="18" max="19" width="21.7109375" style="14" customWidth="1"/>
    <col min="20" max="22" width="14.28515625" style="14" customWidth="1"/>
    <col min="23" max="24" width="21.7109375" style="14" customWidth="1"/>
    <col min="25" max="27" width="14.28515625" style="14" customWidth="1"/>
    <col min="28" max="29" width="21.7109375" style="14" customWidth="1"/>
    <col min="30" max="32" width="14.28515625" style="14" customWidth="1"/>
    <col min="33" max="34" width="21.7109375" style="14" customWidth="1"/>
    <col min="35" max="37" width="14.28515625" style="14" customWidth="1"/>
    <col min="38" max="39" width="21.7109375" style="14" customWidth="1"/>
    <col min="40" max="42" width="14.28515625" style="14" customWidth="1"/>
    <col min="43" max="44" width="21.7109375" style="14" customWidth="1"/>
    <col min="45" max="47" width="14.28515625" style="14" customWidth="1"/>
    <col min="48" max="49" width="21.7109375" style="14" customWidth="1"/>
    <col min="50" max="52" width="14.28515625" style="14" customWidth="1"/>
    <col min="53" max="54" width="21.7109375" style="14" customWidth="1"/>
    <col min="55" max="57" width="14.28515625" style="14" customWidth="1"/>
    <col min="58" max="59" width="21.7109375" style="14" customWidth="1"/>
    <col min="60" max="62" width="14.28515625" style="14" customWidth="1"/>
    <col min="63" max="64" width="21.7109375" style="14" customWidth="1"/>
    <col min="65" max="67" width="14.28515625" style="14" customWidth="1"/>
    <col min="68" max="69" width="21.7109375" style="14" customWidth="1"/>
    <col min="70" max="72" width="14.28515625" style="14" customWidth="1"/>
    <col min="73" max="74" width="21.7109375" style="14" customWidth="1"/>
    <col min="75" max="77" width="14.28515625" style="14" customWidth="1"/>
    <col min="78" max="79" width="21.7109375" style="14" customWidth="1"/>
    <col min="80" max="82" width="14.28515625" style="14" customWidth="1"/>
    <col min="83" max="84" width="21.7109375" style="14" customWidth="1"/>
    <col min="85" max="87" width="14.28515625" style="14" customWidth="1"/>
    <col min="88" max="89" width="21.7109375" style="14" customWidth="1"/>
    <col min="90" max="92" width="14.28515625" style="14" customWidth="1"/>
    <col min="93" max="94" width="21.7109375" style="14" customWidth="1"/>
    <col min="95" max="97" width="14.28515625" style="14" customWidth="1"/>
    <col min="98" max="99" width="21.7109375" style="14" customWidth="1"/>
    <col min="100" max="102" width="14.28515625" style="14" customWidth="1"/>
    <col min="103" max="104" width="21.7109375" style="14" customWidth="1"/>
    <col min="105" max="107" width="14.28515625" style="14" customWidth="1"/>
    <col min="108" max="109" width="21.7109375" style="14" customWidth="1"/>
    <col min="110" max="112" width="14.28515625" style="14" customWidth="1"/>
    <col min="113" max="114" width="21.7109375" style="14" customWidth="1"/>
    <col min="115" max="117" width="14.28515625" style="14" customWidth="1"/>
    <col min="118" max="119" width="21.7109375" style="14" customWidth="1"/>
    <col min="120" max="122" width="14.28515625" style="14" customWidth="1"/>
    <col min="123" max="124" width="21.7109375" style="14" customWidth="1"/>
    <col min="125" max="127" width="14.28515625" style="14" customWidth="1"/>
    <col min="128" max="129" width="21.7109375" style="14" customWidth="1"/>
    <col min="130" max="132" width="14.28515625" style="14" customWidth="1"/>
    <col min="133" max="134" width="21.7109375" style="14" customWidth="1"/>
    <col min="135" max="137" width="14.28515625" style="14" customWidth="1"/>
    <col min="138" max="139" width="21.7109375" style="14" customWidth="1"/>
    <col min="140" max="142" width="14.28515625" style="14" customWidth="1"/>
    <col min="143" max="144" width="21.7109375" style="14" customWidth="1"/>
    <col min="145" max="147" width="14.28515625" style="14" customWidth="1"/>
    <col min="148" max="149" width="21.7109375" style="14" customWidth="1"/>
    <col min="150" max="152" width="14.28515625" style="14" customWidth="1"/>
    <col min="153" max="154" width="21.7109375" style="14" customWidth="1"/>
    <col min="155" max="157" width="14.28515625" style="14" customWidth="1"/>
    <col min="158" max="159" width="21.7109375" style="14" customWidth="1"/>
    <col min="160" max="162" width="14.28515625" style="14" customWidth="1"/>
    <col min="163" max="164" width="21.7109375" style="14" customWidth="1"/>
    <col min="165" max="167" width="14.28515625" style="14" customWidth="1"/>
    <col min="168" max="169" width="21.7109375" style="14" customWidth="1"/>
    <col min="170" max="172" width="14.28515625" style="14" customWidth="1"/>
    <col min="173" max="174" width="21.7109375" style="14" customWidth="1"/>
    <col min="175" max="177" width="14.28515625" style="14" customWidth="1"/>
    <col min="178" max="16384" width="9.140625" style="14"/>
  </cols>
  <sheetData>
    <row r="2" spans="1:177" ht="31.5" customHeight="1" x14ac:dyDescent="0.25">
      <c r="B2" s="52"/>
      <c r="C2" s="52" t="s">
        <v>131</v>
      </c>
      <c r="D2" s="52"/>
      <c r="E2" s="52"/>
      <c r="F2" s="52"/>
      <c r="G2" s="52"/>
      <c r="H2" s="52"/>
    </row>
    <row r="3" spans="1:177" x14ac:dyDescent="0.25">
      <c r="C3" s="53"/>
      <c r="D3" s="53"/>
      <c r="E3" s="53"/>
      <c r="F3" s="53"/>
      <c r="G3" s="53"/>
      <c r="L3" s="39"/>
      <c r="M3" s="39"/>
      <c r="N3" s="39"/>
      <c r="O3" s="39"/>
      <c r="P3" s="39"/>
      <c r="Q3" s="39" t="s">
        <v>0</v>
      </c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 t="s">
        <v>0</v>
      </c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 t="s">
        <v>0</v>
      </c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 t="s">
        <v>0</v>
      </c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 t="s">
        <v>0</v>
      </c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 t="s">
        <v>0</v>
      </c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 t="s">
        <v>0</v>
      </c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 t="s">
        <v>0</v>
      </c>
      <c r="DX3" s="39"/>
      <c r="DY3" s="39"/>
      <c r="DZ3" s="39"/>
      <c r="EA3" s="39"/>
      <c r="EB3" s="39"/>
      <c r="EC3" s="39"/>
      <c r="ED3" s="39"/>
      <c r="EE3" s="39"/>
      <c r="EF3" s="39"/>
      <c r="EG3" s="39" t="s">
        <v>0</v>
      </c>
      <c r="EH3" s="39"/>
      <c r="EI3" s="39"/>
      <c r="EJ3" s="39"/>
      <c r="EK3" s="39"/>
      <c r="EL3" s="39"/>
      <c r="EM3" s="39"/>
      <c r="EN3" s="39"/>
      <c r="EO3" s="39"/>
      <c r="EP3" s="39"/>
      <c r="EQ3" s="39"/>
      <c r="EV3" s="39" t="s">
        <v>0</v>
      </c>
      <c r="FF3" s="39"/>
      <c r="FG3" s="39"/>
      <c r="FH3" s="39"/>
      <c r="FI3" s="39"/>
      <c r="FJ3" s="39"/>
      <c r="FK3" s="39" t="s">
        <v>0</v>
      </c>
      <c r="FL3" s="39"/>
      <c r="FM3" s="39"/>
      <c r="FN3" s="39"/>
      <c r="FO3" s="39"/>
      <c r="FP3" s="39"/>
      <c r="FU3" s="39" t="s">
        <v>0</v>
      </c>
    </row>
    <row r="4" spans="1:177" ht="146.25" customHeight="1" x14ac:dyDescent="0.25">
      <c r="A4" s="75" t="s">
        <v>63</v>
      </c>
      <c r="B4" s="81" t="s">
        <v>64</v>
      </c>
      <c r="C4" s="84" t="s">
        <v>56</v>
      </c>
      <c r="D4" s="85"/>
      <c r="E4" s="85"/>
      <c r="F4" s="85"/>
      <c r="G4" s="86"/>
      <c r="H4" s="77" t="s">
        <v>113</v>
      </c>
      <c r="I4" s="78"/>
      <c r="J4" s="78"/>
      <c r="K4" s="78"/>
      <c r="L4" s="80"/>
      <c r="M4" s="77" t="s">
        <v>114</v>
      </c>
      <c r="N4" s="78"/>
      <c r="O4" s="78"/>
      <c r="P4" s="78"/>
      <c r="Q4" s="80"/>
      <c r="R4" s="77" t="s">
        <v>127</v>
      </c>
      <c r="S4" s="78"/>
      <c r="T4" s="78"/>
      <c r="U4" s="78"/>
      <c r="V4" s="80"/>
      <c r="W4" s="77" t="s">
        <v>59</v>
      </c>
      <c r="X4" s="78"/>
      <c r="Y4" s="78"/>
      <c r="Z4" s="78"/>
      <c r="AA4" s="80"/>
      <c r="AB4" s="77" t="s">
        <v>128</v>
      </c>
      <c r="AC4" s="78"/>
      <c r="AD4" s="78"/>
      <c r="AE4" s="78"/>
      <c r="AF4" s="80"/>
      <c r="AG4" s="77" t="s">
        <v>129</v>
      </c>
      <c r="AH4" s="78"/>
      <c r="AI4" s="78"/>
      <c r="AJ4" s="78"/>
      <c r="AK4" s="80"/>
      <c r="AL4" s="77" t="s">
        <v>115</v>
      </c>
      <c r="AM4" s="78"/>
      <c r="AN4" s="78"/>
      <c r="AO4" s="78"/>
      <c r="AP4" s="80"/>
      <c r="AQ4" s="77" t="s">
        <v>57</v>
      </c>
      <c r="AR4" s="78"/>
      <c r="AS4" s="78"/>
      <c r="AT4" s="78"/>
      <c r="AU4" s="80"/>
      <c r="AV4" s="77" t="s">
        <v>65</v>
      </c>
      <c r="AW4" s="78"/>
      <c r="AX4" s="78"/>
      <c r="AY4" s="78"/>
      <c r="AZ4" s="80"/>
      <c r="BA4" s="77" t="s">
        <v>74</v>
      </c>
      <c r="BB4" s="78"/>
      <c r="BC4" s="78"/>
      <c r="BD4" s="78"/>
      <c r="BE4" s="80"/>
      <c r="BF4" s="77" t="s">
        <v>58</v>
      </c>
      <c r="BG4" s="78"/>
      <c r="BH4" s="78"/>
      <c r="BI4" s="78"/>
      <c r="BJ4" s="80"/>
      <c r="BK4" s="77" t="s">
        <v>116</v>
      </c>
      <c r="BL4" s="78"/>
      <c r="BM4" s="78"/>
      <c r="BN4" s="78"/>
      <c r="BO4" s="80"/>
      <c r="BP4" s="77" t="s">
        <v>117</v>
      </c>
      <c r="BQ4" s="78"/>
      <c r="BR4" s="78"/>
      <c r="BS4" s="78"/>
      <c r="BT4" s="80"/>
      <c r="BU4" s="77" t="s">
        <v>126</v>
      </c>
      <c r="BV4" s="78"/>
      <c r="BW4" s="78"/>
      <c r="BX4" s="78"/>
      <c r="BY4" s="80"/>
      <c r="BZ4" s="77" t="s">
        <v>118</v>
      </c>
      <c r="CA4" s="78"/>
      <c r="CB4" s="78"/>
      <c r="CC4" s="78"/>
      <c r="CD4" s="80"/>
      <c r="CE4" s="77" t="s">
        <v>119</v>
      </c>
      <c r="CF4" s="78"/>
      <c r="CG4" s="78"/>
      <c r="CH4" s="78"/>
      <c r="CI4" s="80"/>
      <c r="CJ4" s="77" t="s">
        <v>62</v>
      </c>
      <c r="CK4" s="78"/>
      <c r="CL4" s="78"/>
      <c r="CM4" s="78"/>
      <c r="CN4" s="80"/>
      <c r="CO4" s="77" t="s">
        <v>54</v>
      </c>
      <c r="CP4" s="78"/>
      <c r="CQ4" s="78"/>
      <c r="CR4" s="78"/>
      <c r="CS4" s="80"/>
      <c r="CT4" s="77" t="s">
        <v>69</v>
      </c>
      <c r="CU4" s="78"/>
      <c r="CV4" s="78"/>
      <c r="CW4" s="78"/>
      <c r="CX4" s="80"/>
      <c r="CY4" s="77" t="s">
        <v>125</v>
      </c>
      <c r="CZ4" s="78"/>
      <c r="DA4" s="78"/>
      <c r="DB4" s="78"/>
      <c r="DC4" s="80"/>
      <c r="DD4" s="77" t="s">
        <v>124</v>
      </c>
      <c r="DE4" s="78"/>
      <c r="DF4" s="78"/>
      <c r="DG4" s="78"/>
      <c r="DH4" s="80"/>
      <c r="DI4" s="77" t="s">
        <v>71</v>
      </c>
      <c r="DJ4" s="78"/>
      <c r="DK4" s="78"/>
      <c r="DL4" s="78"/>
      <c r="DM4" s="80"/>
      <c r="DN4" s="77" t="s">
        <v>60</v>
      </c>
      <c r="DO4" s="78"/>
      <c r="DP4" s="78"/>
      <c r="DQ4" s="78"/>
      <c r="DR4" s="80"/>
      <c r="DS4" s="77" t="s">
        <v>61</v>
      </c>
      <c r="DT4" s="78"/>
      <c r="DU4" s="78"/>
      <c r="DV4" s="78"/>
      <c r="DW4" s="80"/>
      <c r="DX4" s="77" t="s">
        <v>120</v>
      </c>
      <c r="DY4" s="78"/>
      <c r="DZ4" s="78"/>
      <c r="EA4" s="78"/>
      <c r="EB4" s="80"/>
      <c r="EC4" s="77" t="s">
        <v>66</v>
      </c>
      <c r="ED4" s="78"/>
      <c r="EE4" s="78"/>
      <c r="EF4" s="78"/>
      <c r="EG4" s="80"/>
      <c r="EH4" s="77" t="s">
        <v>67</v>
      </c>
      <c r="EI4" s="78"/>
      <c r="EJ4" s="78"/>
      <c r="EK4" s="78"/>
      <c r="EL4" s="80"/>
      <c r="EM4" s="77" t="s">
        <v>121</v>
      </c>
      <c r="EN4" s="78"/>
      <c r="EO4" s="78"/>
      <c r="EP4" s="78"/>
      <c r="EQ4" s="80"/>
      <c r="ER4" s="77" t="s">
        <v>122</v>
      </c>
      <c r="ES4" s="78"/>
      <c r="ET4" s="78"/>
      <c r="EU4" s="78"/>
      <c r="EV4" s="80"/>
      <c r="EW4" s="77" t="s">
        <v>112</v>
      </c>
      <c r="EX4" s="78"/>
      <c r="EY4" s="78"/>
      <c r="EZ4" s="78"/>
      <c r="FA4" s="80"/>
      <c r="FB4" s="77" t="s">
        <v>123</v>
      </c>
      <c r="FC4" s="78"/>
      <c r="FD4" s="78"/>
      <c r="FE4" s="78"/>
      <c r="FF4" s="80"/>
      <c r="FG4" s="77" t="s">
        <v>70</v>
      </c>
      <c r="FH4" s="78"/>
      <c r="FI4" s="78"/>
      <c r="FJ4" s="78"/>
      <c r="FK4" s="80"/>
      <c r="FL4" s="77" t="s">
        <v>130</v>
      </c>
      <c r="FM4" s="78"/>
      <c r="FN4" s="78"/>
      <c r="FO4" s="78"/>
      <c r="FP4" s="80"/>
      <c r="FQ4" s="77" t="s">
        <v>75</v>
      </c>
      <c r="FR4" s="78"/>
      <c r="FS4" s="78"/>
      <c r="FT4" s="78"/>
      <c r="FU4" s="80"/>
    </row>
    <row r="5" spans="1:177" ht="32.25" customHeight="1" x14ac:dyDescent="0.25">
      <c r="A5" s="75"/>
      <c r="B5" s="82"/>
      <c r="C5" s="69" t="s">
        <v>135</v>
      </c>
      <c r="D5" s="69" t="s">
        <v>133</v>
      </c>
      <c r="E5" s="71" t="s">
        <v>2</v>
      </c>
      <c r="F5" s="72" t="s">
        <v>3</v>
      </c>
      <c r="G5" s="72"/>
      <c r="H5" s="62" t="s">
        <v>135</v>
      </c>
      <c r="I5" s="62" t="s">
        <v>133</v>
      </c>
      <c r="J5" s="87" t="s">
        <v>2</v>
      </c>
      <c r="K5" s="88" t="s">
        <v>3</v>
      </c>
      <c r="L5" s="88"/>
      <c r="M5" s="62" t="s">
        <v>135</v>
      </c>
      <c r="N5" s="62" t="s">
        <v>133</v>
      </c>
      <c r="O5" s="87" t="s">
        <v>2</v>
      </c>
      <c r="P5" s="88" t="s">
        <v>3</v>
      </c>
      <c r="Q5" s="88"/>
      <c r="R5" s="62" t="s">
        <v>135</v>
      </c>
      <c r="S5" s="62" t="s">
        <v>133</v>
      </c>
      <c r="T5" s="87" t="s">
        <v>2</v>
      </c>
      <c r="U5" s="88" t="s">
        <v>3</v>
      </c>
      <c r="V5" s="88"/>
      <c r="W5" s="62" t="s">
        <v>135</v>
      </c>
      <c r="X5" s="62" t="s">
        <v>133</v>
      </c>
      <c r="Y5" s="87" t="s">
        <v>2</v>
      </c>
      <c r="Z5" s="88" t="s">
        <v>3</v>
      </c>
      <c r="AA5" s="88"/>
      <c r="AB5" s="62" t="s">
        <v>135</v>
      </c>
      <c r="AC5" s="62" t="s">
        <v>133</v>
      </c>
      <c r="AD5" s="87" t="s">
        <v>2</v>
      </c>
      <c r="AE5" s="88" t="s">
        <v>3</v>
      </c>
      <c r="AF5" s="88"/>
      <c r="AG5" s="62" t="s">
        <v>135</v>
      </c>
      <c r="AH5" s="62" t="s">
        <v>133</v>
      </c>
      <c r="AI5" s="87" t="s">
        <v>2</v>
      </c>
      <c r="AJ5" s="88" t="s">
        <v>3</v>
      </c>
      <c r="AK5" s="88"/>
      <c r="AL5" s="62" t="s">
        <v>135</v>
      </c>
      <c r="AM5" s="62" t="s">
        <v>133</v>
      </c>
      <c r="AN5" s="87" t="s">
        <v>2</v>
      </c>
      <c r="AO5" s="88" t="s">
        <v>3</v>
      </c>
      <c r="AP5" s="88"/>
      <c r="AQ5" s="62" t="s">
        <v>135</v>
      </c>
      <c r="AR5" s="62" t="s">
        <v>133</v>
      </c>
      <c r="AS5" s="87" t="s">
        <v>2</v>
      </c>
      <c r="AT5" s="88" t="s">
        <v>3</v>
      </c>
      <c r="AU5" s="88"/>
      <c r="AV5" s="62" t="s">
        <v>135</v>
      </c>
      <c r="AW5" s="62" t="s">
        <v>133</v>
      </c>
      <c r="AX5" s="87" t="s">
        <v>2</v>
      </c>
      <c r="AY5" s="88" t="s">
        <v>3</v>
      </c>
      <c r="AZ5" s="88"/>
      <c r="BA5" s="62" t="s">
        <v>135</v>
      </c>
      <c r="BB5" s="62" t="s">
        <v>133</v>
      </c>
      <c r="BC5" s="87" t="s">
        <v>2</v>
      </c>
      <c r="BD5" s="88" t="s">
        <v>3</v>
      </c>
      <c r="BE5" s="88"/>
      <c r="BF5" s="62" t="s">
        <v>135</v>
      </c>
      <c r="BG5" s="62" t="s">
        <v>133</v>
      </c>
      <c r="BH5" s="87" t="s">
        <v>2</v>
      </c>
      <c r="BI5" s="88" t="s">
        <v>3</v>
      </c>
      <c r="BJ5" s="88"/>
      <c r="BK5" s="62" t="s">
        <v>135</v>
      </c>
      <c r="BL5" s="62" t="s">
        <v>133</v>
      </c>
      <c r="BM5" s="87" t="s">
        <v>2</v>
      </c>
      <c r="BN5" s="88" t="s">
        <v>3</v>
      </c>
      <c r="BO5" s="88"/>
      <c r="BP5" s="62" t="s">
        <v>135</v>
      </c>
      <c r="BQ5" s="62" t="s">
        <v>133</v>
      </c>
      <c r="BR5" s="87" t="s">
        <v>2</v>
      </c>
      <c r="BS5" s="88" t="s">
        <v>3</v>
      </c>
      <c r="BT5" s="88"/>
      <c r="BU5" s="62" t="s">
        <v>135</v>
      </c>
      <c r="BV5" s="62" t="s">
        <v>133</v>
      </c>
      <c r="BW5" s="87" t="s">
        <v>2</v>
      </c>
      <c r="BX5" s="88" t="s">
        <v>3</v>
      </c>
      <c r="BY5" s="88"/>
      <c r="BZ5" s="62" t="s">
        <v>135</v>
      </c>
      <c r="CA5" s="62" t="s">
        <v>133</v>
      </c>
      <c r="CB5" s="87" t="s">
        <v>2</v>
      </c>
      <c r="CC5" s="88" t="s">
        <v>3</v>
      </c>
      <c r="CD5" s="88"/>
      <c r="CE5" s="62" t="s">
        <v>135</v>
      </c>
      <c r="CF5" s="62" t="s">
        <v>133</v>
      </c>
      <c r="CG5" s="87" t="s">
        <v>2</v>
      </c>
      <c r="CH5" s="88" t="s">
        <v>3</v>
      </c>
      <c r="CI5" s="88"/>
      <c r="CJ5" s="62" t="s">
        <v>135</v>
      </c>
      <c r="CK5" s="62" t="s">
        <v>133</v>
      </c>
      <c r="CL5" s="87" t="s">
        <v>2</v>
      </c>
      <c r="CM5" s="88" t="s">
        <v>3</v>
      </c>
      <c r="CN5" s="88"/>
      <c r="CO5" s="62" t="s">
        <v>135</v>
      </c>
      <c r="CP5" s="62" t="s">
        <v>133</v>
      </c>
      <c r="CQ5" s="87" t="s">
        <v>2</v>
      </c>
      <c r="CR5" s="88" t="s">
        <v>3</v>
      </c>
      <c r="CS5" s="88"/>
      <c r="CT5" s="62" t="s">
        <v>135</v>
      </c>
      <c r="CU5" s="62" t="s">
        <v>133</v>
      </c>
      <c r="CV5" s="87" t="s">
        <v>2</v>
      </c>
      <c r="CW5" s="88" t="s">
        <v>3</v>
      </c>
      <c r="CX5" s="88"/>
      <c r="CY5" s="62" t="s">
        <v>135</v>
      </c>
      <c r="CZ5" s="62" t="s">
        <v>133</v>
      </c>
      <c r="DA5" s="87" t="s">
        <v>2</v>
      </c>
      <c r="DB5" s="88" t="s">
        <v>3</v>
      </c>
      <c r="DC5" s="88"/>
      <c r="DD5" s="62" t="s">
        <v>135</v>
      </c>
      <c r="DE5" s="62" t="s">
        <v>133</v>
      </c>
      <c r="DF5" s="87" t="s">
        <v>2</v>
      </c>
      <c r="DG5" s="88" t="s">
        <v>3</v>
      </c>
      <c r="DH5" s="88"/>
      <c r="DI5" s="62" t="s">
        <v>135</v>
      </c>
      <c r="DJ5" s="62" t="s">
        <v>133</v>
      </c>
      <c r="DK5" s="87" t="s">
        <v>2</v>
      </c>
      <c r="DL5" s="88" t="s">
        <v>3</v>
      </c>
      <c r="DM5" s="88"/>
      <c r="DN5" s="62" t="s">
        <v>135</v>
      </c>
      <c r="DO5" s="62" t="s">
        <v>133</v>
      </c>
      <c r="DP5" s="87" t="s">
        <v>2</v>
      </c>
      <c r="DQ5" s="88" t="s">
        <v>3</v>
      </c>
      <c r="DR5" s="88"/>
      <c r="DS5" s="62" t="s">
        <v>135</v>
      </c>
      <c r="DT5" s="62" t="s">
        <v>133</v>
      </c>
      <c r="DU5" s="87" t="s">
        <v>2</v>
      </c>
      <c r="DV5" s="88" t="s">
        <v>3</v>
      </c>
      <c r="DW5" s="88"/>
      <c r="DX5" s="62" t="s">
        <v>135</v>
      </c>
      <c r="DY5" s="62" t="s">
        <v>133</v>
      </c>
      <c r="DZ5" s="87" t="s">
        <v>2</v>
      </c>
      <c r="EA5" s="88" t="s">
        <v>3</v>
      </c>
      <c r="EB5" s="88"/>
      <c r="EC5" s="62" t="s">
        <v>135</v>
      </c>
      <c r="ED5" s="62" t="s">
        <v>133</v>
      </c>
      <c r="EE5" s="87" t="s">
        <v>2</v>
      </c>
      <c r="EF5" s="88" t="s">
        <v>3</v>
      </c>
      <c r="EG5" s="88"/>
      <c r="EH5" s="62" t="s">
        <v>135</v>
      </c>
      <c r="EI5" s="62" t="s">
        <v>133</v>
      </c>
      <c r="EJ5" s="87" t="s">
        <v>2</v>
      </c>
      <c r="EK5" s="88" t="s">
        <v>3</v>
      </c>
      <c r="EL5" s="88"/>
      <c r="EM5" s="62" t="s">
        <v>135</v>
      </c>
      <c r="EN5" s="62" t="s">
        <v>133</v>
      </c>
      <c r="EO5" s="87" t="s">
        <v>2</v>
      </c>
      <c r="EP5" s="88" t="s">
        <v>3</v>
      </c>
      <c r="EQ5" s="88"/>
      <c r="ER5" s="62" t="s">
        <v>135</v>
      </c>
      <c r="ES5" s="62" t="s">
        <v>133</v>
      </c>
      <c r="ET5" s="87" t="s">
        <v>2</v>
      </c>
      <c r="EU5" s="88" t="s">
        <v>3</v>
      </c>
      <c r="EV5" s="88"/>
      <c r="EW5" s="62" t="s">
        <v>135</v>
      </c>
      <c r="EX5" s="62" t="s">
        <v>133</v>
      </c>
      <c r="EY5" s="87" t="s">
        <v>2</v>
      </c>
      <c r="EZ5" s="88" t="s">
        <v>3</v>
      </c>
      <c r="FA5" s="88"/>
      <c r="FB5" s="62" t="s">
        <v>135</v>
      </c>
      <c r="FC5" s="62" t="s">
        <v>133</v>
      </c>
      <c r="FD5" s="87" t="s">
        <v>2</v>
      </c>
      <c r="FE5" s="88" t="s">
        <v>3</v>
      </c>
      <c r="FF5" s="88"/>
      <c r="FG5" s="62" t="s">
        <v>135</v>
      </c>
      <c r="FH5" s="62" t="s">
        <v>133</v>
      </c>
      <c r="FI5" s="87" t="s">
        <v>2</v>
      </c>
      <c r="FJ5" s="88" t="s">
        <v>3</v>
      </c>
      <c r="FK5" s="88"/>
      <c r="FL5" s="62" t="s">
        <v>135</v>
      </c>
      <c r="FM5" s="62" t="s">
        <v>133</v>
      </c>
      <c r="FN5" s="87" t="s">
        <v>2</v>
      </c>
      <c r="FO5" s="88" t="s">
        <v>3</v>
      </c>
      <c r="FP5" s="88"/>
      <c r="FQ5" s="62" t="s">
        <v>135</v>
      </c>
      <c r="FR5" s="62" t="s">
        <v>133</v>
      </c>
      <c r="FS5" s="87" t="s">
        <v>2</v>
      </c>
      <c r="FT5" s="88" t="s">
        <v>3</v>
      </c>
      <c r="FU5" s="88"/>
    </row>
    <row r="6" spans="1:177" ht="75" customHeight="1" x14ac:dyDescent="0.25">
      <c r="A6" s="75"/>
      <c r="B6" s="83"/>
      <c r="C6" s="70"/>
      <c r="D6" s="70"/>
      <c r="E6" s="71"/>
      <c r="F6" s="28" t="s">
        <v>136</v>
      </c>
      <c r="G6" s="28" t="s">
        <v>134</v>
      </c>
      <c r="H6" s="63"/>
      <c r="I6" s="63"/>
      <c r="J6" s="87"/>
      <c r="K6" s="1" t="s">
        <v>136</v>
      </c>
      <c r="L6" s="1" t="s">
        <v>134</v>
      </c>
      <c r="M6" s="63"/>
      <c r="N6" s="63"/>
      <c r="O6" s="87"/>
      <c r="P6" s="1" t="s">
        <v>136</v>
      </c>
      <c r="Q6" s="1" t="s">
        <v>134</v>
      </c>
      <c r="R6" s="63"/>
      <c r="S6" s="63"/>
      <c r="T6" s="87"/>
      <c r="U6" s="1" t="s">
        <v>136</v>
      </c>
      <c r="V6" s="1" t="s">
        <v>134</v>
      </c>
      <c r="W6" s="63"/>
      <c r="X6" s="63"/>
      <c r="Y6" s="87"/>
      <c r="Z6" s="1" t="s">
        <v>136</v>
      </c>
      <c r="AA6" s="1" t="s">
        <v>134</v>
      </c>
      <c r="AB6" s="63"/>
      <c r="AC6" s="63"/>
      <c r="AD6" s="87"/>
      <c r="AE6" s="1" t="s">
        <v>136</v>
      </c>
      <c r="AF6" s="1" t="s">
        <v>134</v>
      </c>
      <c r="AG6" s="63"/>
      <c r="AH6" s="63"/>
      <c r="AI6" s="87"/>
      <c r="AJ6" s="1" t="s">
        <v>136</v>
      </c>
      <c r="AK6" s="1" t="s">
        <v>134</v>
      </c>
      <c r="AL6" s="63"/>
      <c r="AM6" s="63"/>
      <c r="AN6" s="87"/>
      <c r="AO6" s="1" t="s">
        <v>136</v>
      </c>
      <c r="AP6" s="1" t="s">
        <v>134</v>
      </c>
      <c r="AQ6" s="63"/>
      <c r="AR6" s="63"/>
      <c r="AS6" s="87"/>
      <c r="AT6" s="1" t="s">
        <v>136</v>
      </c>
      <c r="AU6" s="1" t="s">
        <v>134</v>
      </c>
      <c r="AV6" s="63"/>
      <c r="AW6" s="63"/>
      <c r="AX6" s="87"/>
      <c r="AY6" s="1" t="s">
        <v>136</v>
      </c>
      <c r="AZ6" s="1" t="s">
        <v>134</v>
      </c>
      <c r="BA6" s="63"/>
      <c r="BB6" s="63"/>
      <c r="BC6" s="87"/>
      <c r="BD6" s="1" t="s">
        <v>136</v>
      </c>
      <c r="BE6" s="1" t="s">
        <v>134</v>
      </c>
      <c r="BF6" s="63"/>
      <c r="BG6" s="63"/>
      <c r="BH6" s="87"/>
      <c r="BI6" s="1" t="s">
        <v>136</v>
      </c>
      <c r="BJ6" s="1" t="s">
        <v>134</v>
      </c>
      <c r="BK6" s="63"/>
      <c r="BL6" s="63"/>
      <c r="BM6" s="87"/>
      <c r="BN6" s="1" t="s">
        <v>136</v>
      </c>
      <c r="BO6" s="1" t="s">
        <v>134</v>
      </c>
      <c r="BP6" s="63"/>
      <c r="BQ6" s="63"/>
      <c r="BR6" s="87"/>
      <c r="BS6" s="1" t="s">
        <v>136</v>
      </c>
      <c r="BT6" s="1" t="s">
        <v>134</v>
      </c>
      <c r="BU6" s="63"/>
      <c r="BV6" s="63"/>
      <c r="BW6" s="87"/>
      <c r="BX6" s="1" t="s">
        <v>136</v>
      </c>
      <c r="BY6" s="1" t="s">
        <v>134</v>
      </c>
      <c r="BZ6" s="63"/>
      <c r="CA6" s="63"/>
      <c r="CB6" s="87"/>
      <c r="CC6" s="1" t="s">
        <v>136</v>
      </c>
      <c r="CD6" s="1" t="s">
        <v>134</v>
      </c>
      <c r="CE6" s="63"/>
      <c r="CF6" s="63"/>
      <c r="CG6" s="87"/>
      <c r="CH6" s="1" t="s">
        <v>136</v>
      </c>
      <c r="CI6" s="1" t="s">
        <v>134</v>
      </c>
      <c r="CJ6" s="63"/>
      <c r="CK6" s="63"/>
      <c r="CL6" s="87"/>
      <c r="CM6" s="1" t="s">
        <v>136</v>
      </c>
      <c r="CN6" s="1" t="s">
        <v>134</v>
      </c>
      <c r="CO6" s="63"/>
      <c r="CP6" s="63"/>
      <c r="CQ6" s="87"/>
      <c r="CR6" s="1" t="s">
        <v>136</v>
      </c>
      <c r="CS6" s="1" t="s">
        <v>134</v>
      </c>
      <c r="CT6" s="63"/>
      <c r="CU6" s="63"/>
      <c r="CV6" s="87"/>
      <c r="CW6" s="1" t="s">
        <v>136</v>
      </c>
      <c r="CX6" s="1" t="s">
        <v>134</v>
      </c>
      <c r="CY6" s="63"/>
      <c r="CZ6" s="63"/>
      <c r="DA6" s="87"/>
      <c r="DB6" s="1" t="s">
        <v>136</v>
      </c>
      <c r="DC6" s="1" t="s">
        <v>134</v>
      </c>
      <c r="DD6" s="63"/>
      <c r="DE6" s="63"/>
      <c r="DF6" s="87"/>
      <c r="DG6" s="1" t="s">
        <v>136</v>
      </c>
      <c r="DH6" s="1" t="s">
        <v>134</v>
      </c>
      <c r="DI6" s="63"/>
      <c r="DJ6" s="63"/>
      <c r="DK6" s="87"/>
      <c r="DL6" s="1" t="s">
        <v>136</v>
      </c>
      <c r="DM6" s="1" t="s">
        <v>134</v>
      </c>
      <c r="DN6" s="63"/>
      <c r="DO6" s="63"/>
      <c r="DP6" s="87"/>
      <c r="DQ6" s="1" t="s">
        <v>136</v>
      </c>
      <c r="DR6" s="1" t="s">
        <v>134</v>
      </c>
      <c r="DS6" s="63"/>
      <c r="DT6" s="63"/>
      <c r="DU6" s="87"/>
      <c r="DV6" s="1" t="s">
        <v>136</v>
      </c>
      <c r="DW6" s="1" t="s">
        <v>134</v>
      </c>
      <c r="DX6" s="63"/>
      <c r="DY6" s="63"/>
      <c r="DZ6" s="87"/>
      <c r="EA6" s="1" t="s">
        <v>136</v>
      </c>
      <c r="EB6" s="1" t="s">
        <v>134</v>
      </c>
      <c r="EC6" s="63"/>
      <c r="ED6" s="63"/>
      <c r="EE6" s="87"/>
      <c r="EF6" s="1" t="s">
        <v>136</v>
      </c>
      <c r="EG6" s="1" t="s">
        <v>134</v>
      </c>
      <c r="EH6" s="63"/>
      <c r="EI6" s="63"/>
      <c r="EJ6" s="87"/>
      <c r="EK6" s="1" t="s">
        <v>136</v>
      </c>
      <c r="EL6" s="1" t="s">
        <v>134</v>
      </c>
      <c r="EM6" s="63"/>
      <c r="EN6" s="63"/>
      <c r="EO6" s="87"/>
      <c r="EP6" s="1" t="s">
        <v>136</v>
      </c>
      <c r="EQ6" s="1" t="s">
        <v>134</v>
      </c>
      <c r="ER6" s="63"/>
      <c r="ES6" s="63"/>
      <c r="ET6" s="87"/>
      <c r="EU6" s="1" t="s">
        <v>136</v>
      </c>
      <c r="EV6" s="1" t="s">
        <v>134</v>
      </c>
      <c r="EW6" s="63"/>
      <c r="EX6" s="63"/>
      <c r="EY6" s="87"/>
      <c r="EZ6" s="1" t="s">
        <v>136</v>
      </c>
      <c r="FA6" s="1" t="s">
        <v>134</v>
      </c>
      <c r="FB6" s="63"/>
      <c r="FC6" s="63"/>
      <c r="FD6" s="87"/>
      <c r="FE6" s="1" t="s">
        <v>136</v>
      </c>
      <c r="FF6" s="1" t="s">
        <v>134</v>
      </c>
      <c r="FG6" s="63"/>
      <c r="FH6" s="63"/>
      <c r="FI6" s="87"/>
      <c r="FJ6" s="1" t="s">
        <v>136</v>
      </c>
      <c r="FK6" s="1" t="s">
        <v>134</v>
      </c>
      <c r="FL6" s="63"/>
      <c r="FM6" s="63"/>
      <c r="FN6" s="87"/>
      <c r="FO6" s="1" t="s">
        <v>136</v>
      </c>
      <c r="FP6" s="1" t="s">
        <v>134</v>
      </c>
      <c r="FQ6" s="63"/>
      <c r="FR6" s="63"/>
      <c r="FS6" s="87"/>
      <c r="FT6" s="1" t="s">
        <v>136</v>
      </c>
      <c r="FU6" s="1" t="s">
        <v>134</v>
      </c>
    </row>
    <row r="7" spans="1:177" x14ac:dyDescent="0.25">
      <c r="A7" s="40">
        <v>1</v>
      </c>
      <c r="B7" s="41" t="s">
        <v>4</v>
      </c>
      <c r="C7" s="47">
        <f>H7+M7+R7+W7+AB7+AG7+AL7+AQ7+AV7+BA7+BF7+BK7+BP7+BU7+BZ7+CE7+CJ7+CO7+CT7+CY7+DD7+DI7+DN7+DS7+DX7+EC7+EH7+EM7+ER7+EW7+FB7+FG7+FL7+FQ7</f>
        <v>0</v>
      </c>
      <c r="D7" s="48">
        <f t="shared" ref="D7:E7" si="0">I7+N7+S7+X7+AC7+AH7+AM7+AR7+AW7+BB7+BG7+BL7+BQ7+BV7+CA7+CF7+CK7+CP7+CU7+CZ7+DE7+DJ7+DO7+DT7+DY7+ED7+EI7+EN7+ES7+EX7+FC7+FH7+FM7+FR7</f>
        <v>70484.899999999994</v>
      </c>
      <c r="E7" s="48">
        <f t="shared" si="0"/>
        <v>72599.7</v>
      </c>
      <c r="F7" s="48">
        <f t="shared" ref="F7:F51" si="1">E7-C7</f>
        <v>72599.7</v>
      </c>
      <c r="G7" s="49">
        <f t="shared" ref="G7:G51" si="2">E7-D7</f>
        <v>2114.8000000000029</v>
      </c>
      <c r="H7" s="15">
        <v>0</v>
      </c>
      <c r="I7" s="16">
        <v>0</v>
      </c>
      <c r="J7" s="16">
        <v>0</v>
      </c>
      <c r="K7" s="16">
        <f>J7-H7</f>
        <v>0</v>
      </c>
      <c r="L7" s="16">
        <f>J7-I7</f>
        <v>0</v>
      </c>
      <c r="M7" s="15">
        <v>0</v>
      </c>
      <c r="N7" s="16">
        <v>996.2</v>
      </c>
      <c r="O7" s="16">
        <v>996.2</v>
      </c>
      <c r="P7" s="16">
        <f>O7-M7</f>
        <v>996.2</v>
      </c>
      <c r="Q7" s="16">
        <f>O7-N7</f>
        <v>0</v>
      </c>
      <c r="R7" s="15">
        <v>0</v>
      </c>
      <c r="S7" s="16">
        <v>180.7</v>
      </c>
      <c r="T7" s="16">
        <v>180.7</v>
      </c>
      <c r="U7" s="16">
        <f>T7-R7</f>
        <v>180.7</v>
      </c>
      <c r="V7" s="16">
        <f>T7-S7</f>
        <v>0</v>
      </c>
      <c r="W7" s="15">
        <v>0</v>
      </c>
      <c r="X7" s="16">
        <v>509.5</v>
      </c>
      <c r="Y7" s="16">
        <v>509.5</v>
      </c>
      <c r="Z7" s="16">
        <f>Y7-W7</f>
        <v>509.5</v>
      </c>
      <c r="AA7" s="16">
        <f>Y7-X7</f>
        <v>0</v>
      </c>
      <c r="AB7" s="15">
        <v>0</v>
      </c>
      <c r="AC7" s="16">
        <v>133.80000000000001</v>
      </c>
      <c r="AD7" s="16">
        <v>133.80000000000001</v>
      </c>
      <c r="AE7" s="16">
        <f>AD7-AB7</f>
        <v>133.80000000000001</v>
      </c>
      <c r="AF7" s="16">
        <f>AD7-AC7</f>
        <v>0</v>
      </c>
      <c r="AG7" s="15">
        <v>0</v>
      </c>
      <c r="AH7" s="16">
        <v>670.8</v>
      </c>
      <c r="AI7" s="16">
        <v>670.8</v>
      </c>
      <c r="AJ7" s="16">
        <f>AI7-AG7</f>
        <v>670.8</v>
      </c>
      <c r="AK7" s="16">
        <f>AI7-AH7</f>
        <v>0</v>
      </c>
      <c r="AL7" s="15">
        <v>0</v>
      </c>
      <c r="AM7" s="16">
        <v>1940.4</v>
      </c>
      <c r="AN7" s="16">
        <v>1940.4</v>
      </c>
      <c r="AO7" s="16">
        <f>AN7-AL7</f>
        <v>1940.4</v>
      </c>
      <c r="AP7" s="16">
        <f>AN7-AM7</f>
        <v>0</v>
      </c>
      <c r="AQ7" s="15">
        <v>0</v>
      </c>
      <c r="AR7" s="16">
        <v>0</v>
      </c>
      <c r="AS7" s="16">
        <v>0</v>
      </c>
      <c r="AT7" s="16">
        <f>AS7-AQ7</f>
        <v>0</v>
      </c>
      <c r="AU7" s="16">
        <f>AS7-AR7</f>
        <v>0</v>
      </c>
      <c r="AV7" s="15">
        <v>0</v>
      </c>
      <c r="AW7" s="16">
        <v>0</v>
      </c>
      <c r="AX7" s="16">
        <v>0</v>
      </c>
      <c r="AY7" s="16">
        <f>AX7-AV7</f>
        <v>0</v>
      </c>
      <c r="AZ7" s="16">
        <f>AX7-AW7</f>
        <v>0</v>
      </c>
      <c r="BA7" s="15">
        <v>0</v>
      </c>
      <c r="BB7" s="16">
        <v>0</v>
      </c>
      <c r="BC7" s="16">
        <v>21.2</v>
      </c>
      <c r="BD7" s="16">
        <f>BC7-BA7</f>
        <v>21.2</v>
      </c>
      <c r="BE7" s="16">
        <f>BC7-BB7</f>
        <v>21.2</v>
      </c>
      <c r="BF7" s="15">
        <v>0</v>
      </c>
      <c r="BG7" s="16">
        <v>0</v>
      </c>
      <c r="BH7" s="16">
        <v>0</v>
      </c>
      <c r="BI7" s="16">
        <f>BH7-BF7</f>
        <v>0</v>
      </c>
      <c r="BJ7" s="16">
        <f>BH7-BG7</f>
        <v>0</v>
      </c>
      <c r="BK7" s="15">
        <v>0</v>
      </c>
      <c r="BL7" s="16">
        <v>0</v>
      </c>
      <c r="BM7" s="16">
        <v>0</v>
      </c>
      <c r="BN7" s="16">
        <f>BM7-BK7</f>
        <v>0</v>
      </c>
      <c r="BO7" s="16">
        <f>BM7-BL7</f>
        <v>0</v>
      </c>
      <c r="BP7" s="15">
        <v>0</v>
      </c>
      <c r="BQ7" s="16">
        <v>200</v>
      </c>
      <c r="BR7" s="16">
        <v>200</v>
      </c>
      <c r="BS7" s="16">
        <f>BR7-BP7</f>
        <v>200</v>
      </c>
      <c r="BT7" s="16">
        <f>BR7-BQ7</f>
        <v>0</v>
      </c>
      <c r="BU7" s="15">
        <v>0</v>
      </c>
      <c r="BV7" s="16">
        <v>0</v>
      </c>
      <c r="BW7" s="16">
        <v>0</v>
      </c>
      <c r="BX7" s="16">
        <f>BW7-BU7</f>
        <v>0</v>
      </c>
      <c r="BY7" s="16">
        <f>BW7-BV7</f>
        <v>0</v>
      </c>
      <c r="BZ7" s="15">
        <v>0</v>
      </c>
      <c r="CA7" s="16">
        <v>0</v>
      </c>
      <c r="CB7" s="16">
        <v>0</v>
      </c>
      <c r="CC7" s="16">
        <f>CB7-BZ7</f>
        <v>0</v>
      </c>
      <c r="CD7" s="16">
        <f>CB7-CA7</f>
        <v>0</v>
      </c>
      <c r="CE7" s="15">
        <v>0</v>
      </c>
      <c r="CF7" s="16">
        <v>100</v>
      </c>
      <c r="CG7" s="16">
        <v>100</v>
      </c>
      <c r="CH7" s="16">
        <f>CG7-CE7</f>
        <v>100</v>
      </c>
      <c r="CI7" s="16">
        <f>CG7-CF7</f>
        <v>0</v>
      </c>
      <c r="CJ7" s="15">
        <v>0</v>
      </c>
      <c r="CK7" s="16">
        <v>9968.6</v>
      </c>
      <c r="CL7" s="16">
        <v>9968.6</v>
      </c>
      <c r="CM7" s="16">
        <f>CL7-CJ7</f>
        <v>9968.6</v>
      </c>
      <c r="CN7" s="16">
        <f>CL7-CK7</f>
        <v>0</v>
      </c>
      <c r="CO7" s="15">
        <v>0</v>
      </c>
      <c r="CP7" s="16">
        <v>1550</v>
      </c>
      <c r="CQ7" s="16">
        <v>1550</v>
      </c>
      <c r="CR7" s="16">
        <f>CQ7-CO7</f>
        <v>1550</v>
      </c>
      <c r="CS7" s="16">
        <f>CQ7-CP7</f>
        <v>0</v>
      </c>
      <c r="CT7" s="15">
        <v>0</v>
      </c>
      <c r="CU7" s="16">
        <v>0</v>
      </c>
      <c r="CV7" s="16">
        <v>0</v>
      </c>
      <c r="CW7" s="16">
        <f>CV7-CT7</f>
        <v>0</v>
      </c>
      <c r="CX7" s="16">
        <f>CV7-CU7</f>
        <v>0</v>
      </c>
      <c r="CY7" s="15">
        <v>0</v>
      </c>
      <c r="CZ7" s="16">
        <v>0</v>
      </c>
      <c r="DA7" s="16">
        <v>0</v>
      </c>
      <c r="DB7" s="16">
        <f>DA7-CY7</f>
        <v>0</v>
      </c>
      <c r="DC7" s="16">
        <f>DA7-CZ7</f>
        <v>0</v>
      </c>
      <c r="DD7" s="15">
        <v>0</v>
      </c>
      <c r="DE7" s="16">
        <v>60</v>
      </c>
      <c r="DF7" s="16">
        <v>60</v>
      </c>
      <c r="DG7" s="16">
        <f>DF7-DD7</f>
        <v>60</v>
      </c>
      <c r="DH7" s="16">
        <f>DF7-DE7</f>
        <v>0</v>
      </c>
      <c r="DI7" s="15">
        <v>0</v>
      </c>
      <c r="DJ7" s="16">
        <v>0</v>
      </c>
      <c r="DK7" s="16">
        <v>0</v>
      </c>
      <c r="DL7" s="16">
        <f>DK7-DI7</f>
        <v>0</v>
      </c>
      <c r="DM7" s="16">
        <f>DK7-DJ7</f>
        <v>0</v>
      </c>
      <c r="DN7" s="15">
        <v>0</v>
      </c>
      <c r="DO7" s="16">
        <v>0</v>
      </c>
      <c r="DP7" s="16">
        <v>0</v>
      </c>
      <c r="DQ7" s="16">
        <f>DP7-DN7</f>
        <v>0</v>
      </c>
      <c r="DR7" s="16">
        <f>DP7-DO7</f>
        <v>0</v>
      </c>
      <c r="DS7" s="15">
        <v>0</v>
      </c>
      <c r="DT7" s="16">
        <v>527.1</v>
      </c>
      <c r="DU7" s="16">
        <v>477.2</v>
      </c>
      <c r="DV7" s="16">
        <f>DU7-DS7</f>
        <v>477.2</v>
      </c>
      <c r="DW7" s="16">
        <f>DU7-DT7</f>
        <v>-49.900000000000034</v>
      </c>
      <c r="DX7" s="15">
        <v>0</v>
      </c>
      <c r="DY7" s="16">
        <v>254.4</v>
      </c>
      <c r="DZ7" s="16">
        <v>254.4</v>
      </c>
      <c r="EA7" s="16">
        <f>DZ7-DX7</f>
        <v>254.4</v>
      </c>
      <c r="EB7" s="16">
        <f>DZ7-DY7</f>
        <v>0</v>
      </c>
      <c r="EC7" s="15">
        <v>0</v>
      </c>
      <c r="ED7" s="16">
        <v>2970.9</v>
      </c>
      <c r="EE7" s="16">
        <v>2970.9</v>
      </c>
      <c r="EF7" s="16">
        <f>EE7-EC7</f>
        <v>2970.9</v>
      </c>
      <c r="EG7" s="16">
        <f>EE7-ED7</f>
        <v>0</v>
      </c>
      <c r="EH7" s="15">
        <v>0</v>
      </c>
      <c r="EI7" s="16">
        <v>0</v>
      </c>
      <c r="EJ7" s="16">
        <v>0</v>
      </c>
      <c r="EK7" s="16">
        <f>EJ7-EH7</f>
        <v>0</v>
      </c>
      <c r="EL7" s="16">
        <f>EJ7-EI7</f>
        <v>0</v>
      </c>
      <c r="EM7" s="15">
        <v>0</v>
      </c>
      <c r="EN7" s="16">
        <v>65.900000000000006</v>
      </c>
      <c r="EO7" s="16">
        <v>65.900000000000006</v>
      </c>
      <c r="EP7" s="16">
        <f>EO7-EM7</f>
        <v>65.900000000000006</v>
      </c>
      <c r="EQ7" s="16">
        <f>EO7-EN7</f>
        <v>0</v>
      </c>
      <c r="ER7" s="15">
        <v>0</v>
      </c>
      <c r="ES7" s="16">
        <v>20344.099999999999</v>
      </c>
      <c r="ET7" s="16">
        <v>20344.099999999999</v>
      </c>
      <c r="EU7" s="16">
        <f>ET7-ER7</f>
        <v>20344.099999999999</v>
      </c>
      <c r="EV7" s="16">
        <f>ET7-ES7</f>
        <v>0</v>
      </c>
      <c r="EW7" s="15">
        <v>0</v>
      </c>
      <c r="EX7" s="16">
        <v>21731.1</v>
      </c>
      <c r="EY7" s="16">
        <v>23874.6</v>
      </c>
      <c r="EZ7" s="16">
        <f>EY7-EW7</f>
        <v>23874.6</v>
      </c>
      <c r="FA7" s="16">
        <f>EY7-EX7</f>
        <v>2143.5</v>
      </c>
      <c r="FB7" s="15">
        <v>0</v>
      </c>
      <c r="FC7" s="16">
        <v>8000</v>
      </c>
      <c r="FD7" s="16">
        <v>8000</v>
      </c>
      <c r="FE7" s="16">
        <f>FD7-FB7</f>
        <v>8000</v>
      </c>
      <c r="FF7" s="16">
        <f>FD7-FC7</f>
        <v>0</v>
      </c>
      <c r="FG7" s="15">
        <v>0</v>
      </c>
      <c r="FH7" s="16">
        <v>0</v>
      </c>
      <c r="FI7" s="16">
        <v>0</v>
      </c>
      <c r="FJ7" s="16">
        <f>FI7-FG7</f>
        <v>0</v>
      </c>
      <c r="FK7" s="16">
        <f>FI7-FH7</f>
        <v>0</v>
      </c>
      <c r="FL7" s="15">
        <v>0</v>
      </c>
      <c r="FM7" s="16">
        <v>281.39999999999998</v>
      </c>
      <c r="FN7" s="16">
        <v>281.39999999999998</v>
      </c>
      <c r="FO7" s="16">
        <f>FN7-FL7</f>
        <v>281.39999999999998</v>
      </c>
      <c r="FP7" s="16">
        <f>FN7-FM7</f>
        <v>0</v>
      </c>
      <c r="FQ7" s="15">
        <v>0</v>
      </c>
      <c r="FR7" s="16">
        <v>0</v>
      </c>
      <c r="FS7" s="16">
        <v>0</v>
      </c>
      <c r="FT7" s="16">
        <f>FS7-FQ7</f>
        <v>0</v>
      </c>
      <c r="FU7" s="17">
        <f>FS7-FR7</f>
        <v>0</v>
      </c>
    </row>
    <row r="8" spans="1:177" x14ac:dyDescent="0.25">
      <c r="A8" s="40">
        <v>2</v>
      </c>
      <c r="B8" s="41" t="s">
        <v>5</v>
      </c>
      <c r="C8" s="47">
        <f t="shared" ref="C8:C52" si="3">H8+M8+R8+W8+AB8+AG8+AL8+AQ8+AV8+BA8+BF8+BK8+BP8+BU8+BZ8+CE8+CJ8+CO8+CT8+CY8+DD8+DI8+DN8+DS8+DX8+EC8+EH8+EM8+ER8+EW8+FB8+FG8+FL8+FQ8</f>
        <v>0</v>
      </c>
      <c r="D8" s="50">
        <f t="shared" ref="D8:D52" si="4">I8+N8+S8+X8+AC8+AH8+AM8+AR8+AW8+BB8+BG8+BL8+BQ8+BV8+CA8+CF8+CK8+CP8+CU8+CZ8+DE8+DJ8+DO8+DT8+DY8+ED8+EI8+EN8+ES8+EX8+FC8+FH8+FM8+FR8</f>
        <v>342644.19999999995</v>
      </c>
      <c r="E8" s="50">
        <f t="shared" ref="E8:E52" si="5">J8+O8+T8+Y8+AD8+AI8+AN8+AS8+AX8+BC8+BH8+BM8+BR8+BW8+CB8+CG8+CL8+CQ8+CV8+DA8+DF8+DK8+DP8+DU8+DZ8+EE8+EJ8+EO8+ET8+EY8+FD8+FI8+FN8+FS8</f>
        <v>345264.3</v>
      </c>
      <c r="F8" s="50">
        <f t="shared" si="1"/>
        <v>345264.3</v>
      </c>
      <c r="G8" s="49">
        <f t="shared" si="2"/>
        <v>2620.1000000000349</v>
      </c>
      <c r="H8" s="15">
        <v>0</v>
      </c>
      <c r="I8" s="16">
        <v>0</v>
      </c>
      <c r="J8" s="16">
        <v>0</v>
      </c>
      <c r="K8" s="16">
        <f t="shared" ref="K8:K52" si="6">J8-H8</f>
        <v>0</v>
      </c>
      <c r="L8" s="16">
        <f t="shared" ref="L8:L52" si="7">J8-I8</f>
        <v>0</v>
      </c>
      <c r="M8" s="15">
        <v>0</v>
      </c>
      <c r="N8" s="16">
        <v>925.4</v>
      </c>
      <c r="O8" s="16">
        <v>925.4</v>
      </c>
      <c r="P8" s="16">
        <f t="shared" ref="P8:P52" si="8">O8-M8</f>
        <v>925.4</v>
      </c>
      <c r="Q8" s="16">
        <f t="shared" ref="Q8:Q52" si="9">O8-N8</f>
        <v>0</v>
      </c>
      <c r="R8" s="15">
        <v>0</v>
      </c>
      <c r="S8" s="16">
        <v>91.8</v>
      </c>
      <c r="T8" s="16">
        <v>91.8</v>
      </c>
      <c r="U8" s="16">
        <f t="shared" ref="U8:U52" si="10">T8-R8</f>
        <v>91.8</v>
      </c>
      <c r="V8" s="16">
        <f t="shared" ref="V8:V52" si="11">T8-S8</f>
        <v>0</v>
      </c>
      <c r="W8" s="15">
        <v>0</v>
      </c>
      <c r="X8" s="16">
        <v>645.6</v>
      </c>
      <c r="Y8" s="16">
        <v>645.6</v>
      </c>
      <c r="Z8" s="16">
        <f t="shared" ref="Z8:Z52" si="12">Y8-W8</f>
        <v>645.6</v>
      </c>
      <c r="AA8" s="16">
        <f t="shared" ref="AA8:AA52" si="13">Y8-X8</f>
        <v>0</v>
      </c>
      <c r="AB8" s="15">
        <v>0</v>
      </c>
      <c r="AC8" s="16">
        <v>272.89999999999998</v>
      </c>
      <c r="AD8" s="16">
        <v>272.89999999999998</v>
      </c>
      <c r="AE8" s="16">
        <f t="shared" ref="AE8:AE52" si="14">AD8-AB8</f>
        <v>272.89999999999998</v>
      </c>
      <c r="AF8" s="16">
        <f t="shared" ref="AF8:AF52" si="15">AD8-AC8</f>
        <v>0</v>
      </c>
      <c r="AG8" s="15">
        <v>0</v>
      </c>
      <c r="AH8" s="16">
        <v>1341.5</v>
      </c>
      <c r="AI8" s="16">
        <v>1341.5</v>
      </c>
      <c r="AJ8" s="16">
        <f t="shared" ref="AJ8:AJ52" si="16">AI8-AG8</f>
        <v>1341.5</v>
      </c>
      <c r="AK8" s="16">
        <f t="shared" ref="AK8:AK52" si="17">AI8-AH8</f>
        <v>0</v>
      </c>
      <c r="AL8" s="15">
        <v>0</v>
      </c>
      <c r="AM8" s="16">
        <v>3535.6</v>
      </c>
      <c r="AN8" s="16">
        <v>3535.6</v>
      </c>
      <c r="AO8" s="16">
        <f t="shared" ref="AO8:AO52" si="18">AN8-AL8</f>
        <v>3535.6</v>
      </c>
      <c r="AP8" s="16">
        <f t="shared" ref="AP8:AP52" si="19">AN8-AM8</f>
        <v>0</v>
      </c>
      <c r="AQ8" s="15">
        <v>0</v>
      </c>
      <c r="AR8" s="16">
        <v>880.8</v>
      </c>
      <c r="AS8" s="16">
        <v>880.8</v>
      </c>
      <c r="AT8" s="16">
        <f t="shared" ref="AT8:AT52" si="20">AS8-AQ8</f>
        <v>880.8</v>
      </c>
      <c r="AU8" s="16">
        <f t="shared" ref="AU8:AU52" si="21">AS8-AR8</f>
        <v>0</v>
      </c>
      <c r="AV8" s="15">
        <v>0</v>
      </c>
      <c r="AW8" s="16">
        <v>0</v>
      </c>
      <c r="AX8" s="16">
        <v>0</v>
      </c>
      <c r="AY8" s="16">
        <f t="shared" ref="AY8:AY52" si="22">AX8-AV8</f>
        <v>0</v>
      </c>
      <c r="AZ8" s="16">
        <f t="shared" ref="AZ8:AZ52" si="23">AX8-AW8</f>
        <v>0</v>
      </c>
      <c r="BA8" s="15">
        <v>0</v>
      </c>
      <c r="BB8" s="16">
        <v>0</v>
      </c>
      <c r="BC8" s="16">
        <v>21.2</v>
      </c>
      <c r="BD8" s="16">
        <f t="shared" ref="BD8:BD52" si="24">BC8-BA8</f>
        <v>21.2</v>
      </c>
      <c r="BE8" s="16">
        <f t="shared" ref="BE8:BE52" si="25">BC8-BB8</f>
        <v>21.2</v>
      </c>
      <c r="BF8" s="15">
        <v>0</v>
      </c>
      <c r="BG8" s="16">
        <v>0</v>
      </c>
      <c r="BH8" s="16">
        <v>0</v>
      </c>
      <c r="BI8" s="16">
        <f t="shared" ref="BI8:BI52" si="26">BH8-BF8</f>
        <v>0</v>
      </c>
      <c r="BJ8" s="16">
        <f t="shared" ref="BJ8:BJ52" si="27">BH8-BG8</f>
        <v>0</v>
      </c>
      <c r="BK8" s="15">
        <v>0</v>
      </c>
      <c r="BL8" s="16">
        <v>0</v>
      </c>
      <c r="BM8" s="16">
        <v>0</v>
      </c>
      <c r="BN8" s="16">
        <f t="shared" ref="BN8:BN52" si="28">BM8-BK8</f>
        <v>0</v>
      </c>
      <c r="BO8" s="16">
        <f t="shared" ref="BO8:BO52" si="29">BM8-BL8</f>
        <v>0</v>
      </c>
      <c r="BP8" s="15">
        <v>0</v>
      </c>
      <c r="BQ8" s="16">
        <v>200</v>
      </c>
      <c r="BR8" s="16">
        <v>200</v>
      </c>
      <c r="BS8" s="16">
        <f t="shared" ref="BS8:BS52" si="30">BR8-BP8</f>
        <v>200</v>
      </c>
      <c r="BT8" s="16">
        <f t="shared" ref="BT8:BT52" si="31">BR8-BQ8</f>
        <v>0</v>
      </c>
      <c r="BU8" s="15">
        <v>0</v>
      </c>
      <c r="BV8" s="16">
        <v>150</v>
      </c>
      <c r="BW8" s="16">
        <v>150</v>
      </c>
      <c r="BX8" s="16">
        <f t="shared" ref="BX8:BX52" si="32">BW8-BU8</f>
        <v>150</v>
      </c>
      <c r="BY8" s="16">
        <f t="shared" ref="BY8:BY52" si="33">BW8-BV8</f>
        <v>0</v>
      </c>
      <c r="BZ8" s="15">
        <v>0</v>
      </c>
      <c r="CA8" s="16">
        <v>50</v>
      </c>
      <c r="CB8" s="16">
        <v>50</v>
      </c>
      <c r="CC8" s="16">
        <f t="shared" ref="CC8:CC52" si="34">CB8-BZ8</f>
        <v>50</v>
      </c>
      <c r="CD8" s="16">
        <f t="shared" ref="CD8:CD52" si="35">CB8-CA8</f>
        <v>0</v>
      </c>
      <c r="CE8" s="15">
        <v>0</v>
      </c>
      <c r="CF8" s="16">
        <v>100</v>
      </c>
      <c r="CG8" s="16">
        <v>100</v>
      </c>
      <c r="CH8" s="16">
        <f t="shared" ref="CH8:CH52" si="36">CG8-CE8</f>
        <v>100</v>
      </c>
      <c r="CI8" s="16">
        <f t="shared" ref="CI8:CI52" si="37">CG8-CF8</f>
        <v>0</v>
      </c>
      <c r="CJ8" s="15">
        <v>0</v>
      </c>
      <c r="CK8" s="16">
        <v>0</v>
      </c>
      <c r="CL8" s="16">
        <v>0</v>
      </c>
      <c r="CM8" s="16">
        <f t="shared" ref="CM8:CM52" si="38">CL8-CJ8</f>
        <v>0</v>
      </c>
      <c r="CN8" s="16">
        <f t="shared" ref="CN8:CN52" si="39">CL8-CK8</f>
        <v>0</v>
      </c>
      <c r="CO8" s="15">
        <v>0</v>
      </c>
      <c r="CP8" s="16">
        <v>3750</v>
      </c>
      <c r="CQ8" s="16">
        <v>3750</v>
      </c>
      <c r="CR8" s="16">
        <f t="shared" ref="CR8:CR52" si="40">CQ8-CO8</f>
        <v>3750</v>
      </c>
      <c r="CS8" s="16">
        <f t="shared" ref="CS8:CS52" si="41">CQ8-CP8</f>
        <v>0</v>
      </c>
      <c r="CT8" s="15">
        <v>0</v>
      </c>
      <c r="CU8" s="16">
        <v>3424.7</v>
      </c>
      <c r="CV8" s="16">
        <v>3424.7</v>
      </c>
      <c r="CW8" s="16">
        <f t="shared" ref="CW8:CW52" si="42">CV8-CT8</f>
        <v>3424.7</v>
      </c>
      <c r="CX8" s="16">
        <f t="shared" ref="CX8:CX52" si="43">CV8-CU8</f>
        <v>0</v>
      </c>
      <c r="CY8" s="15">
        <v>0</v>
      </c>
      <c r="CZ8" s="16">
        <v>0</v>
      </c>
      <c r="DA8" s="16">
        <v>0</v>
      </c>
      <c r="DB8" s="16">
        <f t="shared" ref="DB8:DB52" si="44">DA8-CY8</f>
        <v>0</v>
      </c>
      <c r="DC8" s="16">
        <f t="shared" ref="DC8:DC52" si="45">DA8-CZ8</f>
        <v>0</v>
      </c>
      <c r="DD8" s="15">
        <v>0</v>
      </c>
      <c r="DE8" s="16">
        <v>0</v>
      </c>
      <c r="DF8" s="16">
        <v>0</v>
      </c>
      <c r="DG8" s="16">
        <f t="shared" ref="DG8:DG52" si="46">DF8-DD8</f>
        <v>0</v>
      </c>
      <c r="DH8" s="16">
        <f t="shared" ref="DH8:DH52" si="47">DF8-DE8</f>
        <v>0</v>
      </c>
      <c r="DI8" s="15">
        <v>0</v>
      </c>
      <c r="DJ8" s="16">
        <v>0</v>
      </c>
      <c r="DK8" s="16">
        <v>0</v>
      </c>
      <c r="DL8" s="16">
        <f t="shared" ref="DL8:DL52" si="48">DK8-DI8</f>
        <v>0</v>
      </c>
      <c r="DM8" s="16">
        <f t="shared" ref="DM8:DM52" si="49">DK8-DJ8</f>
        <v>0</v>
      </c>
      <c r="DN8" s="15">
        <v>0</v>
      </c>
      <c r="DO8" s="16">
        <v>608.29999999999995</v>
      </c>
      <c r="DP8" s="16">
        <v>608.29999999999995</v>
      </c>
      <c r="DQ8" s="16">
        <f t="shared" ref="DQ8:DQ52" si="50">DP8-DN8</f>
        <v>608.29999999999995</v>
      </c>
      <c r="DR8" s="16">
        <f t="shared" ref="DR8:DR52" si="51">DP8-DO8</f>
        <v>0</v>
      </c>
      <c r="DS8" s="15">
        <v>0</v>
      </c>
      <c r="DT8" s="16">
        <v>885.1</v>
      </c>
      <c r="DU8" s="16">
        <v>885.1</v>
      </c>
      <c r="DV8" s="16">
        <f t="shared" ref="DV8:DV52" si="52">DU8-DS8</f>
        <v>885.1</v>
      </c>
      <c r="DW8" s="16">
        <f t="shared" ref="DW8:DW52" si="53">DU8-DT8</f>
        <v>0</v>
      </c>
      <c r="DX8" s="15">
        <v>0</v>
      </c>
      <c r="DY8" s="16">
        <v>366.3</v>
      </c>
      <c r="DZ8" s="16">
        <v>366.3</v>
      </c>
      <c r="EA8" s="16">
        <f t="shared" ref="EA8:EA52" si="54">DZ8-DX8</f>
        <v>366.3</v>
      </c>
      <c r="EB8" s="16">
        <f t="shared" ref="EB8:EB52" si="55">DZ8-DY8</f>
        <v>0</v>
      </c>
      <c r="EC8" s="15">
        <v>0</v>
      </c>
      <c r="ED8" s="16">
        <v>0</v>
      </c>
      <c r="EE8" s="16">
        <v>0</v>
      </c>
      <c r="EF8" s="16">
        <f t="shared" ref="EF8:EF52" si="56">EE8-EC8</f>
        <v>0</v>
      </c>
      <c r="EG8" s="16">
        <f t="shared" ref="EG8:EG52" si="57">EE8-ED8</f>
        <v>0</v>
      </c>
      <c r="EH8" s="15">
        <v>0</v>
      </c>
      <c r="EI8" s="16">
        <v>0</v>
      </c>
      <c r="EJ8" s="16">
        <v>0</v>
      </c>
      <c r="EK8" s="16">
        <f t="shared" ref="EK8:EK52" si="58">EJ8-EH8</f>
        <v>0</v>
      </c>
      <c r="EL8" s="16">
        <f t="shared" ref="EL8:EL52" si="59">EJ8-EI8</f>
        <v>0</v>
      </c>
      <c r="EM8" s="15">
        <v>0</v>
      </c>
      <c r="EN8" s="16">
        <v>11.3</v>
      </c>
      <c r="EO8" s="16">
        <v>11.3</v>
      </c>
      <c r="EP8" s="16">
        <f t="shared" ref="EP8:EP52" si="60">EO8-EM8</f>
        <v>11.3</v>
      </c>
      <c r="EQ8" s="16">
        <f t="shared" ref="EQ8:EQ52" si="61">EO8-EN8</f>
        <v>0</v>
      </c>
      <c r="ER8" s="15">
        <v>0</v>
      </c>
      <c r="ES8" s="16">
        <v>21477.1</v>
      </c>
      <c r="ET8" s="16">
        <v>21477.1</v>
      </c>
      <c r="EU8" s="16">
        <f t="shared" ref="EU8:EU52" si="62">ET8-ER8</f>
        <v>21477.1</v>
      </c>
      <c r="EV8" s="16">
        <f t="shared" ref="EV8:EV52" si="63">ET8-ES8</f>
        <v>0</v>
      </c>
      <c r="EW8" s="15">
        <v>0</v>
      </c>
      <c r="EX8" s="16">
        <v>293927.8</v>
      </c>
      <c r="EY8" s="16">
        <v>296526.7</v>
      </c>
      <c r="EZ8" s="16">
        <f t="shared" ref="EZ8:EZ52" si="64">EY8-EW8</f>
        <v>296526.7</v>
      </c>
      <c r="FA8" s="16">
        <f t="shared" ref="FA8:FA52" si="65">EY8-EX8</f>
        <v>2598.9000000000233</v>
      </c>
      <c r="FB8" s="15">
        <v>0</v>
      </c>
      <c r="FC8" s="16">
        <v>10000</v>
      </c>
      <c r="FD8" s="16">
        <v>10000</v>
      </c>
      <c r="FE8" s="16">
        <f t="shared" ref="FE8:FE52" si="66">FD8-FB8</f>
        <v>10000</v>
      </c>
      <c r="FF8" s="16">
        <f t="shared" ref="FF8:FF52" si="67">FD8-FC8</f>
        <v>0</v>
      </c>
      <c r="FG8" s="15">
        <v>0</v>
      </c>
      <c r="FH8" s="16">
        <v>0</v>
      </c>
      <c r="FI8" s="16">
        <v>0</v>
      </c>
      <c r="FJ8" s="16">
        <f t="shared" ref="FJ8:FJ52" si="68">FI8-FG8</f>
        <v>0</v>
      </c>
      <c r="FK8" s="16">
        <f t="shared" ref="FK8:FK52" si="69">FI8-FH8</f>
        <v>0</v>
      </c>
      <c r="FL8" s="15">
        <v>0</v>
      </c>
      <c r="FM8" s="16">
        <v>0</v>
      </c>
      <c r="FN8" s="16">
        <v>0</v>
      </c>
      <c r="FO8" s="16">
        <f t="shared" ref="FO8:FO52" si="70">FN8-FL8</f>
        <v>0</v>
      </c>
      <c r="FP8" s="16">
        <f t="shared" ref="FP8:FP52" si="71">FN8-FM8</f>
        <v>0</v>
      </c>
      <c r="FQ8" s="15">
        <v>0</v>
      </c>
      <c r="FR8" s="16">
        <v>0</v>
      </c>
      <c r="FS8" s="16">
        <v>0</v>
      </c>
      <c r="FT8" s="16">
        <f t="shared" ref="FT8:FT52" si="72">FS8-FQ8</f>
        <v>0</v>
      </c>
      <c r="FU8" s="17">
        <f t="shared" ref="FU8:FU52" si="73">FS8-FR8</f>
        <v>0</v>
      </c>
    </row>
    <row r="9" spans="1:177" x14ac:dyDescent="0.25">
      <c r="A9" s="40">
        <v>3</v>
      </c>
      <c r="B9" s="41" t="s">
        <v>6</v>
      </c>
      <c r="C9" s="47">
        <f t="shared" si="3"/>
        <v>0</v>
      </c>
      <c r="D9" s="50">
        <f t="shared" si="4"/>
        <v>53213.5</v>
      </c>
      <c r="E9" s="50">
        <f t="shared" si="5"/>
        <v>55366.6</v>
      </c>
      <c r="F9" s="50">
        <f t="shared" si="1"/>
        <v>55366.6</v>
      </c>
      <c r="G9" s="49">
        <f t="shared" si="2"/>
        <v>2153.0999999999985</v>
      </c>
      <c r="H9" s="15">
        <v>0</v>
      </c>
      <c r="I9" s="16">
        <v>0</v>
      </c>
      <c r="J9" s="16">
        <v>0</v>
      </c>
      <c r="K9" s="16">
        <f t="shared" si="6"/>
        <v>0</v>
      </c>
      <c r="L9" s="16">
        <f t="shared" si="7"/>
        <v>0</v>
      </c>
      <c r="M9" s="15">
        <v>0</v>
      </c>
      <c r="N9" s="16">
        <v>180</v>
      </c>
      <c r="O9" s="16">
        <v>180</v>
      </c>
      <c r="P9" s="16">
        <f t="shared" si="8"/>
        <v>180</v>
      </c>
      <c r="Q9" s="16">
        <f t="shared" si="9"/>
        <v>0</v>
      </c>
      <c r="R9" s="15">
        <v>0</v>
      </c>
      <c r="S9" s="16">
        <v>224.2</v>
      </c>
      <c r="T9" s="16">
        <v>224.1</v>
      </c>
      <c r="U9" s="16">
        <f t="shared" si="10"/>
        <v>224.1</v>
      </c>
      <c r="V9" s="16">
        <f t="shared" si="11"/>
        <v>-9.9999999999994316E-2</v>
      </c>
      <c r="W9" s="15">
        <v>0</v>
      </c>
      <c r="X9" s="16">
        <v>295.60000000000002</v>
      </c>
      <c r="Y9" s="16">
        <v>295.60000000000002</v>
      </c>
      <c r="Z9" s="16">
        <f t="shared" si="12"/>
        <v>295.60000000000002</v>
      </c>
      <c r="AA9" s="16">
        <f t="shared" si="13"/>
        <v>0</v>
      </c>
      <c r="AB9" s="15">
        <v>0</v>
      </c>
      <c r="AC9" s="16">
        <v>131.1</v>
      </c>
      <c r="AD9" s="16">
        <v>131.1</v>
      </c>
      <c r="AE9" s="16">
        <f t="shared" si="14"/>
        <v>131.1</v>
      </c>
      <c r="AF9" s="16">
        <f t="shared" si="15"/>
        <v>0</v>
      </c>
      <c r="AG9" s="15">
        <v>0</v>
      </c>
      <c r="AH9" s="16">
        <v>766.6</v>
      </c>
      <c r="AI9" s="16">
        <v>766.6</v>
      </c>
      <c r="AJ9" s="16">
        <f t="shared" si="16"/>
        <v>766.6</v>
      </c>
      <c r="AK9" s="16">
        <f t="shared" si="17"/>
        <v>0</v>
      </c>
      <c r="AL9" s="15">
        <v>0</v>
      </c>
      <c r="AM9" s="16">
        <v>2582.3000000000002</v>
      </c>
      <c r="AN9" s="16">
        <v>2582.3000000000002</v>
      </c>
      <c r="AO9" s="16">
        <f t="shared" si="18"/>
        <v>2582.3000000000002</v>
      </c>
      <c r="AP9" s="16">
        <f t="shared" si="19"/>
        <v>0</v>
      </c>
      <c r="AQ9" s="15">
        <v>0</v>
      </c>
      <c r="AR9" s="16">
        <v>0</v>
      </c>
      <c r="AS9" s="16">
        <v>0</v>
      </c>
      <c r="AT9" s="16">
        <f t="shared" si="20"/>
        <v>0</v>
      </c>
      <c r="AU9" s="16">
        <f t="shared" si="21"/>
        <v>0</v>
      </c>
      <c r="AV9" s="15">
        <v>0</v>
      </c>
      <c r="AW9" s="16">
        <v>0</v>
      </c>
      <c r="AX9" s="16">
        <v>0</v>
      </c>
      <c r="AY9" s="16">
        <f t="shared" si="22"/>
        <v>0</v>
      </c>
      <c r="AZ9" s="16">
        <f t="shared" si="23"/>
        <v>0</v>
      </c>
      <c r="BA9" s="15">
        <v>0</v>
      </c>
      <c r="BB9" s="16">
        <v>0</v>
      </c>
      <c r="BC9" s="16">
        <v>21.3</v>
      </c>
      <c r="BD9" s="16">
        <f t="shared" si="24"/>
        <v>21.3</v>
      </c>
      <c r="BE9" s="16">
        <f t="shared" si="25"/>
        <v>21.3</v>
      </c>
      <c r="BF9" s="15">
        <v>0</v>
      </c>
      <c r="BG9" s="16">
        <v>0</v>
      </c>
      <c r="BH9" s="16">
        <v>0</v>
      </c>
      <c r="BI9" s="16">
        <f t="shared" si="26"/>
        <v>0</v>
      </c>
      <c r="BJ9" s="16">
        <f t="shared" si="27"/>
        <v>0</v>
      </c>
      <c r="BK9" s="15">
        <v>0</v>
      </c>
      <c r="BL9" s="16">
        <v>0</v>
      </c>
      <c r="BM9" s="16">
        <v>0</v>
      </c>
      <c r="BN9" s="16">
        <f t="shared" si="28"/>
        <v>0</v>
      </c>
      <c r="BO9" s="16">
        <f t="shared" si="29"/>
        <v>0</v>
      </c>
      <c r="BP9" s="15">
        <v>0</v>
      </c>
      <c r="BQ9" s="16">
        <v>0</v>
      </c>
      <c r="BR9" s="16">
        <v>0</v>
      </c>
      <c r="BS9" s="16">
        <f t="shared" si="30"/>
        <v>0</v>
      </c>
      <c r="BT9" s="16">
        <f t="shared" si="31"/>
        <v>0</v>
      </c>
      <c r="BU9" s="15">
        <v>0</v>
      </c>
      <c r="BV9" s="16">
        <v>150</v>
      </c>
      <c r="BW9" s="16">
        <v>150</v>
      </c>
      <c r="BX9" s="16">
        <f t="shared" si="32"/>
        <v>150</v>
      </c>
      <c r="BY9" s="16">
        <f t="shared" si="33"/>
        <v>0</v>
      </c>
      <c r="BZ9" s="15">
        <v>0</v>
      </c>
      <c r="CA9" s="16">
        <v>50</v>
      </c>
      <c r="CB9" s="16">
        <v>50</v>
      </c>
      <c r="CC9" s="16">
        <f t="shared" si="34"/>
        <v>50</v>
      </c>
      <c r="CD9" s="16">
        <f t="shared" si="35"/>
        <v>0</v>
      </c>
      <c r="CE9" s="15">
        <v>0</v>
      </c>
      <c r="CF9" s="16">
        <v>100</v>
      </c>
      <c r="CG9" s="16">
        <v>100</v>
      </c>
      <c r="CH9" s="16">
        <f t="shared" si="36"/>
        <v>100</v>
      </c>
      <c r="CI9" s="16">
        <f t="shared" si="37"/>
        <v>0</v>
      </c>
      <c r="CJ9" s="15">
        <v>0</v>
      </c>
      <c r="CK9" s="16">
        <v>0</v>
      </c>
      <c r="CL9" s="16">
        <v>0</v>
      </c>
      <c r="CM9" s="16">
        <f t="shared" si="38"/>
        <v>0</v>
      </c>
      <c r="CN9" s="16">
        <f t="shared" si="39"/>
        <v>0</v>
      </c>
      <c r="CO9" s="15">
        <v>0</v>
      </c>
      <c r="CP9" s="16">
        <v>0</v>
      </c>
      <c r="CQ9" s="16">
        <v>0</v>
      </c>
      <c r="CR9" s="16">
        <f t="shared" si="40"/>
        <v>0</v>
      </c>
      <c r="CS9" s="16">
        <f t="shared" si="41"/>
        <v>0</v>
      </c>
      <c r="CT9" s="15">
        <v>0</v>
      </c>
      <c r="CU9" s="16">
        <v>0</v>
      </c>
      <c r="CV9" s="16">
        <v>0</v>
      </c>
      <c r="CW9" s="16">
        <f t="shared" si="42"/>
        <v>0</v>
      </c>
      <c r="CX9" s="16">
        <f t="shared" si="43"/>
        <v>0</v>
      </c>
      <c r="CY9" s="15">
        <v>0</v>
      </c>
      <c r="CZ9" s="16">
        <v>0</v>
      </c>
      <c r="DA9" s="16">
        <v>0</v>
      </c>
      <c r="DB9" s="16">
        <f t="shared" si="44"/>
        <v>0</v>
      </c>
      <c r="DC9" s="16">
        <f t="shared" si="45"/>
        <v>0</v>
      </c>
      <c r="DD9" s="15">
        <v>0</v>
      </c>
      <c r="DE9" s="16">
        <v>0</v>
      </c>
      <c r="DF9" s="16">
        <v>0</v>
      </c>
      <c r="DG9" s="16">
        <f t="shared" si="46"/>
        <v>0</v>
      </c>
      <c r="DH9" s="16">
        <f t="shared" si="47"/>
        <v>0</v>
      </c>
      <c r="DI9" s="15">
        <v>0</v>
      </c>
      <c r="DJ9" s="16">
        <v>0</v>
      </c>
      <c r="DK9" s="16">
        <v>0</v>
      </c>
      <c r="DL9" s="16">
        <f t="shared" si="48"/>
        <v>0</v>
      </c>
      <c r="DM9" s="16">
        <f t="shared" si="49"/>
        <v>0</v>
      </c>
      <c r="DN9" s="15">
        <v>0</v>
      </c>
      <c r="DO9" s="16">
        <v>0</v>
      </c>
      <c r="DP9" s="16">
        <v>0</v>
      </c>
      <c r="DQ9" s="16">
        <f t="shared" si="50"/>
        <v>0</v>
      </c>
      <c r="DR9" s="16">
        <f t="shared" si="51"/>
        <v>0</v>
      </c>
      <c r="DS9" s="15">
        <v>0</v>
      </c>
      <c r="DT9" s="16">
        <v>180.1</v>
      </c>
      <c r="DU9" s="16">
        <v>179.8</v>
      </c>
      <c r="DV9" s="16">
        <f t="shared" si="52"/>
        <v>179.8</v>
      </c>
      <c r="DW9" s="16">
        <f t="shared" si="53"/>
        <v>-0.29999999999998295</v>
      </c>
      <c r="DX9" s="15">
        <v>0</v>
      </c>
      <c r="DY9" s="16">
        <v>0</v>
      </c>
      <c r="DZ9" s="16">
        <v>0</v>
      </c>
      <c r="EA9" s="16">
        <f t="shared" si="54"/>
        <v>0</v>
      </c>
      <c r="EB9" s="16">
        <f t="shared" si="55"/>
        <v>0</v>
      </c>
      <c r="EC9" s="15">
        <v>0</v>
      </c>
      <c r="ED9" s="16">
        <v>0</v>
      </c>
      <c r="EE9" s="16">
        <v>0</v>
      </c>
      <c r="EF9" s="16">
        <f t="shared" si="56"/>
        <v>0</v>
      </c>
      <c r="EG9" s="16">
        <f t="shared" si="57"/>
        <v>0</v>
      </c>
      <c r="EH9" s="15">
        <v>0</v>
      </c>
      <c r="EI9" s="16">
        <v>0</v>
      </c>
      <c r="EJ9" s="16">
        <v>0</v>
      </c>
      <c r="EK9" s="16">
        <f t="shared" si="58"/>
        <v>0</v>
      </c>
      <c r="EL9" s="16">
        <f t="shared" si="59"/>
        <v>0</v>
      </c>
      <c r="EM9" s="15">
        <v>0</v>
      </c>
      <c r="EN9" s="16">
        <v>17.2</v>
      </c>
      <c r="EO9" s="16">
        <v>17.2</v>
      </c>
      <c r="EP9" s="16">
        <f t="shared" si="60"/>
        <v>17.2</v>
      </c>
      <c r="EQ9" s="16">
        <f t="shared" si="61"/>
        <v>0</v>
      </c>
      <c r="ER9" s="15">
        <v>0</v>
      </c>
      <c r="ES9" s="16">
        <v>27421</v>
      </c>
      <c r="ET9" s="16">
        <v>27421</v>
      </c>
      <c r="EU9" s="16">
        <f t="shared" si="62"/>
        <v>27421</v>
      </c>
      <c r="EV9" s="16">
        <f t="shared" si="63"/>
        <v>0</v>
      </c>
      <c r="EW9" s="15">
        <v>0</v>
      </c>
      <c r="EX9" s="16">
        <v>13059.4</v>
      </c>
      <c r="EY9" s="16">
        <v>15191.6</v>
      </c>
      <c r="EZ9" s="16">
        <f t="shared" si="64"/>
        <v>15191.6</v>
      </c>
      <c r="FA9" s="16">
        <f t="shared" si="65"/>
        <v>2132.2000000000007</v>
      </c>
      <c r="FB9" s="15">
        <v>0</v>
      </c>
      <c r="FC9" s="16">
        <v>8000</v>
      </c>
      <c r="FD9" s="16">
        <v>8000</v>
      </c>
      <c r="FE9" s="16">
        <f t="shared" si="66"/>
        <v>8000</v>
      </c>
      <c r="FF9" s="16">
        <f t="shared" si="67"/>
        <v>0</v>
      </c>
      <c r="FG9" s="15">
        <v>0</v>
      </c>
      <c r="FH9" s="16">
        <v>0</v>
      </c>
      <c r="FI9" s="16">
        <v>0</v>
      </c>
      <c r="FJ9" s="16">
        <f t="shared" si="68"/>
        <v>0</v>
      </c>
      <c r="FK9" s="16">
        <f t="shared" si="69"/>
        <v>0</v>
      </c>
      <c r="FL9" s="15">
        <v>0</v>
      </c>
      <c r="FM9" s="16">
        <v>56</v>
      </c>
      <c r="FN9" s="16">
        <v>56</v>
      </c>
      <c r="FO9" s="16">
        <f t="shared" si="70"/>
        <v>56</v>
      </c>
      <c r="FP9" s="16">
        <f t="shared" si="71"/>
        <v>0</v>
      </c>
      <c r="FQ9" s="15">
        <v>0</v>
      </c>
      <c r="FR9" s="16">
        <v>0</v>
      </c>
      <c r="FS9" s="16">
        <v>0</v>
      </c>
      <c r="FT9" s="16">
        <f t="shared" si="72"/>
        <v>0</v>
      </c>
      <c r="FU9" s="17">
        <f t="shared" si="73"/>
        <v>0</v>
      </c>
    </row>
    <row r="10" spans="1:177" x14ac:dyDescent="0.25">
      <c r="A10" s="40">
        <v>4</v>
      </c>
      <c r="B10" s="41" t="s">
        <v>7</v>
      </c>
      <c r="C10" s="47">
        <f t="shared" si="3"/>
        <v>0</v>
      </c>
      <c r="D10" s="50">
        <f t="shared" si="4"/>
        <v>91147.7</v>
      </c>
      <c r="E10" s="50">
        <f t="shared" si="5"/>
        <v>93575.799999999988</v>
      </c>
      <c r="F10" s="50">
        <f t="shared" si="1"/>
        <v>93575.799999999988</v>
      </c>
      <c r="G10" s="49">
        <f t="shared" si="2"/>
        <v>2428.0999999999913</v>
      </c>
      <c r="H10" s="15">
        <v>0</v>
      </c>
      <c r="I10" s="16">
        <v>0</v>
      </c>
      <c r="J10" s="16">
        <v>0</v>
      </c>
      <c r="K10" s="16">
        <f t="shared" si="6"/>
        <v>0</v>
      </c>
      <c r="L10" s="16">
        <f t="shared" si="7"/>
        <v>0</v>
      </c>
      <c r="M10" s="15">
        <v>0</v>
      </c>
      <c r="N10" s="16">
        <v>1942.1</v>
      </c>
      <c r="O10" s="16">
        <v>1942.1</v>
      </c>
      <c r="P10" s="16">
        <f t="shared" si="8"/>
        <v>1942.1</v>
      </c>
      <c r="Q10" s="16">
        <f t="shared" si="9"/>
        <v>0</v>
      </c>
      <c r="R10" s="15">
        <v>0</v>
      </c>
      <c r="S10" s="16">
        <v>691.9</v>
      </c>
      <c r="T10" s="16">
        <v>691.8</v>
      </c>
      <c r="U10" s="16">
        <f t="shared" si="10"/>
        <v>691.8</v>
      </c>
      <c r="V10" s="16">
        <f t="shared" si="11"/>
        <v>-0.10000000000002274</v>
      </c>
      <c r="W10" s="15">
        <v>0</v>
      </c>
      <c r="X10" s="16">
        <v>532.70000000000005</v>
      </c>
      <c r="Y10" s="16">
        <v>532.70000000000005</v>
      </c>
      <c r="Z10" s="16">
        <f t="shared" si="12"/>
        <v>532.70000000000005</v>
      </c>
      <c r="AA10" s="16">
        <f t="shared" si="13"/>
        <v>0</v>
      </c>
      <c r="AB10" s="15">
        <v>0</v>
      </c>
      <c r="AC10" s="16">
        <v>103.9</v>
      </c>
      <c r="AD10" s="16">
        <v>103.9</v>
      </c>
      <c r="AE10" s="16">
        <f t="shared" si="14"/>
        <v>103.9</v>
      </c>
      <c r="AF10" s="16">
        <f t="shared" si="15"/>
        <v>0</v>
      </c>
      <c r="AG10" s="15">
        <v>0</v>
      </c>
      <c r="AH10" s="16">
        <v>479.1</v>
      </c>
      <c r="AI10" s="16">
        <v>479.1</v>
      </c>
      <c r="AJ10" s="16">
        <f t="shared" si="16"/>
        <v>479.1</v>
      </c>
      <c r="AK10" s="16">
        <f t="shared" si="17"/>
        <v>0</v>
      </c>
      <c r="AL10" s="15">
        <v>0</v>
      </c>
      <c r="AM10" s="16"/>
      <c r="AN10" s="16"/>
      <c r="AO10" s="16">
        <f t="shared" si="18"/>
        <v>0</v>
      </c>
      <c r="AP10" s="16">
        <f t="shared" si="19"/>
        <v>0</v>
      </c>
      <c r="AQ10" s="15">
        <v>0</v>
      </c>
      <c r="AR10" s="16">
        <v>232.8</v>
      </c>
      <c r="AS10" s="16">
        <v>232.8</v>
      </c>
      <c r="AT10" s="16">
        <f t="shared" si="20"/>
        <v>232.8</v>
      </c>
      <c r="AU10" s="16">
        <f t="shared" si="21"/>
        <v>0</v>
      </c>
      <c r="AV10" s="15">
        <v>0</v>
      </c>
      <c r="AW10" s="16">
        <v>0</v>
      </c>
      <c r="AX10" s="16">
        <v>0</v>
      </c>
      <c r="AY10" s="16">
        <f t="shared" si="22"/>
        <v>0</v>
      </c>
      <c r="AZ10" s="16">
        <f t="shared" si="23"/>
        <v>0</v>
      </c>
      <c r="BA10" s="15">
        <v>0</v>
      </c>
      <c r="BB10" s="16">
        <v>0</v>
      </c>
      <c r="BC10" s="16">
        <v>21.3</v>
      </c>
      <c r="BD10" s="16">
        <f t="shared" si="24"/>
        <v>21.3</v>
      </c>
      <c r="BE10" s="16">
        <f t="shared" si="25"/>
        <v>21.3</v>
      </c>
      <c r="BF10" s="15">
        <v>0</v>
      </c>
      <c r="BG10" s="16">
        <v>2277.8000000000002</v>
      </c>
      <c r="BH10" s="16">
        <v>2277.8000000000002</v>
      </c>
      <c r="BI10" s="16">
        <f t="shared" si="26"/>
        <v>2277.8000000000002</v>
      </c>
      <c r="BJ10" s="16">
        <f t="shared" si="27"/>
        <v>0</v>
      </c>
      <c r="BK10" s="15">
        <v>0</v>
      </c>
      <c r="BL10" s="16">
        <v>0</v>
      </c>
      <c r="BM10" s="16">
        <v>0</v>
      </c>
      <c r="BN10" s="16">
        <f t="shared" si="28"/>
        <v>0</v>
      </c>
      <c r="BO10" s="16">
        <f t="shared" si="29"/>
        <v>0</v>
      </c>
      <c r="BP10" s="15">
        <v>0</v>
      </c>
      <c r="BQ10" s="16">
        <v>0</v>
      </c>
      <c r="BR10" s="16">
        <v>0</v>
      </c>
      <c r="BS10" s="16">
        <f t="shared" si="30"/>
        <v>0</v>
      </c>
      <c r="BT10" s="16">
        <f t="shared" si="31"/>
        <v>0</v>
      </c>
      <c r="BU10" s="15">
        <v>0</v>
      </c>
      <c r="BV10" s="16">
        <v>0</v>
      </c>
      <c r="BW10" s="16">
        <v>0</v>
      </c>
      <c r="BX10" s="16">
        <f t="shared" si="32"/>
        <v>0</v>
      </c>
      <c r="BY10" s="16">
        <f t="shared" si="33"/>
        <v>0</v>
      </c>
      <c r="BZ10" s="15">
        <v>0</v>
      </c>
      <c r="CA10" s="16">
        <v>100</v>
      </c>
      <c r="CB10" s="16">
        <v>100</v>
      </c>
      <c r="CC10" s="16">
        <f t="shared" si="34"/>
        <v>100</v>
      </c>
      <c r="CD10" s="16">
        <f t="shared" si="35"/>
        <v>0</v>
      </c>
      <c r="CE10" s="15">
        <v>0</v>
      </c>
      <c r="CF10" s="16">
        <v>0</v>
      </c>
      <c r="CG10" s="16">
        <v>0</v>
      </c>
      <c r="CH10" s="16">
        <f t="shared" si="36"/>
        <v>0</v>
      </c>
      <c r="CI10" s="16">
        <f t="shared" si="37"/>
        <v>0</v>
      </c>
      <c r="CJ10" s="15">
        <v>0</v>
      </c>
      <c r="CK10" s="16">
        <v>0</v>
      </c>
      <c r="CL10" s="16">
        <v>0</v>
      </c>
      <c r="CM10" s="16">
        <f t="shared" si="38"/>
        <v>0</v>
      </c>
      <c r="CN10" s="16">
        <f t="shared" si="39"/>
        <v>0</v>
      </c>
      <c r="CO10" s="15">
        <v>0</v>
      </c>
      <c r="CP10" s="16">
        <v>0</v>
      </c>
      <c r="CQ10" s="16">
        <v>0</v>
      </c>
      <c r="CR10" s="16">
        <f t="shared" si="40"/>
        <v>0</v>
      </c>
      <c r="CS10" s="16">
        <f t="shared" si="41"/>
        <v>0</v>
      </c>
      <c r="CT10" s="15">
        <v>0</v>
      </c>
      <c r="CU10" s="16">
        <v>7682.9</v>
      </c>
      <c r="CV10" s="16">
        <v>7682.9</v>
      </c>
      <c r="CW10" s="16">
        <f t="shared" si="42"/>
        <v>7682.9</v>
      </c>
      <c r="CX10" s="16">
        <f t="shared" si="43"/>
        <v>0</v>
      </c>
      <c r="CY10" s="15">
        <v>0</v>
      </c>
      <c r="CZ10" s="16">
        <v>0</v>
      </c>
      <c r="DA10" s="16">
        <v>0</v>
      </c>
      <c r="DB10" s="16">
        <f t="shared" si="44"/>
        <v>0</v>
      </c>
      <c r="DC10" s="16">
        <f t="shared" si="45"/>
        <v>0</v>
      </c>
      <c r="DD10" s="15">
        <v>0</v>
      </c>
      <c r="DE10" s="16">
        <v>0</v>
      </c>
      <c r="DF10" s="16">
        <v>0</v>
      </c>
      <c r="DG10" s="16">
        <f t="shared" si="46"/>
        <v>0</v>
      </c>
      <c r="DH10" s="16">
        <f t="shared" si="47"/>
        <v>0</v>
      </c>
      <c r="DI10" s="15">
        <v>0</v>
      </c>
      <c r="DJ10" s="16">
        <v>0</v>
      </c>
      <c r="DK10" s="16">
        <v>0</v>
      </c>
      <c r="DL10" s="16">
        <f t="shared" si="48"/>
        <v>0</v>
      </c>
      <c r="DM10" s="16">
        <f t="shared" si="49"/>
        <v>0</v>
      </c>
      <c r="DN10" s="15">
        <v>0</v>
      </c>
      <c r="DO10" s="16">
        <v>161.69999999999999</v>
      </c>
      <c r="DP10" s="16">
        <v>161.69999999999999</v>
      </c>
      <c r="DQ10" s="16">
        <f t="shared" si="50"/>
        <v>161.69999999999999</v>
      </c>
      <c r="DR10" s="16">
        <f t="shared" si="51"/>
        <v>0</v>
      </c>
      <c r="DS10" s="15">
        <v>0</v>
      </c>
      <c r="DT10" s="16">
        <v>928.5</v>
      </c>
      <c r="DU10" s="16">
        <v>928.5</v>
      </c>
      <c r="DV10" s="16">
        <f t="shared" si="52"/>
        <v>928.5</v>
      </c>
      <c r="DW10" s="16">
        <f t="shared" si="53"/>
        <v>0</v>
      </c>
      <c r="DX10" s="15">
        <v>0</v>
      </c>
      <c r="DY10" s="16">
        <v>249.3</v>
      </c>
      <c r="DZ10" s="16">
        <v>249.3</v>
      </c>
      <c r="EA10" s="16">
        <f t="shared" si="54"/>
        <v>249.3</v>
      </c>
      <c r="EB10" s="16">
        <f t="shared" si="55"/>
        <v>0</v>
      </c>
      <c r="EC10" s="15">
        <v>0</v>
      </c>
      <c r="ED10" s="16">
        <v>0</v>
      </c>
      <c r="EE10" s="16">
        <v>0</v>
      </c>
      <c r="EF10" s="16">
        <f t="shared" si="56"/>
        <v>0</v>
      </c>
      <c r="EG10" s="16">
        <f t="shared" si="57"/>
        <v>0</v>
      </c>
      <c r="EH10" s="15">
        <v>0</v>
      </c>
      <c r="EI10" s="16">
        <v>0</v>
      </c>
      <c r="EJ10" s="16">
        <v>0</v>
      </c>
      <c r="EK10" s="16">
        <f t="shared" si="58"/>
        <v>0</v>
      </c>
      <c r="EL10" s="16">
        <f t="shared" si="59"/>
        <v>0</v>
      </c>
      <c r="EM10" s="15">
        <v>0</v>
      </c>
      <c r="EN10" s="16">
        <v>19.600000000000001</v>
      </c>
      <c r="EO10" s="16">
        <v>19.600000000000001</v>
      </c>
      <c r="EP10" s="16">
        <f t="shared" si="60"/>
        <v>19.600000000000001</v>
      </c>
      <c r="EQ10" s="16">
        <f t="shared" si="61"/>
        <v>0</v>
      </c>
      <c r="ER10" s="15">
        <v>0</v>
      </c>
      <c r="ES10" s="16">
        <v>49853.4</v>
      </c>
      <c r="ET10" s="16">
        <v>49853.4</v>
      </c>
      <c r="EU10" s="16">
        <f t="shared" si="62"/>
        <v>49853.4</v>
      </c>
      <c r="EV10" s="16">
        <f t="shared" si="63"/>
        <v>0</v>
      </c>
      <c r="EW10" s="15">
        <v>0</v>
      </c>
      <c r="EX10" s="16">
        <v>13014.1</v>
      </c>
      <c r="EY10" s="16">
        <v>15421</v>
      </c>
      <c r="EZ10" s="16">
        <f t="shared" si="64"/>
        <v>15421</v>
      </c>
      <c r="FA10" s="16">
        <f t="shared" si="65"/>
        <v>2406.8999999999996</v>
      </c>
      <c r="FB10" s="15">
        <v>0</v>
      </c>
      <c r="FC10" s="16">
        <v>10000</v>
      </c>
      <c r="FD10" s="16">
        <v>10000</v>
      </c>
      <c r="FE10" s="16">
        <f t="shared" si="66"/>
        <v>10000</v>
      </c>
      <c r="FF10" s="16">
        <f t="shared" si="67"/>
        <v>0</v>
      </c>
      <c r="FG10" s="15">
        <v>0</v>
      </c>
      <c r="FH10" s="16">
        <v>0</v>
      </c>
      <c r="FI10" s="16">
        <v>0</v>
      </c>
      <c r="FJ10" s="16">
        <f t="shared" si="68"/>
        <v>0</v>
      </c>
      <c r="FK10" s="16">
        <f t="shared" si="69"/>
        <v>0</v>
      </c>
      <c r="FL10" s="15">
        <v>0</v>
      </c>
      <c r="FM10" s="16">
        <v>2877.9</v>
      </c>
      <c r="FN10" s="16">
        <v>2877.9</v>
      </c>
      <c r="FO10" s="16">
        <f t="shared" si="70"/>
        <v>2877.9</v>
      </c>
      <c r="FP10" s="16">
        <f t="shared" si="71"/>
        <v>0</v>
      </c>
      <c r="FQ10" s="15">
        <v>0</v>
      </c>
      <c r="FR10" s="16">
        <v>0</v>
      </c>
      <c r="FS10" s="16">
        <v>0</v>
      </c>
      <c r="FT10" s="16">
        <f t="shared" si="72"/>
        <v>0</v>
      </c>
      <c r="FU10" s="17">
        <f t="shared" si="73"/>
        <v>0</v>
      </c>
    </row>
    <row r="11" spans="1:177" x14ac:dyDescent="0.25">
      <c r="A11" s="40">
        <v>5</v>
      </c>
      <c r="B11" s="41" t="s">
        <v>8</v>
      </c>
      <c r="C11" s="47">
        <f t="shared" si="3"/>
        <v>0</v>
      </c>
      <c r="D11" s="50">
        <f t="shared" si="4"/>
        <v>85571.199999999997</v>
      </c>
      <c r="E11" s="50">
        <f t="shared" si="5"/>
        <v>87518.5</v>
      </c>
      <c r="F11" s="50">
        <f t="shared" si="1"/>
        <v>87518.5</v>
      </c>
      <c r="G11" s="49">
        <f t="shared" si="2"/>
        <v>1947.3000000000029</v>
      </c>
      <c r="H11" s="15">
        <v>0</v>
      </c>
      <c r="I11" s="16">
        <v>0</v>
      </c>
      <c r="J11" s="16">
        <v>0</v>
      </c>
      <c r="K11" s="16">
        <f t="shared" si="6"/>
        <v>0</v>
      </c>
      <c r="L11" s="16">
        <f t="shared" si="7"/>
        <v>0</v>
      </c>
      <c r="M11" s="15">
        <v>0</v>
      </c>
      <c r="N11" s="16">
        <v>472.1</v>
      </c>
      <c r="O11" s="16">
        <v>472.1</v>
      </c>
      <c r="P11" s="16">
        <f t="shared" si="8"/>
        <v>472.1</v>
      </c>
      <c r="Q11" s="16">
        <f t="shared" si="9"/>
        <v>0</v>
      </c>
      <c r="R11" s="15">
        <v>0</v>
      </c>
      <c r="S11" s="16">
        <v>8172.2</v>
      </c>
      <c r="T11" s="16">
        <v>8172.2</v>
      </c>
      <c r="U11" s="16">
        <f t="shared" si="10"/>
        <v>8172.2</v>
      </c>
      <c r="V11" s="16">
        <f t="shared" si="11"/>
        <v>0</v>
      </c>
      <c r="W11" s="15">
        <v>0</v>
      </c>
      <c r="X11" s="16">
        <v>873</v>
      </c>
      <c r="Y11" s="16">
        <v>873</v>
      </c>
      <c r="Z11" s="16">
        <f t="shared" si="12"/>
        <v>873</v>
      </c>
      <c r="AA11" s="16">
        <f t="shared" si="13"/>
        <v>0</v>
      </c>
      <c r="AB11" s="15">
        <v>0</v>
      </c>
      <c r="AC11" s="16">
        <v>105.9</v>
      </c>
      <c r="AD11" s="16">
        <v>105.9</v>
      </c>
      <c r="AE11" s="16">
        <f t="shared" si="14"/>
        <v>105.9</v>
      </c>
      <c r="AF11" s="16">
        <f t="shared" si="15"/>
        <v>0</v>
      </c>
      <c r="AG11" s="15">
        <v>0</v>
      </c>
      <c r="AH11" s="16">
        <v>479.1</v>
      </c>
      <c r="AI11" s="16">
        <v>479.1</v>
      </c>
      <c r="AJ11" s="16">
        <f t="shared" si="16"/>
        <v>479.1</v>
      </c>
      <c r="AK11" s="16">
        <f t="shared" si="17"/>
        <v>0</v>
      </c>
      <c r="AL11" s="15">
        <v>0</v>
      </c>
      <c r="AM11" s="16">
        <v>4051.6</v>
      </c>
      <c r="AN11" s="16">
        <v>4051.6</v>
      </c>
      <c r="AO11" s="16">
        <f t="shared" si="18"/>
        <v>4051.6</v>
      </c>
      <c r="AP11" s="16">
        <f t="shared" si="19"/>
        <v>0</v>
      </c>
      <c r="AQ11" s="15">
        <v>0</v>
      </c>
      <c r="AR11" s="16">
        <v>0</v>
      </c>
      <c r="AS11" s="16">
        <v>0</v>
      </c>
      <c r="AT11" s="16">
        <f t="shared" si="20"/>
        <v>0</v>
      </c>
      <c r="AU11" s="16">
        <f t="shared" si="21"/>
        <v>0</v>
      </c>
      <c r="AV11" s="15">
        <v>0</v>
      </c>
      <c r="AW11" s="16">
        <v>0</v>
      </c>
      <c r="AX11" s="16">
        <v>0</v>
      </c>
      <c r="AY11" s="16">
        <f t="shared" si="22"/>
        <v>0</v>
      </c>
      <c r="AZ11" s="16">
        <f t="shared" si="23"/>
        <v>0</v>
      </c>
      <c r="BA11" s="15">
        <v>0</v>
      </c>
      <c r="BB11" s="16">
        <v>0</v>
      </c>
      <c r="BC11" s="16">
        <v>21.3</v>
      </c>
      <c r="BD11" s="16">
        <f t="shared" si="24"/>
        <v>21.3</v>
      </c>
      <c r="BE11" s="16">
        <f t="shared" si="25"/>
        <v>21.3</v>
      </c>
      <c r="BF11" s="15">
        <v>0</v>
      </c>
      <c r="BG11" s="16">
        <v>0</v>
      </c>
      <c r="BH11" s="16">
        <v>0</v>
      </c>
      <c r="BI11" s="16">
        <f t="shared" si="26"/>
        <v>0</v>
      </c>
      <c r="BJ11" s="16">
        <f t="shared" si="27"/>
        <v>0</v>
      </c>
      <c r="BK11" s="15">
        <v>0</v>
      </c>
      <c r="BL11" s="16">
        <v>0</v>
      </c>
      <c r="BM11" s="16">
        <v>0</v>
      </c>
      <c r="BN11" s="16">
        <f t="shared" si="28"/>
        <v>0</v>
      </c>
      <c r="BO11" s="16">
        <f t="shared" si="29"/>
        <v>0</v>
      </c>
      <c r="BP11" s="15">
        <v>0</v>
      </c>
      <c r="BQ11" s="16">
        <v>0</v>
      </c>
      <c r="BR11" s="16">
        <v>0</v>
      </c>
      <c r="BS11" s="16">
        <f t="shared" si="30"/>
        <v>0</v>
      </c>
      <c r="BT11" s="16">
        <f t="shared" si="31"/>
        <v>0</v>
      </c>
      <c r="BU11" s="15">
        <v>0</v>
      </c>
      <c r="BV11" s="16">
        <v>550</v>
      </c>
      <c r="BW11" s="16">
        <v>550</v>
      </c>
      <c r="BX11" s="16">
        <f t="shared" si="32"/>
        <v>550</v>
      </c>
      <c r="BY11" s="16">
        <f t="shared" si="33"/>
        <v>0</v>
      </c>
      <c r="BZ11" s="15">
        <v>0</v>
      </c>
      <c r="CA11" s="16">
        <v>100</v>
      </c>
      <c r="CB11" s="16">
        <v>100</v>
      </c>
      <c r="CC11" s="16">
        <f t="shared" si="34"/>
        <v>100</v>
      </c>
      <c r="CD11" s="16">
        <f t="shared" si="35"/>
        <v>0</v>
      </c>
      <c r="CE11" s="15">
        <v>0</v>
      </c>
      <c r="CF11" s="16">
        <v>100</v>
      </c>
      <c r="CG11" s="16">
        <v>100</v>
      </c>
      <c r="CH11" s="16">
        <f t="shared" si="36"/>
        <v>100</v>
      </c>
      <c r="CI11" s="16">
        <f t="shared" si="37"/>
        <v>0</v>
      </c>
      <c r="CJ11" s="15">
        <v>0</v>
      </c>
      <c r="CK11" s="16">
        <v>2766.7</v>
      </c>
      <c r="CL11" s="16">
        <v>2766.7</v>
      </c>
      <c r="CM11" s="16">
        <f t="shared" si="38"/>
        <v>2766.7</v>
      </c>
      <c r="CN11" s="16">
        <f t="shared" si="39"/>
        <v>0</v>
      </c>
      <c r="CO11" s="15">
        <v>0</v>
      </c>
      <c r="CP11" s="16">
        <v>1250</v>
      </c>
      <c r="CQ11" s="16">
        <v>1250</v>
      </c>
      <c r="CR11" s="16">
        <f t="shared" si="40"/>
        <v>1250</v>
      </c>
      <c r="CS11" s="16">
        <f t="shared" si="41"/>
        <v>0</v>
      </c>
      <c r="CT11" s="15">
        <v>0</v>
      </c>
      <c r="CU11" s="16">
        <v>0</v>
      </c>
      <c r="CV11" s="16">
        <v>0</v>
      </c>
      <c r="CW11" s="16">
        <f t="shared" si="42"/>
        <v>0</v>
      </c>
      <c r="CX11" s="16">
        <f t="shared" si="43"/>
        <v>0</v>
      </c>
      <c r="CY11" s="15">
        <v>0</v>
      </c>
      <c r="CZ11" s="16">
        <v>0</v>
      </c>
      <c r="DA11" s="16">
        <v>0</v>
      </c>
      <c r="DB11" s="16">
        <f t="shared" si="44"/>
        <v>0</v>
      </c>
      <c r="DC11" s="16">
        <f t="shared" si="45"/>
        <v>0</v>
      </c>
      <c r="DD11" s="15">
        <v>0</v>
      </c>
      <c r="DE11" s="16">
        <v>60</v>
      </c>
      <c r="DF11" s="16">
        <v>60</v>
      </c>
      <c r="DG11" s="16">
        <f t="shared" si="46"/>
        <v>60</v>
      </c>
      <c r="DH11" s="16">
        <f t="shared" si="47"/>
        <v>0</v>
      </c>
      <c r="DI11" s="15">
        <v>0</v>
      </c>
      <c r="DJ11" s="16">
        <v>0</v>
      </c>
      <c r="DK11" s="16">
        <v>0</v>
      </c>
      <c r="DL11" s="16">
        <f t="shared" si="48"/>
        <v>0</v>
      </c>
      <c r="DM11" s="16">
        <f t="shared" si="49"/>
        <v>0</v>
      </c>
      <c r="DN11" s="15">
        <v>0</v>
      </c>
      <c r="DO11" s="16">
        <v>3592.1</v>
      </c>
      <c r="DP11" s="16">
        <v>3592.1</v>
      </c>
      <c r="DQ11" s="16">
        <f t="shared" si="50"/>
        <v>3592.1</v>
      </c>
      <c r="DR11" s="16">
        <f t="shared" si="51"/>
        <v>0</v>
      </c>
      <c r="DS11" s="15">
        <v>0</v>
      </c>
      <c r="DT11" s="16">
        <v>391</v>
      </c>
      <c r="DU11" s="16">
        <v>291</v>
      </c>
      <c r="DV11" s="16">
        <f t="shared" si="52"/>
        <v>291</v>
      </c>
      <c r="DW11" s="16">
        <f t="shared" si="53"/>
        <v>-100</v>
      </c>
      <c r="DX11" s="15">
        <v>0</v>
      </c>
      <c r="DY11" s="16">
        <v>0</v>
      </c>
      <c r="DZ11" s="16">
        <v>0</v>
      </c>
      <c r="EA11" s="16">
        <f t="shared" si="54"/>
        <v>0</v>
      </c>
      <c r="EB11" s="16">
        <f t="shared" si="55"/>
        <v>0</v>
      </c>
      <c r="EC11" s="15">
        <v>0</v>
      </c>
      <c r="ED11" s="16">
        <v>4179.6000000000004</v>
      </c>
      <c r="EE11" s="16">
        <v>4179.6000000000004</v>
      </c>
      <c r="EF11" s="16">
        <f t="shared" si="56"/>
        <v>4179.6000000000004</v>
      </c>
      <c r="EG11" s="16">
        <f t="shared" si="57"/>
        <v>0</v>
      </c>
      <c r="EH11" s="15">
        <v>0</v>
      </c>
      <c r="EI11" s="16">
        <v>0</v>
      </c>
      <c r="EJ11" s="16">
        <v>0</v>
      </c>
      <c r="EK11" s="16">
        <f t="shared" si="58"/>
        <v>0</v>
      </c>
      <c r="EL11" s="16">
        <f t="shared" si="59"/>
        <v>0</v>
      </c>
      <c r="EM11" s="15">
        <v>0</v>
      </c>
      <c r="EN11" s="16">
        <v>95.8</v>
      </c>
      <c r="EO11" s="16">
        <v>95.8</v>
      </c>
      <c r="EP11" s="16">
        <f t="shared" si="60"/>
        <v>95.8</v>
      </c>
      <c r="EQ11" s="16">
        <f t="shared" si="61"/>
        <v>0</v>
      </c>
      <c r="ER11" s="15">
        <v>0</v>
      </c>
      <c r="ES11" s="16">
        <v>33875.9</v>
      </c>
      <c r="ET11" s="16">
        <v>33875.9</v>
      </c>
      <c r="EU11" s="16">
        <f t="shared" si="62"/>
        <v>33875.9</v>
      </c>
      <c r="EV11" s="16">
        <f t="shared" si="63"/>
        <v>0</v>
      </c>
      <c r="EW11" s="15">
        <v>0</v>
      </c>
      <c r="EX11" s="16">
        <v>16456.2</v>
      </c>
      <c r="EY11" s="16">
        <v>18482.2</v>
      </c>
      <c r="EZ11" s="16">
        <f t="shared" si="64"/>
        <v>18482.2</v>
      </c>
      <c r="FA11" s="16">
        <f t="shared" si="65"/>
        <v>2026</v>
      </c>
      <c r="FB11" s="15">
        <v>0</v>
      </c>
      <c r="FC11" s="16">
        <v>8000</v>
      </c>
      <c r="FD11" s="16">
        <v>8000</v>
      </c>
      <c r="FE11" s="16">
        <f t="shared" si="66"/>
        <v>8000</v>
      </c>
      <c r="FF11" s="16">
        <f t="shared" si="67"/>
        <v>0</v>
      </c>
      <c r="FG11" s="15">
        <v>0</v>
      </c>
      <c r="FH11" s="16">
        <v>0</v>
      </c>
      <c r="FI11" s="16">
        <v>0</v>
      </c>
      <c r="FJ11" s="16">
        <f t="shared" si="68"/>
        <v>0</v>
      </c>
      <c r="FK11" s="16">
        <f t="shared" si="69"/>
        <v>0</v>
      </c>
      <c r="FL11" s="15">
        <v>0</v>
      </c>
      <c r="FM11" s="16">
        <v>0</v>
      </c>
      <c r="FN11" s="16">
        <v>0</v>
      </c>
      <c r="FO11" s="16">
        <f t="shared" si="70"/>
        <v>0</v>
      </c>
      <c r="FP11" s="16">
        <f t="shared" si="71"/>
        <v>0</v>
      </c>
      <c r="FQ11" s="15">
        <v>0</v>
      </c>
      <c r="FR11" s="16">
        <v>0</v>
      </c>
      <c r="FS11" s="16">
        <v>0</v>
      </c>
      <c r="FT11" s="16">
        <f t="shared" si="72"/>
        <v>0</v>
      </c>
      <c r="FU11" s="17">
        <f t="shared" si="73"/>
        <v>0</v>
      </c>
    </row>
    <row r="12" spans="1:177" x14ac:dyDescent="0.25">
      <c r="A12" s="40">
        <v>6</v>
      </c>
      <c r="B12" s="41" t="s">
        <v>9</v>
      </c>
      <c r="C12" s="47">
        <f t="shared" si="3"/>
        <v>0</v>
      </c>
      <c r="D12" s="50">
        <f t="shared" si="4"/>
        <v>50416.600000000006</v>
      </c>
      <c r="E12" s="50">
        <f t="shared" si="5"/>
        <v>52378</v>
      </c>
      <c r="F12" s="50">
        <f t="shared" si="1"/>
        <v>52378</v>
      </c>
      <c r="G12" s="49">
        <f t="shared" si="2"/>
        <v>1961.3999999999942</v>
      </c>
      <c r="H12" s="15">
        <v>0</v>
      </c>
      <c r="I12" s="16">
        <v>0</v>
      </c>
      <c r="J12" s="16">
        <v>0</v>
      </c>
      <c r="K12" s="16">
        <f t="shared" si="6"/>
        <v>0</v>
      </c>
      <c r="L12" s="16">
        <f t="shared" si="7"/>
        <v>0</v>
      </c>
      <c r="M12" s="15">
        <v>0</v>
      </c>
      <c r="N12" s="16">
        <v>1071.9000000000001</v>
      </c>
      <c r="O12" s="16">
        <v>1071.9000000000001</v>
      </c>
      <c r="P12" s="16">
        <f t="shared" si="8"/>
        <v>1071.9000000000001</v>
      </c>
      <c r="Q12" s="16">
        <f t="shared" si="9"/>
        <v>0</v>
      </c>
      <c r="R12" s="15">
        <v>0</v>
      </c>
      <c r="S12" s="16">
        <v>1352.9</v>
      </c>
      <c r="T12" s="16">
        <v>1352.9</v>
      </c>
      <c r="U12" s="16">
        <f t="shared" si="10"/>
        <v>1352.9</v>
      </c>
      <c r="V12" s="16">
        <f t="shared" si="11"/>
        <v>0</v>
      </c>
      <c r="W12" s="15">
        <v>0</v>
      </c>
      <c r="X12" s="16">
        <v>98</v>
      </c>
      <c r="Y12" s="16">
        <v>98</v>
      </c>
      <c r="Z12" s="16">
        <f t="shared" si="12"/>
        <v>98</v>
      </c>
      <c r="AA12" s="16">
        <f t="shared" si="13"/>
        <v>0</v>
      </c>
      <c r="AB12" s="15">
        <v>0</v>
      </c>
      <c r="AC12" s="16">
        <v>92.6</v>
      </c>
      <c r="AD12" s="16">
        <v>92.6</v>
      </c>
      <c r="AE12" s="16">
        <f t="shared" si="14"/>
        <v>92.6</v>
      </c>
      <c r="AF12" s="16">
        <f t="shared" si="15"/>
        <v>0</v>
      </c>
      <c r="AG12" s="15">
        <v>0</v>
      </c>
      <c r="AH12" s="16">
        <v>383.3</v>
      </c>
      <c r="AI12" s="16">
        <v>383.3</v>
      </c>
      <c r="AJ12" s="16">
        <f t="shared" si="16"/>
        <v>383.3</v>
      </c>
      <c r="AK12" s="16">
        <f t="shared" si="17"/>
        <v>0</v>
      </c>
      <c r="AL12" s="15">
        <v>0</v>
      </c>
      <c r="AM12" s="16"/>
      <c r="AN12" s="16"/>
      <c r="AO12" s="16">
        <f t="shared" si="18"/>
        <v>0</v>
      </c>
      <c r="AP12" s="16">
        <f t="shared" si="19"/>
        <v>0</v>
      </c>
      <c r="AQ12" s="15">
        <v>0</v>
      </c>
      <c r="AR12" s="16">
        <v>0</v>
      </c>
      <c r="AS12" s="16">
        <v>0</v>
      </c>
      <c r="AT12" s="16">
        <f t="shared" si="20"/>
        <v>0</v>
      </c>
      <c r="AU12" s="16">
        <f t="shared" si="21"/>
        <v>0</v>
      </c>
      <c r="AV12" s="15">
        <v>0</v>
      </c>
      <c r="AW12" s="16">
        <v>0</v>
      </c>
      <c r="AX12" s="16">
        <v>0</v>
      </c>
      <c r="AY12" s="16">
        <f t="shared" si="22"/>
        <v>0</v>
      </c>
      <c r="AZ12" s="16">
        <f t="shared" si="23"/>
        <v>0</v>
      </c>
      <c r="BA12" s="15">
        <v>0</v>
      </c>
      <c r="BB12" s="16">
        <v>0</v>
      </c>
      <c r="BC12" s="16">
        <v>21.2</v>
      </c>
      <c r="BD12" s="16">
        <f t="shared" si="24"/>
        <v>21.2</v>
      </c>
      <c r="BE12" s="16">
        <f t="shared" si="25"/>
        <v>21.2</v>
      </c>
      <c r="BF12" s="15">
        <v>0</v>
      </c>
      <c r="BG12" s="16">
        <v>0</v>
      </c>
      <c r="BH12" s="16">
        <v>0</v>
      </c>
      <c r="BI12" s="16">
        <f t="shared" si="26"/>
        <v>0</v>
      </c>
      <c r="BJ12" s="16">
        <f t="shared" si="27"/>
        <v>0</v>
      </c>
      <c r="BK12" s="15">
        <v>0</v>
      </c>
      <c r="BL12" s="16">
        <v>0</v>
      </c>
      <c r="BM12" s="16">
        <v>0</v>
      </c>
      <c r="BN12" s="16">
        <f t="shared" si="28"/>
        <v>0</v>
      </c>
      <c r="BO12" s="16">
        <f t="shared" si="29"/>
        <v>0</v>
      </c>
      <c r="BP12" s="15">
        <v>0</v>
      </c>
      <c r="BQ12" s="16">
        <v>0</v>
      </c>
      <c r="BR12" s="16">
        <v>0</v>
      </c>
      <c r="BS12" s="16">
        <f t="shared" si="30"/>
        <v>0</v>
      </c>
      <c r="BT12" s="16">
        <f t="shared" si="31"/>
        <v>0</v>
      </c>
      <c r="BU12" s="15">
        <v>0</v>
      </c>
      <c r="BV12" s="16">
        <v>150</v>
      </c>
      <c r="BW12" s="16">
        <v>150</v>
      </c>
      <c r="BX12" s="16">
        <f t="shared" si="32"/>
        <v>150</v>
      </c>
      <c r="BY12" s="16">
        <f t="shared" si="33"/>
        <v>0</v>
      </c>
      <c r="BZ12" s="15">
        <v>0</v>
      </c>
      <c r="CA12" s="16">
        <v>50</v>
      </c>
      <c r="CB12" s="16">
        <v>50</v>
      </c>
      <c r="CC12" s="16">
        <f t="shared" si="34"/>
        <v>50</v>
      </c>
      <c r="CD12" s="16">
        <f t="shared" si="35"/>
        <v>0</v>
      </c>
      <c r="CE12" s="15">
        <v>0</v>
      </c>
      <c r="CF12" s="16">
        <v>100</v>
      </c>
      <c r="CG12" s="16">
        <v>100</v>
      </c>
      <c r="CH12" s="16">
        <f t="shared" si="36"/>
        <v>100</v>
      </c>
      <c r="CI12" s="16">
        <f t="shared" si="37"/>
        <v>0</v>
      </c>
      <c r="CJ12" s="15">
        <v>0</v>
      </c>
      <c r="CK12" s="16">
        <v>5000</v>
      </c>
      <c r="CL12" s="16">
        <v>5000</v>
      </c>
      <c r="CM12" s="16">
        <f t="shared" si="38"/>
        <v>5000</v>
      </c>
      <c r="CN12" s="16">
        <f t="shared" si="39"/>
        <v>0</v>
      </c>
      <c r="CO12" s="15">
        <v>0</v>
      </c>
      <c r="CP12" s="16">
        <v>0</v>
      </c>
      <c r="CQ12" s="16">
        <v>0</v>
      </c>
      <c r="CR12" s="16">
        <f t="shared" si="40"/>
        <v>0</v>
      </c>
      <c r="CS12" s="16">
        <f t="shared" si="41"/>
        <v>0</v>
      </c>
      <c r="CT12" s="15">
        <v>0</v>
      </c>
      <c r="CU12" s="16">
        <v>0</v>
      </c>
      <c r="CV12" s="16">
        <v>0</v>
      </c>
      <c r="CW12" s="16">
        <f t="shared" si="42"/>
        <v>0</v>
      </c>
      <c r="CX12" s="16">
        <f t="shared" si="43"/>
        <v>0</v>
      </c>
      <c r="CY12" s="15">
        <v>0</v>
      </c>
      <c r="CZ12" s="16">
        <v>0</v>
      </c>
      <c r="DA12" s="16">
        <v>0</v>
      </c>
      <c r="DB12" s="16">
        <f t="shared" si="44"/>
        <v>0</v>
      </c>
      <c r="DC12" s="16">
        <f t="shared" si="45"/>
        <v>0</v>
      </c>
      <c r="DD12" s="15">
        <v>0</v>
      </c>
      <c r="DE12" s="16">
        <v>0</v>
      </c>
      <c r="DF12" s="16">
        <v>0</v>
      </c>
      <c r="DG12" s="16">
        <f t="shared" si="46"/>
        <v>0</v>
      </c>
      <c r="DH12" s="16">
        <f t="shared" si="47"/>
        <v>0</v>
      </c>
      <c r="DI12" s="15">
        <v>0</v>
      </c>
      <c r="DJ12" s="16">
        <v>0</v>
      </c>
      <c r="DK12" s="16">
        <v>0</v>
      </c>
      <c r="DL12" s="16">
        <f t="shared" si="48"/>
        <v>0</v>
      </c>
      <c r="DM12" s="16">
        <f t="shared" si="49"/>
        <v>0</v>
      </c>
      <c r="DN12" s="15">
        <v>0</v>
      </c>
      <c r="DO12" s="16">
        <v>713.2</v>
      </c>
      <c r="DP12" s="16">
        <v>713.2</v>
      </c>
      <c r="DQ12" s="16">
        <f t="shared" si="50"/>
        <v>713.2</v>
      </c>
      <c r="DR12" s="16">
        <f t="shared" si="51"/>
        <v>0</v>
      </c>
      <c r="DS12" s="15">
        <v>0</v>
      </c>
      <c r="DT12" s="16">
        <v>175.4</v>
      </c>
      <c r="DU12" s="16">
        <v>175.4</v>
      </c>
      <c r="DV12" s="16">
        <f t="shared" si="52"/>
        <v>175.4</v>
      </c>
      <c r="DW12" s="16">
        <f t="shared" si="53"/>
        <v>0</v>
      </c>
      <c r="DX12" s="15">
        <v>0</v>
      </c>
      <c r="DY12" s="16">
        <v>340.9</v>
      </c>
      <c r="DZ12" s="16">
        <v>340.9</v>
      </c>
      <c r="EA12" s="16">
        <f t="shared" si="54"/>
        <v>340.9</v>
      </c>
      <c r="EB12" s="16">
        <f t="shared" si="55"/>
        <v>0</v>
      </c>
      <c r="EC12" s="15">
        <v>0</v>
      </c>
      <c r="ED12" s="16">
        <v>0</v>
      </c>
      <c r="EE12" s="16">
        <v>0</v>
      </c>
      <c r="EF12" s="16">
        <f t="shared" si="56"/>
        <v>0</v>
      </c>
      <c r="EG12" s="16">
        <f t="shared" si="57"/>
        <v>0</v>
      </c>
      <c r="EH12" s="15">
        <v>0</v>
      </c>
      <c r="EI12" s="16">
        <v>0</v>
      </c>
      <c r="EJ12" s="16">
        <v>0</v>
      </c>
      <c r="EK12" s="16">
        <f t="shared" si="58"/>
        <v>0</v>
      </c>
      <c r="EL12" s="16">
        <f t="shared" si="59"/>
        <v>0</v>
      </c>
      <c r="EM12" s="15">
        <v>0</v>
      </c>
      <c r="EN12" s="16">
        <v>201</v>
      </c>
      <c r="EO12" s="16">
        <v>201</v>
      </c>
      <c r="EP12" s="16">
        <f t="shared" si="60"/>
        <v>201</v>
      </c>
      <c r="EQ12" s="16">
        <f t="shared" si="61"/>
        <v>0</v>
      </c>
      <c r="ER12" s="15">
        <v>0</v>
      </c>
      <c r="ES12" s="16">
        <v>20428.599999999999</v>
      </c>
      <c r="ET12" s="16">
        <v>20428.599999999999</v>
      </c>
      <c r="EU12" s="16">
        <f t="shared" si="62"/>
        <v>20428.599999999999</v>
      </c>
      <c r="EV12" s="16">
        <f t="shared" si="63"/>
        <v>0</v>
      </c>
      <c r="EW12" s="15">
        <v>0</v>
      </c>
      <c r="EX12" s="16">
        <v>12217.5</v>
      </c>
      <c r="EY12" s="16">
        <v>14157.7</v>
      </c>
      <c r="EZ12" s="16">
        <f t="shared" si="64"/>
        <v>14157.7</v>
      </c>
      <c r="FA12" s="16">
        <f t="shared" si="65"/>
        <v>1940.2000000000007</v>
      </c>
      <c r="FB12" s="15">
        <v>0</v>
      </c>
      <c r="FC12" s="16">
        <v>8000</v>
      </c>
      <c r="FD12" s="16">
        <v>8000</v>
      </c>
      <c r="FE12" s="16">
        <f t="shared" si="66"/>
        <v>8000</v>
      </c>
      <c r="FF12" s="16">
        <f t="shared" si="67"/>
        <v>0</v>
      </c>
      <c r="FG12" s="15">
        <v>0</v>
      </c>
      <c r="FH12" s="16">
        <v>0</v>
      </c>
      <c r="FI12" s="16">
        <v>0</v>
      </c>
      <c r="FJ12" s="16">
        <f t="shared" si="68"/>
        <v>0</v>
      </c>
      <c r="FK12" s="16">
        <f t="shared" si="69"/>
        <v>0</v>
      </c>
      <c r="FL12" s="15">
        <v>0</v>
      </c>
      <c r="FM12" s="16">
        <v>41.3</v>
      </c>
      <c r="FN12" s="16">
        <v>41.3</v>
      </c>
      <c r="FO12" s="16">
        <f t="shared" si="70"/>
        <v>41.3</v>
      </c>
      <c r="FP12" s="16">
        <f t="shared" si="71"/>
        <v>0</v>
      </c>
      <c r="FQ12" s="15">
        <v>0</v>
      </c>
      <c r="FR12" s="16">
        <v>0</v>
      </c>
      <c r="FS12" s="16">
        <v>0</v>
      </c>
      <c r="FT12" s="16">
        <f t="shared" si="72"/>
        <v>0</v>
      </c>
      <c r="FU12" s="17">
        <f t="shared" si="73"/>
        <v>0</v>
      </c>
    </row>
    <row r="13" spans="1:177" x14ac:dyDescent="0.25">
      <c r="A13" s="40">
        <v>7</v>
      </c>
      <c r="B13" s="41" t="s">
        <v>10</v>
      </c>
      <c r="C13" s="47">
        <f t="shared" si="3"/>
        <v>0</v>
      </c>
      <c r="D13" s="50">
        <f t="shared" si="4"/>
        <v>193397.00000000003</v>
      </c>
      <c r="E13" s="50">
        <f t="shared" si="5"/>
        <v>196059.30000000002</v>
      </c>
      <c r="F13" s="50">
        <f t="shared" si="1"/>
        <v>196059.30000000002</v>
      </c>
      <c r="G13" s="49">
        <f t="shared" si="2"/>
        <v>2662.2999999999884</v>
      </c>
      <c r="H13" s="15">
        <v>0</v>
      </c>
      <c r="I13" s="16">
        <v>0</v>
      </c>
      <c r="J13" s="16">
        <v>0</v>
      </c>
      <c r="K13" s="16">
        <f t="shared" si="6"/>
        <v>0</v>
      </c>
      <c r="L13" s="16">
        <f t="shared" si="7"/>
        <v>0</v>
      </c>
      <c r="M13" s="15">
        <v>0</v>
      </c>
      <c r="N13" s="16">
        <v>3578.6</v>
      </c>
      <c r="O13" s="16">
        <v>3578.6</v>
      </c>
      <c r="P13" s="16">
        <f t="shared" si="8"/>
        <v>3578.6</v>
      </c>
      <c r="Q13" s="16">
        <f t="shared" si="9"/>
        <v>0</v>
      </c>
      <c r="R13" s="15">
        <v>0</v>
      </c>
      <c r="S13" s="16">
        <v>14661.3</v>
      </c>
      <c r="T13" s="16">
        <v>14661.3</v>
      </c>
      <c r="U13" s="16">
        <f t="shared" si="10"/>
        <v>14661.3</v>
      </c>
      <c r="V13" s="16">
        <f t="shared" si="11"/>
        <v>0</v>
      </c>
      <c r="W13" s="15">
        <v>0</v>
      </c>
      <c r="X13" s="16">
        <v>4757</v>
      </c>
      <c r="Y13" s="16">
        <v>4757</v>
      </c>
      <c r="Z13" s="16">
        <f t="shared" si="12"/>
        <v>4757</v>
      </c>
      <c r="AA13" s="16">
        <f t="shared" si="13"/>
        <v>0</v>
      </c>
      <c r="AB13" s="15">
        <v>0</v>
      </c>
      <c r="AC13" s="16">
        <v>723.5</v>
      </c>
      <c r="AD13" s="16">
        <v>723.5</v>
      </c>
      <c r="AE13" s="16">
        <f t="shared" si="14"/>
        <v>723.5</v>
      </c>
      <c r="AF13" s="16">
        <f t="shared" si="15"/>
        <v>0</v>
      </c>
      <c r="AG13" s="15">
        <v>0</v>
      </c>
      <c r="AH13" s="16">
        <v>3928.5</v>
      </c>
      <c r="AI13" s="16">
        <v>3832.7</v>
      </c>
      <c r="AJ13" s="16">
        <f t="shared" si="16"/>
        <v>3832.7</v>
      </c>
      <c r="AK13" s="16">
        <f t="shared" si="17"/>
        <v>-95.800000000000182</v>
      </c>
      <c r="AL13" s="15">
        <v>0</v>
      </c>
      <c r="AM13" s="16">
        <v>2028.8</v>
      </c>
      <c r="AN13" s="16">
        <v>2028.8</v>
      </c>
      <c r="AO13" s="16">
        <f t="shared" si="18"/>
        <v>2028.8</v>
      </c>
      <c r="AP13" s="16">
        <f t="shared" si="19"/>
        <v>0</v>
      </c>
      <c r="AQ13" s="15">
        <v>0</v>
      </c>
      <c r="AR13" s="16">
        <v>619</v>
      </c>
      <c r="AS13" s="16">
        <v>619</v>
      </c>
      <c r="AT13" s="16">
        <f t="shared" si="20"/>
        <v>619</v>
      </c>
      <c r="AU13" s="16">
        <f t="shared" si="21"/>
        <v>0</v>
      </c>
      <c r="AV13" s="15">
        <v>0</v>
      </c>
      <c r="AW13" s="16">
        <v>0</v>
      </c>
      <c r="AX13" s="16">
        <v>0</v>
      </c>
      <c r="AY13" s="16">
        <f t="shared" si="22"/>
        <v>0</v>
      </c>
      <c r="AZ13" s="16">
        <f t="shared" si="23"/>
        <v>0</v>
      </c>
      <c r="BA13" s="15">
        <v>0</v>
      </c>
      <c r="BB13" s="16">
        <v>0</v>
      </c>
      <c r="BC13" s="16">
        <v>21.3</v>
      </c>
      <c r="BD13" s="16">
        <f t="shared" si="24"/>
        <v>21.3</v>
      </c>
      <c r="BE13" s="16">
        <f t="shared" si="25"/>
        <v>21.3</v>
      </c>
      <c r="BF13" s="15">
        <v>0</v>
      </c>
      <c r="BG13" s="16">
        <v>0</v>
      </c>
      <c r="BH13" s="16">
        <v>0</v>
      </c>
      <c r="BI13" s="16">
        <f t="shared" si="26"/>
        <v>0</v>
      </c>
      <c r="BJ13" s="16">
        <f t="shared" si="27"/>
        <v>0</v>
      </c>
      <c r="BK13" s="15">
        <v>0</v>
      </c>
      <c r="BL13" s="16">
        <v>0</v>
      </c>
      <c r="BM13" s="16">
        <v>0</v>
      </c>
      <c r="BN13" s="16">
        <f t="shared" si="28"/>
        <v>0</v>
      </c>
      <c r="BO13" s="16">
        <f t="shared" si="29"/>
        <v>0</v>
      </c>
      <c r="BP13" s="15">
        <v>0</v>
      </c>
      <c r="BQ13" s="16">
        <v>0</v>
      </c>
      <c r="BR13" s="16">
        <v>0</v>
      </c>
      <c r="BS13" s="16">
        <f t="shared" si="30"/>
        <v>0</v>
      </c>
      <c r="BT13" s="16">
        <f t="shared" si="31"/>
        <v>0</v>
      </c>
      <c r="BU13" s="15">
        <v>0</v>
      </c>
      <c r="BV13" s="16">
        <v>0</v>
      </c>
      <c r="BW13" s="16">
        <v>0</v>
      </c>
      <c r="BX13" s="16">
        <f t="shared" si="32"/>
        <v>0</v>
      </c>
      <c r="BY13" s="16">
        <f t="shared" si="33"/>
        <v>0</v>
      </c>
      <c r="BZ13" s="15">
        <v>0</v>
      </c>
      <c r="CA13" s="16">
        <v>50</v>
      </c>
      <c r="CB13" s="16">
        <v>50</v>
      </c>
      <c r="CC13" s="16">
        <f t="shared" si="34"/>
        <v>50</v>
      </c>
      <c r="CD13" s="16">
        <f t="shared" si="35"/>
        <v>0</v>
      </c>
      <c r="CE13" s="15">
        <v>0</v>
      </c>
      <c r="CF13" s="16">
        <v>200</v>
      </c>
      <c r="CG13" s="16">
        <v>200</v>
      </c>
      <c r="CH13" s="16">
        <f t="shared" si="36"/>
        <v>200</v>
      </c>
      <c r="CI13" s="16">
        <f t="shared" si="37"/>
        <v>0</v>
      </c>
      <c r="CJ13" s="15">
        <v>0</v>
      </c>
      <c r="CK13" s="16">
        <v>5221</v>
      </c>
      <c r="CL13" s="16">
        <v>5221</v>
      </c>
      <c r="CM13" s="16">
        <f t="shared" si="38"/>
        <v>5221</v>
      </c>
      <c r="CN13" s="16">
        <f t="shared" si="39"/>
        <v>0</v>
      </c>
      <c r="CO13" s="15">
        <v>0</v>
      </c>
      <c r="CP13" s="16">
        <v>15600</v>
      </c>
      <c r="CQ13" s="16">
        <v>15600</v>
      </c>
      <c r="CR13" s="16">
        <f t="shared" si="40"/>
        <v>15600</v>
      </c>
      <c r="CS13" s="16">
        <f t="shared" si="41"/>
        <v>0</v>
      </c>
      <c r="CT13" s="15">
        <v>0</v>
      </c>
      <c r="CU13" s="16">
        <v>0</v>
      </c>
      <c r="CV13" s="16">
        <v>0</v>
      </c>
      <c r="CW13" s="16">
        <f t="shared" si="42"/>
        <v>0</v>
      </c>
      <c r="CX13" s="16">
        <f t="shared" si="43"/>
        <v>0</v>
      </c>
      <c r="CY13" s="15">
        <v>0</v>
      </c>
      <c r="CZ13" s="16">
        <v>0</v>
      </c>
      <c r="DA13" s="16">
        <v>0</v>
      </c>
      <c r="DB13" s="16">
        <f t="shared" si="44"/>
        <v>0</v>
      </c>
      <c r="DC13" s="16">
        <f t="shared" si="45"/>
        <v>0</v>
      </c>
      <c r="DD13" s="15">
        <v>0</v>
      </c>
      <c r="DE13" s="16">
        <v>0</v>
      </c>
      <c r="DF13" s="16">
        <v>0</v>
      </c>
      <c r="DG13" s="16">
        <f t="shared" si="46"/>
        <v>0</v>
      </c>
      <c r="DH13" s="16">
        <f t="shared" si="47"/>
        <v>0</v>
      </c>
      <c r="DI13" s="15">
        <v>0</v>
      </c>
      <c r="DJ13" s="16">
        <v>0</v>
      </c>
      <c r="DK13" s="16">
        <v>0</v>
      </c>
      <c r="DL13" s="16">
        <f t="shared" si="48"/>
        <v>0</v>
      </c>
      <c r="DM13" s="16">
        <f t="shared" si="49"/>
        <v>0</v>
      </c>
      <c r="DN13" s="15">
        <v>0</v>
      </c>
      <c r="DO13" s="16">
        <v>1949.8</v>
      </c>
      <c r="DP13" s="16">
        <v>1949.8</v>
      </c>
      <c r="DQ13" s="16">
        <f t="shared" si="50"/>
        <v>1949.8</v>
      </c>
      <c r="DR13" s="16">
        <f t="shared" si="51"/>
        <v>0</v>
      </c>
      <c r="DS13" s="15">
        <v>0</v>
      </c>
      <c r="DT13" s="16">
        <v>1550.9</v>
      </c>
      <c r="DU13" s="16">
        <v>1550.4</v>
      </c>
      <c r="DV13" s="16">
        <f t="shared" si="52"/>
        <v>1550.4</v>
      </c>
      <c r="DW13" s="16">
        <f t="shared" si="53"/>
        <v>-0.5</v>
      </c>
      <c r="DX13" s="15">
        <v>0</v>
      </c>
      <c r="DY13" s="16">
        <v>0</v>
      </c>
      <c r="DZ13" s="16">
        <v>0</v>
      </c>
      <c r="EA13" s="16">
        <f t="shared" si="54"/>
        <v>0</v>
      </c>
      <c r="EB13" s="16">
        <f t="shared" si="55"/>
        <v>0</v>
      </c>
      <c r="EC13" s="15">
        <v>0</v>
      </c>
      <c r="ED13" s="16">
        <v>40653.699999999997</v>
      </c>
      <c r="EE13" s="16">
        <v>40653.699999999997</v>
      </c>
      <c r="EF13" s="16">
        <f t="shared" si="56"/>
        <v>40653.699999999997</v>
      </c>
      <c r="EG13" s="16">
        <f t="shared" si="57"/>
        <v>0</v>
      </c>
      <c r="EH13" s="15">
        <v>0</v>
      </c>
      <c r="EI13" s="16">
        <v>0</v>
      </c>
      <c r="EJ13" s="16">
        <v>0</v>
      </c>
      <c r="EK13" s="16">
        <f t="shared" si="58"/>
        <v>0</v>
      </c>
      <c r="EL13" s="16">
        <f t="shared" si="59"/>
        <v>0</v>
      </c>
      <c r="EM13" s="15">
        <v>0</v>
      </c>
      <c r="EN13" s="16">
        <v>0</v>
      </c>
      <c r="EO13" s="16">
        <v>0</v>
      </c>
      <c r="EP13" s="16">
        <f t="shared" si="60"/>
        <v>0</v>
      </c>
      <c r="EQ13" s="16">
        <f t="shared" si="61"/>
        <v>0</v>
      </c>
      <c r="ER13" s="15">
        <v>0</v>
      </c>
      <c r="ES13" s="16">
        <v>48602.6</v>
      </c>
      <c r="ET13" s="16">
        <v>48602.6</v>
      </c>
      <c r="EU13" s="16">
        <f t="shared" si="62"/>
        <v>48602.6</v>
      </c>
      <c r="EV13" s="16">
        <f t="shared" si="63"/>
        <v>0</v>
      </c>
      <c r="EW13" s="15">
        <v>0</v>
      </c>
      <c r="EX13" s="16">
        <v>29507.599999999999</v>
      </c>
      <c r="EY13" s="16">
        <v>32244.9</v>
      </c>
      <c r="EZ13" s="16">
        <f t="shared" si="64"/>
        <v>32244.9</v>
      </c>
      <c r="FA13" s="16">
        <f t="shared" si="65"/>
        <v>2737.3000000000029</v>
      </c>
      <c r="FB13" s="15">
        <v>0</v>
      </c>
      <c r="FC13" s="16">
        <v>10000</v>
      </c>
      <c r="FD13" s="16">
        <v>10000</v>
      </c>
      <c r="FE13" s="16">
        <f t="shared" si="66"/>
        <v>10000</v>
      </c>
      <c r="FF13" s="16">
        <f t="shared" si="67"/>
        <v>0</v>
      </c>
      <c r="FG13" s="15">
        <v>0</v>
      </c>
      <c r="FH13" s="16">
        <v>0</v>
      </c>
      <c r="FI13" s="16">
        <v>0</v>
      </c>
      <c r="FJ13" s="16">
        <f t="shared" si="68"/>
        <v>0</v>
      </c>
      <c r="FK13" s="16">
        <f t="shared" si="69"/>
        <v>0</v>
      </c>
      <c r="FL13" s="15">
        <v>0</v>
      </c>
      <c r="FM13" s="16">
        <v>9764.7000000000007</v>
      </c>
      <c r="FN13" s="16">
        <v>9764.7000000000007</v>
      </c>
      <c r="FO13" s="16">
        <f t="shared" si="70"/>
        <v>9764.7000000000007</v>
      </c>
      <c r="FP13" s="16">
        <f t="shared" si="71"/>
        <v>0</v>
      </c>
      <c r="FQ13" s="15">
        <v>0</v>
      </c>
      <c r="FR13" s="16">
        <v>0</v>
      </c>
      <c r="FS13" s="16">
        <v>0</v>
      </c>
      <c r="FT13" s="16">
        <f t="shared" si="72"/>
        <v>0</v>
      </c>
      <c r="FU13" s="17">
        <f t="shared" si="73"/>
        <v>0</v>
      </c>
    </row>
    <row r="14" spans="1:177" x14ac:dyDescent="0.25">
      <c r="A14" s="40">
        <v>8</v>
      </c>
      <c r="B14" s="41" t="s">
        <v>11</v>
      </c>
      <c r="C14" s="47">
        <f t="shared" si="3"/>
        <v>0</v>
      </c>
      <c r="D14" s="50">
        <f t="shared" si="4"/>
        <v>55006.6</v>
      </c>
      <c r="E14" s="50">
        <f t="shared" si="5"/>
        <v>57183.499999999993</v>
      </c>
      <c r="F14" s="50">
        <f t="shared" si="1"/>
        <v>57183.499999999993</v>
      </c>
      <c r="G14" s="49">
        <f t="shared" si="2"/>
        <v>2176.8999999999942</v>
      </c>
      <c r="H14" s="15">
        <v>0</v>
      </c>
      <c r="I14" s="16">
        <v>0</v>
      </c>
      <c r="J14" s="16">
        <v>0</v>
      </c>
      <c r="K14" s="16">
        <f t="shared" si="6"/>
        <v>0</v>
      </c>
      <c r="L14" s="16">
        <f t="shared" si="7"/>
        <v>0</v>
      </c>
      <c r="M14" s="15">
        <v>0</v>
      </c>
      <c r="N14" s="16">
        <v>1822.1</v>
      </c>
      <c r="O14" s="16">
        <v>1822.1</v>
      </c>
      <c r="P14" s="16">
        <f t="shared" si="8"/>
        <v>1822.1</v>
      </c>
      <c r="Q14" s="16">
        <f t="shared" si="9"/>
        <v>0</v>
      </c>
      <c r="R14" s="15">
        <v>0</v>
      </c>
      <c r="S14" s="16"/>
      <c r="T14" s="16"/>
      <c r="U14" s="16">
        <f t="shared" si="10"/>
        <v>0</v>
      </c>
      <c r="V14" s="16">
        <f t="shared" si="11"/>
        <v>0</v>
      </c>
      <c r="W14" s="15">
        <v>0</v>
      </c>
      <c r="X14" s="16">
        <v>461.6</v>
      </c>
      <c r="Y14" s="16">
        <v>461.6</v>
      </c>
      <c r="Z14" s="16">
        <f t="shared" si="12"/>
        <v>461.6</v>
      </c>
      <c r="AA14" s="16">
        <f t="shared" si="13"/>
        <v>0</v>
      </c>
      <c r="AB14" s="15">
        <v>0</v>
      </c>
      <c r="AC14" s="16">
        <v>71.400000000000006</v>
      </c>
      <c r="AD14" s="16">
        <v>71.400000000000006</v>
      </c>
      <c r="AE14" s="16">
        <f t="shared" si="14"/>
        <v>71.400000000000006</v>
      </c>
      <c r="AF14" s="16">
        <f t="shared" si="15"/>
        <v>0</v>
      </c>
      <c r="AG14" s="15">
        <v>0</v>
      </c>
      <c r="AH14" s="16">
        <v>383.3</v>
      </c>
      <c r="AI14" s="16">
        <v>383.3</v>
      </c>
      <c r="AJ14" s="16">
        <f t="shared" si="16"/>
        <v>383.3</v>
      </c>
      <c r="AK14" s="16">
        <f t="shared" si="17"/>
        <v>0</v>
      </c>
      <c r="AL14" s="15">
        <v>0</v>
      </c>
      <c r="AM14" s="16">
        <v>4019.4</v>
      </c>
      <c r="AN14" s="16">
        <v>4019.4</v>
      </c>
      <c r="AO14" s="16">
        <f t="shared" si="18"/>
        <v>4019.4</v>
      </c>
      <c r="AP14" s="16">
        <f t="shared" si="19"/>
        <v>0</v>
      </c>
      <c r="AQ14" s="15">
        <v>0</v>
      </c>
      <c r="AR14" s="16">
        <v>0</v>
      </c>
      <c r="AS14" s="16">
        <v>0</v>
      </c>
      <c r="AT14" s="16">
        <f t="shared" si="20"/>
        <v>0</v>
      </c>
      <c r="AU14" s="16">
        <f t="shared" si="21"/>
        <v>0</v>
      </c>
      <c r="AV14" s="15">
        <v>0</v>
      </c>
      <c r="AW14" s="16">
        <v>0</v>
      </c>
      <c r="AX14" s="16">
        <v>0</v>
      </c>
      <c r="AY14" s="16">
        <f t="shared" si="22"/>
        <v>0</v>
      </c>
      <c r="AZ14" s="16">
        <f t="shared" si="23"/>
        <v>0</v>
      </c>
      <c r="BA14" s="15">
        <v>0</v>
      </c>
      <c r="BB14" s="16">
        <v>0</v>
      </c>
      <c r="BC14" s="16">
        <v>127.4</v>
      </c>
      <c r="BD14" s="16">
        <f t="shared" si="24"/>
        <v>127.4</v>
      </c>
      <c r="BE14" s="16">
        <f t="shared" si="25"/>
        <v>127.4</v>
      </c>
      <c r="BF14" s="15">
        <v>0</v>
      </c>
      <c r="BG14" s="16">
        <v>0</v>
      </c>
      <c r="BH14" s="16">
        <v>0</v>
      </c>
      <c r="BI14" s="16">
        <f t="shared" si="26"/>
        <v>0</v>
      </c>
      <c r="BJ14" s="16">
        <f t="shared" si="27"/>
        <v>0</v>
      </c>
      <c r="BK14" s="15">
        <v>0</v>
      </c>
      <c r="BL14" s="16">
        <v>0</v>
      </c>
      <c r="BM14" s="16">
        <v>0</v>
      </c>
      <c r="BN14" s="16">
        <f t="shared" si="28"/>
        <v>0</v>
      </c>
      <c r="BO14" s="16">
        <f t="shared" si="29"/>
        <v>0</v>
      </c>
      <c r="BP14" s="15">
        <v>0</v>
      </c>
      <c r="BQ14" s="16">
        <v>0</v>
      </c>
      <c r="BR14" s="16">
        <v>0</v>
      </c>
      <c r="BS14" s="16">
        <f t="shared" si="30"/>
        <v>0</v>
      </c>
      <c r="BT14" s="16">
        <f t="shared" si="31"/>
        <v>0</v>
      </c>
      <c r="BU14" s="15">
        <v>0</v>
      </c>
      <c r="BV14" s="16">
        <v>0</v>
      </c>
      <c r="BW14" s="16">
        <v>0</v>
      </c>
      <c r="BX14" s="16">
        <f t="shared" si="32"/>
        <v>0</v>
      </c>
      <c r="BY14" s="16">
        <f t="shared" si="33"/>
        <v>0</v>
      </c>
      <c r="BZ14" s="15">
        <v>0</v>
      </c>
      <c r="CA14" s="16">
        <v>50</v>
      </c>
      <c r="CB14" s="16">
        <v>50</v>
      </c>
      <c r="CC14" s="16">
        <f t="shared" si="34"/>
        <v>50</v>
      </c>
      <c r="CD14" s="16">
        <f t="shared" si="35"/>
        <v>0</v>
      </c>
      <c r="CE14" s="15">
        <v>0</v>
      </c>
      <c r="CF14" s="16">
        <v>200</v>
      </c>
      <c r="CG14" s="16">
        <v>200</v>
      </c>
      <c r="CH14" s="16">
        <f t="shared" si="36"/>
        <v>200</v>
      </c>
      <c r="CI14" s="16">
        <f t="shared" si="37"/>
        <v>0</v>
      </c>
      <c r="CJ14" s="15">
        <v>0</v>
      </c>
      <c r="CK14" s="16">
        <v>0</v>
      </c>
      <c r="CL14" s="16">
        <v>0</v>
      </c>
      <c r="CM14" s="16">
        <f t="shared" si="38"/>
        <v>0</v>
      </c>
      <c r="CN14" s="16">
        <f t="shared" si="39"/>
        <v>0</v>
      </c>
      <c r="CO14" s="15">
        <v>0</v>
      </c>
      <c r="CP14" s="16">
        <v>0</v>
      </c>
      <c r="CQ14" s="16">
        <v>0</v>
      </c>
      <c r="CR14" s="16">
        <f t="shared" si="40"/>
        <v>0</v>
      </c>
      <c r="CS14" s="16">
        <f t="shared" si="41"/>
        <v>0</v>
      </c>
      <c r="CT14" s="15">
        <v>0</v>
      </c>
      <c r="CU14" s="16">
        <v>1725.1</v>
      </c>
      <c r="CV14" s="16">
        <v>1725.1</v>
      </c>
      <c r="CW14" s="16">
        <f t="shared" si="42"/>
        <v>1725.1</v>
      </c>
      <c r="CX14" s="16">
        <f t="shared" si="43"/>
        <v>0</v>
      </c>
      <c r="CY14" s="15">
        <v>0</v>
      </c>
      <c r="CZ14" s="16">
        <v>0</v>
      </c>
      <c r="DA14" s="16">
        <v>0</v>
      </c>
      <c r="DB14" s="16">
        <f t="shared" si="44"/>
        <v>0</v>
      </c>
      <c r="DC14" s="16">
        <f t="shared" si="45"/>
        <v>0</v>
      </c>
      <c r="DD14" s="15">
        <v>0</v>
      </c>
      <c r="DE14" s="16">
        <v>0</v>
      </c>
      <c r="DF14" s="16">
        <v>0</v>
      </c>
      <c r="DG14" s="16">
        <f t="shared" si="46"/>
        <v>0</v>
      </c>
      <c r="DH14" s="16">
        <f t="shared" si="47"/>
        <v>0</v>
      </c>
      <c r="DI14" s="15">
        <v>0</v>
      </c>
      <c r="DJ14" s="16">
        <v>0</v>
      </c>
      <c r="DK14" s="16">
        <v>0</v>
      </c>
      <c r="DL14" s="16">
        <f t="shared" si="48"/>
        <v>0</v>
      </c>
      <c r="DM14" s="16">
        <f t="shared" si="49"/>
        <v>0</v>
      </c>
      <c r="DN14" s="15">
        <v>0</v>
      </c>
      <c r="DO14" s="16">
        <v>0</v>
      </c>
      <c r="DP14" s="16">
        <v>0</v>
      </c>
      <c r="DQ14" s="16">
        <f t="shared" si="50"/>
        <v>0</v>
      </c>
      <c r="DR14" s="16">
        <f t="shared" si="51"/>
        <v>0</v>
      </c>
      <c r="DS14" s="15">
        <v>0</v>
      </c>
      <c r="DT14" s="16">
        <v>571</v>
      </c>
      <c r="DU14" s="16">
        <v>571</v>
      </c>
      <c r="DV14" s="16">
        <f t="shared" si="52"/>
        <v>571</v>
      </c>
      <c r="DW14" s="16">
        <f t="shared" si="53"/>
        <v>0</v>
      </c>
      <c r="DX14" s="15">
        <v>0</v>
      </c>
      <c r="DY14" s="16">
        <v>0</v>
      </c>
      <c r="DZ14" s="16">
        <v>0</v>
      </c>
      <c r="EA14" s="16">
        <f t="shared" si="54"/>
        <v>0</v>
      </c>
      <c r="EB14" s="16">
        <f t="shared" si="55"/>
        <v>0</v>
      </c>
      <c r="EC14" s="15">
        <v>0</v>
      </c>
      <c r="ED14" s="16">
        <v>0</v>
      </c>
      <c r="EE14" s="16">
        <v>0</v>
      </c>
      <c r="EF14" s="16">
        <f t="shared" si="56"/>
        <v>0</v>
      </c>
      <c r="EG14" s="16">
        <f t="shared" si="57"/>
        <v>0</v>
      </c>
      <c r="EH14" s="15">
        <v>0</v>
      </c>
      <c r="EI14" s="16">
        <v>0</v>
      </c>
      <c r="EJ14" s="16">
        <v>0</v>
      </c>
      <c r="EK14" s="16">
        <f t="shared" si="58"/>
        <v>0</v>
      </c>
      <c r="EL14" s="16">
        <f t="shared" si="59"/>
        <v>0</v>
      </c>
      <c r="EM14" s="15">
        <v>0</v>
      </c>
      <c r="EN14" s="16">
        <v>26.5</v>
      </c>
      <c r="EO14" s="16">
        <v>26.5</v>
      </c>
      <c r="EP14" s="16">
        <f t="shared" si="60"/>
        <v>26.5</v>
      </c>
      <c r="EQ14" s="16">
        <f t="shared" si="61"/>
        <v>0</v>
      </c>
      <c r="ER14" s="15">
        <v>0</v>
      </c>
      <c r="ES14" s="16">
        <v>23713.599999999999</v>
      </c>
      <c r="ET14" s="16">
        <v>23713.599999999999</v>
      </c>
      <c r="EU14" s="16">
        <f t="shared" si="62"/>
        <v>23713.599999999999</v>
      </c>
      <c r="EV14" s="16">
        <f t="shared" si="63"/>
        <v>0</v>
      </c>
      <c r="EW14" s="15">
        <v>0</v>
      </c>
      <c r="EX14" s="16">
        <v>13962.6</v>
      </c>
      <c r="EY14" s="16">
        <v>16012.1</v>
      </c>
      <c r="EZ14" s="16">
        <f t="shared" si="64"/>
        <v>16012.1</v>
      </c>
      <c r="FA14" s="16">
        <f t="shared" si="65"/>
        <v>2049.5</v>
      </c>
      <c r="FB14" s="15">
        <v>0</v>
      </c>
      <c r="FC14" s="16">
        <v>8000</v>
      </c>
      <c r="FD14" s="16">
        <v>8000</v>
      </c>
      <c r="FE14" s="16">
        <f t="shared" si="66"/>
        <v>8000</v>
      </c>
      <c r="FF14" s="16">
        <f t="shared" si="67"/>
        <v>0</v>
      </c>
      <c r="FG14" s="15">
        <v>0</v>
      </c>
      <c r="FH14" s="16">
        <v>0</v>
      </c>
      <c r="FI14" s="16">
        <v>0</v>
      </c>
      <c r="FJ14" s="16">
        <f t="shared" si="68"/>
        <v>0</v>
      </c>
      <c r="FK14" s="16">
        <f t="shared" si="69"/>
        <v>0</v>
      </c>
      <c r="FL14" s="15">
        <v>0</v>
      </c>
      <c r="FM14" s="16">
        <v>0</v>
      </c>
      <c r="FN14" s="16">
        <v>0</v>
      </c>
      <c r="FO14" s="16">
        <f t="shared" si="70"/>
        <v>0</v>
      </c>
      <c r="FP14" s="16">
        <f t="shared" si="71"/>
        <v>0</v>
      </c>
      <c r="FQ14" s="15">
        <v>0</v>
      </c>
      <c r="FR14" s="16">
        <v>0</v>
      </c>
      <c r="FS14" s="16">
        <v>0</v>
      </c>
      <c r="FT14" s="16">
        <f t="shared" si="72"/>
        <v>0</v>
      </c>
      <c r="FU14" s="17">
        <f t="shared" si="73"/>
        <v>0</v>
      </c>
    </row>
    <row r="15" spans="1:177" x14ac:dyDescent="0.25">
      <c r="A15" s="40">
        <v>9</v>
      </c>
      <c r="B15" s="41" t="s">
        <v>12</v>
      </c>
      <c r="C15" s="47">
        <f t="shared" si="3"/>
        <v>0</v>
      </c>
      <c r="D15" s="50">
        <f t="shared" si="4"/>
        <v>116697.1</v>
      </c>
      <c r="E15" s="50">
        <f t="shared" si="5"/>
        <v>118472.5</v>
      </c>
      <c r="F15" s="50">
        <f t="shared" si="1"/>
        <v>118472.5</v>
      </c>
      <c r="G15" s="49">
        <f t="shared" si="2"/>
        <v>1775.3999999999942</v>
      </c>
      <c r="H15" s="15">
        <v>0</v>
      </c>
      <c r="I15" s="16">
        <v>0</v>
      </c>
      <c r="J15" s="16">
        <v>0</v>
      </c>
      <c r="K15" s="16">
        <f t="shared" si="6"/>
        <v>0</v>
      </c>
      <c r="L15" s="16">
        <f t="shared" si="7"/>
        <v>0</v>
      </c>
      <c r="M15" s="15">
        <v>0</v>
      </c>
      <c r="N15" s="16">
        <v>3806.2</v>
      </c>
      <c r="O15" s="16">
        <v>3806.2</v>
      </c>
      <c r="P15" s="16">
        <f t="shared" si="8"/>
        <v>3806.2</v>
      </c>
      <c r="Q15" s="16">
        <f t="shared" si="9"/>
        <v>0</v>
      </c>
      <c r="R15" s="15">
        <v>0</v>
      </c>
      <c r="S15" s="16">
        <v>13051.8</v>
      </c>
      <c r="T15" s="16">
        <v>13051.8</v>
      </c>
      <c r="U15" s="16">
        <f t="shared" si="10"/>
        <v>13051.8</v>
      </c>
      <c r="V15" s="16">
        <f t="shared" si="11"/>
        <v>0</v>
      </c>
      <c r="W15" s="15">
        <v>0</v>
      </c>
      <c r="X15" s="16">
        <v>1475.8</v>
      </c>
      <c r="Y15" s="16">
        <v>1475.8</v>
      </c>
      <c r="Z15" s="16">
        <f t="shared" si="12"/>
        <v>1475.8</v>
      </c>
      <c r="AA15" s="16">
        <f t="shared" si="13"/>
        <v>0</v>
      </c>
      <c r="AB15" s="15">
        <v>0</v>
      </c>
      <c r="AC15" s="16">
        <v>139.9</v>
      </c>
      <c r="AD15" s="16">
        <v>139.9</v>
      </c>
      <c r="AE15" s="16">
        <f t="shared" si="14"/>
        <v>139.9</v>
      </c>
      <c r="AF15" s="16">
        <f t="shared" si="15"/>
        <v>0</v>
      </c>
      <c r="AG15" s="15">
        <v>0</v>
      </c>
      <c r="AH15" s="16">
        <v>1149.9000000000001</v>
      </c>
      <c r="AI15" s="16">
        <v>1149.9000000000001</v>
      </c>
      <c r="AJ15" s="16">
        <f t="shared" si="16"/>
        <v>1149.9000000000001</v>
      </c>
      <c r="AK15" s="16">
        <f t="shared" si="17"/>
        <v>0</v>
      </c>
      <c r="AL15" s="15">
        <v>0</v>
      </c>
      <c r="AM15" s="16">
        <v>1235.3</v>
      </c>
      <c r="AN15" s="16">
        <v>1235.3</v>
      </c>
      <c r="AO15" s="16">
        <f t="shared" si="18"/>
        <v>1235.3</v>
      </c>
      <c r="AP15" s="16">
        <f t="shared" si="19"/>
        <v>0</v>
      </c>
      <c r="AQ15" s="15">
        <v>0</v>
      </c>
      <c r="AR15" s="16">
        <v>0</v>
      </c>
      <c r="AS15" s="16">
        <v>0</v>
      </c>
      <c r="AT15" s="16">
        <f t="shared" si="20"/>
        <v>0</v>
      </c>
      <c r="AU15" s="16">
        <f t="shared" si="21"/>
        <v>0</v>
      </c>
      <c r="AV15" s="15">
        <v>0</v>
      </c>
      <c r="AW15" s="16">
        <v>0</v>
      </c>
      <c r="AX15" s="16">
        <v>0</v>
      </c>
      <c r="AY15" s="16">
        <f t="shared" si="22"/>
        <v>0</v>
      </c>
      <c r="AZ15" s="16">
        <f t="shared" si="23"/>
        <v>0</v>
      </c>
      <c r="BA15" s="15">
        <v>0</v>
      </c>
      <c r="BB15" s="16">
        <v>0</v>
      </c>
      <c r="BC15" s="16">
        <v>42.5</v>
      </c>
      <c r="BD15" s="16">
        <f t="shared" si="24"/>
        <v>42.5</v>
      </c>
      <c r="BE15" s="16">
        <f t="shared" si="25"/>
        <v>42.5</v>
      </c>
      <c r="BF15" s="15">
        <v>0</v>
      </c>
      <c r="BG15" s="16">
        <v>0</v>
      </c>
      <c r="BH15" s="16">
        <v>0</v>
      </c>
      <c r="BI15" s="16">
        <f t="shared" si="26"/>
        <v>0</v>
      </c>
      <c r="BJ15" s="16">
        <f t="shared" si="27"/>
        <v>0</v>
      </c>
      <c r="BK15" s="15">
        <v>0</v>
      </c>
      <c r="BL15" s="16">
        <v>0</v>
      </c>
      <c r="BM15" s="16">
        <v>0</v>
      </c>
      <c r="BN15" s="16">
        <f t="shared" si="28"/>
        <v>0</v>
      </c>
      <c r="BO15" s="16">
        <f t="shared" si="29"/>
        <v>0</v>
      </c>
      <c r="BP15" s="15">
        <v>0</v>
      </c>
      <c r="BQ15" s="16">
        <v>0</v>
      </c>
      <c r="BR15" s="16">
        <v>0</v>
      </c>
      <c r="BS15" s="16">
        <f t="shared" si="30"/>
        <v>0</v>
      </c>
      <c r="BT15" s="16">
        <f t="shared" si="31"/>
        <v>0</v>
      </c>
      <c r="BU15" s="15">
        <v>0</v>
      </c>
      <c r="BV15" s="16">
        <v>0</v>
      </c>
      <c r="BW15" s="16">
        <v>0</v>
      </c>
      <c r="BX15" s="16">
        <f t="shared" si="32"/>
        <v>0</v>
      </c>
      <c r="BY15" s="16">
        <f t="shared" si="33"/>
        <v>0</v>
      </c>
      <c r="BZ15" s="15">
        <v>0</v>
      </c>
      <c r="CA15" s="16">
        <v>50</v>
      </c>
      <c r="CB15" s="16">
        <v>50</v>
      </c>
      <c r="CC15" s="16">
        <f t="shared" si="34"/>
        <v>50</v>
      </c>
      <c r="CD15" s="16">
        <f t="shared" si="35"/>
        <v>0</v>
      </c>
      <c r="CE15" s="15">
        <v>0</v>
      </c>
      <c r="CF15" s="16">
        <v>200</v>
      </c>
      <c r="CG15" s="16">
        <v>200</v>
      </c>
      <c r="CH15" s="16">
        <f t="shared" si="36"/>
        <v>200</v>
      </c>
      <c r="CI15" s="16">
        <f t="shared" si="37"/>
        <v>0</v>
      </c>
      <c r="CJ15" s="15">
        <v>0</v>
      </c>
      <c r="CK15" s="16">
        <v>0</v>
      </c>
      <c r="CL15" s="16">
        <v>0</v>
      </c>
      <c r="CM15" s="16">
        <f t="shared" si="38"/>
        <v>0</v>
      </c>
      <c r="CN15" s="16">
        <f t="shared" si="39"/>
        <v>0</v>
      </c>
      <c r="CO15" s="15">
        <v>0</v>
      </c>
      <c r="CP15" s="16">
        <v>1576.5</v>
      </c>
      <c r="CQ15" s="16">
        <v>1576.5</v>
      </c>
      <c r="CR15" s="16">
        <f t="shared" si="40"/>
        <v>1576.5</v>
      </c>
      <c r="CS15" s="16">
        <f t="shared" si="41"/>
        <v>0</v>
      </c>
      <c r="CT15" s="15">
        <v>0</v>
      </c>
      <c r="CU15" s="16">
        <v>1522.1</v>
      </c>
      <c r="CV15" s="16">
        <v>1522.1</v>
      </c>
      <c r="CW15" s="16">
        <f t="shared" si="42"/>
        <v>1522.1</v>
      </c>
      <c r="CX15" s="16">
        <f t="shared" si="43"/>
        <v>0</v>
      </c>
      <c r="CY15" s="15">
        <v>0</v>
      </c>
      <c r="CZ15" s="16">
        <v>0</v>
      </c>
      <c r="DA15" s="16">
        <v>0</v>
      </c>
      <c r="DB15" s="16">
        <f t="shared" si="44"/>
        <v>0</v>
      </c>
      <c r="DC15" s="16">
        <f t="shared" si="45"/>
        <v>0</v>
      </c>
      <c r="DD15" s="15">
        <v>0</v>
      </c>
      <c r="DE15" s="16">
        <v>0</v>
      </c>
      <c r="DF15" s="16">
        <v>0</v>
      </c>
      <c r="DG15" s="16">
        <f t="shared" si="46"/>
        <v>0</v>
      </c>
      <c r="DH15" s="16">
        <f t="shared" si="47"/>
        <v>0</v>
      </c>
      <c r="DI15" s="15">
        <v>0</v>
      </c>
      <c r="DJ15" s="16">
        <v>0</v>
      </c>
      <c r="DK15" s="16">
        <v>0</v>
      </c>
      <c r="DL15" s="16">
        <f t="shared" si="48"/>
        <v>0</v>
      </c>
      <c r="DM15" s="16">
        <f t="shared" si="49"/>
        <v>0</v>
      </c>
      <c r="DN15" s="15">
        <v>0</v>
      </c>
      <c r="DO15" s="16">
        <v>290.10000000000002</v>
      </c>
      <c r="DP15" s="16">
        <v>290.10000000000002</v>
      </c>
      <c r="DQ15" s="16">
        <f t="shared" si="50"/>
        <v>290.10000000000002</v>
      </c>
      <c r="DR15" s="16">
        <f t="shared" si="51"/>
        <v>0</v>
      </c>
      <c r="DS15" s="15">
        <v>0</v>
      </c>
      <c r="DT15" s="16">
        <v>1532.7</v>
      </c>
      <c r="DU15" s="16">
        <v>1532.7</v>
      </c>
      <c r="DV15" s="16">
        <f t="shared" si="52"/>
        <v>1532.7</v>
      </c>
      <c r="DW15" s="16">
        <f t="shared" si="53"/>
        <v>0</v>
      </c>
      <c r="DX15" s="15">
        <v>0</v>
      </c>
      <c r="DY15" s="16">
        <v>0</v>
      </c>
      <c r="DZ15" s="16">
        <v>0</v>
      </c>
      <c r="EA15" s="16">
        <f t="shared" si="54"/>
        <v>0</v>
      </c>
      <c r="EB15" s="16">
        <f t="shared" si="55"/>
        <v>0</v>
      </c>
      <c r="EC15" s="15">
        <v>0</v>
      </c>
      <c r="ED15" s="16">
        <v>0</v>
      </c>
      <c r="EE15" s="16">
        <v>0</v>
      </c>
      <c r="EF15" s="16">
        <f t="shared" si="56"/>
        <v>0</v>
      </c>
      <c r="EG15" s="16">
        <f t="shared" si="57"/>
        <v>0</v>
      </c>
      <c r="EH15" s="15">
        <v>0</v>
      </c>
      <c r="EI15" s="16">
        <v>0</v>
      </c>
      <c r="EJ15" s="16">
        <v>0</v>
      </c>
      <c r="EK15" s="16">
        <f t="shared" si="58"/>
        <v>0</v>
      </c>
      <c r="EL15" s="16">
        <f t="shared" si="59"/>
        <v>0</v>
      </c>
      <c r="EM15" s="15">
        <v>0</v>
      </c>
      <c r="EN15" s="16">
        <v>0</v>
      </c>
      <c r="EO15" s="16">
        <v>0</v>
      </c>
      <c r="EP15" s="16">
        <f t="shared" si="60"/>
        <v>0</v>
      </c>
      <c r="EQ15" s="16">
        <f t="shared" si="61"/>
        <v>0</v>
      </c>
      <c r="ER15" s="15">
        <v>0</v>
      </c>
      <c r="ES15" s="16">
        <v>51285.5</v>
      </c>
      <c r="ET15" s="16">
        <v>51285.5</v>
      </c>
      <c r="EU15" s="16">
        <f t="shared" si="62"/>
        <v>51285.5</v>
      </c>
      <c r="EV15" s="16">
        <f t="shared" si="63"/>
        <v>0</v>
      </c>
      <c r="EW15" s="15">
        <v>0</v>
      </c>
      <c r="EX15" s="16">
        <v>16497.400000000001</v>
      </c>
      <c r="EY15" s="16">
        <v>18230.3</v>
      </c>
      <c r="EZ15" s="16">
        <f t="shared" si="64"/>
        <v>18230.3</v>
      </c>
      <c r="FA15" s="16">
        <f t="shared" si="65"/>
        <v>1732.8999999999978</v>
      </c>
      <c r="FB15" s="15">
        <v>0</v>
      </c>
      <c r="FC15" s="16">
        <v>6000</v>
      </c>
      <c r="FD15" s="16">
        <v>6000</v>
      </c>
      <c r="FE15" s="16">
        <f t="shared" si="66"/>
        <v>6000</v>
      </c>
      <c r="FF15" s="16">
        <f t="shared" si="67"/>
        <v>0</v>
      </c>
      <c r="FG15" s="15">
        <v>0</v>
      </c>
      <c r="FH15" s="16">
        <v>0</v>
      </c>
      <c r="FI15" s="16">
        <v>0</v>
      </c>
      <c r="FJ15" s="16">
        <f t="shared" si="68"/>
        <v>0</v>
      </c>
      <c r="FK15" s="16">
        <f t="shared" si="69"/>
        <v>0</v>
      </c>
      <c r="FL15" s="15">
        <v>0</v>
      </c>
      <c r="FM15" s="16">
        <v>16883.900000000001</v>
      </c>
      <c r="FN15" s="16">
        <v>16883.900000000001</v>
      </c>
      <c r="FO15" s="16">
        <f t="shared" si="70"/>
        <v>16883.900000000001</v>
      </c>
      <c r="FP15" s="16">
        <f t="shared" si="71"/>
        <v>0</v>
      </c>
      <c r="FQ15" s="15">
        <v>0</v>
      </c>
      <c r="FR15" s="16">
        <v>0</v>
      </c>
      <c r="FS15" s="16">
        <v>0</v>
      </c>
      <c r="FT15" s="16">
        <f t="shared" si="72"/>
        <v>0</v>
      </c>
      <c r="FU15" s="17">
        <f t="shared" si="73"/>
        <v>0</v>
      </c>
    </row>
    <row r="16" spans="1:177" x14ac:dyDescent="0.25">
      <c r="A16" s="40">
        <v>10</v>
      </c>
      <c r="B16" s="41" t="s">
        <v>13</v>
      </c>
      <c r="C16" s="47">
        <f t="shared" si="3"/>
        <v>0</v>
      </c>
      <c r="D16" s="50">
        <f t="shared" si="4"/>
        <v>45099.100000000006</v>
      </c>
      <c r="E16" s="50">
        <f t="shared" si="5"/>
        <v>46454</v>
      </c>
      <c r="F16" s="50">
        <f t="shared" si="1"/>
        <v>46454</v>
      </c>
      <c r="G16" s="49">
        <f t="shared" si="2"/>
        <v>1354.8999999999942</v>
      </c>
      <c r="H16" s="15">
        <v>0</v>
      </c>
      <c r="I16" s="16">
        <v>0</v>
      </c>
      <c r="J16" s="16">
        <v>0</v>
      </c>
      <c r="K16" s="16">
        <f t="shared" si="6"/>
        <v>0</v>
      </c>
      <c r="L16" s="16">
        <f t="shared" si="7"/>
        <v>0</v>
      </c>
      <c r="M16" s="15">
        <v>0</v>
      </c>
      <c r="N16" s="16">
        <v>1372.1</v>
      </c>
      <c r="O16" s="16">
        <v>1372.1</v>
      </c>
      <c r="P16" s="16">
        <f t="shared" si="8"/>
        <v>1372.1</v>
      </c>
      <c r="Q16" s="16">
        <f t="shared" si="9"/>
        <v>0</v>
      </c>
      <c r="R16" s="15">
        <v>0</v>
      </c>
      <c r="S16" s="16">
        <v>1123.2</v>
      </c>
      <c r="T16" s="16">
        <v>1123.2</v>
      </c>
      <c r="U16" s="16">
        <f t="shared" si="10"/>
        <v>1123.2</v>
      </c>
      <c r="V16" s="16">
        <f t="shared" si="11"/>
        <v>0</v>
      </c>
      <c r="W16" s="15">
        <v>0</v>
      </c>
      <c r="X16" s="16">
        <v>171</v>
      </c>
      <c r="Y16" s="16">
        <v>171</v>
      </c>
      <c r="Z16" s="16">
        <f t="shared" si="12"/>
        <v>171</v>
      </c>
      <c r="AA16" s="16">
        <f t="shared" si="13"/>
        <v>0</v>
      </c>
      <c r="AB16" s="15">
        <v>0</v>
      </c>
      <c r="AC16" s="16">
        <v>47.2</v>
      </c>
      <c r="AD16" s="16">
        <v>47.2</v>
      </c>
      <c r="AE16" s="16">
        <f t="shared" si="14"/>
        <v>47.2</v>
      </c>
      <c r="AF16" s="16">
        <f t="shared" si="15"/>
        <v>0</v>
      </c>
      <c r="AG16" s="15">
        <v>0</v>
      </c>
      <c r="AH16" s="16">
        <v>383.3</v>
      </c>
      <c r="AI16" s="16">
        <v>383.3</v>
      </c>
      <c r="AJ16" s="16">
        <f t="shared" si="16"/>
        <v>383.3</v>
      </c>
      <c r="AK16" s="16">
        <f t="shared" si="17"/>
        <v>0</v>
      </c>
      <c r="AL16" s="15">
        <v>0</v>
      </c>
      <c r="AM16" s="16"/>
      <c r="AN16" s="16"/>
      <c r="AO16" s="16">
        <f t="shared" si="18"/>
        <v>0</v>
      </c>
      <c r="AP16" s="16">
        <f t="shared" si="19"/>
        <v>0</v>
      </c>
      <c r="AQ16" s="15">
        <v>0</v>
      </c>
      <c r="AR16" s="16">
        <v>0</v>
      </c>
      <c r="AS16" s="16">
        <v>0</v>
      </c>
      <c r="AT16" s="16">
        <f t="shared" si="20"/>
        <v>0</v>
      </c>
      <c r="AU16" s="16">
        <f t="shared" si="21"/>
        <v>0</v>
      </c>
      <c r="AV16" s="15">
        <v>0</v>
      </c>
      <c r="AW16" s="16">
        <v>0</v>
      </c>
      <c r="AX16" s="16">
        <v>0</v>
      </c>
      <c r="AY16" s="16">
        <f t="shared" si="22"/>
        <v>0</v>
      </c>
      <c r="AZ16" s="16">
        <f t="shared" si="23"/>
        <v>0</v>
      </c>
      <c r="BA16" s="15">
        <v>0</v>
      </c>
      <c r="BB16" s="16">
        <v>0</v>
      </c>
      <c r="BC16" s="16">
        <v>21.3</v>
      </c>
      <c r="BD16" s="16">
        <f t="shared" si="24"/>
        <v>21.3</v>
      </c>
      <c r="BE16" s="16">
        <f t="shared" si="25"/>
        <v>21.3</v>
      </c>
      <c r="BF16" s="15">
        <v>0</v>
      </c>
      <c r="BG16" s="16">
        <v>0</v>
      </c>
      <c r="BH16" s="16">
        <v>0</v>
      </c>
      <c r="BI16" s="16">
        <f t="shared" si="26"/>
        <v>0</v>
      </c>
      <c r="BJ16" s="16">
        <f t="shared" si="27"/>
        <v>0</v>
      </c>
      <c r="BK16" s="15">
        <v>0</v>
      </c>
      <c r="BL16" s="16">
        <v>0</v>
      </c>
      <c r="BM16" s="16">
        <v>0</v>
      </c>
      <c r="BN16" s="16">
        <f t="shared" si="28"/>
        <v>0</v>
      </c>
      <c r="BO16" s="16">
        <f t="shared" si="29"/>
        <v>0</v>
      </c>
      <c r="BP16" s="15">
        <v>0</v>
      </c>
      <c r="BQ16" s="16">
        <v>0</v>
      </c>
      <c r="BR16" s="16">
        <v>0</v>
      </c>
      <c r="BS16" s="16">
        <f t="shared" si="30"/>
        <v>0</v>
      </c>
      <c r="BT16" s="16">
        <f t="shared" si="31"/>
        <v>0</v>
      </c>
      <c r="BU16" s="15">
        <v>0</v>
      </c>
      <c r="BV16" s="16">
        <v>0</v>
      </c>
      <c r="BW16" s="16">
        <v>0</v>
      </c>
      <c r="BX16" s="16">
        <f t="shared" si="32"/>
        <v>0</v>
      </c>
      <c r="BY16" s="16">
        <f t="shared" si="33"/>
        <v>0</v>
      </c>
      <c r="BZ16" s="15">
        <v>0</v>
      </c>
      <c r="CA16" s="16">
        <v>0</v>
      </c>
      <c r="CB16" s="16">
        <v>0</v>
      </c>
      <c r="CC16" s="16">
        <f t="shared" si="34"/>
        <v>0</v>
      </c>
      <c r="CD16" s="16">
        <f t="shared" si="35"/>
        <v>0</v>
      </c>
      <c r="CE16" s="15">
        <v>0</v>
      </c>
      <c r="CF16" s="16">
        <v>100</v>
      </c>
      <c r="CG16" s="16">
        <v>100</v>
      </c>
      <c r="CH16" s="16">
        <f t="shared" si="36"/>
        <v>100</v>
      </c>
      <c r="CI16" s="16">
        <f t="shared" si="37"/>
        <v>0</v>
      </c>
      <c r="CJ16" s="15">
        <v>0</v>
      </c>
      <c r="CK16" s="16">
        <v>0</v>
      </c>
      <c r="CL16" s="16">
        <v>0</v>
      </c>
      <c r="CM16" s="16">
        <f t="shared" si="38"/>
        <v>0</v>
      </c>
      <c r="CN16" s="16">
        <f t="shared" si="39"/>
        <v>0</v>
      </c>
      <c r="CO16" s="15">
        <v>0</v>
      </c>
      <c r="CP16" s="16">
        <v>0</v>
      </c>
      <c r="CQ16" s="16">
        <v>0</v>
      </c>
      <c r="CR16" s="16">
        <f t="shared" si="40"/>
        <v>0</v>
      </c>
      <c r="CS16" s="16">
        <f t="shared" si="41"/>
        <v>0</v>
      </c>
      <c r="CT16" s="15">
        <v>0</v>
      </c>
      <c r="CU16" s="16">
        <v>3834.4</v>
      </c>
      <c r="CV16" s="16">
        <v>3834.4</v>
      </c>
      <c r="CW16" s="16">
        <f t="shared" si="42"/>
        <v>3834.4</v>
      </c>
      <c r="CX16" s="16">
        <f t="shared" si="43"/>
        <v>0</v>
      </c>
      <c r="CY16" s="15">
        <v>0</v>
      </c>
      <c r="CZ16" s="16">
        <v>0</v>
      </c>
      <c r="DA16" s="16">
        <v>0</v>
      </c>
      <c r="DB16" s="16">
        <f t="shared" si="44"/>
        <v>0</v>
      </c>
      <c r="DC16" s="16">
        <f t="shared" si="45"/>
        <v>0</v>
      </c>
      <c r="DD16" s="15">
        <v>0</v>
      </c>
      <c r="DE16" s="16">
        <v>0</v>
      </c>
      <c r="DF16" s="16">
        <v>0</v>
      </c>
      <c r="DG16" s="16">
        <f t="shared" si="46"/>
        <v>0</v>
      </c>
      <c r="DH16" s="16">
        <f t="shared" si="47"/>
        <v>0</v>
      </c>
      <c r="DI16" s="15">
        <v>0</v>
      </c>
      <c r="DJ16" s="16">
        <v>0</v>
      </c>
      <c r="DK16" s="16">
        <v>0</v>
      </c>
      <c r="DL16" s="16">
        <f t="shared" si="48"/>
        <v>0</v>
      </c>
      <c r="DM16" s="16">
        <f t="shared" si="49"/>
        <v>0</v>
      </c>
      <c r="DN16" s="15">
        <v>0</v>
      </c>
      <c r="DO16" s="16">
        <v>59.6</v>
      </c>
      <c r="DP16" s="16">
        <v>59.6</v>
      </c>
      <c r="DQ16" s="16">
        <f t="shared" si="50"/>
        <v>59.6</v>
      </c>
      <c r="DR16" s="16">
        <f t="shared" si="51"/>
        <v>0</v>
      </c>
      <c r="DS16" s="15">
        <v>0</v>
      </c>
      <c r="DT16" s="16">
        <v>130.5</v>
      </c>
      <c r="DU16" s="16">
        <v>130.5</v>
      </c>
      <c r="DV16" s="16">
        <f t="shared" si="52"/>
        <v>130.5</v>
      </c>
      <c r="DW16" s="16">
        <f t="shared" si="53"/>
        <v>0</v>
      </c>
      <c r="DX16" s="15">
        <v>0</v>
      </c>
      <c r="DY16" s="16">
        <v>218.8</v>
      </c>
      <c r="DZ16" s="16">
        <v>206.4</v>
      </c>
      <c r="EA16" s="16">
        <f t="shared" si="54"/>
        <v>206.4</v>
      </c>
      <c r="EB16" s="16">
        <f t="shared" si="55"/>
        <v>-12.400000000000006</v>
      </c>
      <c r="EC16" s="15">
        <v>0</v>
      </c>
      <c r="ED16" s="16">
        <v>0</v>
      </c>
      <c r="EE16" s="16">
        <v>0</v>
      </c>
      <c r="EF16" s="16">
        <f t="shared" si="56"/>
        <v>0</v>
      </c>
      <c r="EG16" s="16">
        <f t="shared" si="57"/>
        <v>0</v>
      </c>
      <c r="EH16" s="15">
        <v>0</v>
      </c>
      <c r="EI16" s="16">
        <v>0</v>
      </c>
      <c r="EJ16" s="16">
        <v>0</v>
      </c>
      <c r="EK16" s="16">
        <f t="shared" si="58"/>
        <v>0</v>
      </c>
      <c r="EL16" s="16">
        <f t="shared" si="59"/>
        <v>0</v>
      </c>
      <c r="EM16" s="15">
        <v>0</v>
      </c>
      <c r="EN16" s="16">
        <v>40.700000000000003</v>
      </c>
      <c r="EO16" s="16">
        <v>40.700000000000003</v>
      </c>
      <c r="EP16" s="16">
        <f t="shared" si="60"/>
        <v>40.700000000000003</v>
      </c>
      <c r="EQ16" s="16">
        <f t="shared" si="61"/>
        <v>0</v>
      </c>
      <c r="ER16" s="15">
        <v>0</v>
      </c>
      <c r="ES16" s="16">
        <v>17500</v>
      </c>
      <c r="ET16" s="16">
        <v>17500</v>
      </c>
      <c r="EU16" s="16">
        <f t="shared" si="62"/>
        <v>17500</v>
      </c>
      <c r="EV16" s="16">
        <f t="shared" si="63"/>
        <v>0</v>
      </c>
      <c r="EW16" s="15">
        <v>0</v>
      </c>
      <c r="EX16" s="16">
        <v>6866.8</v>
      </c>
      <c r="EY16" s="16">
        <v>8212.7999999999993</v>
      </c>
      <c r="EZ16" s="16">
        <f t="shared" si="64"/>
        <v>8212.7999999999993</v>
      </c>
      <c r="FA16" s="16">
        <f t="shared" si="65"/>
        <v>1345.9999999999991</v>
      </c>
      <c r="FB16" s="15">
        <v>0</v>
      </c>
      <c r="FC16" s="16">
        <v>6000</v>
      </c>
      <c r="FD16" s="16">
        <v>6000</v>
      </c>
      <c r="FE16" s="16">
        <f t="shared" si="66"/>
        <v>6000</v>
      </c>
      <c r="FF16" s="16">
        <f t="shared" si="67"/>
        <v>0</v>
      </c>
      <c r="FG16" s="15">
        <v>0</v>
      </c>
      <c r="FH16" s="16">
        <v>113.1</v>
      </c>
      <c r="FI16" s="16">
        <v>113.1</v>
      </c>
      <c r="FJ16" s="16">
        <f t="shared" si="68"/>
        <v>113.1</v>
      </c>
      <c r="FK16" s="16">
        <f t="shared" si="69"/>
        <v>0</v>
      </c>
      <c r="FL16" s="15">
        <v>0</v>
      </c>
      <c r="FM16" s="16">
        <v>7138.4</v>
      </c>
      <c r="FN16" s="16">
        <v>7138.4</v>
      </c>
      <c r="FO16" s="16">
        <f t="shared" si="70"/>
        <v>7138.4</v>
      </c>
      <c r="FP16" s="16">
        <f t="shared" si="71"/>
        <v>0</v>
      </c>
      <c r="FQ16" s="15">
        <v>0</v>
      </c>
      <c r="FR16" s="16">
        <v>0</v>
      </c>
      <c r="FS16" s="16">
        <v>0</v>
      </c>
      <c r="FT16" s="16">
        <f t="shared" si="72"/>
        <v>0</v>
      </c>
      <c r="FU16" s="17">
        <f t="shared" si="73"/>
        <v>0</v>
      </c>
    </row>
    <row r="17" spans="1:177" x14ac:dyDescent="0.25">
      <c r="A17" s="40">
        <v>11</v>
      </c>
      <c r="B17" s="41" t="s">
        <v>14</v>
      </c>
      <c r="C17" s="47">
        <f t="shared" si="3"/>
        <v>0</v>
      </c>
      <c r="D17" s="50">
        <f t="shared" si="4"/>
        <v>57929.5</v>
      </c>
      <c r="E17" s="50">
        <f t="shared" si="5"/>
        <v>59285.1</v>
      </c>
      <c r="F17" s="50">
        <f t="shared" si="1"/>
        <v>59285.1</v>
      </c>
      <c r="G17" s="49">
        <f t="shared" si="2"/>
        <v>1355.5999999999985</v>
      </c>
      <c r="H17" s="15">
        <v>0</v>
      </c>
      <c r="I17" s="16">
        <v>0</v>
      </c>
      <c r="J17" s="16">
        <v>0</v>
      </c>
      <c r="K17" s="16">
        <f t="shared" si="6"/>
        <v>0</v>
      </c>
      <c r="L17" s="16">
        <f t="shared" si="7"/>
        <v>0</v>
      </c>
      <c r="M17" s="15">
        <v>0</v>
      </c>
      <c r="N17" s="16">
        <v>412.1</v>
      </c>
      <c r="O17" s="16">
        <v>412.1</v>
      </c>
      <c r="P17" s="16">
        <f t="shared" si="8"/>
        <v>412.1</v>
      </c>
      <c r="Q17" s="16">
        <f t="shared" si="9"/>
        <v>0</v>
      </c>
      <c r="R17" s="15">
        <v>0</v>
      </c>
      <c r="S17" s="16">
        <v>209.2</v>
      </c>
      <c r="T17" s="16">
        <v>209.2</v>
      </c>
      <c r="U17" s="16">
        <f t="shared" si="10"/>
        <v>209.2</v>
      </c>
      <c r="V17" s="16">
        <f t="shared" si="11"/>
        <v>0</v>
      </c>
      <c r="W17" s="15">
        <v>0</v>
      </c>
      <c r="X17" s="16">
        <v>627.5</v>
      </c>
      <c r="Y17" s="16">
        <v>627.5</v>
      </c>
      <c r="Z17" s="16">
        <f t="shared" si="12"/>
        <v>627.5</v>
      </c>
      <c r="AA17" s="16">
        <f t="shared" si="13"/>
        <v>0</v>
      </c>
      <c r="AB17" s="15">
        <v>0</v>
      </c>
      <c r="AC17" s="16">
        <v>154.1</v>
      </c>
      <c r="AD17" s="16">
        <v>154.1</v>
      </c>
      <c r="AE17" s="16">
        <f t="shared" si="14"/>
        <v>154.1</v>
      </c>
      <c r="AF17" s="16">
        <f t="shared" si="15"/>
        <v>0</v>
      </c>
      <c r="AG17" s="15">
        <v>0</v>
      </c>
      <c r="AH17" s="16">
        <v>958.2</v>
      </c>
      <c r="AI17" s="16">
        <v>958.2</v>
      </c>
      <c r="AJ17" s="16">
        <f t="shared" si="16"/>
        <v>958.2</v>
      </c>
      <c r="AK17" s="16">
        <f t="shared" si="17"/>
        <v>0</v>
      </c>
      <c r="AL17" s="15">
        <v>0</v>
      </c>
      <c r="AM17" s="16">
        <v>2732.7</v>
      </c>
      <c r="AN17" s="16">
        <v>2732.7</v>
      </c>
      <c r="AO17" s="16">
        <f t="shared" si="18"/>
        <v>2732.7</v>
      </c>
      <c r="AP17" s="16">
        <f t="shared" si="19"/>
        <v>0</v>
      </c>
      <c r="AQ17" s="15">
        <v>0</v>
      </c>
      <c r="AR17" s="16">
        <v>465.9</v>
      </c>
      <c r="AS17" s="16">
        <v>465.9</v>
      </c>
      <c r="AT17" s="16">
        <f t="shared" si="20"/>
        <v>465.9</v>
      </c>
      <c r="AU17" s="16">
        <f t="shared" si="21"/>
        <v>0</v>
      </c>
      <c r="AV17" s="15">
        <v>0</v>
      </c>
      <c r="AW17" s="16">
        <v>0</v>
      </c>
      <c r="AX17" s="16">
        <v>0</v>
      </c>
      <c r="AY17" s="16">
        <f t="shared" si="22"/>
        <v>0</v>
      </c>
      <c r="AZ17" s="16">
        <f t="shared" si="23"/>
        <v>0</v>
      </c>
      <c r="BA17" s="15">
        <v>0</v>
      </c>
      <c r="BB17" s="16">
        <v>0</v>
      </c>
      <c r="BC17" s="16">
        <v>21.3</v>
      </c>
      <c r="BD17" s="16">
        <f t="shared" si="24"/>
        <v>21.3</v>
      </c>
      <c r="BE17" s="16">
        <f t="shared" si="25"/>
        <v>21.3</v>
      </c>
      <c r="BF17" s="15">
        <v>0</v>
      </c>
      <c r="BG17" s="16">
        <v>0</v>
      </c>
      <c r="BH17" s="16">
        <v>0</v>
      </c>
      <c r="BI17" s="16">
        <f t="shared" si="26"/>
        <v>0</v>
      </c>
      <c r="BJ17" s="16">
        <f t="shared" si="27"/>
        <v>0</v>
      </c>
      <c r="BK17" s="15">
        <v>0</v>
      </c>
      <c r="BL17" s="16">
        <v>0</v>
      </c>
      <c r="BM17" s="16">
        <v>0</v>
      </c>
      <c r="BN17" s="16">
        <f t="shared" si="28"/>
        <v>0</v>
      </c>
      <c r="BO17" s="16">
        <f t="shared" si="29"/>
        <v>0</v>
      </c>
      <c r="BP17" s="15">
        <v>0</v>
      </c>
      <c r="BQ17" s="16">
        <v>0</v>
      </c>
      <c r="BR17" s="16">
        <v>0</v>
      </c>
      <c r="BS17" s="16">
        <f t="shared" si="30"/>
        <v>0</v>
      </c>
      <c r="BT17" s="16">
        <f t="shared" si="31"/>
        <v>0</v>
      </c>
      <c r="BU17" s="15">
        <v>0</v>
      </c>
      <c r="BV17" s="16">
        <v>0</v>
      </c>
      <c r="BW17" s="16">
        <v>0</v>
      </c>
      <c r="BX17" s="16">
        <f t="shared" si="32"/>
        <v>0</v>
      </c>
      <c r="BY17" s="16">
        <f t="shared" si="33"/>
        <v>0</v>
      </c>
      <c r="BZ17" s="15">
        <v>0</v>
      </c>
      <c r="CA17" s="16">
        <v>50</v>
      </c>
      <c r="CB17" s="16">
        <v>50</v>
      </c>
      <c r="CC17" s="16">
        <f t="shared" si="34"/>
        <v>50</v>
      </c>
      <c r="CD17" s="16">
        <f t="shared" si="35"/>
        <v>0</v>
      </c>
      <c r="CE17" s="15">
        <v>0</v>
      </c>
      <c r="CF17" s="16">
        <v>100</v>
      </c>
      <c r="CG17" s="16">
        <v>100</v>
      </c>
      <c r="CH17" s="16">
        <f t="shared" si="36"/>
        <v>100</v>
      </c>
      <c r="CI17" s="16">
        <f t="shared" si="37"/>
        <v>0</v>
      </c>
      <c r="CJ17" s="15">
        <v>0</v>
      </c>
      <c r="CK17" s="16">
        <v>867.4</v>
      </c>
      <c r="CL17" s="16">
        <v>867.4</v>
      </c>
      <c r="CM17" s="16">
        <f t="shared" si="38"/>
        <v>867.4</v>
      </c>
      <c r="CN17" s="16">
        <f t="shared" si="39"/>
        <v>0</v>
      </c>
      <c r="CO17" s="15">
        <v>0</v>
      </c>
      <c r="CP17" s="16">
        <v>4300</v>
      </c>
      <c r="CQ17" s="16">
        <v>4300</v>
      </c>
      <c r="CR17" s="16">
        <f t="shared" si="40"/>
        <v>4300</v>
      </c>
      <c r="CS17" s="16">
        <f t="shared" si="41"/>
        <v>0</v>
      </c>
      <c r="CT17" s="15">
        <v>0</v>
      </c>
      <c r="CU17" s="16">
        <v>1902.6</v>
      </c>
      <c r="CV17" s="16">
        <v>1902.6</v>
      </c>
      <c r="CW17" s="16">
        <f t="shared" si="42"/>
        <v>1902.6</v>
      </c>
      <c r="CX17" s="16">
        <f t="shared" si="43"/>
        <v>0</v>
      </c>
      <c r="CY17" s="15">
        <v>0</v>
      </c>
      <c r="CZ17" s="16">
        <v>0</v>
      </c>
      <c r="DA17" s="16">
        <v>0</v>
      </c>
      <c r="DB17" s="16">
        <f t="shared" si="44"/>
        <v>0</v>
      </c>
      <c r="DC17" s="16">
        <f t="shared" si="45"/>
        <v>0</v>
      </c>
      <c r="DD17" s="15">
        <v>0</v>
      </c>
      <c r="DE17" s="16">
        <v>0</v>
      </c>
      <c r="DF17" s="16">
        <v>0</v>
      </c>
      <c r="DG17" s="16">
        <f t="shared" si="46"/>
        <v>0</v>
      </c>
      <c r="DH17" s="16">
        <f t="shared" si="47"/>
        <v>0</v>
      </c>
      <c r="DI17" s="15">
        <v>0</v>
      </c>
      <c r="DJ17" s="16">
        <v>0</v>
      </c>
      <c r="DK17" s="16">
        <v>0</v>
      </c>
      <c r="DL17" s="16">
        <f t="shared" si="48"/>
        <v>0</v>
      </c>
      <c r="DM17" s="16">
        <f t="shared" si="49"/>
        <v>0</v>
      </c>
      <c r="DN17" s="15">
        <v>0</v>
      </c>
      <c r="DO17" s="16">
        <v>132.5</v>
      </c>
      <c r="DP17" s="16">
        <v>132.5</v>
      </c>
      <c r="DQ17" s="16">
        <f t="shared" si="50"/>
        <v>132.5</v>
      </c>
      <c r="DR17" s="16">
        <f t="shared" si="51"/>
        <v>0</v>
      </c>
      <c r="DS17" s="15">
        <v>0</v>
      </c>
      <c r="DT17" s="16">
        <v>964.2</v>
      </c>
      <c r="DU17" s="16">
        <v>964.1</v>
      </c>
      <c r="DV17" s="16">
        <f t="shared" si="52"/>
        <v>964.1</v>
      </c>
      <c r="DW17" s="16">
        <f t="shared" si="53"/>
        <v>-0.10000000000002274</v>
      </c>
      <c r="DX17" s="15">
        <v>0</v>
      </c>
      <c r="DY17" s="16">
        <v>447.7</v>
      </c>
      <c r="DZ17" s="16">
        <v>0</v>
      </c>
      <c r="EA17" s="16">
        <f t="shared" si="54"/>
        <v>0</v>
      </c>
      <c r="EB17" s="16">
        <f t="shared" si="55"/>
        <v>-447.7</v>
      </c>
      <c r="EC17" s="15">
        <v>0</v>
      </c>
      <c r="ED17" s="16">
        <v>0</v>
      </c>
      <c r="EE17" s="16">
        <v>0</v>
      </c>
      <c r="EF17" s="16">
        <f t="shared" si="56"/>
        <v>0</v>
      </c>
      <c r="EG17" s="16">
        <f t="shared" si="57"/>
        <v>0</v>
      </c>
      <c r="EH17" s="15">
        <v>0</v>
      </c>
      <c r="EI17" s="16">
        <v>0</v>
      </c>
      <c r="EJ17" s="16">
        <v>0</v>
      </c>
      <c r="EK17" s="16">
        <f t="shared" si="58"/>
        <v>0</v>
      </c>
      <c r="EL17" s="16">
        <f t="shared" si="59"/>
        <v>0</v>
      </c>
      <c r="EM17" s="15">
        <v>0</v>
      </c>
      <c r="EN17" s="16">
        <v>53</v>
      </c>
      <c r="EO17" s="16">
        <v>53</v>
      </c>
      <c r="EP17" s="16">
        <f t="shared" si="60"/>
        <v>53</v>
      </c>
      <c r="EQ17" s="16">
        <f t="shared" si="61"/>
        <v>0</v>
      </c>
      <c r="ER17" s="15">
        <v>0</v>
      </c>
      <c r="ES17" s="16">
        <v>6689</v>
      </c>
      <c r="ET17" s="16">
        <v>6689</v>
      </c>
      <c r="EU17" s="16">
        <f t="shared" si="62"/>
        <v>6689</v>
      </c>
      <c r="EV17" s="16">
        <f t="shared" si="63"/>
        <v>0</v>
      </c>
      <c r="EW17" s="15">
        <v>0</v>
      </c>
      <c r="EX17" s="16">
        <v>16525</v>
      </c>
      <c r="EY17" s="16">
        <v>18307.099999999999</v>
      </c>
      <c r="EZ17" s="16">
        <f t="shared" si="64"/>
        <v>18307.099999999999</v>
      </c>
      <c r="FA17" s="16">
        <f t="shared" si="65"/>
        <v>1782.0999999999985</v>
      </c>
      <c r="FB17" s="15">
        <v>0</v>
      </c>
      <c r="FC17" s="16">
        <v>6000</v>
      </c>
      <c r="FD17" s="16">
        <v>6000</v>
      </c>
      <c r="FE17" s="16">
        <f t="shared" si="66"/>
        <v>6000</v>
      </c>
      <c r="FF17" s="16">
        <f t="shared" si="67"/>
        <v>0</v>
      </c>
      <c r="FG17" s="15">
        <v>0</v>
      </c>
      <c r="FH17" s="16">
        <v>0</v>
      </c>
      <c r="FI17" s="16">
        <v>0</v>
      </c>
      <c r="FJ17" s="16">
        <f t="shared" si="68"/>
        <v>0</v>
      </c>
      <c r="FK17" s="16">
        <f t="shared" si="69"/>
        <v>0</v>
      </c>
      <c r="FL17" s="15">
        <v>0</v>
      </c>
      <c r="FM17" s="16">
        <v>14338.4</v>
      </c>
      <c r="FN17" s="16">
        <v>14338.4</v>
      </c>
      <c r="FO17" s="16">
        <f t="shared" si="70"/>
        <v>14338.4</v>
      </c>
      <c r="FP17" s="16">
        <f t="shared" si="71"/>
        <v>0</v>
      </c>
      <c r="FQ17" s="15">
        <v>0</v>
      </c>
      <c r="FR17" s="16">
        <v>0</v>
      </c>
      <c r="FS17" s="16">
        <v>0</v>
      </c>
      <c r="FT17" s="16">
        <f t="shared" si="72"/>
        <v>0</v>
      </c>
      <c r="FU17" s="17">
        <f t="shared" si="73"/>
        <v>0</v>
      </c>
    </row>
    <row r="18" spans="1:177" x14ac:dyDescent="0.25">
      <c r="A18" s="40">
        <v>12</v>
      </c>
      <c r="B18" s="41" t="s">
        <v>15</v>
      </c>
      <c r="C18" s="47">
        <f t="shared" si="3"/>
        <v>0</v>
      </c>
      <c r="D18" s="50">
        <f t="shared" si="4"/>
        <v>110522.4</v>
      </c>
      <c r="E18" s="50">
        <f t="shared" si="5"/>
        <v>112259.9</v>
      </c>
      <c r="F18" s="50">
        <f t="shared" si="1"/>
        <v>112259.9</v>
      </c>
      <c r="G18" s="49">
        <f t="shared" si="2"/>
        <v>1737.5</v>
      </c>
      <c r="H18" s="15">
        <v>0</v>
      </c>
      <c r="I18" s="16">
        <v>0</v>
      </c>
      <c r="J18" s="16">
        <v>0</v>
      </c>
      <c r="K18" s="16">
        <f t="shared" si="6"/>
        <v>0</v>
      </c>
      <c r="L18" s="16">
        <f t="shared" si="7"/>
        <v>0</v>
      </c>
      <c r="M18" s="15">
        <v>0</v>
      </c>
      <c r="N18" s="16">
        <v>3814.2</v>
      </c>
      <c r="O18" s="16">
        <v>3814.2</v>
      </c>
      <c r="P18" s="16">
        <f t="shared" si="8"/>
        <v>3814.2</v>
      </c>
      <c r="Q18" s="16">
        <f t="shared" si="9"/>
        <v>0</v>
      </c>
      <c r="R18" s="15">
        <v>0</v>
      </c>
      <c r="S18" s="16">
        <v>325.5</v>
      </c>
      <c r="T18" s="16">
        <v>325.5</v>
      </c>
      <c r="U18" s="16">
        <f t="shared" si="10"/>
        <v>325.5</v>
      </c>
      <c r="V18" s="16">
        <f t="shared" si="11"/>
        <v>0</v>
      </c>
      <c r="W18" s="15">
        <v>0</v>
      </c>
      <c r="X18" s="16">
        <v>860</v>
      </c>
      <c r="Y18" s="16">
        <v>860</v>
      </c>
      <c r="Z18" s="16">
        <f t="shared" si="12"/>
        <v>860</v>
      </c>
      <c r="AA18" s="16">
        <f t="shared" si="13"/>
        <v>0</v>
      </c>
      <c r="AB18" s="15">
        <v>0</v>
      </c>
      <c r="AC18" s="16">
        <v>133.30000000000001</v>
      </c>
      <c r="AD18" s="16">
        <v>133.30000000000001</v>
      </c>
      <c r="AE18" s="16">
        <f t="shared" si="14"/>
        <v>133.30000000000001</v>
      </c>
      <c r="AF18" s="16">
        <f t="shared" si="15"/>
        <v>0</v>
      </c>
      <c r="AG18" s="15">
        <v>0</v>
      </c>
      <c r="AH18" s="16">
        <v>1054</v>
      </c>
      <c r="AI18" s="16">
        <v>1054</v>
      </c>
      <c r="AJ18" s="16">
        <f t="shared" si="16"/>
        <v>1054</v>
      </c>
      <c r="AK18" s="16">
        <f t="shared" si="17"/>
        <v>0</v>
      </c>
      <c r="AL18" s="15">
        <v>0</v>
      </c>
      <c r="AM18" s="16">
        <v>1527.1</v>
      </c>
      <c r="AN18" s="16">
        <v>1527.1</v>
      </c>
      <c r="AO18" s="16">
        <f t="shared" si="18"/>
        <v>1527.1</v>
      </c>
      <c r="AP18" s="16">
        <f t="shared" si="19"/>
        <v>0</v>
      </c>
      <c r="AQ18" s="15">
        <v>0</v>
      </c>
      <c r="AR18" s="16">
        <v>0</v>
      </c>
      <c r="AS18" s="16">
        <v>0</v>
      </c>
      <c r="AT18" s="16">
        <f t="shared" si="20"/>
        <v>0</v>
      </c>
      <c r="AU18" s="16">
        <f t="shared" si="21"/>
        <v>0</v>
      </c>
      <c r="AV18" s="15">
        <v>0</v>
      </c>
      <c r="AW18" s="16">
        <v>0</v>
      </c>
      <c r="AX18" s="16">
        <v>0</v>
      </c>
      <c r="AY18" s="16">
        <f t="shared" si="22"/>
        <v>0</v>
      </c>
      <c r="AZ18" s="16">
        <f t="shared" si="23"/>
        <v>0</v>
      </c>
      <c r="BA18" s="15">
        <v>0</v>
      </c>
      <c r="BB18" s="16">
        <v>0</v>
      </c>
      <c r="BC18" s="16">
        <v>21.2</v>
      </c>
      <c r="BD18" s="16">
        <f t="shared" si="24"/>
        <v>21.2</v>
      </c>
      <c r="BE18" s="16">
        <f t="shared" si="25"/>
        <v>21.2</v>
      </c>
      <c r="BF18" s="15">
        <v>0</v>
      </c>
      <c r="BG18" s="16">
        <v>0</v>
      </c>
      <c r="BH18" s="16">
        <v>0</v>
      </c>
      <c r="BI18" s="16">
        <f t="shared" si="26"/>
        <v>0</v>
      </c>
      <c r="BJ18" s="16">
        <f t="shared" si="27"/>
        <v>0</v>
      </c>
      <c r="BK18" s="15">
        <v>0</v>
      </c>
      <c r="BL18" s="16">
        <v>0</v>
      </c>
      <c r="BM18" s="16">
        <v>0</v>
      </c>
      <c r="BN18" s="16">
        <f t="shared" si="28"/>
        <v>0</v>
      </c>
      <c r="BO18" s="16">
        <f t="shared" si="29"/>
        <v>0</v>
      </c>
      <c r="BP18" s="15">
        <v>0</v>
      </c>
      <c r="BQ18" s="16">
        <v>200</v>
      </c>
      <c r="BR18" s="16">
        <v>200</v>
      </c>
      <c r="BS18" s="16">
        <f t="shared" si="30"/>
        <v>200</v>
      </c>
      <c r="BT18" s="16">
        <f t="shared" si="31"/>
        <v>0</v>
      </c>
      <c r="BU18" s="15">
        <v>0</v>
      </c>
      <c r="BV18" s="16">
        <v>150</v>
      </c>
      <c r="BW18" s="16">
        <v>150</v>
      </c>
      <c r="BX18" s="16">
        <f t="shared" si="32"/>
        <v>150</v>
      </c>
      <c r="BY18" s="16">
        <f t="shared" si="33"/>
        <v>0</v>
      </c>
      <c r="BZ18" s="15">
        <v>0</v>
      </c>
      <c r="CA18" s="16">
        <v>50</v>
      </c>
      <c r="CB18" s="16">
        <v>50</v>
      </c>
      <c r="CC18" s="16">
        <f t="shared" si="34"/>
        <v>50</v>
      </c>
      <c r="CD18" s="16">
        <f t="shared" si="35"/>
        <v>0</v>
      </c>
      <c r="CE18" s="15">
        <v>0</v>
      </c>
      <c r="CF18" s="16">
        <v>100</v>
      </c>
      <c r="CG18" s="16">
        <v>100</v>
      </c>
      <c r="CH18" s="16">
        <f t="shared" si="36"/>
        <v>100</v>
      </c>
      <c r="CI18" s="16">
        <f t="shared" si="37"/>
        <v>0</v>
      </c>
      <c r="CJ18" s="15">
        <v>0</v>
      </c>
      <c r="CK18" s="16">
        <v>0</v>
      </c>
      <c r="CL18" s="16">
        <v>0</v>
      </c>
      <c r="CM18" s="16">
        <f t="shared" si="38"/>
        <v>0</v>
      </c>
      <c r="CN18" s="16">
        <f t="shared" si="39"/>
        <v>0</v>
      </c>
      <c r="CO18" s="15">
        <v>0</v>
      </c>
      <c r="CP18" s="16">
        <v>0</v>
      </c>
      <c r="CQ18" s="16">
        <v>0</v>
      </c>
      <c r="CR18" s="16">
        <f t="shared" si="40"/>
        <v>0</v>
      </c>
      <c r="CS18" s="16">
        <f t="shared" si="41"/>
        <v>0</v>
      </c>
      <c r="CT18" s="15">
        <v>0</v>
      </c>
      <c r="CU18" s="16">
        <v>17254.900000000001</v>
      </c>
      <c r="CV18" s="16">
        <v>17254.900000000001</v>
      </c>
      <c r="CW18" s="16">
        <f t="shared" si="42"/>
        <v>17254.900000000001</v>
      </c>
      <c r="CX18" s="16">
        <f t="shared" si="43"/>
        <v>0</v>
      </c>
      <c r="CY18" s="15">
        <v>0</v>
      </c>
      <c r="CZ18" s="16">
        <v>0</v>
      </c>
      <c r="DA18" s="16">
        <v>0</v>
      </c>
      <c r="DB18" s="16">
        <f t="shared" si="44"/>
        <v>0</v>
      </c>
      <c r="DC18" s="16">
        <f t="shared" si="45"/>
        <v>0</v>
      </c>
      <c r="DD18" s="15">
        <v>0</v>
      </c>
      <c r="DE18" s="16">
        <v>0</v>
      </c>
      <c r="DF18" s="16">
        <v>0</v>
      </c>
      <c r="DG18" s="16">
        <f t="shared" si="46"/>
        <v>0</v>
      </c>
      <c r="DH18" s="16">
        <f t="shared" si="47"/>
        <v>0</v>
      </c>
      <c r="DI18" s="15">
        <v>0</v>
      </c>
      <c r="DJ18" s="16">
        <v>0</v>
      </c>
      <c r="DK18" s="16">
        <v>0</v>
      </c>
      <c r="DL18" s="16">
        <f t="shared" si="48"/>
        <v>0</v>
      </c>
      <c r="DM18" s="16">
        <f t="shared" si="49"/>
        <v>0</v>
      </c>
      <c r="DN18" s="15">
        <v>0</v>
      </c>
      <c r="DO18" s="16">
        <v>455.6</v>
      </c>
      <c r="DP18" s="16">
        <v>455.6</v>
      </c>
      <c r="DQ18" s="16">
        <f t="shared" si="50"/>
        <v>455.6</v>
      </c>
      <c r="DR18" s="16">
        <f t="shared" si="51"/>
        <v>0</v>
      </c>
      <c r="DS18" s="15">
        <v>0</v>
      </c>
      <c r="DT18" s="16">
        <v>331.9</v>
      </c>
      <c r="DU18" s="16">
        <v>331.9</v>
      </c>
      <c r="DV18" s="16">
        <f t="shared" si="52"/>
        <v>331.9</v>
      </c>
      <c r="DW18" s="16">
        <f t="shared" si="53"/>
        <v>0</v>
      </c>
      <c r="DX18" s="15">
        <v>0</v>
      </c>
      <c r="DY18" s="16">
        <v>106.8</v>
      </c>
      <c r="DZ18" s="16">
        <v>0</v>
      </c>
      <c r="EA18" s="16">
        <f t="shared" si="54"/>
        <v>0</v>
      </c>
      <c r="EB18" s="16">
        <f t="shared" si="55"/>
        <v>-106.8</v>
      </c>
      <c r="EC18" s="15">
        <v>0</v>
      </c>
      <c r="ED18" s="16">
        <v>0</v>
      </c>
      <c r="EE18" s="16">
        <v>0</v>
      </c>
      <c r="EF18" s="16">
        <f t="shared" si="56"/>
        <v>0</v>
      </c>
      <c r="EG18" s="16">
        <f t="shared" si="57"/>
        <v>0</v>
      </c>
      <c r="EH18" s="15">
        <v>0</v>
      </c>
      <c r="EI18" s="16">
        <v>0</v>
      </c>
      <c r="EJ18" s="16">
        <v>0</v>
      </c>
      <c r="EK18" s="16">
        <f t="shared" si="58"/>
        <v>0</v>
      </c>
      <c r="EL18" s="16">
        <f t="shared" si="59"/>
        <v>0</v>
      </c>
      <c r="EM18" s="15">
        <v>0</v>
      </c>
      <c r="EN18" s="16">
        <v>25.2</v>
      </c>
      <c r="EO18" s="16">
        <v>25.2</v>
      </c>
      <c r="EP18" s="16">
        <f t="shared" si="60"/>
        <v>25.2</v>
      </c>
      <c r="EQ18" s="16">
        <f t="shared" si="61"/>
        <v>0</v>
      </c>
      <c r="ER18" s="15">
        <v>0</v>
      </c>
      <c r="ES18" s="16">
        <v>52115.5</v>
      </c>
      <c r="ET18" s="16">
        <v>52115.5</v>
      </c>
      <c r="EU18" s="16">
        <f t="shared" si="62"/>
        <v>52115.5</v>
      </c>
      <c r="EV18" s="16">
        <f t="shared" si="63"/>
        <v>0</v>
      </c>
      <c r="EW18" s="15">
        <v>0</v>
      </c>
      <c r="EX18" s="16">
        <v>12838.5</v>
      </c>
      <c r="EY18" s="16">
        <v>14661.6</v>
      </c>
      <c r="EZ18" s="16">
        <f t="shared" si="64"/>
        <v>14661.6</v>
      </c>
      <c r="FA18" s="16">
        <f t="shared" si="65"/>
        <v>1823.1000000000004</v>
      </c>
      <c r="FB18" s="15">
        <v>0</v>
      </c>
      <c r="FC18" s="16">
        <v>8000</v>
      </c>
      <c r="FD18" s="16">
        <v>8000</v>
      </c>
      <c r="FE18" s="16">
        <f t="shared" si="66"/>
        <v>8000</v>
      </c>
      <c r="FF18" s="16">
        <f t="shared" si="67"/>
        <v>0</v>
      </c>
      <c r="FG18" s="15">
        <v>0</v>
      </c>
      <c r="FH18" s="16">
        <v>0</v>
      </c>
      <c r="FI18" s="16">
        <v>0</v>
      </c>
      <c r="FJ18" s="16">
        <f t="shared" si="68"/>
        <v>0</v>
      </c>
      <c r="FK18" s="16">
        <f t="shared" si="69"/>
        <v>0</v>
      </c>
      <c r="FL18" s="15">
        <v>0</v>
      </c>
      <c r="FM18" s="16">
        <v>11179.9</v>
      </c>
      <c r="FN18" s="16">
        <v>11179.9</v>
      </c>
      <c r="FO18" s="16">
        <f t="shared" si="70"/>
        <v>11179.9</v>
      </c>
      <c r="FP18" s="16">
        <f t="shared" si="71"/>
        <v>0</v>
      </c>
      <c r="FQ18" s="15">
        <v>0</v>
      </c>
      <c r="FR18" s="16">
        <v>0</v>
      </c>
      <c r="FS18" s="16">
        <v>0</v>
      </c>
      <c r="FT18" s="16">
        <f t="shared" si="72"/>
        <v>0</v>
      </c>
      <c r="FU18" s="17">
        <f t="shared" si="73"/>
        <v>0</v>
      </c>
    </row>
    <row r="19" spans="1:177" x14ac:dyDescent="0.25">
      <c r="A19" s="40">
        <v>13</v>
      </c>
      <c r="B19" s="41" t="s">
        <v>16</v>
      </c>
      <c r="C19" s="47">
        <f t="shared" si="3"/>
        <v>0</v>
      </c>
      <c r="D19" s="50">
        <f t="shared" si="4"/>
        <v>80745.7</v>
      </c>
      <c r="E19" s="50">
        <f t="shared" si="5"/>
        <v>82671.5</v>
      </c>
      <c r="F19" s="50">
        <f t="shared" si="1"/>
        <v>82671.5</v>
      </c>
      <c r="G19" s="49">
        <f t="shared" si="2"/>
        <v>1925.8000000000029</v>
      </c>
      <c r="H19" s="15">
        <v>0</v>
      </c>
      <c r="I19" s="16">
        <v>0</v>
      </c>
      <c r="J19" s="16">
        <v>0</v>
      </c>
      <c r="K19" s="16">
        <f t="shared" si="6"/>
        <v>0</v>
      </c>
      <c r="L19" s="16">
        <f t="shared" si="7"/>
        <v>0</v>
      </c>
      <c r="M19" s="15">
        <v>0</v>
      </c>
      <c r="N19" s="16">
        <v>779.1</v>
      </c>
      <c r="O19" s="16">
        <v>779.1</v>
      </c>
      <c r="P19" s="16">
        <f t="shared" si="8"/>
        <v>779.1</v>
      </c>
      <c r="Q19" s="16">
        <f t="shared" si="9"/>
        <v>0</v>
      </c>
      <c r="R19" s="15">
        <v>0</v>
      </c>
      <c r="S19" s="16">
        <v>5855.6</v>
      </c>
      <c r="T19" s="16">
        <v>5855.5</v>
      </c>
      <c r="U19" s="16">
        <f t="shared" si="10"/>
        <v>5855.5</v>
      </c>
      <c r="V19" s="16">
        <f t="shared" si="11"/>
        <v>-0.1000000000003638</v>
      </c>
      <c r="W19" s="15">
        <v>0</v>
      </c>
      <c r="X19" s="16">
        <v>793.5</v>
      </c>
      <c r="Y19" s="16">
        <v>793.5</v>
      </c>
      <c r="Z19" s="16">
        <f t="shared" si="12"/>
        <v>793.5</v>
      </c>
      <c r="AA19" s="16">
        <f t="shared" si="13"/>
        <v>0</v>
      </c>
      <c r="AB19" s="15">
        <v>0</v>
      </c>
      <c r="AC19" s="16">
        <v>380.4</v>
      </c>
      <c r="AD19" s="16">
        <v>380.4</v>
      </c>
      <c r="AE19" s="16">
        <f t="shared" si="14"/>
        <v>380.4</v>
      </c>
      <c r="AF19" s="16">
        <f t="shared" si="15"/>
        <v>0</v>
      </c>
      <c r="AG19" s="15">
        <v>0</v>
      </c>
      <c r="AH19" s="16">
        <v>1916.4</v>
      </c>
      <c r="AI19" s="16">
        <v>1916.4</v>
      </c>
      <c r="AJ19" s="16">
        <f t="shared" si="16"/>
        <v>1916.4</v>
      </c>
      <c r="AK19" s="16">
        <f t="shared" si="17"/>
        <v>0</v>
      </c>
      <c r="AL19" s="15">
        <v>0</v>
      </c>
      <c r="AM19" s="16">
        <v>604.79999999999995</v>
      </c>
      <c r="AN19" s="16">
        <v>604.79999999999995</v>
      </c>
      <c r="AO19" s="16">
        <f t="shared" si="18"/>
        <v>604.79999999999995</v>
      </c>
      <c r="AP19" s="16">
        <f t="shared" si="19"/>
        <v>0</v>
      </c>
      <c r="AQ19" s="15">
        <v>0</v>
      </c>
      <c r="AR19" s="16">
        <v>668.5</v>
      </c>
      <c r="AS19" s="16">
        <v>668.5</v>
      </c>
      <c r="AT19" s="16">
        <f t="shared" si="20"/>
        <v>668.5</v>
      </c>
      <c r="AU19" s="16">
        <f t="shared" si="21"/>
        <v>0</v>
      </c>
      <c r="AV19" s="15">
        <v>0</v>
      </c>
      <c r="AW19" s="16">
        <v>0</v>
      </c>
      <c r="AX19" s="16">
        <v>0</v>
      </c>
      <c r="AY19" s="16">
        <f t="shared" si="22"/>
        <v>0</v>
      </c>
      <c r="AZ19" s="16">
        <f t="shared" si="23"/>
        <v>0</v>
      </c>
      <c r="BA19" s="15">
        <v>0</v>
      </c>
      <c r="BB19" s="16">
        <v>0</v>
      </c>
      <c r="BC19" s="16">
        <v>21.2</v>
      </c>
      <c r="BD19" s="16">
        <f t="shared" si="24"/>
        <v>21.2</v>
      </c>
      <c r="BE19" s="16">
        <f t="shared" si="25"/>
        <v>21.2</v>
      </c>
      <c r="BF19" s="15">
        <v>0</v>
      </c>
      <c r="BG19" s="16">
        <v>0</v>
      </c>
      <c r="BH19" s="16">
        <v>0</v>
      </c>
      <c r="BI19" s="16">
        <f t="shared" si="26"/>
        <v>0</v>
      </c>
      <c r="BJ19" s="16">
        <f t="shared" si="27"/>
        <v>0</v>
      </c>
      <c r="BK19" s="15">
        <v>0</v>
      </c>
      <c r="BL19" s="16">
        <v>0</v>
      </c>
      <c r="BM19" s="16">
        <v>0</v>
      </c>
      <c r="BN19" s="16">
        <f t="shared" si="28"/>
        <v>0</v>
      </c>
      <c r="BO19" s="16">
        <f t="shared" si="29"/>
        <v>0</v>
      </c>
      <c r="BP19" s="15">
        <v>0</v>
      </c>
      <c r="BQ19" s="16">
        <v>0</v>
      </c>
      <c r="BR19" s="16">
        <v>0</v>
      </c>
      <c r="BS19" s="16">
        <f t="shared" si="30"/>
        <v>0</v>
      </c>
      <c r="BT19" s="16">
        <f t="shared" si="31"/>
        <v>0</v>
      </c>
      <c r="BU19" s="15">
        <v>0</v>
      </c>
      <c r="BV19" s="16">
        <v>350</v>
      </c>
      <c r="BW19" s="16">
        <v>350</v>
      </c>
      <c r="BX19" s="16">
        <f t="shared" si="32"/>
        <v>350</v>
      </c>
      <c r="BY19" s="16">
        <f t="shared" si="33"/>
        <v>0</v>
      </c>
      <c r="BZ19" s="15">
        <v>0</v>
      </c>
      <c r="CA19" s="16">
        <v>0</v>
      </c>
      <c r="CB19" s="16">
        <v>0</v>
      </c>
      <c r="CC19" s="16">
        <f t="shared" si="34"/>
        <v>0</v>
      </c>
      <c r="CD19" s="16">
        <f t="shared" si="35"/>
        <v>0</v>
      </c>
      <c r="CE19" s="15">
        <v>0</v>
      </c>
      <c r="CF19" s="16">
        <v>200</v>
      </c>
      <c r="CG19" s="16">
        <v>200</v>
      </c>
      <c r="CH19" s="16">
        <f t="shared" si="36"/>
        <v>200</v>
      </c>
      <c r="CI19" s="16">
        <f t="shared" si="37"/>
        <v>0</v>
      </c>
      <c r="CJ19" s="15">
        <v>0</v>
      </c>
      <c r="CK19" s="16">
        <v>502</v>
      </c>
      <c r="CL19" s="16">
        <v>502</v>
      </c>
      <c r="CM19" s="16">
        <f t="shared" si="38"/>
        <v>502</v>
      </c>
      <c r="CN19" s="16">
        <f t="shared" si="39"/>
        <v>0</v>
      </c>
      <c r="CO19" s="15">
        <v>0</v>
      </c>
      <c r="CP19" s="16">
        <v>850</v>
      </c>
      <c r="CQ19" s="16">
        <v>850</v>
      </c>
      <c r="CR19" s="16">
        <f t="shared" si="40"/>
        <v>850</v>
      </c>
      <c r="CS19" s="16">
        <f t="shared" si="41"/>
        <v>0</v>
      </c>
      <c r="CT19" s="15">
        <v>0</v>
      </c>
      <c r="CU19" s="16">
        <v>0</v>
      </c>
      <c r="CV19" s="16">
        <v>0</v>
      </c>
      <c r="CW19" s="16">
        <f t="shared" si="42"/>
        <v>0</v>
      </c>
      <c r="CX19" s="16">
        <f t="shared" si="43"/>
        <v>0</v>
      </c>
      <c r="CY19" s="15">
        <v>0</v>
      </c>
      <c r="CZ19" s="16">
        <v>0</v>
      </c>
      <c r="DA19" s="16">
        <v>0</v>
      </c>
      <c r="DB19" s="16">
        <f t="shared" si="44"/>
        <v>0</v>
      </c>
      <c r="DC19" s="16">
        <f t="shared" si="45"/>
        <v>0</v>
      </c>
      <c r="DD19" s="15">
        <v>0</v>
      </c>
      <c r="DE19" s="16">
        <v>60</v>
      </c>
      <c r="DF19" s="16">
        <v>60</v>
      </c>
      <c r="DG19" s="16">
        <f t="shared" si="46"/>
        <v>60</v>
      </c>
      <c r="DH19" s="16">
        <f t="shared" si="47"/>
        <v>0</v>
      </c>
      <c r="DI19" s="15">
        <v>0</v>
      </c>
      <c r="DJ19" s="16">
        <v>0</v>
      </c>
      <c r="DK19" s="16">
        <v>0</v>
      </c>
      <c r="DL19" s="16">
        <f t="shared" si="48"/>
        <v>0</v>
      </c>
      <c r="DM19" s="16">
        <f t="shared" si="49"/>
        <v>0</v>
      </c>
      <c r="DN19" s="15">
        <v>0</v>
      </c>
      <c r="DO19" s="16">
        <v>3371.3</v>
      </c>
      <c r="DP19" s="16">
        <v>3371.3</v>
      </c>
      <c r="DQ19" s="16">
        <f t="shared" si="50"/>
        <v>3371.3</v>
      </c>
      <c r="DR19" s="16">
        <f t="shared" si="51"/>
        <v>0</v>
      </c>
      <c r="DS19" s="15">
        <v>0</v>
      </c>
      <c r="DT19" s="16">
        <v>1641.4</v>
      </c>
      <c r="DU19" s="16">
        <v>1641.4</v>
      </c>
      <c r="DV19" s="16">
        <f t="shared" si="52"/>
        <v>1641.4</v>
      </c>
      <c r="DW19" s="16">
        <f t="shared" si="53"/>
        <v>0</v>
      </c>
      <c r="DX19" s="15">
        <v>0</v>
      </c>
      <c r="DY19" s="16">
        <v>722.5</v>
      </c>
      <c r="DZ19" s="16">
        <v>722.5</v>
      </c>
      <c r="EA19" s="16">
        <f t="shared" si="54"/>
        <v>722.5</v>
      </c>
      <c r="EB19" s="16">
        <f t="shared" si="55"/>
        <v>0</v>
      </c>
      <c r="EC19" s="15">
        <v>0</v>
      </c>
      <c r="ED19" s="16">
        <v>143.4</v>
      </c>
      <c r="EE19" s="16">
        <v>143.4</v>
      </c>
      <c r="EF19" s="16">
        <f t="shared" si="56"/>
        <v>143.4</v>
      </c>
      <c r="EG19" s="16">
        <f t="shared" si="57"/>
        <v>0</v>
      </c>
      <c r="EH19" s="15">
        <v>0</v>
      </c>
      <c r="EI19" s="16">
        <v>0</v>
      </c>
      <c r="EJ19" s="16">
        <v>0</v>
      </c>
      <c r="EK19" s="16">
        <f t="shared" si="58"/>
        <v>0</v>
      </c>
      <c r="EL19" s="16">
        <f t="shared" si="59"/>
        <v>0</v>
      </c>
      <c r="EM19" s="15">
        <v>0</v>
      </c>
      <c r="EN19" s="16">
        <v>4.8</v>
      </c>
      <c r="EO19" s="16">
        <v>4.8</v>
      </c>
      <c r="EP19" s="16">
        <f t="shared" si="60"/>
        <v>4.8</v>
      </c>
      <c r="EQ19" s="16">
        <f t="shared" si="61"/>
        <v>0</v>
      </c>
      <c r="ER19" s="15">
        <v>0</v>
      </c>
      <c r="ES19" s="16">
        <v>4318.3999999999996</v>
      </c>
      <c r="ET19" s="16">
        <v>4318.3999999999996</v>
      </c>
      <c r="EU19" s="16">
        <f t="shared" si="62"/>
        <v>4318.3999999999996</v>
      </c>
      <c r="EV19" s="16">
        <f t="shared" si="63"/>
        <v>0</v>
      </c>
      <c r="EW19" s="15">
        <v>0</v>
      </c>
      <c r="EX19" s="16">
        <v>18935.900000000001</v>
      </c>
      <c r="EY19" s="16">
        <v>20840.599999999999</v>
      </c>
      <c r="EZ19" s="16">
        <f t="shared" si="64"/>
        <v>20840.599999999999</v>
      </c>
      <c r="FA19" s="16">
        <f t="shared" si="65"/>
        <v>1904.6999999999971</v>
      </c>
      <c r="FB19" s="15">
        <v>0</v>
      </c>
      <c r="FC19" s="16">
        <v>10500</v>
      </c>
      <c r="FD19" s="16">
        <v>10500</v>
      </c>
      <c r="FE19" s="16">
        <f t="shared" si="66"/>
        <v>10500</v>
      </c>
      <c r="FF19" s="16">
        <f t="shared" si="67"/>
        <v>0</v>
      </c>
      <c r="FG19" s="15">
        <v>0</v>
      </c>
      <c r="FH19" s="16">
        <v>0</v>
      </c>
      <c r="FI19" s="16">
        <v>0</v>
      </c>
      <c r="FJ19" s="16">
        <f t="shared" si="68"/>
        <v>0</v>
      </c>
      <c r="FK19" s="16">
        <f t="shared" si="69"/>
        <v>0</v>
      </c>
      <c r="FL19" s="15">
        <v>0</v>
      </c>
      <c r="FM19" s="16">
        <v>28147.7</v>
      </c>
      <c r="FN19" s="16">
        <v>28147.7</v>
      </c>
      <c r="FO19" s="16">
        <f t="shared" si="70"/>
        <v>28147.7</v>
      </c>
      <c r="FP19" s="16">
        <f t="shared" si="71"/>
        <v>0</v>
      </c>
      <c r="FQ19" s="15">
        <v>0</v>
      </c>
      <c r="FR19" s="16">
        <v>0</v>
      </c>
      <c r="FS19" s="16">
        <v>0</v>
      </c>
      <c r="FT19" s="16">
        <f t="shared" si="72"/>
        <v>0</v>
      </c>
      <c r="FU19" s="17">
        <f t="shared" si="73"/>
        <v>0</v>
      </c>
    </row>
    <row r="20" spans="1:177" x14ac:dyDescent="0.25">
      <c r="A20" s="40">
        <v>14</v>
      </c>
      <c r="B20" s="41" t="s">
        <v>17</v>
      </c>
      <c r="C20" s="47">
        <f t="shared" si="3"/>
        <v>0</v>
      </c>
      <c r="D20" s="50">
        <f t="shared" si="4"/>
        <v>82312.7</v>
      </c>
      <c r="E20" s="50">
        <f t="shared" si="5"/>
        <v>85000.7</v>
      </c>
      <c r="F20" s="50">
        <f t="shared" si="1"/>
        <v>85000.7</v>
      </c>
      <c r="G20" s="49">
        <f t="shared" si="2"/>
        <v>2688</v>
      </c>
      <c r="H20" s="15">
        <v>0</v>
      </c>
      <c r="I20" s="16">
        <v>0</v>
      </c>
      <c r="J20" s="16">
        <v>0</v>
      </c>
      <c r="K20" s="16">
        <f t="shared" si="6"/>
        <v>0</v>
      </c>
      <c r="L20" s="16">
        <f t="shared" si="7"/>
        <v>0</v>
      </c>
      <c r="M20" s="15">
        <v>0</v>
      </c>
      <c r="N20" s="16">
        <v>2819.1</v>
      </c>
      <c r="O20" s="16">
        <v>2819.1</v>
      </c>
      <c r="P20" s="16">
        <f t="shared" si="8"/>
        <v>2819.1</v>
      </c>
      <c r="Q20" s="16">
        <f t="shared" si="9"/>
        <v>0</v>
      </c>
      <c r="R20" s="15">
        <v>0</v>
      </c>
      <c r="S20" s="16">
        <v>2864.6</v>
      </c>
      <c r="T20" s="16">
        <v>2864.6</v>
      </c>
      <c r="U20" s="16">
        <f t="shared" si="10"/>
        <v>2864.6</v>
      </c>
      <c r="V20" s="16">
        <f t="shared" si="11"/>
        <v>0</v>
      </c>
      <c r="W20" s="15">
        <v>0</v>
      </c>
      <c r="X20" s="16">
        <v>853.4</v>
      </c>
      <c r="Y20" s="16">
        <v>853.4</v>
      </c>
      <c r="Z20" s="16">
        <f t="shared" si="12"/>
        <v>853.4</v>
      </c>
      <c r="AA20" s="16">
        <f t="shared" si="13"/>
        <v>0</v>
      </c>
      <c r="AB20" s="15">
        <v>0</v>
      </c>
      <c r="AC20" s="16">
        <v>171.3</v>
      </c>
      <c r="AD20" s="16">
        <v>171.3</v>
      </c>
      <c r="AE20" s="16">
        <f t="shared" si="14"/>
        <v>171.3</v>
      </c>
      <c r="AF20" s="16">
        <f t="shared" si="15"/>
        <v>0</v>
      </c>
      <c r="AG20" s="15">
        <v>0</v>
      </c>
      <c r="AH20" s="16">
        <v>958.2</v>
      </c>
      <c r="AI20" s="16">
        <v>958.2</v>
      </c>
      <c r="AJ20" s="16">
        <f t="shared" si="16"/>
        <v>958.2</v>
      </c>
      <c r="AK20" s="16">
        <f t="shared" si="17"/>
        <v>0</v>
      </c>
      <c r="AL20" s="15">
        <v>0</v>
      </c>
      <c r="AM20" s="16">
        <v>1134</v>
      </c>
      <c r="AN20" s="16">
        <v>1134</v>
      </c>
      <c r="AO20" s="16">
        <f t="shared" si="18"/>
        <v>1134</v>
      </c>
      <c r="AP20" s="16">
        <f t="shared" si="19"/>
        <v>0</v>
      </c>
      <c r="AQ20" s="15">
        <v>0</v>
      </c>
      <c r="AR20" s="16">
        <v>298.8</v>
      </c>
      <c r="AS20" s="16">
        <v>298.8</v>
      </c>
      <c r="AT20" s="16">
        <f t="shared" si="20"/>
        <v>298.8</v>
      </c>
      <c r="AU20" s="16">
        <f t="shared" si="21"/>
        <v>0</v>
      </c>
      <c r="AV20" s="15">
        <v>0</v>
      </c>
      <c r="AW20" s="16">
        <v>0</v>
      </c>
      <c r="AX20" s="16">
        <v>0</v>
      </c>
      <c r="AY20" s="16">
        <f t="shared" si="22"/>
        <v>0</v>
      </c>
      <c r="AZ20" s="16">
        <f t="shared" si="23"/>
        <v>0</v>
      </c>
      <c r="BA20" s="15">
        <v>0</v>
      </c>
      <c r="BB20" s="16">
        <v>0</v>
      </c>
      <c r="BC20" s="16">
        <v>21.3</v>
      </c>
      <c r="BD20" s="16">
        <f t="shared" si="24"/>
        <v>21.3</v>
      </c>
      <c r="BE20" s="16">
        <f t="shared" si="25"/>
        <v>21.3</v>
      </c>
      <c r="BF20" s="15">
        <v>0</v>
      </c>
      <c r="BG20" s="16">
        <v>0</v>
      </c>
      <c r="BH20" s="16">
        <v>0</v>
      </c>
      <c r="BI20" s="16">
        <f t="shared" si="26"/>
        <v>0</v>
      </c>
      <c r="BJ20" s="16">
        <f t="shared" si="27"/>
        <v>0</v>
      </c>
      <c r="BK20" s="15">
        <v>0</v>
      </c>
      <c r="BL20" s="16">
        <v>0</v>
      </c>
      <c r="BM20" s="16">
        <v>0</v>
      </c>
      <c r="BN20" s="16">
        <f t="shared" si="28"/>
        <v>0</v>
      </c>
      <c r="BO20" s="16">
        <f t="shared" si="29"/>
        <v>0</v>
      </c>
      <c r="BP20" s="15">
        <v>0</v>
      </c>
      <c r="BQ20" s="16">
        <v>0</v>
      </c>
      <c r="BR20" s="16">
        <v>0</v>
      </c>
      <c r="BS20" s="16">
        <f t="shared" si="30"/>
        <v>0</v>
      </c>
      <c r="BT20" s="16">
        <f t="shared" si="31"/>
        <v>0</v>
      </c>
      <c r="BU20" s="15">
        <v>0</v>
      </c>
      <c r="BV20" s="16">
        <v>150</v>
      </c>
      <c r="BW20" s="16">
        <v>150</v>
      </c>
      <c r="BX20" s="16">
        <f t="shared" si="32"/>
        <v>150</v>
      </c>
      <c r="BY20" s="16">
        <f t="shared" si="33"/>
        <v>0</v>
      </c>
      <c r="BZ20" s="15">
        <v>0</v>
      </c>
      <c r="CA20" s="16">
        <v>50</v>
      </c>
      <c r="CB20" s="16">
        <v>50</v>
      </c>
      <c r="CC20" s="16">
        <f t="shared" si="34"/>
        <v>50</v>
      </c>
      <c r="CD20" s="16">
        <f t="shared" si="35"/>
        <v>0</v>
      </c>
      <c r="CE20" s="15">
        <v>0</v>
      </c>
      <c r="CF20" s="16">
        <v>200</v>
      </c>
      <c r="CG20" s="16">
        <v>200</v>
      </c>
      <c r="CH20" s="16">
        <f t="shared" si="36"/>
        <v>200</v>
      </c>
      <c r="CI20" s="16">
        <f t="shared" si="37"/>
        <v>0</v>
      </c>
      <c r="CJ20" s="15">
        <v>0</v>
      </c>
      <c r="CK20" s="16">
        <v>0</v>
      </c>
      <c r="CL20" s="16">
        <v>0</v>
      </c>
      <c r="CM20" s="16">
        <f t="shared" si="38"/>
        <v>0</v>
      </c>
      <c r="CN20" s="16">
        <f t="shared" si="39"/>
        <v>0</v>
      </c>
      <c r="CO20" s="15">
        <v>0</v>
      </c>
      <c r="CP20" s="16">
        <v>1900</v>
      </c>
      <c r="CQ20" s="16">
        <v>1900</v>
      </c>
      <c r="CR20" s="16">
        <f t="shared" si="40"/>
        <v>1900</v>
      </c>
      <c r="CS20" s="16">
        <f t="shared" si="41"/>
        <v>0</v>
      </c>
      <c r="CT20" s="15">
        <v>0</v>
      </c>
      <c r="CU20" s="16">
        <v>0</v>
      </c>
      <c r="CV20" s="16">
        <v>0</v>
      </c>
      <c r="CW20" s="16">
        <f t="shared" si="42"/>
        <v>0</v>
      </c>
      <c r="CX20" s="16">
        <f t="shared" si="43"/>
        <v>0</v>
      </c>
      <c r="CY20" s="15">
        <v>0</v>
      </c>
      <c r="CZ20" s="16">
        <v>0</v>
      </c>
      <c r="DA20" s="16">
        <v>0</v>
      </c>
      <c r="DB20" s="16">
        <f t="shared" si="44"/>
        <v>0</v>
      </c>
      <c r="DC20" s="16">
        <f t="shared" si="45"/>
        <v>0</v>
      </c>
      <c r="DD20" s="15">
        <v>0</v>
      </c>
      <c r="DE20" s="16">
        <v>60</v>
      </c>
      <c r="DF20" s="16">
        <v>60</v>
      </c>
      <c r="DG20" s="16">
        <f t="shared" si="46"/>
        <v>60</v>
      </c>
      <c r="DH20" s="16">
        <f t="shared" si="47"/>
        <v>0</v>
      </c>
      <c r="DI20" s="15">
        <v>0</v>
      </c>
      <c r="DJ20" s="16">
        <v>0</v>
      </c>
      <c r="DK20" s="16">
        <v>0</v>
      </c>
      <c r="DL20" s="16">
        <f t="shared" si="48"/>
        <v>0</v>
      </c>
      <c r="DM20" s="16">
        <f t="shared" si="49"/>
        <v>0</v>
      </c>
      <c r="DN20" s="15">
        <v>0</v>
      </c>
      <c r="DO20" s="16">
        <v>102.1</v>
      </c>
      <c r="DP20" s="16">
        <v>102.1</v>
      </c>
      <c r="DQ20" s="16">
        <f t="shared" si="50"/>
        <v>102.1</v>
      </c>
      <c r="DR20" s="16">
        <f t="shared" si="51"/>
        <v>0</v>
      </c>
      <c r="DS20" s="15">
        <v>0</v>
      </c>
      <c r="DT20" s="16">
        <v>989.4</v>
      </c>
      <c r="DU20" s="16">
        <v>989.4</v>
      </c>
      <c r="DV20" s="16">
        <f t="shared" si="52"/>
        <v>989.4</v>
      </c>
      <c r="DW20" s="16">
        <f t="shared" si="53"/>
        <v>0</v>
      </c>
      <c r="DX20" s="15">
        <v>0</v>
      </c>
      <c r="DY20" s="16">
        <v>656.4</v>
      </c>
      <c r="DZ20" s="16">
        <v>656.4</v>
      </c>
      <c r="EA20" s="16">
        <f t="shared" si="54"/>
        <v>656.4</v>
      </c>
      <c r="EB20" s="16">
        <f t="shared" si="55"/>
        <v>0</v>
      </c>
      <c r="EC20" s="15">
        <v>0</v>
      </c>
      <c r="ED20" s="16">
        <v>0</v>
      </c>
      <c r="EE20" s="16">
        <v>0</v>
      </c>
      <c r="EF20" s="16">
        <f t="shared" si="56"/>
        <v>0</v>
      </c>
      <c r="EG20" s="16">
        <f t="shared" si="57"/>
        <v>0</v>
      </c>
      <c r="EH20" s="15">
        <v>0</v>
      </c>
      <c r="EI20" s="16">
        <v>0</v>
      </c>
      <c r="EJ20" s="16">
        <v>0</v>
      </c>
      <c r="EK20" s="16">
        <f t="shared" si="58"/>
        <v>0</v>
      </c>
      <c r="EL20" s="16">
        <f t="shared" si="59"/>
        <v>0</v>
      </c>
      <c r="EM20" s="15">
        <v>0</v>
      </c>
      <c r="EN20" s="16">
        <v>82.4</v>
      </c>
      <c r="EO20" s="16">
        <v>82.4</v>
      </c>
      <c r="EP20" s="16">
        <f t="shared" si="60"/>
        <v>82.4</v>
      </c>
      <c r="EQ20" s="16">
        <f t="shared" si="61"/>
        <v>0</v>
      </c>
      <c r="ER20" s="15">
        <v>0</v>
      </c>
      <c r="ES20" s="16">
        <v>38967.4</v>
      </c>
      <c r="ET20" s="16">
        <v>38967.4</v>
      </c>
      <c r="EU20" s="16">
        <f t="shared" si="62"/>
        <v>38967.4</v>
      </c>
      <c r="EV20" s="16">
        <f t="shared" si="63"/>
        <v>0</v>
      </c>
      <c r="EW20" s="15">
        <v>0</v>
      </c>
      <c r="EX20" s="16">
        <v>19993.3</v>
      </c>
      <c r="EY20" s="16">
        <v>22660</v>
      </c>
      <c r="EZ20" s="16">
        <f t="shared" si="64"/>
        <v>22660</v>
      </c>
      <c r="FA20" s="16">
        <f t="shared" si="65"/>
        <v>2666.7000000000007</v>
      </c>
      <c r="FB20" s="15">
        <v>0</v>
      </c>
      <c r="FC20" s="16">
        <v>10000</v>
      </c>
      <c r="FD20" s="16">
        <v>10000</v>
      </c>
      <c r="FE20" s="16">
        <f t="shared" si="66"/>
        <v>10000</v>
      </c>
      <c r="FF20" s="16">
        <f t="shared" si="67"/>
        <v>0</v>
      </c>
      <c r="FG20" s="15">
        <v>0</v>
      </c>
      <c r="FH20" s="16">
        <v>0</v>
      </c>
      <c r="FI20" s="16">
        <v>0</v>
      </c>
      <c r="FJ20" s="16">
        <f t="shared" si="68"/>
        <v>0</v>
      </c>
      <c r="FK20" s="16">
        <f t="shared" si="69"/>
        <v>0</v>
      </c>
      <c r="FL20" s="15">
        <v>0</v>
      </c>
      <c r="FM20" s="16">
        <v>62.3</v>
      </c>
      <c r="FN20" s="16">
        <v>62.3</v>
      </c>
      <c r="FO20" s="16">
        <f t="shared" si="70"/>
        <v>62.3</v>
      </c>
      <c r="FP20" s="16">
        <f t="shared" si="71"/>
        <v>0</v>
      </c>
      <c r="FQ20" s="15">
        <v>0</v>
      </c>
      <c r="FR20" s="16">
        <v>0</v>
      </c>
      <c r="FS20" s="16">
        <v>0</v>
      </c>
      <c r="FT20" s="16">
        <f t="shared" si="72"/>
        <v>0</v>
      </c>
      <c r="FU20" s="17">
        <f t="shared" si="73"/>
        <v>0</v>
      </c>
    </row>
    <row r="21" spans="1:177" x14ac:dyDescent="0.25">
      <c r="A21" s="40">
        <v>15</v>
      </c>
      <c r="B21" s="41" t="s">
        <v>18</v>
      </c>
      <c r="C21" s="47">
        <f t="shared" si="3"/>
        <v>0</v>
      </c>
      <c r="D21" s="50">
        <f t="shared" si="4"/>
        <v>61477.200000000004</v>
      </c>
      <c r="E21" s="50">
        <f t="shared" si="5"/>
        <v>63108.000000000007</v>
      </c>
      <c r="F21" s="50">
        <f t="shared" si="1"/>
        <v>63108.000000000007</v>
      </c>
      <c r="G21" s="49">
        <f t="shared" si="2"/>
        <v>1630.8000000000029</v>
      </c>
      <c r="H21" s="15">
        <v>0</v>
      </c>
      <c r="I21" s="16">
        <v>0</v>
      </c>
      <c r="J21" s="16">
        <v>0</v>
      </c>
      <c r="K21" s="16">
        <f t="shared" si="6"/>
        <v>0</v>
      </c>
      <c r="L21" s="16">
        <f t="shared" si="7"/>
        <v>0</v>
      </c>
      <c r="M21" s="15">
        <v>0</v>
      </c>
      <c r="N21" s="16">
        <v>101.1</v>
      </c>
      <c r="O21" s="16">
        <v>101.1</v>
      </c>
      <c r="P21" s="16">
        <f t="shared" si="8"/>
        <v>101.1</v>
      </c>
      <c r="Q21" s="16">
        <f t="shared" si="9"/>
        <v>0</v>
      </c>
      <c r="R21" s="15">
        <v>0</v>
      </c>
      <c r="S21" s="16">
        <v>20.399999999999999</v>
      </c>
      <c r="T21" s="16">
        <v>20.399999999999999</v>
      </c>
      <c r="U21" s="16">
        <f t="shared" si="10"/>
        <v>20.399999999999999</v>
      </c>
      <c r="V21" s="16">
        <f t="shared" si="11"/>
        <v>0</v>
      </c>
      <c r="W21" s="15">
        <v>0</v>
      </c>
      <c r="X21" s="16">
        <v>156.9</v>
      </c>
      <c r="Y21" s="16">
        <v>156.9</v>
      </c>
      <c r="Z21" s="16">
        <f t="shared" si="12"/>
        <v>156.9</v>
      </c>
      <c r="AA21" s="16">
        <f t="shared" si="13"/>
        <v>0</v>
      </c>
      <c r="AB21" s="15">
        <v>0</v>
      </c>
      <c r="AC21" s="16">
        <v>91.5</v>
      </c>
      <c r="AD21" s="16">
        <v>91.5</v>
      </c>
      <c r="AE21" s="16">
        <f t="shared" si="14"/>
        <v>91.5</v>
      </c>
      <c r="AF21" s="16">
        <f t="shared" si="15"/>
        <v>0</v>
      </c>
      <c r="AG21" s="15">
        <v>0</v>
      </c>
      <c r="AH21" s="16">
        <v>479.1</v>
      </c>
      <c r="AI21" s="16">
        <v>479.1</v>
      </c>
      <c r="AJ21" s="16">
        <f t="shared" si="16"/>
        <v>479.1</v>
      </c>
      <c r="AK21" s="16">
        <f t="shared" si="17"/>
        <v>0</v>
      </c>
      <c r="AL21" s="15">
        <v>0</v>
      </c>
      <c r="AM21" s="16">
        <v>1108.5999999999999</v>
      </c>
      <c r="AN21" s="16">
        <v>1108.5999999999999</v>
      </c>
      <c r="AO21" s="16">
        <f t="shared" si="18"/>
        <v>1108.5999999999999</v>
      </c>
      <c r="AP21" s="16">
        <f t="shared" si="19"/>
        <v>0</v>
      </c>
      <c r="AQ21" s="15">
        <v>0</v>
      </c>
      <c r="AR21" s="16">
        <v>249.5</v>
      </c>
      <c r="AS21" s="16">
        <v>249.5</v>
      </c>
      <c r="AT21" s="16">
        <f t="shared" si="20"/>
        <v>249.5</v>
      </c>
      <c r="AU21" s="16">
        <f t="shared" si="21"/>
        <v>0</v>
      </c>
      <c r="AV21" s="15">
        <v>0</v>
      </c>
      <c r="AW21" s="16">
        <v>0</v>
      </c>
      <c r="AX21" s="16">
        <v>0</v>
      </c>
      <c r="AY21" s="16">
        <f t="shared" si="22"/>
        <v>0</v>
      </c>
      <c r="AZ21" s="16">
        <f t="shared" si="23"/>
        <v>0</v>
      </c>
      <c r="BA21" s="15">
        <v>0</v>
      </c>
      <c r="BB21" s="16">
        <v>0</v>
      </c>
      <c r="BC21" s="16">
        <v>21.2</v>
      </c>
      <c r="BD21" s="16">
        <f t="shared" si="24"/>
        <v>21.2</v>
      </c>
      <c r="BE21" s="16">
        <f t="shared" si="25"/>
        <v>21.2</v>
      </c>
      <c r="BF21" s="15">
        <v>0</v>
      </c>
      <c r="BG21" s="16">
        <v>0</v>
      </c>
      <c r="BH21" s="16">
        <v>0</v>
      </c>
      <c r="BI21" s="16">
        <f t="shared" si="26"/>
        <v>0</v>
      </c>
      <c r="BJ21" s="16">
        <f t="shared" si="27"/>
        <v>0</v>
      </c>
      <c r="BK21" s="15">
        <v>0</v>
      </c>
      <c r="BL21" s="16">
        <v>0</v>
      </c>
      <c r="BM21" s="16">
        <v>0</v>
      </c>
      <c r="BN21" s="16">
        <f t="shared" si="28"/>
        <v>0</v>
      </c>
      <c r="BO21" s="16">
        <f t="shared" si="29"/>
        <v>0</v>
      </c>
      <c r="BP21" s="15">
        <v>0</v>
      </c>
      <c r="BQ21" s="16">
        <v>0</v>
      </c>
      <c r="BR21" s="16">
        <v>0</v>
      </c>
      <c r="BS21" s="16">
        <f t="shared" si="30"/>
        <v>0</v>
      </c>
      <c r="BT21" s="16">
        <f t="shared" si="31"/>
        <v>0</v>
      </c>
      <c r="BU21" s="15">
        <v>0</v>
      </c>
      <c r="BV21" s="16">
        <v>200</v>
      </c>
      <c r="BW21" s="16">
        <v>200</v>
      </c>
      <c r="BX21" s="16">
        <f t="shared" si="32"/>
        <v>200</v>
      </c>
      <c r="BY21" s="16">
        <f t="shared" si="33"/>
        <v>0</v>
      </c>
      <c r="BZ21" s="15">
        <v>0</v>
      </c>
      <c r="CA21" s="16">
        <v>50</v>
      </c>
      <c r="CB21" s="16">
        <v>50</v>
      </c>
      <c r="CC21" s="16">
        <f t="shared" si="34"/>
        <v>50</v>
      </c>
      <c r="CD21" s="16">
        <f t="shared" si="35"/>
        <v>0</v>
      </c>
      <c r="CE21" s="15">
        <v>0</v>
      </c>
      <c r="CF21" s="16">
        <v>200</v>
      </c>
      <c r="CG21" s="16">
        <v>200</v>
      </c>
      <c r="CH21" s="16">
        <f t="shared" si="36"/>
        <v>200</v>
      </c>
      <c r="CI21" s="16">
        <f t="shared" si="37"/>
        <v>0</v>
      </c>
      <c r="CJ21" s="15">
        <v>0</v>
      </c>
      <c r="CK21" s="16">
        <v>0</v>
      </c>
      <c r="CL21" s="16">
        <v>0</v>
      </c>
      <c r="CM21" s="16">
        <f t="shared" si="38"/>
        <v>0</v>
      </c>
      <c r="CN21" s="16">
        <f t="shared" si="39"/>
        <v>0</v>
      </c>
      <c r="CO21" s="15">
        <v>0</v>
      </c>
      <c r="CP21" s="16">
        <v>0</v>
      </c>
      <c r="CQ21" s="16">
        <v>0</v>
      </c>
      <c r="CR21" s="16">
        <f t="shared" si="40"/>
        <v>0</v>
      </c>
      <c r="CS21" s="16">
        <f t="shared" si="41"/>
        <v>0</v>
      </c>
      <c r="CT21" s="15">
        <v>0</v>
      </c>
      <c r="CU21" s="16">
        <v>1141.5</v>
      </c>
      <c r="CV21" s="16">
        <v>1141.5</v>
      </c>
      <c r="CW21" s="16">
        <f t="shared" si="42"/>
        <v>1141.5</v>
      </c>
      <c r="CX21" s="16">
        <f t="shared" si="43"/>
        <v>0</v>
      </c>
      <c r="CY21" s="15">
        <v>0</v>
      </c>
      <c r="CZ21" s="16">
        <v>0</v>
      </c>
      <c r="DA21" s="16">
        <v>0</v>
      </c>
      <c r="DB21" s="16">
        <f t="shared" si="44"/>
        <v>0</v>
      </c>
      <c r="DC21" s="16">
        <f t="shared" si="45"/>
        <v>0</v>
      </c>
      <c r="DD21" s="15">
        <v>0</v>
      </c>
      <c r="DE21" s="16">
        <v>0</v>
      </c>
      <c r="DF21" s="16">
        <v>0</v>
      </c>
      <c r="DG21" s="16">
        <f t="shared" si="46"/>
        <v>0</v>
      </c>
      <c r="DH21" s="16">
        <f t="shared" si="47"/>
        <v>0</v>
      </c>
      <c r="DI21" s="15">
        <v>0</v>
      </c>
      <c r="DJ21" s="16">
        <v>0</v>
      </c>
      <c r="DK21" s="16">
        <v>0</v>
      </c>
      <c r="DL21" s="16">
        <f t="shared" si="48"/>
        <v>0</v>
      </c>
      <c r="DM21" s="16">
        <f t="shared" si="49"/>
        <v>0</v>
      </c>
      <c r="DN21" s="15">
        <v>0</v>
      </c>
      <c r="DO21" s="16">
        <v>447.4</v>
      </c>
      <c r="DP21" s="16">
        <v>447.4</v>
      </c>
      <c r="DQ21" s="16">
        <f t="shared" si="50"/>
        <v>447.4</v>
      </c>
      <c r="DR21" s="16">
        <f t="shared" si="51"/>
        <v>0</v>
      </c>
      <c r="DS21" s="15">
        <v>0</v>
      </c>
      <c r="DT21" s="16">
        <v>75.099999999999994</v>
      </c>
      <c r="DU21" s="16">
        <v>75.099999999999994</v>
      </c>
      <c r="DV21" s="16">
        <f t="shared" si="52"/>
        <v>75.099999999999994</v>
      </c>
      <c r="DW21" s="16">
        <f t="shared" si="53"/>
        <v>0</v>
      </c>
      <c r="DX21" s="15">
        <v>0</v>
      </c>
      <c r="DY21" s="16">
        <v>0</v>
      </c>
      <c r="DZ21" s="16">
        <v>0</v>
      </c>
      <c r="EA21" s="16">
        <f t="shared" si="54"/>
        <v>0</v>
      </c>
      <c r="EB21" s="16">
        <f t="shared" si="55"/>
        <v>0</v>
      </c>
      <c r="EC21" s="15">
        <v>0</v>
      </c>
      <c r="ED21" s="16">
        <v>0</v>
      </c>
      <c r="EE21" s="16">
        <v>0</v>
      </c>
      <c r="EF21" s="16">
        <f t="shared" si="56"/>
        <v>0</v>
      </c>
      <c r="EG21" s="16">
        <f t="shared" si="57"/>
        <v>0</v>
      </c>
      <c r="EH21" s="15">
        <v>0</v>
      </c>
      <c r="EI21" s="16">
        <v>0</v>
      </c>
      <c r="EJ21" s="16">
        <v>0</v>
      </c>
      <c r="EK21" s="16">
        <f t="shared" si="58"/>
        <v>0</v>
      </c>
      <c r="EL21" s="16">
        <f t="shared" si="59"/>
        <v>0</v>
      </c>
      <c r="EM21" s="15">
        <v>0</v>
      </c>
      <c r="EN21" s="16">
        <v>91.4</v>
      </c>
      <c r="EO21" s="16">
        <v>91.4</v>
      </c>
      <c r="EP21" s="16">
        <f t="shared" si="60"/>
        <v>91.4</v>
      </c>
      <c r="EQ21" s="16">
        <f t="shared" si="61"/>
        <v>0</v>
      </c>
      <c r="ER21" s="15">
        <v>0</v>
      </c>
      <c r="ES21" s="16">
        <v>16450.400000000001</v>
      </c>
      <c r="ET21" s="16">
        <v>16450.400000000001</v>
      </c>
      <c r="EU21" s="16">
        <f t="shared" si="62"/>
        <v>16450.400000000001</v>
      </c>
      <c r="EV21" s="16">
        <f t="shared" si="63"/>
        <v>0</v>
      </c>
      <c r="EW21" s="15">
        <v>0</v>
      </c>
      <c r="EX21" s="16">
        <v>31356.2</v>
      </c>
      <c r="EY21" s="16">
        <v>33274</v>
      </c>
      <c r="EZ21" s="16">
        <f t="shared" si="64"/>
        <v>33274</v>
      </c>
      <c r="FA21" s="16">
        <f t="shared" si="65"/>
        <v>1917.7999999999993</v>
      </c>
      <c r="FB21" s="15">
        <v>0</v>
      </c>
      <c r="FC21" s="16">
        <v>8000</v>
      </c>
      <c r="FD21" s="16">
        <v>8000</v>
      </c>
      <c r="FE21" s="16">
        <f t="shared" si="66"/>
        <v>8000</v>
      </c>
      <c r="FF21" s="16">
        <f t="shared" si="67"/>
        <v>0</v>
      </c>
      <c r="FG21" s="15">
        <v>0</v>
      </c>
      <c r="FH21" s="16">
        <v>1258.0999999999999</v>
      </c>
      <c r="FI21" s="16">
        <v>949.9</v>
      </c>
      <c r="FJ21" s="16">
        <f t="shared" si="68"/>
        <v>949.9</v>
      </c>
      <c r="FK21" s="16">
        <f t="shared" si="69"/>
        <v>-308.19999999999993</v>
      </c>
      <c r="FL21" s="15">
        <v>0</v>
      </c>
      <c r="FM21" s="16">
        <v>0</v>
      </c>
      <c r="FN21" s="16">
        <v>0</v>
      </c>
      <c r="FO21" s="16">
        <f t="shared" si="70"/>
        <v>0</v>
      </c>
      <c r="FP21" s="16">
        <f t="shared" si="71"/>
        <v>0</v>
      </c>
      <c r="FQ21" s="15">
        <v>0</v>
      </c>
      <c r="FR21" s="16">
        <v>0</v>
      </c>
      <c r="FS21" s="16">
        <v>0</v>
      </c>
      <c r="FT21" s="16">
        <f t="shared" si="72"/>
        <v>0</v>
      </c>
      <c r="FU21" s="17">
        <f t="shared" si="73"/>
        <v>0</v>
      </c>
    </row>
    <row r="22" spans="1:177" x14ac:dyDescent="0.25">
      <c r="A22" s="40">
        <v>16</v>
      </c>
      <c r="B22" s="41" t="s">
        <v>19</v>
      </c>
      <c r="C22" s="47">
        <f t="shared" si="3"/>
        <v>0</v>
      </c>
      <c r="D22" s="50">
        <f t="shared" si="4"/>
        <v>185066.2</v>
      </c>
      <c r="E22" s="50">
        <f t="shared" si="5"/>
        <v>186717.3</v>
      </c>
      <c r="F22" s="50">
        <f t="shared" si="1"/>
        <v>186717.3</v>
      </c>
      <c r="G22" s="49">
        <f t="shared" si="2"/>
        <v>1651.0999999999767</v>
      </c>
      <c r="H22" s="15">
        <v>0</v>
      </c>
      <c r="I22" s="16">
        <v>0</v>
      </c>
      <c r="J22" s="16">
        <v>0</v>
      </c>
      <c r="K22" s="16">
        <f t="shared" si="6"/>
        <v>0</v>
      </c>
      <c r="L22" s="16">
        <f t="shared" si="7"/>
        <v>0</v>
      </c>
      <c r="M22" s="15">
        <v>0</v>
      </c>
      <c r="N22" s="16">
        <v>2607.6999999999998</v>
      </c>
      <c r="O22" s="16">
        <v>2607.6999999999998</v>
      </c>
      <c r="P22" s="16">
        <f t="shared" si="8"/>
        <v>2607.6999999999998</v>
      </c>
      <c r="Q22" s="16">
        <f t="shared" si="9"/>
        <v>0</v>
      </c>
      <c r="R22" s="15">
        <v>0</v>
      </c>
      <c r="S22" s="16">
        <v>11589.3</v>
      </c>
      <c r="T22" s="16">
        <v>11485.2</v>
      </c>
      <c r="U22" s="16">
        <f t="shared" si="10"/>
        <v>11485.2</v>
      </c>
      <c r="V22" s="16">
        <f t="shared" si="11"/>
        <v>-104.09999999999854</v>
      </c>
      <c r="W22" s="15">
        <v>0</v>
      </c>
      <c r="X22" s="16">
        <v>1898</v>
      </c>
      <c r="Y22" s="16">
        <v>1898</v>
      </c>
      <c r="Z22" s="16">
        <f t="shared" si="12"/>
        <v>1898</v>
      </c>
      <c r="AA22" s="16">
        <f t="shared" si="13"/>
        <v>0</v>
      </c>
      <c r="AB22" s="15">
        <v>0</v>
      </c>
      <c r="AC22" s="16">
        <v>182.4</v>
      </c>
      <c r="AD22" s="16">
        <v>182.4</v>
      </c>
      <c r="AE22" s="16">
        <f t="shared" si="14"/>
        <v>182.4</v>
      </c>
      <c r="AF22" s="16">
        <f t="shared" si="15"/>
        <v>0</v>
      </c>
      <c r="AG22" s="15">
        <v>0</v>
      </c>
      <c r="AH22" s="16">
        <v>1437.3</v>
      </c>
      <c r="AI22" s="16">
        <v>1437.3</v>
      </c>
      <c r="AJ22" s="16">
        <f t="shared" si="16"/>
        <v>1437.3</v>
      </c>
      <c r="AK22" s="16">
        <f t="shared" si="17"/>
        <v>0</v>
      </c>
      <c r="AL22" s="15">
        <v>0</v>
      </c>
      <c r="AM22" s="16">
        <v>2006.8</v>
      </c>
      <c r="AN22" s="16">
        <v>2006.8</v>
      </c>
      <c r="AO22" s="16">
        <f t="shared" si="18"/>
        <v>2006.8</v>
      </c>
      <c r="AP22" s="16">
        <f t="shared" si="19"/>
        <v>0</v>
      </c>
      <c r="AQ22" s="15">
        <v>0</v>
      </c>
      <c r="AR22" s="16">
        <v>0</v>
      </c>
      <c r="AS22" s="16">
        <v>0</v>
      </c>
      <c r="AT22" s="16">
        <f t="shared" si="20"/>
        <v>0</v>
      </c>
      <c r="AU22" s="16">
        <f t="shared" si="21"/>
        <v>0</v>
      </c>
      <c r="AV22" s="15">
        <v>0</v>
      </c>
      <c r="AW22" s="16">
        <v>0</v>
      </c>
      <c r="AX22" s="16">
        <v>0</v>
      </c>
      <c r="AY22" s="16">
        <f t="shared" si="22"/>
        <v>0</v>
      </c>
      <c r="AZ22" s="16">
        <f t="shared" si="23"/>
        <v>0</v>
      </c>
      <c r="BA22" s="15">
        <v>0</v>
      </c>
      <c r="BB22" s="16">
        <v>0</v>
      </c>
      <c r="BC22" s="16">
        <v>21.2</v>
      </c>
      <c r="BD22" s="16">
        <f t="shared" si="24"/>
        <v>21.2</v>
      </c>
      <c r="BE22" s="16">
        <f t="shared" si="25"/>
        <v>21.2</v>
      </c>
      <c r="BF22" s="15">
        <v>0</v>
      </c>
      <c r="BG22" s="16">
        <v>0</v>
      </c>
      <c r="BH22" s="16">
        <v>0</v>
      </c>
      <c r="BI22" s="16">
        <f t="shared" si="26"/>
        <v>0</v>
      </c>
      <c r="BJ22" s="16">
        <f t="shared" si="27"/>
        <v>0</v>
      </c>
      <c r="BK22" s="15">
        <v>0</v>
      </c>
      <c r="BL22" s="16">
        <v>0</v>
      </c>
      <c r="BM22" s="16">
        <v>0</v>
      </c>
      <c r="BN22" s="16">
        <f t="shared" si="28"/>
        <v>0</v>
      </c>
      <c r="BO22" s="16">
        <f t="shared" si="29"/>
        <v>0</v>
      </c>
      <c r="BP22" s="15">
        <v>0</v>
      </c>
      <c r="BQ22" s="16">
        <v>0</v>
      </c>
      <c r="BR22" s="16">
        <v>0</v>
      </c>
      <c r="BS22" s="16">
        <f t="shared" si="30"/>
        <v>0</v>
      </c>
      <c r="BT22" s="16">
        <f t="shared" si="31"/>
        <v>0</v>
      </c>
      <c r="BU22" s="15">
        <v>0</v>
      </c>
      <c r="BV22" s="16">
        <v>1000</v>
      </c>
      <c r="BW22" s="16">
        <v>1000</v>
      </c>
      <c r="BX22" s="16">
        <f t="shared" si="32"/>
        <v>1000</v>
      </c>
      <c r="BY22" s="16">
        <f t="shared" si="33"/>
        <v>0</v>
      </c>
      <c r="BZ22" s="15">
        <v>0</v>
      </c>
      <c r="CA22" s="16">
        <v>100</v>
      </c>
      <c r="CB22" s="16">
        <v>100</v>
      </c>
      <c r="CC22" s="16">
        <f t="shared" si="34"/>
        <v>100</v>
      </c>
      <c r="CD22" s="16">
        <f t="shared" si="35"/>
        <v>0</v>
      </c>
      <c r="CE22" s="15">
        <v>0</v>
      </c>
      <c r="CF22" s="16">
        <v>100</v>
      </c>
      <c r="CG22" s="16">
        <v>100</v>
      </c>
      <c r="CH22" s="16">
        <f t="shared" si="36"/>
        <v>100</v>
      </c>
      <c r="CI22" s="16">
        <f t="shared" si="37"/>
        <v>0</v>
      </c>
      <c r="CJ22" s="15">
        <v>0</v>
      </c>
      <c r="CK22" s="16">
        <v>0</v>
      </c>
      <c r="CL22" s="16">
        <v>0</v>
      </c>
      <c r="CM22" s="16">
        <f t="shared" si="38"/>
        <v>0</v>
      </c>
      <c r="CN22" s="16">
        <f t="shared" si="39"/>
        <v>0</v>
      </c>
      <c r="CO22" s="15">
        <v>0</v>
      </c>
      <c r="CP22" s="16">
        <v>0</v>
      </c>
      <c r="CQ22" s="16">
        <v>0</v>
      </c>
      <c r="CR22" s="16">
        <f t="shared" si="40"/>
        <v>0</v>
      </c>
      <c r="CS22" s="16">
        <f t="shared" si="41"/>
        <v>0</v>
      </c>
      <c r="CT22" s="15">
        <v>0</v>
      </c>
      <c r="CU22" s="16">
        <v>1522.1</v>
      </c>
      <c r="CV22" s="16">
        <v>1522.1</v>
      </c>
      <c r="CW22" s="16">
        <f t="shared" si="42"/>
        <v>1522.1</v>
      </c>
      <c r="CX22" s="16">
        <f t="shared" si="43"/>
        <v>0</v>
      </c>
      <c r="CY22" s="15">
        <v>0</v>
      </c>
      <c r="CZ22" s="16">
        <v>0</v>
      </c>
      <c r="DA22" s="16">
        <v>0</v>
      </c>
      <c r="DB22" s="16">
        <f t="shared" si="44"/>
        <v>0</v>
      </c>
      <c r="DC22" s="16">
        <f t="shared" si="45"/>
        <v>0</v>
      </c>
      <c r="DD22" s="15">
        <v>0</v>
      </c>
      <c r="DE22" s="16">
        <v>0</v>
      </c>
      <c r="DF22" s="16">
        <v>0</v>
      </c>
      <c r="DG22" s="16">
        <f t="shared" si="46"/>
        <v>0</v>
      </c>
      <c r="DH22" s="16">
        <f t="shared" si="47"/>
        <v>0</v>
      </c>
      <c r="DI22" s="15">
        <v>0</v>
      </c>
      <c r="DJ22" s="16">
        <v>0</v>
      </c>
      <c r="DK22" s="16">
        <v>0</v>
      </c>
      <c r="DL22" s="16">
        <f t="shared" si="48"/>
        <v>0</v>
      </c>
      <c r="DM22" s="16">
        <f t="shared" si="49"/>
        <v>0</v>
      </c>
      <c r="DN22" s="15">
        <v>0</v>
      </c>
      <c r="DO22" s="16">
        <v>0.6</v>
      </c>
      <c r="DP22" s="16">
        <v>0.6</v>
      </c>
      <c r="DQ22" s="16">
        <f t="shared" si="50"/>
        <v>0.6</v>
      </c>
      <c r="DR22" s="16">
        <f t="shared" si="51"/>
        <v>0</v>
      </c>
      <c r="DS22" s="15">
        <v>0</v>
      </c>
      <c r="DT22" s="16">
        <v>1293.3</v>
      </c>
      <c r="DU22" s="16">
        <v>1046.3</v>
      </c>
      <c r="DV22" s="16">
        <f t="shared" si="52"/>
        <v>1046.3</v>
      </c>
      <c r="DW22" s="16">
        <f t="shared" si="53"/>
        <v>-247</v>
      </c>
      <c r="DX22" s="15">
        <v>0</v>
      </c>
      <c r="DY22" s="16">
        <v>437.6</v>
      </c>
      <c r="DZ22" s="16">
        <v>437.6</v>
      </c>
      <c r="EA22" s="16">
        <f t="shared" si="54"/>
        <v>437.6</v>
      </c>
      <c r="EB22" s="16">
        <f t="shared" si="55"/>
        <v>0</v>
      </c>
      <c r="EC22" s="15">
        <v>0</v>
      </c>
      <c r="ED22" s="16">
        <v>4999.7</v>
      </c>
      <c r="EE22" s="16">
        <v>4999.7</v>
      </c>
      <c r="EF22" s="16">
        <f t="shared" si="56"/>
        <v>4999.7</v>
      </c>
      <c r="EG22" s="16">
        <f t="shared" si="57"/>
        <v>0</v>
      </c>
      <c r="EH22" s="15">
        <v>0</v>
      </c>
      <c r="EI22" s="16">
        <v>0</v>
      </c>
      <c r="EJ22" s="16">
        <v>0</v>
      </c>
      <c r="EK22" s="16">
        <f t="shared" si="58"/>
        <v>0</v>
      </c>
      <c r="EL22" s="16">
        <f t="shared" si="59"/>
        <v>0</v>
      </c>
      <c r="EM22" s="15">
        <v>0</v>
      </c>
      <c r="EN22" s="16">
        <v>59.6</v>
      </c>
      <c r="EO22" s="16">
        <v>59.6</v>
      </c>
      <c r="EP22" s="16">
        <f t="shared" si="60"/>
        <v>59.6</v>
      </c>
      <c r="EQ22" s="16">
        <f t="shared" si="61"/>
        <v>0</v>
      </c>
      <c r="ER22" s="15">
        <v>0</v>
      </c>
      <c r="ES22" s="16">
        <v>63110.400000000001</v>
      </c>
      <c r="ET22" s="16">
        <v>63110.400000000001</v>
      </c>
      <c r="EU22" s="16">
        <f t="shared" si="62"/>
        <v>63110.400000000001</v>
      </c>
      <c r="EV22" s="16">
        <f t="shared" si="63"/>
        <v>0</v>
      </c>
      <c r="EW22" s="15">
        <v>0</v>
      </c>
      <c r="EX22" s="16">
        <v>12789.8</v>
      </c>
      <c r="EY22" s="16">
        <v>14770.8</v>
      </c>
      <c r="EZ22" s="16">
        <f t="shared" si="64"/>
        <v>14770.8</v>
      </c>
      <c r="FA22" s="16">
        <f t="shared" si="65"/>
        <v>1981</v>
      </c>
      <c r="FB22" s="15">
        <v>0</v>
      </c>
      <c r="FC22" s="16">
        <v>8000</v>
      </c>
      <c r="FD22" s="16">
        <v>8000</v>
      </c>
      <c r="FE22" s="16">
        <f t="shared" si="66"/>
        <v>8000</v>
      </c>
      <c r="FF22" s="16">
        <f t="shared" si="67"/>
        <v>0</v>
      </c>
      <c r="FG22" s="15">
        <v>0</v>
      </c>
      <c r="FH22" s="16">
        <v>22367.9</v>
      </c>
      <c r="FI22" s="16">
        <v>22367.9</v>
      </c>
      <c r="FJ22" s="16">
        <f t="shared" si="68"/>
        <v>22367.9</v>
      </c>
      <c r="FK22" s="16">
        <f t="shared" si="69"/>
        <v>0</v>
      </c>
      <c r="FL22" s="15">
        <v>0</v>
      </c>
      <c r="FM22" s="16">
        <v>49563.7</v>
      </c>
      <c r="FN22" s="16">
        <v>49563.7</v>
      </c>
      <c r="FO22" s="16">
        <f t="shared" si="70"/>
        <v>49563.7</v>
      </c>
      <c r="FP22" s="16">
        <f t="shared" si="71"/>
        <v>0</v>
      </c>
      <c r="FQ22" s="15">
        <v>0</v>
      </c>
      <c r="FR22" s="16">
        <v>0</v>
      </c>
      <c r="FS22" s="16">
        <v>0</v>
      </c>
      <c r="FT22" s="16">
        <f t="shared" si="72"/>
        <v>0</v>
      </c>
      <c r="FU22" s="17">
        <f t="shared" si="73"/>
        <v>0</v>
      </c>
    </row>
    <row r="23" spans="1:177" x14ac:dyDescent="0.25">
      <c r="A23" s="40">
        <v>17</v>
      </c>
      <c r="B23" s="41" t="s">
        <v>20</v>
      </c>
      <c r="C23" s="47">
        <f t="shared" si="3"/>
        <v>0</v>
      </c>
      <c r="D23" s="50">
        <f t="shared" si="4"/>
        <v>60720.900000000009</v>
      </c>
      <c r="E23" s="50">
        <f t="shared" si="5"/>
        <v>62648.200000000004</v>
      </c>
      <c r="F23" s="50">
        <f t="shared" si="1"/>
        <v>62648.200000000004</v>
      </c>
      <c r="G23" s="49">
        <f t="shared" si="2"/>
        <v>1927.2999999999956</v>
      </c>
      <c r="H23" s="15">
        <v>0</v>
      </c>
      <c r="I23" s="16">
        <v>0</v>
      </c>
      <c r="J23" s="16">
        <v>0</v>
      </c>
      <c r="K23" s="16">
        <f t="shared" si="6"/>
        <v>0</v>
      </c>
      <c r="L23" s="16">
        <f t="shared" si="7"/>
        <v>0</v>
      </c>
      <c r="M23" s="15">
        <v>0</v>
      </c>
      <c r="N23" s="16">
        <v>718.3</v>
      </c>
      <c r="O23" s="16">
        <v>718.3</v>
      </c>
      <c r="P23" s="16">
        <f t="shared" si="8"/>
        <v>718.3</v>
      </c>
      <c r="Q23" s="16">
        <f t="shared" si="9"/>
        <v>0</v>
      </c>
      <c r="R23" s="15">
        <v>0</v>
      </c>
      <c r="S23" s="16">
        <v>635.4</v>
      </c>
      <c r="T23" s="16">
        <v>635.4</v>
      </c>
      <c r="U23" s="16">
        <f t="shared" si="10"/>
        <v>635.4</v>
      </c>
      <c r="V23" s="16">
        <f t="shared" si="11"/>
        <v>0</v>
      </c>
      <c r="W23" s="15">
        <v>0</v>
      </c>
      <c r="X23" s="16">
        <v>284.3</v>
      </c>
      <c r="Y23" s="16">
        <v>284.3</v>
      </c>
      <c r="Z23" s="16">
        <f t="shared" si="12"/>
        <v>284.3</v>
      </c>
      <c r="AA23" s="16">
        <f t="shared" si="13"/>
        <v>0</v>
      </c>
      <c r="AB23" s="15">
        <v>0</v>
      </c>
      <c r="AC23" s="16">
        <v>82.6</v>
      </c>
      <c r="AD23" s="16">
        <v>82.6</v>
      </c>
      <c r="AE23" s="16">
        <f t="shared" si="14"/>
        <v>82.6</v>
      </c>
      <c r="AF23" s="16">
        <f t="shared" si="15"/>
        <v>0</v>
      </c>
      <c r="AG23" s="15">
        <v>0</v>
      </c>
      <c r="AH23" s="16">
        <v>479.1</v>
      </c>
      <c r="AI23" s="16">
        <v>479.1</v>
      </c>
      <c r="AJ23" s="16">
        <f t="shared" si="16"/>
        <v>479.1</v>
      </c>
      <c r="AK23" s="16">
        <f t="shared" si="17"/>
        <v>0</v>
      </c>
      <c r="AL23" s="15">
        <v>0</v>
      </c>
      <c r="AM23" s="16">
        <v>730.8</v>
      </c>
      <c r="AN23" s="16">
        <v>730.8</v>
      </c>
      <c r="AO23" s="16">
        <f t="shared" si="18"/>
        <v>730.8</v>
      </c>
      <c r="AP23" s="16">
        <f t="shared" si="19"/>
        <v>0</v>
      </c>
      <c r="AQ23" s="15">
        <v>0</v>
      </c>
      <c r="AR23" s="16">
        <v>191.5</v>
      </c>
      <c r="AS23" s="16">
        <v>191.5</v>
      </c>
      <c r="AT23" s="16">
        <f t="shared" si="20"/>
        <v>191.5</v>
      </c>
      <c r="AU23" s="16">
        <f t="shared" si="21"/>
        <v>0</v>
      </c>
      <c r="AV23" s="15">
        <v>0</v>
      </c>
      <c r="AW23" s="16">
        <v>0</v>
      </c>
      <c r="AX23" s="16">
        <v>0</v>
      </c>
      <c r="AY23" s="16">
        <f t="shared" si="22"/>
        <v>0</v>
      </c>
      <c r="AZ23" s="16">
        <f t="shared" si="23"/>
        <v>0</v>
      </c>
      <c r="BA23" s="15">
        <v>0</v>
      </c>
      <c r="BB23" s="16">
        <v>0</v>
      </c>
      <c r="BC23" s="16">
        <v>21.2</v>
      </c>
      <c r="BD23" s="16">
        <f t="shared" si="24"/>
        <v>21.2</v>
      </c>
      <c r="BE23" s="16">
        <f t="shared" si="25"/>
        <v>21.2</v>
      </c>
      <c r="BF23" s="15">
        <v>0</v>
      </c>
      <c r="BG23" s="16">
        <v>0</v>
      </c>
      <c r="BH23" s="16">
        <v>0</v>
      </c>
      <c r="BI23" s="16">
        <f t="shared" si="26"/>
        <v>0</v>
      </c>
      <c r="BJ23" s="16">
        <f t="shared" si="27"/>
        <v>0</v>
      </c>
      <c r="BK23" s="15">
        <v>0</v>
      </c>
      <c r="BL23" s="16">
        <v>0</v>
      </c>
      <c r="BM23" s="16">
        <v>0</v>
      </c>
      <c r="BN23" s="16">
        <f t="shared" si="28"/>
        <v>0</v>
      </c>
      <c r="BO23" s="16">
        <f t="shared" si="29"/>
        <v>0</v>
      </c>
      <c r="BP23" s="15">
        <v>0</v>
      </c>
      <c r="BQ23" s="16">
        <v>0</v>
      </c>
      <c r="BR23" s="16">
        <v>0</v>
      </c>
      <c r="BS23" s="16">
        <f t="shared" si="30"/>
        <v>0</v>
      </c>
      <c r="BT23" s="16">
        <f t="shared" si="31"/>
        <v>0</v>
      </c>
      <c r="BU23" s="15">
        <v>0</v>
      </c>
      <c r="BV23" s="16">
        <v>350</v>
      </c>
      <c r="BW23" s="16">
        <v>350</v>
      </c>
      <c r="BX23" s="16">
        <f t="shared" si="32"/>
        <v>350</v>
      </c>
      <c r="BY23" s="16">
        <f t="shared" si="33"/>
        <v>0</v>
      </c>
      <c r="BZ23" s="15">
        <v>0</v>
      </c>
      <c r="CA23" s="16">
        <v>0</v>
      </c>
      <c r="CB23" s="16">
        <v>0</v>
      </c>
      <c r="CC23" s="16">
        <f t="shared" si="34"/>
        <v>0</v>
      </c>
      <c r="CD23" s="16">
        <f t="shared" si="35"/>
        <v>0</v>
      </c>
      <c r="CE23" s="15">
        <v>0</v>
      </c>
      <c r="CF23" s="16">
        <v>200</v>
      </c>
      <c r="CG23" s="16">
        <v>200</v>
      </c>
      <c r="CH23" s="16">
        <f t="shared" si="36"/>
        <v>200</v>
      </c>
      <c r="CI23" s="16">
        <f t="shared" si="37"/>
        <v>0</v>
      </c>
      <c r="CJ23" s="15">
        <v>0</v>
      </c>
      <c r="CK23" s="16">
        <v>0</v>
      </c>
      <c r="CL23" s="16">
        <v>0</v>
      </c>
      <c r="CM23" s="16">
        <f t="shared" si="38"/>
        <v>0</v>
      </c>
      <c r="CN23" s="16">
        <f t="shared" si="39"/>
        <v>0</v>
      </c>
      <c r="CO23" s="15">
        <v>0</v>
      </c>
      <c r="CP23" s="16">
        <v>600</v>
      </c>
      <c r="CQ23" s="16">
        <v>600</v>
      </c>
      <c r="CR23" s="16">
        <f t="shared" si="40"/>
        <v>600</v>
      </c>
      <c r="CS23" s="16">
        <f t="shared" si="41"/>
        <v>0</v>
      </c>
      <c r="CT23" s="15">
        <v>0</v>
      </c>
      <c r="CU23" s="16">
        <v>1141.5999999999999</v>
      </c>
      <c r="CV23" s="16">
        <v>1141.5999999999999</v>
      </c>
      <c r="CW23" s="16">
        <f t="shared" si="42"/>
        <v>1141.5999999999999</v>
      </c>
      <c r="CX23" s="16">
        <f t="shared" si="43"/>
        <v>0</v>
      </c>
      <c r="CY23" s="15">
        <v>0</v>
      </c>
      <c r="CZ23" s="16">
        <v>483</v>
      </c>
      <c r="DA23" s="16">
        <v>483</v>
      </c>
      <c r="DB23" s="16">
        <f t="shared" si="44"/>
        <v>483</v>
      </c>
      <c r="DC23" s="16">
        <f t="shared" si="45"/>
        <v>0</v>
      </c>
      <c r="DD23" s="15">
        <v>0</v>
      </c>
      <c r="DE23" s="16">
        <v>0</v>
      </c>
      <c r="DF23" s="16">
        <v>0</v>
      </c>
      <c r="DG23" s="16">
        <f t="shared" si="46"/>
        <v>0</v>
      </c>
      <c r="DH23" s="16">
        <f t="shared" si="47"/>
        <v>0</v>
      </c>
      <c r="DI23" s="15">
        <v>0</v>
      </c>
      <c r="DJ23" s="16">
        <v>0</v>
      </c>
      <c r="DK23" s="16">
        <v>0</v>
      </c>
      <c r="DL23" s="16">
        <f t="shared" si="48"/>
        <v>0</v>
      </c>
      <c r="DM23" s="16">
        <f t="shared" si="49"/>
        <v>0</v>
      </c>
      <c r="DN23" s="15">
        <v>0</v>
      </c>
      <c r="DO23" s="16">
        <v>0</v>
      </c>
      <c r="DP23" s="16">
        <v>0</v>
      </c>
      <c r="DQ23" s="16">
        <f t="shared" si="50"/>
        <v>0</v>
      </c>
      <c r="DR23" s="16">
        <f t="shared" si="51"/>
        <v>0</v>
      </c>
      <c r="DS23" s="15">
        <v>0</v>
      </c>
      <c r="DT23" s="16">
        <v>136.5</v>
      </c>
      <c r="DU23" s="16">
        <v>135.9</v>
      </c>
      <c r="DV23" s="16">
        <f t="shared" si="52"/>
        <v>135.9</v>
      </c>
      <c r="DW23" s="16">
        <f t="shared" si="53"/>
        <v>-0.59999999999999432</v>
      </c>
      <c r="DX23" s="15">
        <v>0</v>
      </c>
      <c r="DY23" s="16">
        <v>519</v>
      </c>
      <c r="DZ23" s="16">
        <v>519</v>
      </c>
      <c r="EA23" s="16">
        <f t="shared" si="54"/>
        <v>519</v>
      </c>
      <c r="EB23" s="16">
        <f t="shared" si="55"/>
        <v>0</v>
      </c>
      <c r="EC23" s="15">
        <v>0</v>
      </c>
      <c r="ED23" s="16">
        <v>0</v>
      </c>
      <c r="EE23" s="16">
        <v>0</v>
      </c>
      <c r="EF23" s="16">
        <f t="shared" si="56"/>
        <v>0</v>
      </c>
      <c r="EG23" s="16">
        <f t="shared" si="57"/>
        <v>0</v>
      </c>
      <c r="EH23" s="15">
        <v>0</v>
      </c>
      <c r="EI23" s="16">
        <v>0</v>
      </c>
      <c r="EJ23" s="16">
        <v>0</v>
      </c>
      <c r="EK23" s="16">
        <f t="shared" si="58"/>
        <v>0</v>
      </c>
      <c r="EL23" s="16">
        <f t="shared" si="59"/>
        <v>0</v>
      </c>
      <c r="EM23" s="15">
        <v>0</v>
      </c>
      <c r="EN23" s="16">
        <v>39.700000000000003</v>
      </c>
      <c r="EO23" s="16">
        <v>39.700000000000003</v>
      </c>
      <c r="EP23" s="16">
        <f t="shared" si="60"/>
        <v>39.700000000000003</v>
      </c>
      <c r="EQ23" s="16">
        <f t="shared" si="61"/>
        <v>0</v>
      </c>
      <c r="ER23" s="15">
        <v>0</v>
      </c>
      <c r="ES23" s="16">
        <v>36584.800000000003</v>
      </c>
      <c r="ET23" s="16">
        <v>36584.800000000003</v>
      </c>
      <c r="EU23" s="16">
        <f t="shared" si="62"/>
        <v>36584.800000000003</v>
      </c>
      <c r="EV23" s="16">
        <f t="shared" si="63"/>
        <v>0</v>
      </c>
      <c r="EW23" s="15">
        <v>0</v>
      </c>
      <c r="EX23" s="16">
        <v>9544.2999999999993</v>
      </c>
      <c r="EY23" s="16">
        <v>11451</v>
      </c>
      <c r="EZ23" s="16">
        <f t="shared" si="64"/>
        <v>11451</v>
      </c>
      <c r="FA23" s="16">
        <f t="shared" si="65"/>
        <v>1906.7000000000007</v>
      </c>
      <c r="FB23" s="15">
        <v>0</v>
      </c>
      <c r="FC23" s="16">
        <v>8000</v>
      </c>
      <c r="FD23" s="16">
        <v>8000</v>
      </c>
      <c r="FE23" s="16">
        <f t="shared" si="66"/>
        <v>8000</v>
      </c>
      <c r="FF23" s="16">
        <f t="shared" si="67"/>
        <v>0</v>
      </c>
      <c r="FG23" s="15">
        <v>0</v>
      </c>
      <c r="FH23" s="16">
        <v>0</v>
      </c>
      <c r="FI23" s="16">
        <v>0</v>
      </c>
      <c r="FJ23" s="16">
        <f t="shared" si="68"/>
        <v>0</v>
      </c>
      <c r="FK23" s="16">
        <f t="shared" si="69"/>
        <v>0</v>
      </c>
      <c r="FL23" s="15">
        <v>0</v>
      </c>
      <c r="FM23" s="16">
        <v>0</v>
      </c>
      <c r="FN23" s="16">
        <v>0</v>
      </c>
      <c r="FO23" s="16">
        <f t="shared" si="70"/>
        <v>0</v>
      </c>
      <c r="FP23" s="16">
        <f t="shared" si="71"/>
        <v>0</v>
      </c>
      <c r="FQ23" s="15">
        <v>0</v>
      </c>
      <c r="FR23" s="16">
        <v>0</v>
      </c>
      <c r="FS23" s="16">
        <v>0</v>
      </c>
      <c r="FT23" s="16">
        <f t="shared" si="72"/>
        <v>0</v>
      </c>
      <c r="FU23" s="17">
        <f t="shared" si="73"/>
        <v>0</v>
      </c>
    </row>
    <row r="24" spans="1:177" x14ac:dyDescent="0.25">
      <c r="A24" s="40">
        <v>18</v>
      </c>
      <c r="B24" s="41" t="s">
        <v>21</v>
      </c>
      <c r="C24" s="47">
        <f t="shared" si="3"/>
        <v>0</v>
      </c>
      <c r="D24" s="50">
        <f t="shared" si="4"/>
        <v>82275.3</v>
      </c>
      <c r="E24" s="50">
        <f t="shared" si="5"/>
        <v>89645.5</v>
      </c>
      <c r="F24" s="50">
        <f t="shared" si="1"/>
        <v>89645.5</v>
      </c>
      <c r="G24" s="49">
        <f t="shared" si="2"/>
        <v>7370.1999999999971</v>
      </c>
      <c r="H24" s="15">
        <v>0</v>
      </c>
      <c r="I24" s="16">
        <v>0</v>
      </c>
      <c r="J24" s="16">
        <v>0</v>
      </c>
      <c r="K24" s="16">
        <f t="shared" si="6"/>
        <v>0</v>
      </c>
      <c r="L24" s="16">
        <f t="shared" si="7"/>
        <v>0</v>
      </c>
      <c r="M24" s="15">
        <v>0</v>
      </c>
      <c r="N24" s="16">
        <v>1464.9</v>
      </c>
      <c r="O24" s="16">
        <v>1464.9</v>
      </c>
      <c r="P24" s="16">
        <f t="shared" si="8"/>
        <v>1464.9</v>
      </c>
      <c r="Q24" s="16">
        <f t="shared" si="9"/>
        <v>0</v>
      </c>
      <c r="R24" s="15">
        <v>0</v>
      </c>
      <c r="S24" s="16">
        <v>5733.2</v>
      </c>
      <c r="T24" s="16">
        <v>5733.2</v>
      </c>
      <c r="U24" s="16">
        <f t="shared" si="10"/>
        <v>5733.2</v>
      </c>
      <c r="V24" s="16">
        <f t="shared" si="11"/>
        <v>0</v>
      </c>
      <c r="W24" s="15">
        <v>0</v>
      </c>
      <c r="X24" s="16">
        <v>1648.7</v>
      </c>
      <c r="Y24" s="16">
        <v>1648.7</v>
      </c>
      <c r="Z24" s="16">
        <f t="shared" si="12"/>
        <v>1648.7</v>
      </c>
      <c r="AA24" s="16">
        <f t="shared" si="13"/>
        <v>0</v>
      </c>
      <c r="AB24" s="15">
        <v>0</v>
      </c>
      <c r="AC24" s="16">
        <v>317</v>
      </c>
      <c r="AD24" s="16">
        <v>317</v>
      </c>
      <c r="AE24" s="16">
        <f t="shared" si="14"/>
        <v>317</v>
      </c>
      <c r="AF24" s="16">
        <f t="shared" si="15"/>
        <v>0</v>
      </c>
      <c r="AG24" s="15">
        <v>0</v>
      </c>
      <c r="AH24" s="16">
        <v>1341.5</v>
      </c>
      <c r="AI24" s="16">
        <v>1336.4</v>
      </c>
      <c r="AJ24" s="16">
        <f t="shared" si="16"/>
        <v>1336.4</v>
      </c>
      <c r="AK24" s="16">
        <f t="shared" si="17"/>
        <v>-5.0999999999999091</v>
      </c>
      <c r="AL24" s="15">
        <v>0</v>
      </c>
      <c r="AM24" s="16">
        <v>1533.9</v>
      </c>
      <c r="AN24" s="16">
        <v>1533.9</v>
      </c>
      <c r="AO24" s="16">
        <f t="shared" si="18"/>
        <v>1533.9</v>
      </c>
      <c r="AP24" s="16">
        <f t="shared" si="19"/>
        <v>0</v>
      </c>
      <c r="AQ24" s="15">
        <v>0</v>
      </c>
      <c r="AR24" s="16">
        <v>0</v>
      </c>
      <c r="AS24" s="16">
        <v>0</v>
      </c>
      <c r="AT24" s="16">
        <f t="shared" si="20"/>
        <v>0</v>
      </c>
      <c r="AU24" s="16">
        <f t="shared" si="21"/>
        <v>0</v>
      </c>
      <c r="AV24" s="15">
        <v>0</v>
      </c>
      <c r="AW24" s="16">
        <v>0</v>
      </c>
      <c r="AX24" s="16">
        <v>0</v>
      </c>
      <c r="AY24" s="16">
        <f t="shared" si="22"/>
        <v>0</v>
      </c>
      <c r="AZ24" s="16">
        <f t="shared" si="23"/>
        <v>0</v>
      </c>
      <c r="BA24" s="15">
        <v>0</v>
      </c>
      <c r="BB24" s="16">
        <v>0</v>
      </c>
      <c r="BC24" s="16">
        <v>84.9</v>
      </c>
      <c r="BD24" s="16">
        <f t="shared" si="24"/>
        <v>84.9</v>
      </c>
      <c r="BE24" s="16">
        <f t="shared" si="25"/>
        <v>84.9</v>
      </c>
      <c r="BF24" s="15">
        <v>0</v>
      </c>
      <c r="BG24" s="16">
        <v>0</v>
      </c>
      <c r="BH24" s="16">
        <v>0</v>
      </c>
      <c r="BI24" s="16">
        <f t="shared" si="26"/>
        <v>0</v>
      </c>
      <c r="BJ24" s="16">
        <f t="shared" si="27"/>
        <v>0</v>
      </c>
      <c r="BK24" s="15">
        <v>0</v>
      </c>
      <c r="BL24" s="16">
        <v>0</v>
      </c>
      <c r="BM24" s="16">
        <v>0</v>
      </c>
      <c r="BN24" s="16">
        <f t="shared" si="28"/>
        <v>0</v>
      </c>
      <c r="BO24" s="16">
        <f t="shared" si="29"/>
        <v>0</v>
      </c>
      <c r="BP24" s="15">
        <v>0</v>
      </c>
      <c r="BQ24" s="16">
        <v>0</v>
      </c>
      <c r="BR24" s="16">
        <v>0</v>
      </c>
      <c r="BS24" s="16">
        <f t="shared" si="30"/>
        <v>0</v>
      </c>
      <c r="BT24" s="16">
        <f t="shared" si="31"/>
        <v>0</v>
      </c>
      <c r="BU24" s="15">
        <v>0</v>
      </c>
      <c r="BV24" s="16">
        <v>150</v>
      </c>
      <c r="BW24" s="16">
        <v>150</v>
      </c>
      <c r="BX24" s="16">
        <f t="shared" si="32"/>
        <v>150</v>
      </c>
      <c r="BY24" s="16">
        <f t="shared" si="33"/>
        <v>0</v>
      </c>
      <c r="BZ24" s="15">
        <v>0</v>
      </c>
      <c r="CA24" s="16">
        <v>0</v>
      </c>
      <c r="CB24" s="16">
        <v>0</v>
      </c>
      <c r="CC24" s="16">
        <f t="shared" si="34"/>
        <v>0</v>
      </c>
      <c r="CD24" s="16">
        <f t="shared" si="35"/>
        <v>0</v>
      </c>
      <c r="CE24" s="15">
        <v>0</v>
      </c>
      <c r="CF24" s="16">
        <v>100</v>
      </c>
      <c r="CG24" s="16">
        <v>100</v>
      </c>
      <c r="CH24" s="16">
        <f t="shared" si="36"/>
        <v>100</v>
      </c>
      <c r="CI24" s="16">
        <f t="shared" si="37"/>
        <v>0</v>
      </c>
      <c r="CJ24" s="15">
        <v>0</v>
      </c>
      <c r="CK24" s="16">
        <v>0</v>
      </c>
      <c r="CL24" s="16">
        <v>0</v>
      </c>
      <c r="CM24" s="16">
        <f t="shared" si="38"/>
        <v>0</v>
      </c>
      <c r="CN24" s="16">
        <f t="shared" si="39"/>
        <v>0</v>
      </c>
      <c r="CO24" s="15">
        <v>0</v>
      </c>
      <c r="CP24" s="16">
        <v>5650</v>
      </c>
      <c r="CQ24" s="16">
        <v>5650</v>
      </c>
      <c r="CR24" s="16">
        <f t="shared" si="40"/>
        <v>5650</v>
      </c>
      <c r="CS24" s="16">
        <f t="shared" si="41"/>
        <v>0</v>
      </c>
      <c r="CT24" s="15">
        <v>0</v>
      </c>
      <c r="CU24" s="16">
        <v>0</v>
      </c>
      <c r="CV24" s="16">
        <v>0</v>
      </c>
      <c r="CW24" s="16">
        <f t="shared" si="42"/>
        <v>0</v>
      </c>
      <c r="CX24" s="16">
        <f t="shared" si="43"/>
        <v>0</v>
      </c>
      <c r="CY24" s="15">
        <v>0</v>
      </c>
      <c r="CZ24" s="16">
        <v>0</v>
      </c>
      <c r="DA24" s="16">
        <v>0</v>
      </c>
      <c r="DB24" s="16">
        <f t="shared" si="44"/>
        <v>0</v>
      </c>
      <c r="DC24" s="16">
        <f t="shared" si="45"/>
        <v>0</v>
      </c>
      <c r="DD24" s="15">
        <v>0</v>
      </c>
      <c r="DE24" s="16">
        <v>0</v>
      </c>
      <c r="DF24" s="16">
        <v>0</v>
      </c>
      <c r="DG24" s="16">
        <f t="shared" si="46"/>
        <v>0</v>
      </c>
      <c r="DH24" s="16">
        <f t="shared" si="47"/>
        <v>0</v>
      </c>
      <c r="DI24" s="15">
        <v>0</v>
      </c>
      <c r="DJ24" s="16">
        <v>0</v>
      </c>
      <c r="DK24" s="16">
        <v>0</v>
      </c>
      <c r="DL24" s="16">
        <f t="shared" si="48"/>
        <v>0</v>
      </c>
      <c r="DM24" s="16">
        <f t="shared" si="49"/>
        <v>0</v>
      </c>
      <c r="DN24" s="15">
        <v>0</v>
      </c>
      <c r="DO24" s="16">
        <v>1121.7</v>
      </c>
      <c r="DP24" s="16">
        <v>1121.7</v>
      </c>
      <c r="DQ24" s="16">
        <f t="shared" si="50"/>
        <v>1121.7</v>
      </c>
      <c r="DR24" s="16">
        <f t="shared" si="51"/>
        <v>0</v>
      </c>
      <c r="DS24" s="15">
        <v>0</v>
      </c>
      <c r="DT24" s="16">
        <v>1404.5</v>
      </c>
      <c r="DU24" s="16">
        <v>1404.5</v>
      </c>
      <c r="DV24" s="16">
        <f t="shared" si="52"/>
        <v>1404.5</v>
      </c>
      <c r="DW24" s="16">
        <f t="shared" si="53"/>
        <v>0</v>
      </c>
      <c r="DX24" s="15">
        <v>0</v>
      </c>
      <c r="DY24" s="16">
        <v>737.8</v>
      </c>
      <c r="DZ24" s="16">
        <v>737.8</v>
      </c>
      <c r="EA24" s="16">
        <f t="shared" si="54"/>
        <v>737.8</v>
      </c>
      <c r="EB24" s="16">
        <f t="shared" si="55"/>
        <v>0</v>
      </c>
      <c r="EC24" s="15">
        <v>0</v>
      </c>
      <c r="ED24" s="16">
        <v>5867.7</v>
      </c>
      <c r="EE24" s="16">
        <v>5867.7</v>
      </c>
      <c r="EF24" s="16">
        <f t="shared" si="56"/>
        <v>5867.7</v>
      </c>
      <c r="EG24" s="16">
        <f t="shared" si="57"/>
        <v>0</v>
      </c>
      <c r="EH24" s="15">
        <v>0</v>
      </c>
      <c r="EI24" s="16">
        <v>0</v>
      </c>
      <c r="EJ24" s="16">
        <v>0</v>
      </c>
      <c r="EK24" s="16">
        <f t="shared" si="58"/>
        <v>0</v>
      </c>
      <c r="EL24" s="16">
        <f t="shared" si="59"/>
        <v>0</v>
      </c>
      <c r="EM24" s="15">
        <v>0</v>
      </c>
      <c r="EN24" s="16">
        <v>156.5</v>
      </c>
      <c r="EO24" s="16">
        <v>156.5</v>
      </c>
      <c r="EP24" s="16">
        <f t="shared" si="60"/>
        <v>156.5</v>
      </c>
      <c r="EQ24" s="16">
        <f t="shared" si="61"/>
        <v>0</v>
      </c>
      <c r="ER24" s="15">
        <v>0</v>
      </c>
      <c r="ES24" s="16">
        <v>22526.9</v>
      </c>
      <c r="ET24" s="16">
        <v>22526.9</v>
      </c>
      <c r="EU24" s="16">
        <f t="shared" si="62"/>
        <v>22526.9</v>
      </c>
      <c r="EV24" s="16">
        <f t="shared" si="63"/>
        <v>0</v>
      </c>
      <c r="EW24" s="15">
        <v>0</v>
      </c>
      <c r="EX24" s="16">
        <v>7729.3</v>
      </c>
      <c r="EY24" s="16">
        <v>9019.7000000000007</v>
      </c>
      <c r="EZ24" s="16">
        <f t="shared" si="64"/>
        <v>9019.7000000000007</v>
      </c>
      <c r="FA24" s="16">
        <f t="shared" si="65"/>
        <v>1290.4000000000005</v>
      </c>
      <c r="FB24" s="15">
        <v>0</v>
      </c>
      <c r="FC24" s="16">
        <v>6000</v>
      </c>
      <c r="FD24" s="16">
        <v>6000</v>
      </c>
      <c r="FE24" s="16">
        <f t="shared" si="66"/>
        <v>6000</v>
      </c>
      <c r="FF24" s="16">
        <f t="shared" si="67"/>
        <v>0</v>
      </c>
      <c r="FG24" s="15">
        <v>0</v>
      </c>
      <c r="FH24" s="16">
        <v>0</v>
      </c>
      <c r="FI24" s="16">
        <v>0</v>
      </c>
      <c r="FJ24" s="16">
        <f t="shared" si="68"/>
        <v>0</v>
      </c>
      <c r="FK24" s="16">
        <f t="shared" si="69"/>
        <v>0</v>
      </c>
      <c r="FL24" s="15">
        <v>0</v>
      </c>
      <c r="FM24" s="16">
        <v>18791.7</v>
      </c>
      <c r="FN24" s="16">
        <v>18791.7</v>
      </c>
      <c r="FO24" s="16">
        <f t="shared" si="70"/>
        <v>18791.7</v>
      </c>
      <c r="FP24" s="16">
        <f t="shared" si="71"/>
        <v>0</v>
      </c>
      <c r="FQ24" s="15">
        <v>0</v>
      </c>
      <c r="FR24" s="16">
        <v>0</v>
      </c>
      <c r="FS24" s="16">
        <v>6000</v>
      </c>
      <c r="FT24" s="16">
        <f t="shared" si="72"/>
        <v>6000</v>
      </c>
      <c r="FU24" s="17">
        <f t="shared" si="73"/>
        <v>6000</v>
      </c>
    </row>
    <row r="25" spans="1:177" x14ac:dyDescent="0.25">
      <c r="A25" s="40">
        <v>19</v>
      </c>
      <c r="B25" s="41" t="s">
        <v>22</v>
      </c>
      <c r="C25" s="47">
        <f t="shared" si="3"/>
        <v>0</v>
      </c>
      <c r="D25" s="50">
        <f t="shared" si="4"/>
        <v>53534.899999999994</v>
      </c>
      <c r="E25" s="50">
        <f t="shared" si="5"/>
        <v>55446.399999999994</v>
      </c>
      <c r="F25" s="50">
        <f t="shared" si="1"/>
        <v>55446.399999999994</v>
      </c>
      <c r="G25" s="49">
        <f t="shared" si="2"/>
        <v>1911.5</v>
      </c>
      <c r="H25" s="15">
        <v>0</v>
      </c>
      <c r="I25" s="16">
        <v>0</v>
      </c>
      <c r="J25" s="16">
        <v>0</v>
      </c>
      <c r="K25" s="16">
        <f t="shared" si="6"/>
        <v>0</v>
      </c>
      <c r="L25" s="16">
        <f t="shared" si="7"/>
        <v>0</v>
      </c>
      <c r="M25" s="15">
        <v>0</v>
      </c>
      <c r="N25" s="16">
        <v>1011.9</v>
      </c>
      <c r="O25" s="16">
        <v>1011.9</v>
      </c>
      <c r="P25" s="16">
        <f t="shared" si="8"/>
        <v>1011.9</v>
      </c>
      <c r="Q25" s="16">
        <f t="shared" si="9"/>
        <v>0</v>
      </c>
      <c r="R25" s="15">
        <v>0</v>
      </c>
      <c r="S25" s="16">
        <v>2491.6999999999998</v>
      </c>
      <c r="T25" s="16">
        <v>2491.6</v>
      </c>
      <c r="U25" s="16">
        <f t="shared" si="10"/>
        <v>2491.6</v>
      </c>
      <c r="V25" s="16">
        <f t="shared" si="11"/>
        <v>-9.9999999999909051E-2</v>
      </c>
      <c r="W25" s="15">
        <v>0</v>
      </c>
      <c r="X25" s="16">
        <v>386</v>
      </c>
      <c r="Y25" s="16">
        <v>386</v>
      </c>
      <c r="Z25" s="16">
        <f t="shared" si="12"/>
        <v>386</v>
      </c>
      <c r="AA25" s="16">
        <f t="shared" si="13"/>
        <v>0</v>
      </c>
      <c r="AB25" s="15">
        <v>0</v>
      </c>
      <c r="AC25" s="16">
        <v>190.5</v>
      </c>
      <c r="AD25" s="16">
        <v>190.5</v>
      </c>
      <c r="AE25" s="16">
        <f t="shared" si="14"/>
        <v>190.5</v>
      </c>
      <c r="AF25" s="16">
        <f t="shared" si="15"/>
        <v>0</v>
      </c>
      <c r="AG25" s="15">
        <v>0</v>
      </c>
      <c r="AH25" s="16">
        <v>766.6</v>
      </c>
      <c r="AI25" s="16">
        <v>766.6</v>
      </c>
      <c r="AJ25" s="16">
        <f t="shared" si="16"/>
        <v>766.6</v>
      </c>
      <c r="AK25" s="16">
        <f t="shared" si="17"/>
        <v>0</v>
      </c>
      <c r="AL25" s="15">
        <v>0</v>
      </c>
      <c r="AM25" s="16"/>
      <c r="AN25" s="16"/>
      <c r="AO25" s="16">
        <f t="shared" si="18"/>
        <v>0</v>
      </c>
      <c r="AP25" s="16">
        <f t="shared" si="19"/>
        <v>0</v>
      </c>
      <c r="AQ25" s="15">
        <v>0</v>
      </c>
      <c r="AR25" s="16">
        <v>82.6</v>
      </c>
      <c r="AS25" s="16">
        <v>82.6</v>
      </c>
      <c r="AT25" s="16">
        <f t="shared" si="20"/>
        <v>82.6</v>
      </c>
      <c r="AU25" s="16">
        <f t="shared" si="21"/>
        <v>0</v>
      </c>
      <c r="AV25" s="15">
        <v>0</v>
      </c>
      <c r="AW25" s="16">
        <v>0</v>
      </c>
      <c r="AX25" s="16">
        <v>0</v>
      </c>
      <c r="AY25" s="16">
        <f t="shared" si="22"/>
        <v>0</v>
      </c>
      <c r="AZ25" s="16">
        <f t="shared" si="23"/>
        <v>0</v>
      </c>
      <c r="BA25" s="15">
        <v>0</v>
      </c>
      <c r="BB25" s="16">
        <v>0</v>
      </c>
      <c r="BC25" s="16">
        <v>21.3</v>
      </c>
      <c r="BD25" s="16">
        <f t="shared" si="24"/>
        <v>21.3</v>
      </c>
      <c r="BE25" s="16">
        <f t="shared" si="25"/>
        <v>21.3</v>
      </c>
      <c r="BF25" s="15">
        <v>0</v>
      </c>
      <c r="BG25" s="16">
        <v>0</v>
      </c>
      <c r="BH25" s="16">
        <v>0</v>
      </c>
      <c r="BI25" s="16">
        <f t="shared" si="26"/>
        <v>0</v>
      </c>
      <c r="BJ25" s="16">
        <f t="shared" si="27"/>
        <v>0</v>
      </c>
      <c r="BK25" s="15">
        <v>0</v>
      </c>
      <c r="BL25" s="16">
        <v>0</v>
      </c>
      <c r="BM25" s="16">
        <v>0</v>
      </c>
      <c r="BN25" s="16">
        <f t="shared" si="28"/>
        <v>0</v>
      </c>
      <c r="BO25" s="16">
        <f t="shared" si="29"/>
        <v>0</v>
      </c>
      <c r="BP25" s="15">
        <v>0</v>
      </c>
      <c r="BQ25" s="16">
        <v>200</v>
      </c>
      <c r="BR25" s="16">
        <v>200</v>
      </c>
      <c r="BS25" s="16">
        <f t="shared" si="30"/>
        <v>200</v>
      </c>
      <c r="BT25" s="16">
        <f t="shared" si="31"/>
        <v>0</v>
      </c>
      <c r="BU25" s="15">
        <v>0</v>
      </c>
      <c r="BV25" s="16">
        <v>0</v>
      </c>
      <c r="BW25" s="16">
        <v>0</v>
      </c>
      <c r="BX25" s="16">
        <f t="shared" si="32"/>
        <v>0</v>
      </c>
      <c r="BY25" s="16">
        <f t="shared" si="33"/>
        <v>0</v>
      </c>
      <c r="BZ25" s="15">
        <v>0</v>
      </c>
      <c r="CA25" s="16">
        <v>50</v>
      </c>
      <c r="CB25" s="16">
        <v>50</v>
      </c>
      <c r="CC25" s="16">
        <f t="shared" si="34"/>
        <v>50</v>
      </c>
      <c r="CD25" s="16">
        <f t="shared" si="35"/>
        <v>0</v>
      </c>
      <c r="CE25" s="15">
        <v>0</v>
      </c>
      <c r="CF25" s="16">
        <v>0</v>
      </c>
      <c r="CG25" s="16">
        <v>0</v>
      </c>
      <c r="CH25" s="16">
        <f t="shared" si="36"/>
        <v>0</v>
      </c>
      <c r="CI25" s="16">
        <f t="shared" si="37"/>
        <v>0</v>
      </c>
      <c r="CJ25" s="15">
        <v>0</v>
      </c>
      <c r="CK25" s="16">
        <v>0</v>
      </c>
      <c r="CL25" s="16">
        <v>0</v>
      </c>
      <c r="CM25" s="16">
        <f t="shared" si="38"/>
        <v>0</v>
      </c>
      <c r="CN25" s="16">
        <f t="shared" si="39"/>
        <v>0</v>
      </c>
      <c r="CO25" s="15">
        <v>0</v>
      </c>
      <c r="CP25" s="16">
        <v>2850</v>
      </c>
      <c r="CQ25" s="16">
        <v>2850</v>
      </c>
      <c r="CR25" s="16">
        <f t="shared" si="40"/>
        <v>2850</v>
      </c>
      <c r="CS25" s="16">
        <f t="shared" si="41"/>
        <v>0</v>
      </c>
      <c r="CT25" s="15">
        <v>0</v>
      </c>
      <c r="CU25" s="16">
        <v>0</v>
      </c>
      <c r="CV25" s="16">
        <v>0</v>
      </c>
      <c r="CW25" s="16">
        <f t="shared" si="42"/>
        <v>0</v>
      </c>
      <c r="CX25" s="16">
        <f t="shared" si="43"/>
        <v>0</v>
      </c>
      <c r="CY25" s="15">
        <v>0</v>
      </c>
      <c r="CZ25" s="16">
        <v>0</v>
      </c>
      <c r="DA25" s="16">
        <v>0</v>
      </c>
      <c r="DB25" s="16">
        <f t="shared" si="44"/>
        <v>0</v>
      </c>
      <c r="DC25" s="16">
        <f t="shared" si="45"/>
        <v>0</v>
      </c>
      <c r="DD25" s="15">
        <v>0</v>
      </c>
      <c r="DE25" s="16">
        <v>0</v>
      </c>
      <c r="DF25" s="16">
        <v>0</v>
      </c>
      <c r="DG25" s="16">
        <f t="shared" si="46"/>
        <v>0</v>
      </c>
      <c r="DH25" s="16">
        <f t="shared" si="47"/>
        <v>0</v>
      </c>
      <c r="DI25" s="15">
        <v>0</v>
      </c>
      <c r="DJ25" s="16">
        <v>375</v>
      </c>
      <c r="DK25" s="16">
        <v>375</v>
      </c>
      <c r="DL25" s="16">
        <f t="shared" si="48"/>
        <v>375</v>
      </c>
      <c r="DM25" s="16">
        <f t="shared" si="49"/>
        <v>0</v>
      </c>
      <c r="DN25" s="15">
        <v>0</v>
      </c>
      <c r="DO25" s="16">
        <v>1200</v>
      </c>
      <c r="DP25" s="16">
        <v>1200</v>
      </c>
      <c r="DQ25" s="16">
        <f t="shared" si="50"/>
        <v>1200</v>
      </c>
      <c r="DR25" s="16">
        <f t="shared" si="51"/>
        <v>0</v>
      </c>
      <c r="DS25" s="15">
        <v>0</v>
      </c>
      <c r="DT25" s="16">
        <v>1305.9000000000001</v>
      </c>
      <c r="DU25" s="16">
        <v>1305.9000000000001</v>
      </c>
      <c r="DV25" s="16">
        <f t="shared" si="52"/>
        <v>1305.9000000000001</v>
      </c>
      <c r="DW25" s="16">
        <f t="shared" si="53"/>
        <v>0</v>
      </c>
      <c r="DX25" s="15">
        <v>0</v>
      </c>
      <c r="DY25" s="16">
        <v>447.7</v>
      </c>
      <c r="DZ25" s="16">
        <v>447.7</v>
      </c>
      <c r="EA25" s="16">
        <f t="shared" si="54"/>
        <v>447.7</v>
      </c>
      <c r="EB25" s="16">
        <f t="shared" si="55"/>
        <v>0</v>
      </c>
      <c r="EC25" s="15">
        <v>0</v>
      </c>
      <c r="ED25" s="16">
        <v>1099.5999999999999</v>
      </c>
      <c r="EE25" s="16">
        <v>1099.5999999999999</v>
      </c>
      <c r="EF25" s="16">
        <f t="shared" si="56"/>
        <v>1099.5999999999999</v>
      </c>
      <c r="EG25" s="16">
        <f t="shared" si="57"/>
        <v>0</v>
      </c>
      <c r="EH25" s="15">
        <v>0</v>
      </c>
      <c r="EI25" s="16">
        <v>0</v>
      </c>
      <c r="EJ25" s="16">
        <v>0</v>
      </c>
      <c r="EK25" s="16">
        <f t="shared" si="58"/>
        <v>0</v>
      </c>
      <c r="EL25" s="16">
        <f t="shared" si="59"/>
        <v>0</v>
      </c>
      <c r="EM25" s="15">
        <v>0</v>
      </c>
      <c r="EN25" s="16">
        <v>104</v>
      </c>
      <c r="EO25" s="16">
        <v>104</v>
      </c>
      <c r="EP25" s="16">
        <f t="shared" si="60"/>
        <v>104</v>
      </c>
      <c r="EQ25" s="16">
        <f t="shared" si="61"/>
        <v>0</v>
      </c>
      <c r="ER25" s="15">
        <v>0</v>
      </c>
      <c r="ES25" s="16">
        <v>16262</v>
      </c>
      <c r="ET25" s="16">
        <v>16262</v>
      </c>
      <c r="EU25" s="16">
        <f t="shared" si="62"/>
        <v>16262</v>
      </c>
      <c r="EV25" s="16">
        <f t="shared" si="63"/>
        <v>0</v>
      </c>
      <c r="EW25" s="15">
        <v>0</v>
      </c>
      <c r="EX25" s="16">
        <v>14679.2</v>
      </c>
      <c r="EY25" s="16">
        <v>16569.5</v>
      </c>
      <c r="EZ25" s="16">
        <f t="shared" si="64"/>
        <v>16569.5</v>
      </c>
      <c r="FA25" s="16">
        <f t="shared" si="65"/>
        <v>1890.2999999999993</v>
      </c>
      <c r="FB25" s="15">
        <v>0</v>
      </c>
      <c r="FC25" s="16">
        <v>8000</v>
      </c>
      <c r="FD25" s="16">
        <v>8000</v>
      </c>
      <c r="FE25" s="16">
        <f t="shared" si="66"/>
        <v>8000</v>
      </c>
      <c r="FF25" s="16">
        <f t="shared" si="67"/>
        <v>0</v>
      </c>
      <c r="FG25" s="15">
        <v>0</v>
      </c>
      <c r="FH25" s="16">
        <v>0</v>
      </c>
      <c r="FI25" s="16">
        <v>0</v>
      </c>
      <c r="FJ25" s="16">
        <f t="shared" si="68"/>
        <v>0</v>
      </c>
      <c r="FK25" s="16">
        <f t="shared" si="69"/>
        <v>0</v>
      </c>
      <c r="FL25" s="15">
        <v>0</v>
      </c>
      <c r="FM25" s="16">
        <v>2032.2</v>
      </c>
      <c r="FN25" s="16">
        <v>2032.2</v>
      </c>
      <c r="FO25" s="16">
        <f t="shared" si="70"/>
        <v>2032.2</v>
      </c>
      <c r="FP25" s="16">
        <f t="shared" si="71"/>
        <v>0</v>
      </c>
      <c r="FQ25" s="15">
        <v>0</v>
      </c>
      <c r="FR25" s="16">
        <v>0</v>
      </c>
      <c r="FS25" s="16">
        <v>0</v>
      </c>
      <c r="FT25" s="16">
        <f t="shared" si="72"/>
        <v>0</v>
      </c>
      <c r="FU25" s="17">
        <f t="shared" si="73"/>
        <v>0</v>
      </c>
    </row>
    <row r="26" spans="1:177" x14ac:dyDescent="0.25">
      <c r="A26" s="40">
        <v>20</v>
      </c>
      <c r="B26" s="41" t="s">
        <v>23</v>
      </c>
      <c r="C26" s="47">
        <f t="shared" si="3"/>
        <v>0</v>
      </c>
      <c r="D26" s="50">
        <f t="shared" si="4"/>
        <v>170298.30000000002</v>
      </c>
      <c r="E26" s="50">
        <f t="shared" si="5"/>
        <v>172292.2</v>
      </c>
      <c r="F26" s="50">
        <f t="shared" si="1"/>
        <v>172292.2</v>
      </c>
      <c r="G26" s="49">
        <f t="shared" si="2"/>
        <v>1993.8999999999942</v>
      </c>
      <c r="H26" s="15">
        <v>0</v>
      </c>
      <c r="I26" s="16">
        <v>0</v>
      </c>
      <c r="J26" s="16">
        <v>0</v>
      </c>
      <c r="K26" s="16">
        <f t="shared" si="6"/>
        <v>0</v>
      </c>
      <c r="L26" s="16">
        <f t="shared" si="7"/>
        <v>0</v>
      </c>
      <c r="M26" s="15">
        <v>0</v>
      </c>
      <c r="N26" s="16">
        <v>3034.4</v>
      </c>
      <c r="O26" s="16">
        <v>3034.4</v>
      </c>
      <c r="P26" s="16">
        <f t="shared" si="8"/>
        <v>3034.4</v>
      </c>
      <c r="Q26" s="16">
        <f t="shared" si="9"/>
        <v>0</v>
      </c>
      <c r="R26" s="15">
        <v>0</v>
      </c>
      <c r="S26" s="16">
        <v>11789.1</v>
      </c>
      <c r="T26" s="16">
        <v>11789.1</v>
      </c>
      <c r="U26" s="16">
        <f t="shared" si="10"/>
        <v>11789.1</v>
      </c>
      <c r="V26" s="16">
        <f t="shared" si="11"/>
        <v>0</v>
      </c>
      <c r="W26" s="15">
        <v>0</v>
      </c>
      <c r="X26" s="16">
        <v>1837.4</v>
      </c>
      <c r="Y26" s="16">
        <v>1837.4</v>
      </c>
      <c r="Z26" s="16">
        <f t="shared" si="12"/>
        <v>1837.4</v>
      </c>
      <c r="AA26" s="16">
        <f t="shared" si="13"/>
        <v>0</v>
      </c>
      <c r="AB26" s="15">
        <v>0</v>
      </c>
      <c r="AC26" s="16">
        <v>531.20000000000005</v>
      </c>
      <c r="AD26" s="16">
        <v>531.20000000000005</v>
      </c>
      <c r="AE26" s="16">
        <f t="shared" si="14"/>
        <v>531.20000000000005</v>
      </c>
      <c r="AF26" s="16">
        <f t="shared" si="15"/>
        <v>0</v>
      </c>
      <c r="AG26" s="15">
        <v>0</v>
      </c>
      <c r="AH26" s="16">
        <v>2395.5</v>
      </c>
      <c r="AI26" s="16">
        <v>2395.5</v>
      </c>
      <c r="AJ26" s="16">
        <f t="shared" si="16"/>
        <v>2395.5</v>
      </c>
      <c r="AK26" s="16">
        <f t="shared" si="17"/>
        <v>0</v>
      </c>
      <c r="AL26" s="15">
        <v>0</v>
      </c>
      <c r="AM26" s="16">
        <v>6457.8</v>
      </c>
      <c r="AN26" s="16">
        <v>6457.8</v>
      </c>
      <c r="AO26" s="16">
        <f t="shared" si="18"/>
        <v>6457.8</v>
      </c>
      <c r="AP26" s="16">
        <f t="shared" si="19"/>
        <v>0</v>
      </c>
      <c r="AQ26" s="15">
        <v>0</v>
      </c>
      <c r="AR26" s="16">
        <v>0</v>
      </c>
      <c r="AS26" s="16">
        <v>0</v>
      </c>
      <c r="AT26" s="16">
        <f t="shared" si="20"/>
        <v>0</v>
      </c>
      <c r="AU26" s="16">
        <f t="shared" si="21"/>
        <v>0</v>
      </c>
      <c r="AV26" s="15">
        <v>0</v>
      </c>
      <c r="AW26" s="16">
        <v>0</v>
      </c>
      <c r="AX26" s="16">
        <v>0</v>
      </c>
      <c r="AY26" s="16">
        <f t="shared" si="22"/>
        <v>0</v>
      </c>
      <c r="AZ26" s="16">
        <f t="shared" si="23"/>
        <v>0</v>
      </c>
      <c r="BA26" s="15">
        <v>0</v>
      </c>
      <c r="BB26" s="16">
        <v>0</v>
      </c>
      <c r="BC26" s="16">
        <v>21.2</v>
      </c>
      <c r="BD26" s="16">
        <f t="shared" si="24"/>
        <v>21.2</v>
      </c>
      <c r="BE26" s="16">
        <f t="shared" si="25"/>
        <v>21.2</v>
      </c>
      <c r="BF26" s="15">
        <v>0</v>
      </c>
      <c r="BG26" s="16">
        <v>2277.8000000000002</v>
      </c>
      <c r="BH26" s="16">
        <v>2277.8000000000002</v>
      </c>
      <c r="BI26" s="16">
        <f t="shared" si="26"/>
        <v>2277.8000000000002</v>
      </c>
      <c r="BJ26" s="16">
        <f t="shared" si="27"/>
        <v>0</v>
      </c>
      <c r="BK26" s="15">
        <v>0</v>
      </c>
      <c r="BL26" s="16">
        <v>0</v>
      </c>
      <c r="BM26" s="16">
        <v>0</v>
      </c>
      <c r="BN26" s="16">
        <f t="shared" si="28"/>
        <v>0</v>
      </c>
      <c r="BO26" s="16">
        <f t="shared" si="29"/>
        <v>0</v>
      </c>
      <c r="BP26" s="15">
        <v>0</v>
      </c>
      <c r="BQ26" s="16">
        <v>0</v>
      </c>
      <c r="BR26" s="16">
        <v>0</v>
      </c>
      <c r="BS26" s="16">
        <f t="shared" si="30"/>
        <v>0</v>
      </c>
      <c r="BT26" s="16">
        <f t="shared" si="31"/>
        <v>0</v>
      </c>
      <c r="BU26" s="15">
        <v>0</v>
      </c>
      <c r="BV26" s="16">
        <v>200</v>
      </c>
      <c r="BW26" s="16">
        <v>200</v>
      </c>
      <c r="BX26" s="16">
        <f t="shared" si="32"/>
        <v>200</v>
      </c>
      <c r="BY26" s="16">
        <f t="shared" si="33"/>
        <v>0</v>
      </c>
      <c r="BZ26" s="15">
        <v>0</v>
      </c>
      <c r="CA26" s="16">
        <v>50</v>
      </c>
      <c r="CB26" s="16">
        <v>50</v>
      </c>
      <c r="CC26" s="16">
        <f t="shared" si="34"/>
        <v>50</v>
      </c>
      <c r="CD26" s="16">
        <f t="shared" si="35"/>
        <v>0</v>
      </c>
      <c r="CE26" s="15">
        <v>0</v>
      </c>
      <c r="CF26" s="16">
        <v>100</v>
      </c>
      <c r="CG26" s="16">
        <v>100</v>
      </c>
      <c r="CH26" s="16">
        <f t="shared" si="36"/>
        <v>100</v>
      </c>
      <c r="CI26" s="16">
        <f t="shared" si="37"/>
        <v>0</v>
      </c>
      <c r="CJ26" s="15">
        <v>0</v>
      </c>
      <c r="CK26" s="16">
        <v>6904.4</v>
      </c>
      <c r="CL26" s="16">
        <v>6904.4</v>
      </c>
      <c r="CM26" s="16">
        <f t="shared" si="38"/>
        <v>6904.4</v>
      </c>
      <c r="CN26" s="16">
        <f t="shared" si="39"/>
        <v>0</v>
      </c>
      <c r="CO26" s="15">
        <v>0</v>
      </c>
      <c r="CP26" s="16">
        <v>2962.4</v>
      </c>
      <c r="CQ26" s="16">
        <v>2962.4</v>
      </c>
      <c r="CR26" s="16">
        <f t="shared" si="40"/>
        <v>2962.4</v>
      </c>
      <c r="CS26" s="16">
        <f t="shared" si="41"/>
        <v>0</v>
      </c>
      <c r="CT26" s="15">
        <v>0</v>
      </c>
      <c r="CU26" s="16">
        <v>3044.2</v>
      </c>
      <c r="CV26" s="16">
        <v>3044.2</v>
      </c>
      <c r="CW26" s="16">
        <f t="shared" si="42"/>
        <v>3044.2</v>
      </c>
      <c r="CX26" s="16">
        <f t="shared" si="43"/>
        <v>0</v>
      </c>
      <c r="CY26" s="15">
        <v>0</v>
      </c>
      <c r="CZ26" s="16">
        <v>0</v>
      </c>
      <c r="DA26" s="16">
        <v>0</v>
      </c>
      <c r="DB26" s="16">
        <f t="shared" si="44"/>
        <v>0</v>
      </c>
      <c r="DC26" s="16">
        <f t="shared" si="45"/>
        <v>0</v>
      </c>
      <c r="DD26" s="15">
        <v>0</v>
      </c>
      <c r="DE26" s="16">
        <v>0</v>
      </c>
      <c r="DF26" s="16">
        <v>0</v>
      </c>
      <c r="DG26" s="16">
        <f t="shared" si="46"/>
        <v>0</v>
      </c>
      <c r="DH26" s="16">
        <f t="shared" si="47"/>
        <v>0</v>
      </c>
      <c r="DI26" s="15">
        <v>0</v>
      </c>
      <c r="DJ26" s="16">
        <v>375</v>
      </c>
      <c r="DK26" s="16">
        <v>375</v>
      </c>
      <c r="DL26" s="16">
        <f t="shared" si="48"/>
        <v>375</v>
      </c>
      <c r="DM26" s="16">
        <f t="shared" si="49"/>
        <v>0</v>
      </c>
      <c r="DN26" s="15">
        <v>0</v>
      </c>
      <c r="DO26" s="16">
        <v>2174.3000000000002</v>
      </c>
      <c r="DP26" s="16">
        <v>2174.3000000000002</v>
      </c>
      <c r="DQ26" s="16">
        <f t="shared" si="50"/>
        <v>2174.3000000000002</v>
      </c>
      <c r="DR26" s="16">
        <f t="shared" si="51"/>
        <v>0</v>
      </c>
      <c r="DS26" s="15">
        <v>0</v>
      </c>
      <c r="DT26" s="16">
        <v>1871.1</v>
      </c>
      <c r="DU26" s="16">
        <v>1842.4</v>
      </c>
      <c r="DV26" s="16">
        <f t="shared" si="52"/>
        <v>1842.4</v>
      </c>
      <c r="DW26" s="16">
        <f t="shared" si="53"/>
        <v>-28.699999999999818</v>
      </c>
      <c r="DX26" s="15">
        <v>0</v>
      </c>
      <c r="DY26" s="16">
        <v>366.3</v>
      </c>
      <c r="DZ26" s="16">
        <v>278.60000000000002</v>
      </c>
      <c r="EA26" s="16">
        <f t="shared" si="54"/>
        <v>278.60000000000002</v>
      </c>
      <c r="EB26" s="16">
        <f t="shared" si="55"/>
        <v>-87.699999999999989</v>
      </c>
      <c r="EC26" s="15">
        <v>0</v>
      </c>
      <c r="ED26" s="16">
        <v>44826.3</v>
      </c>
      <c r="EE26" s="16">
        <v>44826.3</v>
      </c>
      <c r="EF26" s="16">
        <f t="shared" si="56"/>
        <v>44826.3</v>
      </c>
      <c r="EG26" s="16">
        <f t="shared" si="57"/>
        <v>0</v>
      </c>
      <c r="EH26" s="15">
        <v>0</v>
      </c>
      <c r="EI26" s="16">
        <v>0</v>
      </c>
      <c r="EJ26" s="16">
        <v>0</v>
      </c>
      <c r="EK26" s="16">
        <f t="shared" si="58"/>
        <v>0</v>
      </c>
      <c r="EL26" s="16">
        <f t="shared" si="59"/>
        <v>0</v>
      </c>
      <c r="EM26" s="15">
        <v>0</v>
      </c>
      <c r="EN26" s="16">
        <v>172.3</v>
      </c>
      <c r="EO26" s="16">
        <v>172.3</v>
      </c>
      <c r="EP26" s="16">
        <f t="shared" si="60"/>
        <v>172.3</v>
      </c>
      <c r="EQ26" s="16">
        <f t="shared" si="61"/>
        <v>0</v>
      </c>
      <c r="ER26" s="15">
        <v>0</v>
      </c>
      <c r="ES26" s="16">
        <v>52697.2</v>
      </c>
      <c r="ET26" s="16">
        <v>52697.2</v>
      </c>
      <c r="EU26" s="16">
        <f t="shared" si="62"/>
        <v>52697.2</v>
      </c>
      <c r="EV26" s="16">
        <f t="shared" si="63"/>
        <v>0</v>
      </c>
      <c r="EW26" s="15">
        <v>0</v>
      </c>
      <c r="EX26" s="16">
        <v>15731.6</v>
      </c>
      <c r="EY26" s="16">
        <v>17820.7</v>
      </c>
      <c r="EZ26" s="16">
        <f t="shared" si="64"/>
        <v>17820.7</v>
      </c>
      <c r="FA26" s="16">
        <f t="shared" si="65"/>
        <v>2089.1000000000004</v>
      </c>
      <c r="FB26" s="15">
        <v>0</v>
      </c>
      <c r="FC26" s="16">
        <v>10500</v>
      </c>
      <c r="FD26" s="16">
        <v>10500</v>
      </c>
      <c r="FE26" s="16">
        <f t="shared" si="66"/>
        <v>10500</v>
      </c>
      <c r="FF26" s="16">
        <f t="shared" si="67"/>
        <v>0</v>
      </c>
      <c r="FG26" s="15">
        <v>0</v>
      </c>
      <c r="FH26" s="16">
        <v>0</v>
      </c>
      <c r="FI26" s="16">
        <v>0</v>
      </c>
      <c r="FJ26" s="16">
        <f t="shared" si="68"/>
        <v>0</v>
      </c>
      <c r="FK26" s="16">
        <f t="shared" si="69"/>
        <v>0</v>
      </c>
      <c r="FL26" s="15">
        <v>0</v>
      </c>
      <c r="FM26" s="16">
        <v>0</v>
      </c>
      <c r="FN26" s="16">
        <v>0</v>
      </c>
      <c r="FO26" s="16">
        <f t="shared" si="70"/>
        <v>0</v>
      </c>
      <c r="FP26" s="16">
        <f t="shared" si="71"/>
        <v>0</v>
      </c>
      <c r="FQ26" s="15">
        <v>0</v>
      </c>
      <c r="FR26" s="16">
        <v>0</v>
      </c>
      <c r="FS26" s="16">
        <v>0</v>
      </c>
      <c r="FT26" s="16">
        <f t="shared" si="72"/>
        <v>0</v>
      </c>
      <c r="FU26" s="17">
        <f t="shared" si="73"/>
        <v>0</v>
      </c>
    </row>
    <row r="27" spans="1:177" x14ac:dyDescent="0.25">
      <c r="A27" s="40">
        <v>21</v>
      </c>
      <c r="B27" s="41" t="s">
        <v>24</v>
      </c>
      <c r="C27" s="47">
        <f t="shared" si="3"/>
        <v>0</v>
      </c>
      <c r="D27" s="50">
        <f t="shared" si="4"/>
        <v>68211.5</v>
      </c>
      <c r="E27" s="50">
        <f t="shared" si="5"/>
        <v>74884.200000000012</v>
      </c>
      <c r="F27" s="50">
        <f t="shared" si="1"/>
        <v>74884.200000000012</v>
      </c>
      <c r="G27" s="49">
        <f t="shared" si="2"/>
        <v>6672.7000000000116</v>
      </c>
      <c r="H27" s="15">
        <v>0</v>
      </c>
      <c r="I27" s="16">
        <v>0</v>
      </c>
      <c r="J27" s="16">
        <v>0</v>
      </c>
      <c r="K27" s="16">
        <f t="shared" si="6"/>
        <v>0</v>
      </c>
      <c r="L27" s="16">
        <f t="shared" si="7"/>
        <v>0</v>
      </c>
      <c r="M27" s="15">
        <v>0</v>
      </c>
      <c r="N27" s="16">
        <v>1604.2</v>
      </c>
      <c r="O27" s="16">
        <v>1604.2</v>
      </c>
      <c r="P27" s="16">
        <f t="shared" si="8"/>
        <v>1604.2</v>
      </c>
      <c r="Q27" s="16">
        <f t="shared" si="9"/>
        <v>0</v>
      </c>
      <c r="R27" s="15">
        <v>0</v>
      </c>
      <c r="S27" s="16"/>
      <c r="T27" s="16"/>
      <c r="U27" s="16">
        <f t="shared" si="10"/>
        <v>0</v>
      </c>
      <c r="V27" s="16">
        <f t="shared" si="11"/>
        <v>0</v>
      </c>
      <c r="W27" s="15">
        <v>0</v>
      </c>
      <c r="X27" s="16">
        <v>366.4</v>
      </c>
      <c r="Y27" s="16">
        <v>366.4</v>
      </c>
      <c r="Z27" s="16">
        <f t="shared" si="12"/>
        <v>366.4</v>
      </c>
      <c r="AA27" s="16">
        <f t="shared" si="13"/>
        <v>0</v>
      </c>
      <c r="AB27" s="15">
        <v>0</v>
      </c>
      <c r="AC27" s="16">
        <v>73.2</v>
      </c>
      <c r="AD27" s="16">
        <v>73.2</v>
      </c>
      <c r="AE27" s="16">
        <f t="shared" si="14"/>
        <v>73.2</v>
      </c>
      <c r="AF27" s="16">
        <f t="shared" si="15"/>
        <v>0</v>
      </c>
      <c r="AG27" s="15">
        <v>0</v>
      </c>
      <c r="AH27" s="16">
        <v>479.1</v>
      </c>
      <c r="AI27" s="16">
        <v>479.1</v>
      </c>
      <c r="AJ27" s="16">
        <f t="shared" si="16"/>
        <v>479.1</v>
      </c>
      <c r="AK27" s="16">
        <f t="shared" si="17"/>
        <v>0</v>
      </c>
      <c r="AL27" s="15">
        <v>0</v>
      </c>
      <c r="AM27" s="16"/>
      <c r="AN27" s="16"/>
      <c r="AO27" s="16">
        <f t="shared" si="18"/>
        <v>0</v>
      </c>
      <c r="AP27" s="16">
        <f t="shared" si="19"/>
        <v>0</v>
      </c>
      <c r="AQ27" s="15">
        <v>0</v>
      </c>
      <c r="AR27" s="16">
        <v>0</v>
      </c>
      <c r="AS27" s="16">
        <v>0</v>
      </c>
      <c r="AT27" s="16">
        <f t="shared" si="20"/>
        <v>0</v>
      </c>
      <c r="AU27" s="16">
        <f t="shared" si="21"/>
        <v>0</v>
      </c>
      <c r="AV27" s="15">
        <v>0</v>
      </c>
      <c r="AW27" s="16">
        <v>0</v>
      </c>
      <c r="AX27" s="16">
        <v>0</v>
      </c>
      <c r="AY27" s="16">
        <f t="shared" si="22"/>
        <v>0</v>
      </c>
      <c r="AZ27" s="16">
        <f t="shared" si="23"/>
        <v>0</v>
      </c>
      <c r="BA27" s="15">
        <v>0</v>
      </c>
      <c r="BB27" s="16">
        <v>0</v>
      </c>
      <c r="BC27" s="16">
        <v>21.2</v>
      </c>
      <c r="BD27" s="16">
        <f t="shared" si="24"/>
        <v>21.2</v>
      </c>
      <c r="BE27" s="16">
        <f t="shared" si="25"/>
        <v>21.2</v>
      </c>
      <c r="BF27" s="15">
        <v>0</v>
      </c>
      <c r="BG27" s="16">
        <v>0</v>
      </c>
      <c r="BH27" s="16">
        <v>0</v>
      </c>
      <c r="BI27" s="16">
        <f t="shared" si="26"/>
        <v>0</v>
      </c>
      <c r="BJ27" s="16">
        <f t="shared" si="27"/>
        <v>0</v>
      </c>
      <c r="BK27" s="15">
        <v>0</v>
      </c>
      <c r="BL27" s="16">
        <v>0</v>
      </c>
      <c r="BM27" s="16">
        <v>0</v>
      </c>
      <c r="BN27" s="16">
        <f t="shared" si="28"/>
        <v>0</v>
      </c>
      <c r="BO27" s="16">
        <f t="shared" si="29"/>
        <v>0</v>
      </c>
      <c r="BP27" s="15">
        <v>0</v>
      </c>
      <c r="BQ27" s="16">
        <v>0</v>
      </c>
      <c r="BR27" s="16">
        <v>0</v>
      </c>
      <c r="BS27" s="16">
        <f t="shared" si="30"/>
        <v>0</v>
      </c>
      <c r="BT27" s="16">
        <f t="shared" si="31"/>
        <v>0</v>
      </c>
      <c r="BU27" s="15">
        <v>0</v>
      </c>
      <c r="BV27" s="16">
        <v>150</v>
      </c>
      <c r="BW27" s="16">
        <v>150</v>
      </c>
      <c r="BX27" s="16">
        <f t="shared" si="32"/>
        <v>150</v>
      </c>
      <c r="BY27" s="16">
        <f t="shared" si="33"/>
        <v>0</v>
      </c>
      <c r="BZ27" s="15">
        <v>0</v>
      </c>
      <c r="CA27" s="16">
        <v>50</v>
      </c>
      <c r="CB27" s="16">
        <v>50</v>
      </c>
      <c r="CC27" s="16">
        <f t="shared" si="34"/>
        <v>50</v>
      </c>
      <c r="CD27" s="16">
        <f t="shared" si="35"/>
        <v>0</v>
      </c>
      <c r="CE27" s="15">
        <v>0</v>
      </c>
      <c r="CF27" s="16">
        <v>100</v>
      </c>
      <c r="CG27" s="16">
        <v>100</v>
      </c>
      <c r="CH27" s="16">
        <f t="shared" si="36"/>
        <v>100</v>
      </c>
      <c r="CI27" s="16">
        <f t="shared" si="37"/>
        <v>0</v>
      </c>
      <c r="CJ27" s="15">
        <v>0</v>
      </c>
      <c r="CK27" s="16">
        <v>0</v>
      </c>
      <c r="CL27" s="16">
        <v>0</v>
      </c>
      <c r="CM27" s="16">
        <f t="shared" si="38"/>
        <v>0</v>
      </c>
      <c r="CN27" s="16">
        <f t="shared" si="39"/>
        <v>0</v>
      </c>
      <c r="CO27" s="15">
        <v>0</v>
      </c>
      <c r="CP27" s="16">
        <v>0</v>
      </c>
      <c r="CQ27" s="16">
        <v>0</v>
      </c>
      <c r="CR27" s="16">
        <f t="shared" si="40"/>
        <v>0</v>
      </c>
      <c r="CS27" s="16">
        <f t="shared" si="41"/>
        <v>0</v>
      </c>
      <c r="CT27" s="15">
        <v>0</v>
      </c>
      <c r="CU27" s="16">
        <v>4838</v>
      </c>
      <c r="CV27" s="16">
        <v>4838</v>
      </c>
      <c r="CW27" s="16">
        <f t="shared" si="42"/>
        <v>4838</v>
      </c>
      <c r="CX27" s="16">
        <f t="shared" si="43"/>
        <v>0</v>
      </c>
      <c r="CY27" s="15">
        <v>0</v>
      </c>
      <c r="CZ27" s="16">
        <v>0</v>
      </c>
      <c r="DA27" s="16">
        <v>0</v>
      </c>
      <c r="DB27" s="16">
        <f t="shared" si="44"/>
        <v>0</v>
      </c>
      <c r="DC27" s="16">
        <f t="shared" si="45"/>
        <v>0</v>
      </c>
      <c r="DD27" s="15">
        <v>0</v>
      </c>
      <c r="DE27" s="16">
        <v>0</v>
      </c>
      <c r="DF27" s="16">
        <v>0</v>
      </c>
      <c r="DG27" s="16">
        <f t="shared" si="46"/>
        <v>0</v>
      </c>
      <c r="DH27" s="16">
        <f t="shared" si="47"/>
        <v>0</v>
      </c>
      <c r="DI27" s="15">
        <v>0</v>
      </c>
      <c r="DJ27" s="16">
        <v>0</v>
      </c>
      <c r="DK27" s="16">
        <v>0</v>
      </c>
      <c r="DL27" s="16">
        <f t="shared" si="48"/>
        <v>0</v>
      </c>
      <c r="DM27" s="16">
        <f t="shared" si="49"/>
        <v>0</v>
      </c>
      <c r="DN27" s="15">
        <v>0</v>
      </c>
      <c r="DO27" s="16">
        <v>0</v>
      </c>
      <c r="DP27" s="16">
        <v>0</v>
      </c>
      <c r="DQ27" s="16">
        <f t="shared" si="50"/>
        <v>0</v>
      </c>
      <c r="DR27" s="16">
        <f t="shared" si="51"/>
        <v>0</v>
      </c>
      <c r="DS27" s="15">
        <v>0</v>
      </c>
      <c r="DT27" s="16">
        <v>163.80000000000001</v>
      </c>
      <c r="DU27" s="16">
        <v>163.80000000000001</v>
      </c>
      <c r="DV27" s="16">
        <f t="shared" si="52"/>
        <v>163.80000000000001</v>
      </c>
      <c r="DW27" s="16">
        <f t="shared" si="53"/>
        <v>0</v>
      </c>
      <c r="DX27" s="15">
        <v>0</v>
      </c>
      <c r="DY27" s="16">
        <v>0</v>
      </c>
      <c r="DZ27" s="16">
        <v>0</v>
      </c>
      <c r="EA27" s="16">
        <f t="shared" si="54"/>
        <v>0</v>
      </c>
      <c r="EB27" s="16">
        <f t="shared" si="55"/>
        <v>0</v>
      </c>
      <c r="EC27" s="15">
        <v>0</v>
      </c>
      <c r="ED27" s="16">
        <v>0</v>
      </c>
      <c r="EE27" s="16">
        <v>0</v>
      </c>
      <c r="EF27" s="16">
        <f t="shared" si="56"/>
        <v>0</v>
      </c>
      <c r="EG27" s="16">
        <f t="shared" si="57"/>
        <v>0</v>
      </c>
      <c r="EH27" s="15">
        <v>0</v>
      </c>
      <c r="EI27" s="16">
        <v>11789</v>
      </c>
      <c r="EJ27" s="16">
        <v>11789</v>
      </c>
      <c r="EK27" s="16">
        <f t="shared" si="58"/>
        <v>11789</v>
      </c>
      <c r="EL27" s="16">
        <f t="shared" si="59"/>
        <v>0</v>
      </c>
      <c r="EM27" s="15">
        <v>0</v>
      </c>
      <c r="EN27" s="16">
        <v>212.2</v>
      </c>
      <c r="EO27" s="16">
        <v>212.2</v>
      </c>
      <c r="EP27" s="16">
        <f t="shared" si="60"/>
        <v>212.2</v>
      </c>
      <c r="EQ27" s="16">
        <f t="shared" si="61"/>
        <v>0</v>
      </c>
      <c r="ER27" s="15">
        <v>0</v>
      </c>
      <c r="ES27" s="16">
        <v>18208</v>
      </c>
      <c r="ET27" s="16">
        <v>18208</v>
      </c>
      <c r="EU27" s="16">
        <f t="shared" si="62"/>
        <v>18208</v>
      </c>
      <c r="EV27" s="16">
        <f t="shared" si="63"/>
        <v>0</v>
      </c>
      <c r="EW27" s="15">
        <v>0</v>
      </c>
      <c r="EX27" s="16">
        <v>13472.5</v>
      </c>
      <c r="EY27" s="16">
        <v>20124</v>
      </c>
      <c r="EZ27" s="16">
        <f t="shared" si="64"/>
        <v>20124</v>
      </c>
      <c r="FA27" s="16">
        <f t="shared" si="65"/>
        <v>6651.5</v>
      </c>
      <c r="FB27" s="15">
        <v>0</v>
      </c>
      <c r="FC27" s="16">
        <v>8000</v>
      </c>
      <c r="FD27" s="16">
        <v>8000</v>
      </c>
      <c r="FE27" s="16">
        <f t="shared" si="66"/>
        <v>8000</v>
      </c>
      <c r="FF27" s="16">
        <f t="shared" si="67"/>
        <v>0</v>
      </c>
      <c r="FG27" s="15">
        <v>0</v>
      </c>
      <c r="FH27" s="16">
        <v>0</v>
      </c>
      <c r="FI27" s="16">
        <v>0</v>
      </c>
      <c r="FJ27" s="16">
        <f t="shared" si="68"/>
        <v>0</v>
      </c>
      <c r="FK27" s="16">
        <f t="shared" si="69"/>
        <v>0</v>
      </c>
      <c r="FL27" s="15">
        <v>0</v>
      </c>
      <c r="FM27" s="16">
        <v>8705.1</v>
      </c>
      <c r="FN27" s="16">
        <v>8705.1</v>
      </c>
      <c r="FO27" s="16">
        <f t="shared" si="70"/>
        <v>8705.1</v>
      </c>
      <c r="FP27" s="16">
        <f t="shared" si="71"/>
        <v>0</v>
      </c>
      <c r="FQ27" s="15">
        <v>0</v>
      </c>
      <c r="FR27" s="16">
        <v>0</v>
      </c>
      <c r="FS27" s="16">
        <v>0</v>
      </c>
      <c r="FT27" s="16">
        <f t="shared" si="72"/>
        <v>0</v>
      </c>
      <c r="FU27" s="17">
        <f t="shared" si="73"/>
        <v>0</v>
      </c>
    </row>
    <row r="28" spans="1:177" x14ac:dyDescent="0.25">
      <c r="A28" s="40">
        <v>22</v>
      </c>
      <c r="B28" s="41" t="s">
        <v>25</v>
      </c>
      <c r="C28" s="47">
        <f t="shared" si="3"/>
        <v>0</v>
      </c>
      <c r="D28" s="50">
        <f t="shared" si="4"/>
        <v>70696.599999999991</v>
      </c>
      <c r="E28" s="50">
        <f t="shared" si="5"/>
        <v>72789.100000000006</v>
      </c>
      <c r="F28" s="50">
        <f t="shared" si="1"/>
        <v>72789.100000000006</v>
      </c>
      <c r="G28" s="49">
        <f t="shared" si="2"/>
        <v>2092.5000000000146</v>
      </c>
      <c r="H28" s="15">
        <v>0</v>
      </c>
      <c r="I28" s="16">
        <v>0</v>
      </c>
      <c r="J28" s="16">
        <v>0</v>
      </c>
      <c r="K28" s="16">
        <f t="shared" si="6"/>
        <v>0</v>
      </c>
      <c r="L28" s="16">
        <f t="shared" si="7"/>
        <v>0</v>
      </c>
      <c r="M28" s="15">
        <v>0</v>
      </c>
      <c r="N28" s="16">
        <v>674.7</v>
      </c>
      <c r="O28" s="16">
        <v>674.7</v>
      </c>
      <c r="P28" s="16">
        <f t="shared" si="8"/>
        <v>674.7</v>
      </c>
      <c r="Q28" s="16">
        <f t="shared" si="9"/>
        <v>0</v>
      </c>
      <c r="R28" s="15">
        <v>0</v>
      </c>
      <c r="S28" s="16">
        <v>2610.1999999999998</v>
      </c>
      <c r="T28" s="16">
        <v>2610.1999999999998</v>
      </c>
      <c r="U28" s="16">
        <f t="shared" si="10"/>
        <v>2610.1999999999998</v>
      </c>
      <c r="V28" s="16">
        <f t="shared" si="11"/>
        <v>0</v>
      </c>
      <c r="W28" s="15">
        <v>0</v>
      </c>
      <c r="X28" s="16">
        <v>156.9</v>
      </c>
      <c r="Y28" s="16">
        <v>156.9</v>
      </c>
      <c r="Z28" s="16">
        <f t="shared" si="12"/>
        <v>156.9</v>
      </c>
      <c r="AA28" s="16">
        <f t="shared" si="13"/>
        <v>0</v>
      </c>
      <c r="AB28" s="15">
        <v>0</v>
      </c>
      <c r="AC28" s="16">
        <v>63.1</v>
      </c>
      <c r="AD28" s="16">
        <v>63.1</v>
      </c>
      <c r="AE28" s="16">
        <f t="shared" si="14"/>
        <v>63.1</v>
      </c>
      <c r="AF28" s="16">
        <f t="shared" si="15"/>
        <v>0</v>
      </c>
      <c r="AG28" s="15">
        <v>0</v>
      </c>
      <c r="AH28" s="16">
        <v>479.1</v>
      </c>
      <c r="AI28" s="16">
        <v>479.1</v>
      </c>
      <c r="AJ28" s="16">
        <f t="shared" si="16"/>
        <v>479.1</v>
      </c>
      <c r="AK28" s="16">
        <f t="shared" si="17"/>
        <v>0</v>
      </c>
      <c r="AL28" s="15">
        <v>0</v>
      </c>
      <c r="AM28" s="16">
        <v>1550.9</v>
      </c>
      <c r="AN28" s="16">
        <v>1550.9</v>
      </c>
      <c r="AO28" s="16">
        <f t="shared" si="18"/>
        <v>1550.9</v>
      </c>
      <c r="AP28" s="16">
        <f t="shared" si="19"/>
        <v>0</v>
      </c>
      <c r="AQ28" s="15">
        <v>0</v>
      </c>
      <c r="AR28" s="16">
        <v>0</v>
      </c>
      <c r="AS28" s="16">
        <v>0</v>
      </c>
      <c r="AT28" s="16">
        <f t="shared" si="20"/>
        <v>0</v>
      </c>
      <c r="AU28" s="16">
        <f t="shared" si="21"/>
        <v>0</v>
      </c>
      <c r="AV28" s="15">
        <v>0</v>
      </c>
      <c r="AW28" s="16">
        <v>0</v>
      </c>
      <c r="AX28" s="16">
        <v>0</v>
      </c>
      <c r="AY28" s="16">
        <f t="shared" si="22"/>
        <v>0</v>
      </c>
      <c r="AZ28" s="16">
        <f t="shared" si="23"/>
        <v>0</v>
      </c>
      <c r="BA28" s="15">
        <v>0</v>
      </c>
      <c r="BB28" s="16">
        <v>0</v>
      </c>
      <c r="BC28" s="16">
        <v>21.2</v>
      </c>
      <c r="BD28" s="16">
        <f t="shared" si="24"/>
        <v>21.2</v>
      </c>
      <c r="BE28" s="16">
        <f t="shared" si="25"/>
        <v>21.2</v>
      </c>
      <c r="BF28" s="15">
        <v>0</v>
      </c>
      <c r="BG28" s="16">
        <v>0</v>
      </c>
      <c r="BH28" s="16">
        <v>0</v>
      </c>
      <c r="BI28" s="16">
        <f t="shared" si="26"/>
        <v>0</v>
      </c>
      <c r="BJ28" s="16">
        <f t="shared" si="27"/>
        <v>0</v>
      </c>
      <c r="BK28" s="15">
        <v>0</v>
      </c>
      <c r="BL28" s="16">
        <v>0</v>
      </c>
      <c r="BM28" s="16">
        <v>0</v>
      </c>
      <c r="BN28" s="16">
        <f t="shared" si="28"/>
        <v>0</v>
      </c>
      <c r="BO28" s="16">
        <f t="shared" si="29"/>
        <v>0</v>
      </c>
      <c r="BP28" s="15">
        <v>0</v>
      </c>
      <c r="BQ28" s="16">
        <v>0</v>
      </c>
      <c r="BR28" s="16">
        <v>0</v>
      </c>
      <c r="BS28" s="16">
        <f t="shared" si="30"/>
        <v>0</v>
      </c>
      <c r="BT28" s="16">
        <f t="shared" si="31"/>
        <v>0</v>
      </c>
      <c r="BU28" s="15">
        <v>0</v>
      </c>
      <c r="BV28" s="16">
        <v>200</v>
      </c>
      <c r="BW28" s="16">
        <v>200</v>
      </c>
      <c r="BX28" s="16">
        <f t="shared" si="32"/>
        <v>200</v>
      </c>
      <c r="BY28" s="16">
        <f t="shared" si="33"/>
        <v>0</v>
      </c>
      <c r="BZ28" s="15">
        <v>0</v>
      </c>
      <c r="CA28" s="16">
        <v>100</v>
      </c>
      <c r="CB28" s="16">
        <v>100</v>
      </c>
      <c r="CC28" s="16">
        <f t="shared" si="34"/>
        <v>100</v>
      </c>
      <c r="CD28" s="16">
        <f t="shared" si="35"/>
        <v>0</v>
      </c>
      <c r="CE28" s="15">
        <v>0</v>
      </c>
      <c r="CF28" s="16">
        <v>0</v>
      </c>
      <c r="CG28" s="16">
        <v>0</v>
      </c>
      <c r="CH28" s="16">
        <f t="shared" si="36"/>
        <v>0</v>
      </c>
      <c r="CI28" s="16">
        <f t="shared" si="37"/>
        <v>0</v>
      </c>
      <c r="CJ28" s="15">
        <v>0</v>
      </c>
      <c r="CK28" s="16">
        <v>0</v>
      </c>
      <c r="CL28" s="16">
        <v>0</v>
      </c>
      <c r="CM28" s="16">
        <f t="shared" si="38"/>
        <v>0</v>
      </c>
      <c r="CN28" s="16">
        <f t="shared" si="39"/>
        <v>0</v>
      </c>
      <c r="CO28" s="15">
        <v>0</v>
      </c>
      <c r="CP28" s="16">
        <v>1200</v>
      </c>
      <c r="CQ28" s="16">
        <v>1200</v>
      </c>
      <c r="CR28" s="16">
        <f t="shared" si="40"/>
        <v>1200</v>
      </c>
      <c r="CS28" s="16">
        <f t="shared" si="41"/>
        <v>0</v>
      </c>
      <c r="CT28" s="15">
        <v>0</v>
      </c>
      <c r="CU28" s="16">
        <v>0</v>
      </c>
      <c r="CV28" s="16">
        <v>0</v>
      </c>
      <c r="CW28" s="16">
        <f t="shared" si="42"/>
        <v>0</v>
      </c>
      <c r="CX28" s="16">
        <f t="shared" si="43"/>
        <v>0</v>
      </c>
      <c r="CY28" s="15">
        <v>0</v>
      </c>
      <c r="CZ28" s="16">
        <v>463</v>
      </c>
      <c r="DA28" s="16">
        <v>463</v>
      </c>
      <c r="DB28" s="16">
        <f t="shared" si="44"/>
        <v>463</v>
      </c>
      <c r="DC28" s="16">
        <f t="shared" si="45"/>
        <v>0</v>
      </c>
      <c r="DD28" s="15">
        <v>0</v>
      </c>
      <c r="DE28" s="16">
        <v>0</v>
      </c>
      <c r="DF28" s="16">
        <v>0</v>
      </c>
      <c r="DG28" s="16">
        <f t="shared" si="46"/>
        <v>0</v>
      </c>
      <c r="DH28" s="16">
        <f t="shared" si="47"/>
        <v>0</v>
      </c>
      <c r="DI28" s="15">
        <v>0</v>
      </c>
      <c r="DJ28" s="16">
        <v>0</v>
      </c>
      <c r="DK28" s="16">
        <v>0</v>
      </c>
      <c r="DL28" s="16">
        <f t="shared" si="48"/>
        <v>0</v>
      </c>
      <c r="DM28" s="16">
        <f t="shared" si="49"/>
        <v>0</v>
      </c>
      <c r="DN28" s="15">
        <v>0</v>
      </c>
      <c r="DO28" s="16">
        <v>95.6</v>
      </c>
      <c r="DP28" s="16">
        <v>95.6</v>
      </c>
      <c r="DQ28" s="16">
        <f t="shared" si="50"/>
        <v>95.6</v>
      </c>
      <c r="DR28" s="16">
        <f t="shared" si="51"/>
        <v>0</v>
      </c>
      <c r="DS28" s="15">
        <v>0</v>
      </c>
      <c r="DT28" s="16">
        <v>179.4</v>
      </c>
      <c r="DU28" s="16">
        <v>179.4</v>
      </c>
      <c r="DV28" s="16">
        <f t="shared" si="52"/>
        <v>179.4</v>
      </c>
      <c r="DW28" s="16">
        <f t="shared" si="53"/>
        <v>0</v>
      </c>
      <c r="DX28" s="15">
        <v>0</v>
      </c>
      <c r="DY28" s="16">
        <v>0</v>
      </c>
      <c r="DZ28" s="16">
        <v>0</v>
      </c>
      <c r="EA28" s="16">
        <f t="shared" si="54"/>
        <v>0</v>
      </c>
      <c r="EB28" s="16">
        <f t="shared" si="55"/>
        <v>0</v>
      </c>
      <c r="EC28" s="15">
        <v>0</v>
      </c>
      <c r="ED28" s="16">
        <v>110.2</v>
      </c>
      <c r="EE28" s="16">
        <v>110.2</v>
      </c>
      <c r="EF28" s="16">
        <f t="shared" si="56"/>
        <v>110.2</v>
      </c>
      <c r="EG28" s="16">
        <f t="shared" si="57"/>
        <v>0</v>
      </c>
      <c r="EH28" s="15">
        <v>0</v>
      </c>
      <c r="EI28" s="16">
        <v>27654.5</v>
      </c>
      <c r="EJ28" s="16">
        <v>27654.5</v>
      </c>
      <c r="EK28" s="16">
        <f t="shared" si="58"/>
        <v>27654.5</v>
      </c>
      <c r="EL28" s="16">
        <f t="shared" si="59"/>
        <v>0</v>
      </c>
      <c r="EM28" s="15">
        <v>0</v>
      </c>
      <c r="EN28" s="16">
        <v>160</v>
      </c>
      <c r="EO28" s="16">
        <v>160</v>
      </c>
      <c r="EP28" s="16">
        <f t="shared" si="60"/>
        <v>160</v>
      </c>
      <c r="EQ28" s="16">
        <f t="shared" si="61"/>
        <v>0</v>
      </c>
      <c r="ER28" s="15">
        <v>0</v>
      </c>
      <c r="ES28" s="16">
        <v>15099.8</v>
      </c>
      <c r="ET28" s="16">
        <v>15099.8</v>
      </c>
      <c r="EU28" s="16">
        <f t="shared" si="62"/>
        <v>15099.8</v>
      </c>
      <c r="EV28" s="16">
        <f t="shared" si="63"/>
        <v>0</v>
      </c>
      <c r="EW28" s="15">
        <v>0</v>
      </c>
      <c r="EX28" s="16">
        <v>11899.2</v>
      </c>
      <c r="EY28" s="16">
        <v>13970.5</v>
      </c>
      <c r="EZ28" s="16">
        <f t="shared" si="64"/>
        <v>13970.5</v>
      </c>
      <c r="FA28" s="16">
        <f t="shared" si="65"/>
        <v>2071.2999999999993</v>
      </c>
      <c r="FB28" s="15">
        <v>0</v>
      </c>
      <c r="FC28" s="16">
        <v>8000</v>
      </c>
      <c r="FD28" s="16">
        <v>8000</v>
      </c>
      <c r="FE28" s="16">
        <f t="shared" si="66"/>
        <v>8000</v>
      </c>
      <c r="FF28" s="16">
        <f t="shared" si="67"/>
        <v>0</v>
      </c>
      <c r="FG28" s="15">
        <v>0</v>
      </c>
      <c r="FH28" s="16">
        <v>0</v>
      </c>
      <c r="FI28" s="16">
        <v>0</v>
      </c>
      <c r="FJ28" s="16">
        <f t="shared" si="68"/>
        <v>0</v>
      </c>
      <c r="FK28" s="16">
        <f t="shared" si="69"/>
        <v>0</v>
      </c>
      <c r="FL28" s="15">
        <v>0</v>
      </c>
      <c r="FM28" s="16">
        <v>0</v>
      </c>
      <c r="FN28" s="16">
        <v>0</v>
      </c>
      <c r="FO28" s="16">
        <f t="shared" si="70"/>
        <v>0</v>
      </c>
      <c r="FP28" s="16">
        <f t="shared" si="71"/>
        <v>0</v>
      </c>
      <c r="FQ28" s="15">
        <v>0</v>
      </c>
      <c r="FR28" s="16">
        <v>0</v>
      </c>
      <c r="FS28" s="16">
        <v>0</v>
      </c>
      <c r="FT28" s="16">
        <f t="shared" si="72"/>
        <v>0</v>
      </c>
      <c r="FU28" s="17">
        <f t="shared" si="73"/>
        <v>0</v>
      </c>
    </row>
    <row r="29" spans="1:177" x14ac:dyDescent="0.25">
      <c r="A29" s="40">
        <v>23</v>
      </c>
      <c r="B29" s="41" t="s">
        <v>26</v>
      </c>
      <c r="C29" s="47">
        <f t="shared" si="3"/>
        <v>0</v>
      </c>
      <c r="D29" s="50">
        <f t="shared" si="4"/>
        <v>208344.80000000002</v>
      </c>
      <c r="E29" s="50">
        <f t="shared" si="5"/>
        <v>211008.6</v>
      </c>
      <c r="F29" s="50">
        <f t="shared" si="1"/>
        <v>211008.6</v>
      </c>
      <c r="G29" s="49">
        <f t="shared" si="2"/>
        <v>2663.7999999999884</v>
      </c>
      <c r="H29" s="15">
        <v>0</v>
      </c>
      <c r="I29" s="16">
        <v>0</v>
      </c>
      <c r="J29" s="16">
        <v>0</v>
      </c>
      <c r="K29" s="16">
        <f t="shared" si="6"/>
        <v>0</v>
      </c>
      <c r="L29" s="16">
        <f t="shared" si="7"/>
        <v>0</v>
      </c>
      <c r="M29" s="15">
        <v>0</v>
      </c>
      <c r="N29" s="16">
        <v>3567.7</v>
      </c>
      <c r="O29" s="16">
        <v>3567.7</v>
      </c>
      <c r="P29" s="16">
        <f t="shared" si="8"/>
        <v>3567.7</v>
      </c>
      <c r="Q29" s="16">
        <f t="shared" si="9"/>
        <v>0</v>
      </c>
      <c r="R29" s="15">
        <v>0</v>
      </c>
      <c r="S29" s="16">
        <v>204.4</v>
      </c>
      <c r="T29" s="16">
        <v>204.4</v>
      </c>
      <c r="U29" s="16">
        <f t="shared" si="10"/>
        <v>204.4</v>
      </c>
      <c r="V29" s="16">
        <f t="shared" si="11"/>
        <v>0</v>
      </c>
      <c r="W29" s="15">
        <v>0</v>
      </c>
      <c r="X29" s="16">
        <v>1393.3</v>
      </c>
      <c r="Y29" s="16">
        <v>1393.3</v>
      </c>
      <c r="Z29" s="16">
        <f t="shared" si="12"/>
        <v>1393.3</v>
      </c>
      <c r="AA29" s="16">
        <f t="shared" si="13"/>
        <v>0</v>
      </c>
      <c r="AB29" s="15">
        <v>0</v>
      </c>
      <c r="AC29" s="16">
        <v>240.6</v>
      </c>
      <c r="AD29" s="16">
        <v>240.6</v>
      </c>
      <c r="AE29" s="16">
        <f t="shared" si="14"/>
        <v>240.6</v>
      </c>
      <c r="AF29" s="16">
        <f t="shared" si="15"/>
        <v>0</v>
      </c>
      <c r="AG29" s="15">
        <v>0</v>
      </c>
      <c r="AH29" s="16">
        <v>1437.3</v>
      </c>
      <c r="AI29" s="16">
        <v>1437.3</v>
      </c>
      <c r="AJ29" s="16">
        <f t="shared" si="16"/>
        <v>1437.3</v>
      </c>
      <c r="AK29" s="16">
        <f t="shared" si="17"/>
        <v>0</v>
      </c>
      <c r="AL29" s="15">
        <v>0</v>
      </c>
      <c r="AM29" s="16">
        <v>2625</v>
      </c>
      <c r="AN29" s="16">
        <v>2625</v>
      </c>
      <c r="AO29" s="16">
        <f t="shared" si="18"/>
        <v>2625</v>
      </c>
      <c r="AP29" s="16">
        <f t="shared" si="19"/>
        <v>0</v>
      </c>
      <c r="AQ29" s="15">
        <v>0</v>
      </c>
      <c r="AR29" s="16">
        <v>0</v>
      </c>
      <c r="AS29" s="16">
        <v>0</v>
      </c>
      <c r="AT29" s="16">
        <f t="shared" si="20"/>
        <v>0</v>
      </c>
      <c r="AU29" s="16">
        <f t="shared" si="21"/>
        <v>0</v>
      </c>
      <c r="AV29" s="15">
        <v>0</v>
      </c>
      <c r="AW29" s="16">
        <v>0</v>
      </c>
      <c r="AX29" s="16">
        <v>0</v>
      </c>
      <c r="AY29" s="16">
        <f t="shared" si="22"/>
        <v>0</v>
      </c>
      <c r="AZ29" s="16">
        <f t="shared" si="23"/>
        <v>0</v>
      </c>
      <c r="BA29" s="15">
        <v>0</v>
      </c>
      <c r="BB29" s="16">
        <v>0</v>
      </c>
      <c r="BC29" s="16">
        <v>21.2</v>
      </c>
      <c r="BD29" s="16">
        <f t="shared" si="24"/>
        <v>21.2</v>
      </c>
      <c r="BE29" s="16">
        <f t="shared" si="25"/>
        <v>21.2</v>
      </c>
      <c r="BF29" s="15">
        <v>0</v>
      </c>
      <c r="BG29" s="16">
        <v>0</v>
      </c>
      <c r="BH29" s="16">
        <v>0</v>
      </c>
      <c r="BI29" s="16">
        <f t="shared" si="26"/>
        <v>0</v>
      </c>
      <c r="BJ29" s="16">
        <f t="shared" si="27"/>
        <v>0</v>
      </c>
      <c r="BK29" s="15">
        <v>0</v>
      </c>
      <c r="BL29" s="16">
        <v>0</v>
      </c>
      <c r="BM29" s="16">
        <v>0</v>
      </c>
      <c r="BN29" s="16">
        <f t="shared" si="28"/>
        <v>0</v>
      </c>
      <c r="BO29" s="16">
        <f t="shared" si="29"/>
        <v>0</v>
      </c>
      <c r="BP29" s="15">
        <v>0</v>
      </c>
      <c r="BQ29" s="16">
        <v>150</v>
      </c>
      <c r="BR29" s="16">
        <v>150</v>
      </c>
      <c r="BS29" s="16">
        <f t="shared" si="30"/>
        <v>150</v>
      </c>
      <c r="BT29" s="16">
        <f t="shared" si="31"/>
        <v>0</v>
      </c>
      <c r="BU29" s="15">
        <v>0</v>
      </c>
      <c r="BV29" s="16">
        <v>700</v>
      </c>
      <c r="BW29" s="16">
        <v>700</v>
      </c>
      <c r="BX29" s="16">
        <f t="shared" si="32"/>
        <v>700</v>
      </c>
      <c r="BY29" s="16">
        <f t="shared" si="33"/>
        <v>0</v>
      </c>
      <c r="BZ29" s="15">
        <v>0</v>
      </c>
      <c r="CA29" s="16">
        <v>50</v>
      </c>
      <c r="CB29" s="16">
        <v>50</v>
      </c>
      <c r="CC29" s="16">
        <f t="shared" si="34"/>
        <v>50</v>
      </c>
      <c r="CD29" s="16">
        <f t="shared" si="35"/>
        <v>0</v>
      </c>
      <c r="CE29" s="15">
        <v>0</v>
      </c>
      <c r="CF29" s="16">
        <v>200</v>
      </c>
      <c r="CG29" s="16">
        <v>200</v>
      </c>
      <c r="CH29" s="16">
        <f t="shared" si="36"/>
        <v>200</v>
      </c>
      <c r="CI29" s="16">
        <f t="shared" si="37"/>
        <v>0</v>
      </c>
      <c r="CJ29" s="15">
        <v>0</v>
      </c>
      <c r="CK29" s="16">
        <v>20247.7</v>
      </c>
      <c r="CL29" s="16">
        <v>20247.7</v>
      </c>
      <c r="CM29" s="16">
        <f t="shared" si="38"/>
        <v>20247.7</v>
      </c>
      <c r="CN29" s="16">
        <f t="shared" si="39"/>
        <v>0</v>
      </c>
      <c r="CO29" s="15">
        <v>0</v>
      </c>
      <c r="CP29" s="16">
        <v>1600</v>
      </c>
      <c r="CQ29" s="16">
        <v>1600</v>
      </c>
      <c r="CR29" s="16">
        <f t="shared" si="40"/>
        <v>1600</v>
      </c>
      <c r="CS29" s="16">
        <f t="shared" si="41"/>
        <v>0</v>
      </c>
      <c r="CT29" s="15">
        <v>0</v>
      </c>
      <c r="CU29" s="16">
        <v>15623.1</v>
      </c>
      <c r="CV29" s="16">
        <v>15623.1</v>
      </c>
      <c r="CW29" s="16">
        <f t="shared" si="42"/>
        <v>15623.1</v>
      </c>
      <c r="CX29" s="16">
        <f t="shared" si="43"/>
        <v>0</v>
      </c>
      <c r="CY29" s="15">
        <v>0</v>
      </c>
      <c r="CZ29" s="16">
        <v>0</v>
      </c>
      <c r="DA29" s="16">
        <v>0</v>
      </c>
      <c r="DB29" s="16">
        <f t="shared" si="44"/>
        <v>0</v>
      </c>
      <c r="DC29" s="16">
        <f t="shared" si="45"/>
        <v>0</v>
      </c>
      <c r="DD29" s="15">
        <v>0</v>
      </c>
      <c r="DE29" s="16">
        <v>0</v>
      </c>
      <c r="DF29" s="16">
        <v>0</v>
      </c>
      <c r="DG29" s="16">
        <f t="shared" si="46"/>
        <v>0</v>
      </c>
      <c r="DH29" s="16">
        <f t="shared" si="47"/>
        <v>0</v>
      </c>
      <c r="DI29" s="15">
        <v>0</v>
      </c>
      <c r="DJ29" s="16">
        <v>0</v>
      </c>
      <c r="DK29" s="16">
        <v>0</v>
      </c>
      <c r="DL29" s="16">
        <f t="shared" si="48"/>
        <v>0</v>
      </c>
      <c r="DM29" s="16">
        <f t="shared" si="49"/>
        <v>0</v>
      </c>
      <c r="DN29" s="15">
        <v>0</v>
      </c>
      <c r="DO29" s="16">
        <v>173.8</v>
      </c>
      <c r="DP29" s="16">
        <v>173.8</v>
      </c>
      <c r="DQ29" s="16">
        <f t="shared" si="50"/>
        <v>173.8</v>
      </c>
      <c r="DR29" s="16">
        <f t="shared" si="51"/>
        <v>0</v>
      </c>
      <c r="DS29" s="15">
        <v>0</v>
      </c>
      <c r="DT29" s="16">
        <v>875.2</v>
      </c>
      <c r="DU29" s="16">
        <v>875.2</v>
      </c>
      <c r="DV29" s="16">
        <f t="shared" si="52"/>
        <v>875.2</v>
      </c>
      <c r="DW29" s="16">
        <f t="shared" si="53"/>
        <v>0</v>
      </c>
      <c r="DX29" s="15">
        <v>0</v>
      </c>
      <c r="DY29" s="16">
        <v>178.1</v>
      </c>
      <c r="DZ29" s="16">
        <v>178.1</v>
      </c>
      <c r="EA29" s="16">
        <f t="shared" si="54"/>
        <v>178.1</v>
      </c>
      <c r="EB29" s="16">
        <f t="shared" si="55"/>
        <v>0</v>
      </c>
      <c r="EC29" s="15">
        <v>0</v>
      </c>
      <c r="ED29" s="16">
        <v>1873.6</v>
      </c>
      <c r="EE29" s="16">
        <v>1873.6</v>
      </c>
      <c r="EF29" s="16">
        <f t="shared" si="56"/>
        <v>1873.6</v>
      </c>
      <c r="EG29" s="16">
        <f t="shared" si="57"/>
        <v>0</v>
      </c>
      <c r="EH29" s="15">
        <v>0</v>
      </c>
      <c r="EI29" s="16">
        <v>0</v>
      </c>
      <c r="EJ29" s="16">
        <v>0</v>
      </c>
      <c r="EK29" s="16">
        <f t="shared" si="58"/>
        <v>0</v>
      </c>
      <c r="EL29" s="16">
        <f t="shared" si="59"/>
        <v>0</v>
      </c>
      <c r="EM29" s="15">
        <v>0</v>
      </c>
      <c r="EN29" s="16">
        <v>21.3</v>
      </c>
      <c r="EO29" s="16">
        <v>21.3</v>
      </c>
      <c r="EP29" s="16">
        <f t="shared" si="60"/>
        <v>21.3</v>
      </c>
      <c r="EQ29" s="16">
        <f t="shared" si="61"/>
        <v>0</v>
      </c>
      <c r="ER29" s="15">
        <v>0</v>
      </c>
      <c r="ES29" s="16">
        <v>99990.6</v>
      </c>
      <c r="ET29" s="16">
        <v>99990.6</v>
      </c>
      <c r="EU29" s="16">
        <f t="shared" si="62"/>
        <v>99990.6</v>
      </c>
      <c r="EV29" s="16">
        <f t="shared" si="63"/>
        <v>0</v>
      </c>
      <c r="EW29" s="15">
        <v>0</v>
      </c>
      <c r="EX29" s="16">
        <v>21603.200000000001</v>
      </c>
      <c r="EY29" s="16">
        <v>24245.8</v>
      </c>
      <c r="EZ29" s="16">
        <f t="shared" si="64"/>
        <v>24245.8</v>
      </c>
      <c r="FA29" s="16">
        <f t="shared" si="65"/>
        <v>2642.5999999999985</v>
      </c>
      <c r="FB29" s="15">
        <v>0</v>
      </c>
      <c r="FC29" s="16">
        <v>10000</v>
      </c>
      <c r="FD29" s="16">
        <v>10000</v>
      </c>
      <c r="FE29" s="16">
        <f t="shared" si="66"/>
        <v>10000</v>
      </c>
      <c r="FF29" s="16">
        <f t="shared" si="67"/>
        <v>0</v>
      </c>
      <c r="FG29" s="15">
        <v>0</v>
      </c>
      <c r="FH29" s="16">
        <v>47.1</v>
      </c>
      <c r="FI29" s="16">
        <v>47.1</v>
      </c>
      <c r="FJ29" s="16">
        <f t="shared" si="68"/>
        <v>47.1</v>
      </c>
      <c r="FK29" s="16">
        <f t="shared" si="69"/>
        <v>0</v>
      </c>
      <c r="FL29" s="15">
        <v>0</v>
      </c>
      <c r="FM29" s="16">
        <v>25542.799999999999</v>
      </c>
      <c r="FN29" s="16">
        <v>25542.799999999999</v>
      </c>
      <c r="FO29" s="16">
        <f t="shared" si="70"/>
        <v>25542.799999999999</v>
      </c>
      <c r="FP29" s="16">
        <f t="shared" si="71"/>
        <v>0</v>
      </c>
      <c r="FQ29" s="15">
        <v>0</v>
      </c>
      <c r="FR29" s="16">
        <v>0</v>
      </c>
      <c r="FS29" s="16">
        <v>0</v>
      </c>
      <c r="FT29" s="16">
        <f t="shared" si="72"/>
        <v>0</v>
      </c>
      <c r="FU29" s="17">
        <f t="shared" si="73"/>
        <v>0</v>
      </c>
    </row>
    <row r="30" spans="1:177" x14ac:dyDescent="0.25">
      <c r="A30" s="40">
        <v>24</v>
      </c>
      <c r="B30" s="41" t="s">
        <v>27</v>
      </c>
      <c r="C30" s="47">
        <f t="shared" si="3"/>
        <v>0</v>
      </c>
      <c r="D30" s="50">
        <f t="shared" si="4"/>
        <v>173563.6</v>
      </c>
      <c r="E30" s="50">
        <f t="shared" si="5"/>
        <v>174116.4</v>
      </c>
      <c r="F30" s="50">
        <f t="shared" si="1"/>
        <v>174116.4</v>
      </c>
      <c r="G30" s="49">
        <f t="shared" si="2"/>
        <v>552.79999999998836</v>
      </c>
      <c r="H30" s="15">
        <v>0</v>
      </c>
      <c r="I30" s="16">
        <v>0</v>
      </c>
      <c r="J30" s="16">
        <v>0</v>
      </c>
      <c r="K30" s="16">
        <f t="shared" si="6"/>
        <v>0</v>
      </c>
      <c r="L30" s="16">
        <f t="shared" si="7"/>
        <v>0</v>
      </c>
      <c r="M30" s="15">
        <v>0</v>
      </c>
      <c r="N30" s="16">
        <v>1058.5</v>
      </c>
      <c r="O30" s="16">
        <v>1058.5</v>
      </c>
      <c r="P30" s="16">
        <f t="shared" si="8"/>
        <v>1058.5</v>
      </c>
      <c r="Q30" s="16">
        <f t="shared" si="9"/>
        <v>0</v>
      </c>
      <c r="R30" s="15">
        <v>0</v>
      </c>
      <c r="S30" s="16">
        <v>117.6</v>
      </c>
      <c r="T30" s="16">
        <v>117.6</v>
      </c>
      <c r="U30" s="16">
        <f t="shared" si="10"/>
        <v>117.6</v>
      </c>
      <c r="V30" s="16">
        <f t="shared" si="11"/>
        <v>0</v>
      </c>
      <c r="W30" s="15">
        <v>0</v>
      </c>
      <c r="X30" s="16">
        <v>991.8</v>
      </c>
      <c r="Y30" s="16">
        <v>991.8</v>
      </c>
      <c r="Z30" s="16">
        <f t="shared" si="12"/>
        <v>991.8</v>
      </c>
      <c r="AA30" s="16">
        <f t="shared" si="13"/>
        <v>0</v>
      </c>
      <c r="AB30" s="15">
        <v>0</v>
      </c>
      <c r="AC30" s="16">
        <v>201.8</v>
      </c>
      <c r="AD30" s="16">
        <v>201.8</v>
      </c>
      <c r="AE30" s="16">
        <f t="shared" si="14"/>
        <v>201.8</v>
      </c>
      <c r="AF30" s="16">
        <f t="shared" si="15"/>
        <v>0</v>
      </c>
      <c r="AG30" s="15">
        <v>0</v>
      </c>
      <c r="AH30" s="16">
        <v>1628.9</v>
      </c>
      <c r="AI30" s="16">
        <v>1628.9</v>
      </c>
      <c r="AJ30" s="16">
        <f t="shared" si="16"/>
        <v>1628.9</v>
      </c>
      <c r="AK30" s="16">
        <f t="shared" si="17"/>
        <v>0</v>
      </c>
      <c r="AL30" s="15">
        <v>0</v>
      </c>
      <c r="AM30" s="16">
        <v>2068.3000000000002</v>
      </c>
      <c r="AN30" s="16">
        <v>2068.3000000000002</v>
      </c>
      <c r="AO30" s="16">
        <f t="shared" si="18"/>
        <v>2068.3000000000002</v>
      </c>
      <c r="AP30" s="16">
        <f t="shared" si="19"/>
        <v>0</v>
      </c>
      <c r="AQ30" s="15">
        <v>0</v>
      </c>
      <c r="AR30" s="16">
        <v>0</v>
      </c>
      <c r="AS30" s="16">
        <v>0</v>
      </c>
      <c r="AT30" s="16">
        <f t="shared" si="20"/>
        <v>0</v>
      </c>
      <c r="AU30" s="16">
        <f t="shared" si="21"/>
        <v>0</v>
      </c>
      <c r="AV30" s="15">
        <v>0</v>
      </c>
      <c r="AW30" s="16">
        <v>0</v>
      </c>
      <c r="AX30" s="16">
        <v>0</v>
      </c>
      <c r="AY30" s="16">
        <f t="shared" si="22"/>
        <v>0</v>
      </c>
      <c r="AZ30" s="16">
        <f t="shared" si="23"/>
        <v>0</v>
      </c>
      <c r="BA30" s="15">
        <v>0</v>
      </c>
      <c r="BB30" s="16">
        <v>0</v>
      </c>
      <c r="BC30" s="16">
        <v>21.2</v>
      </c>
      <c r="BD30" s="16">
        <f t="shared" si="24"/>
        <v>21.2</v>
      </c>
      <c r="BE30" s="16">
        <f t="shared" si="25"/>
        <v>21.2</v>
      </c>
      <c r="BF30" s="15">
        <v>0</v>
      </c>
      <c r="BG30" s="16">
        <v>0</v>
      </c>
      <c r="BH30" s="16">
        <v>0</v>
      </c>
      <c r="BI30" s="16">
        <f t="shared" si="26"/>
        <v>0</v>
      </c>
      <c r="BJ30" s="16">
        <f t="shared" si="27"/>
        <v>0</v>
      </c>
      <c r="BK30" s="15">
        <v>0</v>
      </c>
      <c r="BL30" s="16">
        <v>0</v>
      </c>
      <c r="BM30" s="16">
        <v>0</v>
      </c>
      <c r="BN30" s="16">
        <f t="shared" si="28"/>
        <v>0</v>
      </c>
      <c r="BO30" s="16">
        <f t="shared" si="29"/>
        <v>0</v>
      </c>
      <c r="BP30" s="15">
        <v>0</v>
      </c>
      <c r="BQ30" s="16">
        <v>0</v>
      </c>
      <c r="BR30" s="16">
        <v>0</v>
      </c>
      <c r="BS30" s="16">
        <f t="shared" si="30"/>
        <v>0</v>
      </c>
      <c r="BT30" s="16">
        <f t="shared" si="31"/>
        <v>0</v>
      </c>
      <c r="BU30" s="15">
        <v>0</v>
      </c>
      <c r="BV30" s="16">
        <v>0</v>
      </c>
      <c r="BW30" s="16">
        <v>0</v>
      </c>
      <c r="BX30" s="16">
        <f t="shared" si="32"/>
        <v>0</v>
      </c>
      <c r="BY30" s="16">
        <f t="shared" si="33"/>
        <v>0</v>
      </c>
      <c r="BZ30" s="15">
        <v>0</v>
      </c>
      <c r="CA30" s="16">
        <v>50</v>
      </c>
      <c r="CB30" s="16">
        <v>50</v>
      </c>
      <c r="CC30" s="16">
        <f t="shared" si="34"/>
        <v>50</v>
      </c>
      <c r="CD30" s="16">
        <f t="shared" si="35"/>
        <v>0</v>
      </c>
      <c r="CE30" s="15">
        <v>0</v>
      </c>
      <c r="CF30" s="16">
        <v>200</v>
      </c>
      <c r="CG30" s="16">
        <v>200</v>
      </c>
      <c r="CH30" s="16">
        <f t="shared" si="36"/>
        <v>200</v>
      </c>
      <c r="CI30" s="16">
        <f t="shared" si="37"/>
        <v>0</v>
      </c>
      <c r="CJ30" s="15">
        <v>0</v>
      </c>
      <c r="CK30" s="16">
        <v>10387.1</v>
      </c>
      <c r="CL30" s="16">
        <v>10387.1</v>
      </c>
      <c r="CM30" s="16">
        <f t="shared" si="38"/>
        <v>10387.1</v>
      </c>
      <c r="CN30" s="16">
        <f t="shared" si="39"/>
        <v>0</v>
      </c>
      <c r="CO30" s="15">
        <v>0</v>
      </c>
      <c r="CP30" s="16">
        <v>4300</v>
      </c>
      <c r="CQ30" s="16">
        <v>4300</v>
      </c>
      <c r="CR30" s="16">
        <f t="shared" si="40"/>
        <v>4300</v>
      </c>
      <c r="CS30" s="16">
        <f t="shared" si="41"/>
        <v>0</v>
      </c>
      <c r="CT30" s="15">
        <v>0</v>
      </c>
      <c r="CU30" s="16">
        <v>1141.5</v>
      </c>
      <c r="CV30" s="16">
        <v>1141.5</v>
      </c>
      <c r="CW30" s="16">
        <f t="shared" si="42"/>
        <v>1141.5</v>
      </c>
      <c r="CX30" s="16">
        <f t="shared" si="43"/>
        <v>0</v>
      </c>
      <c r="CY30" s="15">
        <v>0</v>
      </c>
      <c r="CZ30" s="16">
        <v>0</v>
      </c>
      <c r="DA30" s="16">
        <v>0</v>
      </c>
      <c r="DB30" s="16">
        <f t="shared" si="44"/>
        <v>0</v>
      </c>
      <c r="DC30" s="16">
        <f t="shared" si="45"/>
        <v>0</v>
      </c>
      <c r="DD30" s="15">
        <v>0</v>
      </c>
      <c r="DE30" s="16">
        <v>0</v>
      </c>
      <c r="DF30" s="16">
        <v>0</v>
      </c>
      <c r="DG30" s="16">
        <f t="shared" si="46"/>
        <v>0</v>
      </c>
      <c r="DH30" s="16">
        <f t="shared" si="47"/>
        <v>0</v>
      </c>
      <c r="DI30" s="15">
        <v>0</v>
      </c>
      <c r="DJ30" s="16">
        <v>0</v>
      </c>
      <c r="DK30" s="16">
        <v>0</v>
      </c>
      <c r="DL30" s="16">
        <f t="shared" si="48"/>
        <v>0</v>
      </c>
      <c r="DM30" s="16">
        <f t="shared" si="49"/>
        <v>0</v>
      </c>
      <c r="DN30" s="15">
        <v>0</v>
      </c>
      <c r="DO30" s="16">
        <v>62.2</v>
      </c>
      <c r="DP30" s="16">
        <v>62.2</v>
      </c>
      <c r="DQ30" s="16">
        <f t="shared" si="50"/>
        <v>62.2</v>
      </c>
      <c r="DR30" s="16">
        <f t="shared" si="51"/>
        <v>0</v>
      </c>
      <c r="DS30" s="15">
        <v>0</v>
      </c>
      <c r="DT30" s="16">
        <v>278.89999999999998</v>
      </c>
      <c r="DU30" s="16">
        <v>278.89999999999998</v>
      </c>
      <c r="DV30" s="16">
        <f t="shared" si="52"/>
        <v>278.89999999999998</v>
      </c>
      <c r="DW30" s="16">
        <f t="shared" si="53"/>
        <v>0</v>
      </c>
      <c r="DX30" s="15">
        <v>0</v>
      </c>
      <c r="DY30" s="16">
        <v>356.2</v>
      </c>
      <c r="DZ30" s="16">
        <v>356.2</v>
      </c>
      <c r="EA30" s="16">
        <f t="shared" si="54"/>
        <v>356.2</v>
      </c>
      <c r="EB30" s="16">
        <f t="shared" si="55"/>
        <v>0</v>
      </c>
      <c r="EC30" s="15">
        <v>0</v>
      </c>
      <c r="ED30" s="16">
        <v>0</v>
      </c>
      <c r="EE30" s="16">
        <v>0</v>
      </c>
      <c r="EF30" s="16">
        <f t="shared" si="56"/>
        <v>0</v>
      </c>
      <c r="EG30" s="16">
        <f t="shared" si="57"/>
        <v>0</v>
      </c>
      <c r="EH30" s="15">
        <v>0</v>
      </c>
      <c r="EI30" s="16">
        <v>0</v>
      </c>
      <c r="EJ30" s="16">
        <v>0</v>
      </c>
      <c r="EK30" s="16">
        <f t="shared" si="58"/>
        <v>0</v>
      </c>
      <c r="EL30" s="16">
        <f t="shared" si="59"/>
        <v>0</v>
      </c>
      <c r="EM30" s="15">
        <v>0</v>
      </c>
      <c r="EN30" s="16">
        <v>139</v>
      </c>
      <c r="EO30" s="16">
        <v>139</v>
      </c>
      <c r="EP30" s="16">
        <f t="shared" si="60"/>
        <v>139</v>
      </c>
      <c r="EQ30" s="16">
        <f t="shared" si="61"/>
        <v>0</v>
      </c>
      <c r="ER30" s="15">
        <v>0</v>
      </c>
      <c r="ES30" s="16">
        <v>90127.5</v>
      </c>
      <c r="ET30" s="16">
        <v>90127.5</v>
      </c>
      <c r="EU30" s="16">
        <f t="shared" si="62"/>
        <v>90127.5</v>
      </c>
      <c r="EV30" s="16">
        <f t="shared" si="63"/>
        <v>0</v>
      </c>
      <c r="EW30" s="15">
        <v>0</v>
      </c>
      <c r="EX30" s="16">
        <v>27471.9</v>
      </c>
      <c r="EY30" s="16">
        <v>28003.5</v>
      </c>
      <c r="EZ30" s="16">
        <f t="shared" si="64"/>
        <v>28003.5</v>
      </c>
      <c r="FA30" s="16">
        <f t="shared" si="65"/>
        <v>531.59999999999854</v>
      </c>
      <c r="FB30" s="15">
        <v>0</v>
      </c>
      <c r="FC30" s="16">
        <v>8000</v>
      </c>
      <c r="FD30" s="16">
        <v>8000</v>
      </c>
      <c r="FE30" s="16">
        <f t="shared" si="66"/>
        <v>8000</v>
      </c>
      <c r="FF30" s="16">
        <f t="shared" si="67"/>
        <v>0</v>
      </c>
      <c r="FG30" s="15">
        <v>0</v>
      </c>
      <c r="FH30" s="16">
        <v>3590.5</v>
      </c>
      <c r="FI30" s="16">
        <v>3590.5</v>
      </c>
      <c r="FJ30" s="16">
        <f t="shared" si="68"/>
        <v>3590.5</v>
      </c>
      <c r="FK30" s="16">
        <f t="shared" si="69"/>
        <v>0</v>
      </c>
      <c r="FL30" s="15">
        <v>0</v>
      </c>
      <c r="FM30" s="16">
        <v>21391.9</v>
      </c>
      <c r="FN30" s="16">
        <v>21391.9</v>
      </c>
      <c r="FO30" s="16">
        <f t="shared" si="70"/>
        <v>21391.9</v>
      </c>
      <c r="FP30" s="16">
        <f t="shared" si="71"/>
        <v>0</v>
      </c>
      <c r="FQ30" s="15">
        <v>0</v>
      </c>
      <c r="FR30" s="16">
        <v>0</v>
      </c>
      <c r="FS30" s="16">
        <v>0</v>
      </c>
      <c r="FT30" s="16">
        <f t="shared" si="72"/>
        <v>0</v>
      </c>
      <c r="FU30" s="17">
        <f t="shared" si="73"/>
        <v>0</v>
      </c>
    </row>
    <row r="31" spans="1:177" x14ac:dyDescent="0.25">
      <c r="A31" s="40">
        <v>25</v>
      </c>
      <c r="B31" s="41" t="s">
        <v>28</v>
      </c>
      <c r="C31" s="47">
        <f t="shared" si="3"/>
        <v>0</v>
      </c>
      <c r="D31" s="50">
        <f t="shared" si="4"/>
        <v>127289.8</v>
      </c>
      <c r="E31" s="50">
        <f t="shared" si="5"/>
        <v>129031.3</v>
      </c>
      <c r="F31" s="50">
        <f t="shared" si="1"/>
        <v>129031.3</v>
      </c>
      <c r="G31" s="49">
        <f t="shared" si="2"/>
        <v>1741.5</v>
      </c>
      <c r="H31" s="15">
        <v>0</v>
      </c>
      <c r="I31" s="16">
        <v>0</v>
      </c>
      <c r="J31" s="16">
        <v>0</v>
      </c>
      <c r="K31" s="16">
        <f t="shared" si="6"/>
        <v>0</v>
      </c>
      <c r="L31" s="16">
        <f t="shared" si="7"/>
        <v>0</v>
      </c>
      <c r="M31" s="15">
        <v>0</v>
      </c>
      <c r="N31" s="16">
        <v>1056.2</v>
      </c>
      <c r="O31" s="16">
        <v>1056.2</v>
      </c>
      <c r="P31" s="16">
        <f t="shared" si="8"/>
        <v>1056.2</v>
      </c>
      <c r="Q31" s="16">
        <f t="shared" si="9"/>
        <v>0</v>
      </c>
      <c r="R31" s="15">
        <v>0</v>
      </c>
      <c r="S31" s="16">
        <v>13887.3</v>
      </c>
      <c r="T31" s="16">
        <v>13549</v>
      </c>
      <c r="U31" s="16">
        <f t="shared" si="10"/>
        <v>13549</v>
      </c>
      <c r="V31" s="16">
        <f t="shared" si="11"/>
        <v>-338.29999999999927</v>
      </c>
      <c r="W31" s="15">
        <v>0</v>
      </c>
      <c r="X31" s="16">
        <v>1603.2</v>
      </c>
      <c r="Y31" s="16">
        <v>1603.2</v>
      </c>
      <c r="Z31" s="16">
        <f t="shared" si="12"/>
        <v>1603.2</v>
      </c>
      <c r="AA31" s="16">
        <f t="shared" si="13"/>
        <v>0</v>
      </c>
      <c r="AB31" s="15">
        <v>0</v>
      </c>
      <c r="AC31" s="16">
        <v>281</v>
      </c>
      <c r="AD31" s="16">
        <v>281</v>
      </c>
      <c r="AE31" s="16">
        <f t="shared" si="14"/>
        <v>281</v>
      </c>
      <c r="AF31" s="16">
        <f t="shared" si="15"/>
        <v>0</v>
      </c>
      <c r="AG31" s="15">
        <v>0</v>
      </c>
      <c r="AH31" s="16">
        <v>1437.3</v>
      </c>
      <c r="AI31" s="16">
        <v>1437.3</v>
      </c>
      <c r="AJ31" s="16">
        <f t="shared" si="16"/>
        <v>1437.3</v>
      </c>
      <c r="AK31" s="16">
        <f t="shared" si="17"/>
        <v>0</v>
      </c>
      <c r="AL31" s="15">
        <v>0</v>
      </c>
      <c r="AM31" s="16">
        <v>697.3</v>
      </c>
      <c r="AN31" s="16">
        <v>697.3</v>
      </c>
      <c r="AO31" s="16">
        <f t="shared" si="18"/>
        <v>697.3</v>
      </c>
      <c r="AP31" s="16">
        <f t="shared" si="19"/>
        <v>0</v>
      </c>
      <c r="AQ31" s="15">
        <v>0</v>
      </c>
      <c r="AR31" s="16">
        <v>0</v>
      </c>
      <c r="AS31" s="16">
        <v>0</v>
      </c>
      <c r="AT31" s="16">
        <f t="shared" si="20"/>
        <v>0</v>
      </c>
      <c r="AU31" s="16">
        <f t="shared" si="21"/>
        <v>0</v>
      </c>
      <c r="AV31" s="15">
        <v>0</v>
      </c>
      <c r="AW31" s="16">
        <v>0</v>
      </c>
      <c r="AX31" s="16">
        <v>0</v>
      </c>
      <c r="AY31" s="16">
        <f t="shared" si="22"/>
        <v>0</v>
      </c>
      <c r="AZ31" s="16">
        <f t="shared" si="23"/>
        <v>0</v>
      </c>
      <c r="BA31" s="15">
        <v>0</v>
      </c>
      <c r="BB31" s="16">
        <v>0</v>
      </c>
      <c r="BC31" s="16">
        <v>21.2</v>
      </c>
      <c r="BD31" s="16">
        <f t="shared" si="24"/>
        <v>21.2</v>
      </c>
      <c r="BE31" s="16">
        <f t="shared" si="25"/>
        <v>21.2</v>
      </c>
      <c r="BF31" s="15">
        <v>0</v>
      </c>
      <c r="BG31" s="16">
        <v>0</v>
      </c>
      <c r="BH31" s="16">
        <v>0</v>
      </c>
      <c r="BI31" s="16">
        <f t="shared" si="26"/>
        <v>0</v>
      </c>
      <c r="BJ31" s="16">
        <f t="shared" si="27"/>
        <v>0</v>
      </c>
      <c r="BK31" s="15">
        <v>0</v>
      </c>
      <c r="BL31" s="16">
        <v>0</v>
      </c>
      <c r="BM31" s="16">
        <v>0</v>
      </c>
      <c r="BN31" s="16">
        <f t="shared" si="28"/>
        <v>0</v>
      </c>
      <c r="BO31" s="16">
        <f t="shared" si="29"/>
        <v>0</v>
      </c>
      <c r="BP31" s="15">
        <v>0</v>
      </c>
      <c r="BQ31" s="16">
        <v>0</v>
      </c>
      <c r="BR31" s="16">
        <v>0</v>
      </c>
      <c r="BS31" s="16">
        <f t="shared" si="30"/>
        <v>0</v>
      </c>
      <c r="BT31" s="16">
        <f t="shared" si="31"/>
        <v>0</v>
      </c>
      <c r="BU31" s="15">
        <v>0</v>
      </c>
      <c r="BV31" s="16">
        <v>150</v>
      </c>
      <c r="BW31" s="16">
        <v>150</v>
      </c>
      <c r="BX31" s="16">
        <f t="shared" si="32"/>
        <v>150</v>
      </c>
      <c r="BY31" s="16">
        <f t="shared" si="33"/>
        <v>0</v>
      </c>
      <c r="BZ31" s="15">
        <v>0</v>
      </c>
      <c r="CA31" s="16">
        <v>0</v>
      </c>
      <c r="CB31" s="16">
        <v>0</v>
      </c>
      <c r="CC31" s="16">
        <f t="shared" si="34"/>
        <v>0</v>
      </c>
      <c r="CD31" s="16">
        <f t="shared" si="35"/>
        <v>0</v>
      </c>
      <c r="CE31" s="15">
        <v>0</v>
      </c>
      <c r="CF31" s="16">
        <v>100</v>
      </c>
      <c r="CG31" s="16">
        <v>100</v>
      </c>
      <c r="CH31" s="16">
        <f t="shared" si="36"/>
        <v>100</v>
      </c>
      <c r="CI31" s="16">
        <f t="shared" si="37"/>
        <v>0</v>
      </c>
      <c r="CJ31" s="15">
        <v>0</v>
      </c>
      <c r="CK31" s="16">
        <v>19317.3</v>
      </c>
      <c r="CL31" s="16">
        <v>19317.3</v>
      </c>
      <c r="CM31" s="16">
        <f t="shared" si="38"/>
        <v>19317.3</v>
      </c>
      <c r="CN31" s="16">
        <f t="shared" si="39"/>
        <v>0</v>
      </c>
      <c r="CO31" s="15">
        <v>0</v>
      </c>
      <c r="CP31" s="16">
        <v>5338.9</v>
      </c>
      <c r="CQ31" s="16">
        <v>5338.9</v>
      </c>
      <c r="CR31" s="16">
        <f t="shared" si="40"/>
        <v>5338.9</v>
      </c>
      <c r="CS31" s="16">
        <f t="shared" si="41"/>
        <v>0</v>
      </c>
      <c r="CT31" s="15">
        <v>0</v>
      </c>
      <c r="CU31" s="16">
        <v>1522.1</v>
      </c>
      <c r="CV31" s="16">
        <v>1522.1</v>
      </c>
      <c r="CW31" s="16">
        <f t="shared" si="42"/>
        <v>1522.1</v>
      </c>
      <c r="CX31" s="16">
        <f t="shared" si="43"/>
        <v>0</v>
      </c>
      <c r="CY31" s="15">
        <v>0</v>
      </c>
      <c r="CZ31" s="16">
        <v>0</v>
      </c>
      <c r="DA31" s="16">
        <v>0</v>
      </c>
      <c r="DB31" s="16">
        <f t="shared" si="44"/>
        <v>0</v>
      </c>
      <c r="DC31" s="16">
        <f t="shared" si="45"/>
        <v>0</v>
      </c>
      <c r="DD31" s="15">
        <v>0</v>
      </c>
      <c r="DE31" s="16">
        <v>0</v>
      </c>
      <c r="DF31" s="16">
        <v>0</v>
      </c>
      <c r="DG31" s="16">
        <f t="shared" si="46"/>
        <v>0</v>
      </c>
      <c r="DH31" s="16">
        <f t="shared" si="47"/>
        <v>0</v>
      </c>
      <c r="DI31" s="15">
        <v>0</v>
      </c>
      <c r="DJ31" s="16">
        <v>0</v>
      </c>
      <c r="DK31" s="16">
        <v>0</v>
      </c>
      <c r="DL31" s="16">
        <f t="shared" si="48"/>
        <v>0</v>
      </c>
      <c r="DM31" s="16">
        <f t="shared" si="49"/>
        <v>0</v>
      </c>
      <c r="DN31" s="15">
        <v>0</v>
      </c>
      <c r="DO31" s="16">
        <v>760.5</v>
      </c>
      <c r="DP31" s="16">
        <v>760.5</v>
      </c>
      <c r="DQ31" s="16">
        <f t="shared" si="50"/>
        <v>760.5</v>
      </c>
      <c r="DR31" s="16">
        <f t="shared" si="51"/>
        <v>0</v>
      </c>
      <c r="DS31" s="15">
        <v>0</v>
      </c>
      <c r="DT31" s="16">
        <v>1203.8</v>
      </c>
      <c r="DU31" s="16">
        <v>1203.7</v>
      </c>
      <c r="DV31" s="16">
        <f t="shared" si="52"/>
        <v>1203.7</v>
      </c>
      <c r="DW31" s="16">
        <f t="shared" si="53"/>
        <v>-9.9999999999909051E-2</v>
      </c>
      <c r="DX31" s="15">
        <v>0</v>
      </c>
      <c r="DY31" s="16">
        <v>798.8</v>
      </c>
      <c r="DZ31" s="16">
        <v>798.8</v>
      </c>
      <c r="EA31" s="16">
        <f t="shared" si="54"/>
        <v>798.8</v>
      </c>
      <c r="EB31" s="16">
        <f t="shared" si="55"/>
        <v>0</v>
      </c>
      <c r="EC31" s="15">
        <v>0</v>
      </c>
      <c r="ED31" s="16">
        <v>3662.1</v>
      </c>
      <c r="EE31" s="16">
        <v>3662.1</v>
      </c>
      <c r="EF31" s="16">
        <f t="shared" si="56"/>
        <v>3662.1</v>
      </c>
      <c r="EG31" s="16">
        <f t="shared" si="57"/>
        <v>0</v>
      </c>
      <c r="EH31" s="15">
        <v>0</v>
      </c>
      <c r="EI31" s="16">
        <v>0</v>
      </c>
      <c r="EJ31" s="16">
        <v>0</v>
      </c>
      <c r="EK31" s="16">
        <f t="shared" si="58"/>
        <v>0</v>
      </c>
      <c r="EL31" s="16">
        <f t="shared" si="59"/>
        <v>0</v>
      </c>
      <c r="EM31" s="15">
        <v>0</v>
      </c>
      <c r="EN31" s="16">
        <v>143.6</v>
      </c>
      <c r="EO31" s="16">
        <v>143.6</v>
      </c>
      <c r="EP31" s="16">
        <f t="shared" si="60"/>
        <v>143.6</v>
      </c>
      <c r="EQ31" s="16">
        <f t="shared" si="61"/>
        <v>0</v>
      </c>
      <c r="ER31" s="15">
        <v>0</v>
      </c>
      <c r="ES31" s="16">
        <v>19642.400000000001</v>
      </c>
      <c r="ET31" s="16">
        <v>19642.400000000001</v>
      </c>
      <c r="EU31" s="16">
        <f t="shared" si="62"/>
        <v>19642.400000000001</v>
      </c>
      <c r="EV31" s="16">
        <f t="shared" si="63"/>
        <v>0</v>
      </c>
      <c r="EW31" s="15">
        <v>0</v>
      </c>
      <c r="EX31" s="16">
        <v>25350.7</v>
      </c>
      <c r="EY31" s="16">
        <v>27409.4</v>
      </c>
      <c r="EZ31" s="16">
        <f t="shared" si="64"/>
        <v>27409.4</v>
      </c>
      <c r="FA31" s="16">
        <f t="shared" si="65"/>
        <v>2058.7000000000007</v>
      </c>
      <c r="FB31" s="15">
        <v>0</v>
      </c>
      <c r="FC31" s="16">
        <v>8000</v>
      </c>
      <c r="FD31" s="16">
        <v>8000</v>
      </c>
      <c r="FE31" s="16">
        <f t="shared" si="66"/>
        <v>8000</v>
      </c>
      <c r="FF31" s="16">
        <f t="shared" si="67"/>
        <v>0</v>
      </c>
      <c r="FG31" s="15">
        <v>0</v>
      </c>
      <c r="FH31" s="16">
        <v>0</v>
      </c>
      <c r="FI31" s="16">
        <v>0</v>
      </c>
      <c r="FJ31" s="16">
        <f t="shared" si="68"/>
        <v>0</v>
      </c>
      <c r="FK31" s="16">
        <f t="shared" si="69"/>
        <v>0</v>
      </c>
      <c r="FL31" s="15">
        <v>0</v>
      </c>
      <c r="FM31" s="16">
        <v>22337.3</v>
      </c>
      <c r="FN31" s="16">
        <v>22337.3</v>
      </c>
      <c r="FO31" s="16">
        <f t="shared" si="70"/>
        <v>22337.3</v>
      </c>
      <c r="FP31" s="16">
        <f t="shared" si="71"/>
        <v>0</v>
      </c>
      <c r="FQ31" s="15">
        <v>0</v>
      </c>
      <c r="FR31" s="16">
        <v>0</v>
      </c>
      <c r="FS31" s="16">
        <v>0</v>
      </c>
      <c r="FT31" s="16">
        <f t="shared" si="72"/>
        <v>0</v>
      </c>
      <c r="FU31" s="17">
        <f t="shared" si="73"/>
        <v>0</v>
      </c>
    </row>
    <row r="32" spans="1:177" x14ac:dyDescent="0.25">
      <c r="A32" s="40">
        <v>26</v>
      </c>
      <c r="B32" s="41" t="s">
        <v>29</v>
      </c>
      <c r="C32" s="47">
        <f t="shared" si="3"/>
        <v>0</v>
      </c>
      <c r="D32" s="50">
        <f t="shared" si="4"/>
        <v>81443.200000000012</v>
      </c>
      <c r="E32" s="50">
        <f t="shared" si="5"/>
        <v>84056.5</v>
      </c>
      <c r="F32" s="50">
        <f t="shared" si="1"/>
        <v>84056.5</v>
      </c>
      <c r="G32" s="49">
        <f t="shared" si="2"/>
        <v>2613.2999999999884</v>
      </c>
      <c r="H32" s="15">
        <v>0</v>
      </c>
      <c r="I32" s="16">
        <v>0</v>
      </c>
      <c r="J32" s="16">
        <v>0</v>
      </c>
      <c r="K32" s="16">
        <f t="shared" si="6"/>
        <v>0</v>
      </c>
      <c r="L32" s="16">
        <f t="shared" si="7"/>
        <v>0</v>
      </c>
      <c r="M32" s="15">
        <v>0</v>
      </c>
      <c r="N32" s="16">
        <v>2333.1</v>
      </c>
      <c r="O32" s="16">
        <v>2333.1</v>
      </c>
      <c r="P32" s="16">
        <f t="shared" si="8"/>
        <v>2333.1</v>
      </c>
      <c r="Q32" s="16">
        <f t="shared" si="9"/>
        <v>0</v>
      </c>
      <c r="R32" s="15">
        <v>0</v>
      </c>
      <c r="S32" s="16">
        <v>6878.2</v>
      </c>
      <c r="T32" s="16">
        <v>6878.2</v>
      </c>
      <c r="U32" s="16">
        <f t="shared" si="10"/>
        <v>6878.2</v>
      </c>
      <c r="V32" s="16">
        <f t="shared" si="11"/>
        <v>0</v>
      </c>
      <c r="W32" s="15">
        <v>0</v>
      </c>
      <c r="X32" s="16">
        <v>617.70000000000005</v>
      </c>
      <c r="Y32" s="16">
        <v>617.70000000000005</v>
      </c>
      <c r="Z32" s="16">
        <f t="shared" si="12"/>
        <v>617.70000000000005</v>
      </c>
      <c r="AA32" s="16">
        <f t="shared" si="13"/>
        <v>0</v>
      </c>
      <c r="AB32" s="15">
        <v>0</v>
      </c>
      <c r="AC32" s="16">
        <v>121.4</v>
      </c>
      <c r="AD32" s="16">
        <v>121.4</v>
      </c>
      <c r="AE32" s="16">
        <f t="shared" si="14"/>
        <v>121.4</v>
      </c>
      <c r="AF32" s="16">
        <f t="shared" si="15"/>
        <v>0</v>
      </c>
      <c r="AG32" s="15">
        <v>0</v>
      </c>
      <c r="AH32" s="16">
        <v>575</v>
      </c>
      <c r="AI32" s="16">
        <v>575</v>
      </c>
      <c r="AJ32" s="16">
        <f t="shared" si="16"/>
        <v>575</v>
      </c>
      <c r="AK32" s="16">
        <f t="shared" si="17"/>
        <v>0</v>
      </c>
      <c r="AL32" s="15">
        <v>0</v>
      </c>
      <c r="AM32" s="16">
        <v>1161.2</v>
      </c>
      <c r="AN32" s="16">
        <v>1161.2</v>
      </c>
      <c r="AO32" s="16">
        <f t="shared" si="18"/>
        <v>1161.2</v>
      </c>
      <c r="AP32" s="16">
        <f t="shared" si="19"/>
        <v>0</v>
      </c>
      <c r="AQ32" s="15">
        <v>0</v>
      </c>
      <c r="AR32" s="16">
        <v>1122.7</v>
      </c>
      <c r="AS32" s="16">
        <v>1122.7</v>
      </c>
      <c r="AT32" s="16">
        <f t="shared" si="20"/>
        <v>1122.7</v>
      </c>
      <c r="AU32" s="16">
        <f t="shared" si="21"/>
        <v>0</v>
      </c>
      <c r="AV32" s="15">
        <v>0</v>
      </c>
      <c r="AW32" s="16">
        <v>0</v>
      </c>
      <c r="AX32" s="16">
        <v>0</v>
      </c>
      <c r="AY32" s="16">
        <f t="shared" si="22"/>
        <v>0</v>
      </c>
      <c r="AZ32" s="16">
        <f t="shared" si="23"/>
        <v>0</v>
      </c>
      <c r="BA32" s="15">
        <v>0</v>
      </c>
      <c r="BB32" s="16">
        <v>0</v>
      </c>
      <c r="BC32" s="16">
        <v>21.2</v>
      </c>
      <c r="BD32" s="16">
        <f t="shared" si="24"/>
        <v>21.2</v>
      </c>
      <c r="BE32" s="16">
        <f t="shared" si="25"/>
        <v>21.2</v>
      </c>
      <c r="BF32" s="15">
        <v>0</v>
      </c>
      <c r="BG32" s="16">
        <v>0</v>
      </c>
      <c r="BH32" s="16">
        <v>0</v>
      </c>
      <c r="BI32" s="16">
        <f t="shared" si="26"/>
        <v>0</v>
      </c>
      <c r="BJ32" s="16">
        <f t="shared" si="27"/>
        <v>0</v>
      </c>
      <c r="BK32" s="15">
        <v>0</v>
      </c>
      <c r="BL32" s="16">
        <v>0</v>
      </c>
      <c r="BM32" s="16">
        <v>0</v>
      </c>
      <c r="BN32" s="16">
        <f t="shared" si="28"/>
        <v>0</v>
      </c>
      <c r="BO32" s="16">
        <f t="shared" si="29"/>
        <v>0</v>
      </c>
      <c r="BP32" s="15">
        <v>0</v>
      </c>
      <c r="BQ32" s="16">
        <v>200</v>
      </c>
      <c r="BR32" s="16">
        <v>200</v>
      </c>
      <c r="BS32" s="16">
        <f t="shared" si="30"/>
        <v>200</v>
      </c>
      <c r="BT32" s="16">
        <f t="shared" si="31"/>
        <v>0</v>
      </c>
      <c r="BU32" s="15">
        <v>0</v>
      </c>
      <c r="BV32" s="16">
        <v>200</v>
      </c>
      <c r="BW32" s="16">
        <v>200</v>
      </c>
      <c r="BX32" s="16">
        <f t="shared" si="32"/>
        <v>200</v>
      </c>
      <c r="BY32" s="16">
        <f t="shared" si="33"/>
        <v>0</v>
      </c>
      <c r="BZ32" s="15">
        <v>0</v>
      </c>
      <c r="CA32" s="16">
        <v>50</v>
      </c>
      <c r="CB32" s="16">
        <v>50</v>
      </c>
      <c r="CC32" s="16">
        <f t="shared" si="34"/>
        <v>50</v>
      </c>
      <c r="CD32" s="16">
        <f t="shared" si="35"/>
        <v>0</v>
      </c>
      <c r="CE32" s="15">
        <v>0</v>
      </c>
      <c r="CF32" s="16">
        <v>200</v>
      </c>
      <c r="CG32" s="16">
        <v>200</v>
      </c>
      <c r="CH32" s="16">
        <f t="shared" si="36"/>
        <v>200</v>
      </c>
      <c r="CI32" s="16">
        <f t="shared" si="37"/>
        <v>0</v>
      </c>
      <c r="CJ32" s="15">
        <v>0</v>
      </c>
      <c r="CK32" s="16">
        <v>0</v>
      </c>
      <c r="CL32" s="16">
        <v>0</v>
      </c>
      <c r="CM32" s="16">
        <f t="shared" si="38"/>
        <v>0</v>
      </c>
      <c r="CN32" s="16">
        <f t="shared" si="39"/>
        <v>0</v>
      </c>
      <c r="CO32" s="15">
        <v>0</v>
      </c>
      <c r="CP32" s="16">
        <v>2550</v>
      </c>
      <c r="CQ32" s="16">
        <v>2550</v>
      </c>
      <c r="CR32" s="16">
        <f t="shared" si="40"/>
        <v>2550</v>
      </c>
      <c r="CS32" s="16">
        <f t="shared" si="41"/>
        <v>0</v>
      </c>
      <c r="CT32" s="15">
        <v>0</v>
      </c>
      <c r="CU32" s="16">
        <v>0</v>
      </c>
      <c r="CV32" s="16">
        <v>0</v>
      </c>
      <c r="CW32" s="16">
        <f t="shared" si="42"/>
        <v>0</v>
      </c>
      <c r="CX32" s="16">
        <f t="shared" si="43"/>
        <v>0</v>
      </c>
      <c r="CY32" s="15">
        <v>0</v>
      </c>
      <c r="CZ32" s="16">
        <v>0</v>
      </c>
      <c r="DA32" s="16">
        <v>0</v>
      </c>
      <c r="DB32" s="16">
        <f t="shared" si="44"/>
        <v>0</v>
      </c>
      <c r="DC32" s="16">
        <f t="shared" si="45"/>
        <v>0</v>
      </c>
      <c r="DD32" s="15">
        <v>0</v>
      </c>
      <c r="DE32" s="16">
        <v>0</v>
      </c>
      <c r="DF32" s="16">
        <v>0</v>
      </c>
      <c r="DG32" s="16">
        <f t="shared" si="46"/>
        <v>0</v>
      </c>
      <c r="DH32" s="16">
        <f t="shared" si="47"/>
        <v>0</v>
      </c>
      <c r="DI32" s="15">
        <v>0</v>
      </c>
      <c r="DJ32" s="16">
        <v>0</v>
      </c>
      <c r="DK32" s="16">
        <v>0</v>
      </c>
      <c r="DL32" s="16">
        <f t="shared" si="48"/>
        <v>0</v>
      </c>
      <c r="DM32" s="16">
        <f t="shared" si="49"/>
        <v>0</v>
      </c>
      <c r="DN32" s="15">
        <v>0</v>
      </c>
      <c r="DO32" s="16">
        <v>0</v>
      </c>
      <c r="DP32" s="16">
        <v>0</v>
      </c>
      <c r="DQ32" s="16">
        <f t="shared" si="50"/>
        <v>0</v>
      </c>
      <c r="DR32" s="16">
        <f t="shared" si="51"/>
        <v>0</v>
      </c>
      <c r="DS32" s="15">
        <v>0</v>
      </c>
      <c r="DT32" s="16">
        <v>715.8</v>
      </c>
      <c r="DU32" s="16">
        <v>715.8</v>
      </c>
      <c r="DV32" s="16">
        <f t="shared" si="52"/>
        <v>715.8</v>
      </c>
      <c r="DW32" s="16">
        <f t="shared" si="53"/>
        <v>0</v>
      </c>
      <c r="DX32" s="15">
        <v>0</v>
      </c>
      <c r="DY32" s="16">
        <v>325.60000000000002</v>
      </c>
      <c r="DZ32" s="16">
        <v>325.60000000000002</v>
      </c>
      <c r="EA32" s="16">
        <f t="shared" si="54"/>
        <v>325.60000000000002</v>
      </c>
      <c r="EB32" s="16">
        <f t="shared" si="55"/>
        <v>0</v>
      </c>
      <c r="EC32" s="15">
        <v>0</v>
      </c>
      <c r="ED32" s="16">
        <v>0</v>
      </c>
      <c r="EE32" s="16">
        <v>0</v>
      </c>
      <c r="EF32" s="16">
        <f t="shared" si="56"/>
        <v>0</v>
      </c>
      <c r="EG32" s="16">
        <f t="shared" si="57"/>
        <v>0</v>
      </c>
      <c r="EH32" s="15">
        <v>0</v>
      </c>
      <c r="EI32" s="16">
        <v>0</v>
      </c>
      <c r="EJ32" s="16">
        <v>0</v>
      </c>
      <c r="EK32" s="16">
        <f t="shared" si="58"/>
        <v>0</v>
      </c>
      <c r="EL32" s="16">
        <f t="shared" si="59"/>
        <v>0</v>
      </c>
      <c r="EM32" s="15">
        <v>0</v>
      </c>
      <c r="EN32" s="16">
        <v>33</v>
      </c>
      <c r="EO32" s="16">
        <v>33</v>
      </c>
      <c r="EP32" s="16">
        <f t="shared" si="60"/>
        <v>33</v>
      </c>
      <c r="EQ32" s="16">
        <f t="shared" si="61"/>
        <v>0</v>
      </c>
      <c r="ER32" s="15">
        <v>0</v>
      </c>
      <c r="ES32" s="16">
        <v>35423.4</v>
      </c>
      <c r="ET32" s="16">
        <v>35423.4</v>
      </c>
      <c r="EU32" s="16">
        <f t="shared" si="62"/>
        <v>35423.4</v>
      </c>
      <c r="EV32" s="16">
        <f t="shared" si="63"/>
        <v>0</v>
      </c>
      <c r="EW32" s="15">
        <v>0</v>
      </c>
      <c r="EX32" s="16">
        <v>18936.099999999999</v>
      </c>
      <c r="EY32" s="16">
        <v>21528.2</v>
      </c>
      <c r="EZ32" s="16">
        <f t="shared" si="64"/>
        <v>21528.2</v>
      </c>
      <c r="FA32" s="16">
        <f t="shared" si="65"/>
        <v>2592.1000000000022</v>
      </c>
      <c r="FB32" s="15">
        <v>0</v>
      </c>
      <c r="FC32" s="16">
        <v>10000</v>
      </c>
      <c r="FD32" s="16">
        <v>10000</v>
      </c>
      <c r="FE32" s="16">
        <f t="shared" si="66"/>
        <v>10000</v>
      </c>
      <c r="FF32" s="16">
        <f t="shared" si="67"/>
        <v>0</v>
      </c>
      <c r="FG32" s="15">
        <v>0</v>
      </c>
      <c r="FH32" s="16">
        <v>0</v>
      </c>
      <c r="FI32" s="16">
        <v>0</v>
      </c>
      <c r="FJ32" s="16">
        <f t="shared" si="68"/>
        <v>0</v>
      </c>
      <c r="FK32" s="16">
        <f t="shared" si="69"/>
        <v>0</v>
      </c>
      <c r="FL32" s="15">
        <v>0</v>
      </c>
      <c r="FM32" s="16">
        <v>0</v>
      </c>
      <c r="FN32" s="16">
        <v>0</v>
      </c>
      <c r="FO32" s="16">
        <f t="shared" si="70"/>
        <v>0</v>
      </c>
      <c r="FP32" s="16">
        <f t="shared" si="71"/>
        <v>0</v>
      </c>
      <c r="FQ32" s="15">
        <v>0</v>
      </c>
      <c r="FR32" s="16">
        <v>0</v>
      </c>
      <c r="FS32" s="16">
        <v>0</v>
      </c>
      <c r="FT32" s="16">
        <f t="shared" si="72"/>
        <v>0</v>
      </c>
      <c r="FU32" s="17">
        <f t="shared" si="73"/>
        <v>0</v>
      </c>
    </row>
    <row r="33" spans="1:177" x14ac:dyDescent="0.25">
      <c r="A33" s="40">
        <v>27</v>
      </c>
      <c r="B33" s="41" t="s">
        <v>30</v>
      </c>
      <c r="C33" s="47">
        <f t="shared" si="3"/>
        <v>0</v>
      </c>
      <c r="D33" s="50">
        <f t="shared" si="4"/>
        <v>50198.3</v>
      </c>
      <c r="E33" s="50">
        <f t="shared" si="5"/>
        <v>52070.600000000006</v>
      </c>
      <c r="F33" s="50">
        <f t="shared" si="1"/>
        <v>52070.600000000006</v>
      </c>
      <c r="G33" s="49">
        <f t="shared" si="2"/>
        <v>1872.3000000000029</v>
      </c>
      <c r="H33" s="15">
        <v>0</v>
      </c>
      <c r="I33" s="16">
        <v>0</v>
      </c>
      <c r="J33" s="16">
        <v>0</v>
      </c>
      <c r="K33" s="16">
        <f t="shared" si="6"/>
        <v>0</v>
      </c>
      <c r="L33" s="16">
        <f t="shared" si="7"/>
        <v>0</v>
      </c>
      <c r="M33" s="15">
        <v>0</v>
      </c>
      <c r="N33" s="16">
        <v>688.9</v>
      </c>
      <c r="O33" s="16">
        <v>688.9</v>
      </c>
      <c r="P33" s="16">
        <f t="shared" si="8"/>
        <v>688.9</v>
      </c>
      <c r="Q33" s="16">
        <f t="shared" si="9"/>
        <v>0</v>
      </c>
      <c r="R33" s="15">
        <v>0</v>
      </c>
      <c r="S33" s="16">
        <v>5327.9</v>
      </c>
      <c r="T33" s="16">
        <v>5315.8</v>
      </c>
      <c r="U33" s="16">
        <f t="shared" si="10"/>
        <v>5315.8</v>
      </c>
      <c r="V33" s="16">
        <f t="shared" si="11"/>
        <v>-12.099999999999454</v>
      </c>
      <c r="W33" s="15">
        <v>0</v>
      </c>
      <c r="X33" s="16">
        <v>732</v>
      </c>
      <c r="Y33" s="16">
        <v>732</v>
      </c>
      <c r="Z33" s="16">
        <f t="shared" si="12"/>
        <v>732</v>
      </c>
      <c r="AA33" s="16">
        <f t="shared" si="13"/>
        <v>0</v>
      </c>
      <c r="AB33" s="15">
        <v>0</v>
      </c>
      <c r="AC33" s="16">
        <v>133</v>
      </c>
      <c r="AD33" s="16">
        <v>133</v>
      </c>
      <c r="AE33" s="16">
        <f t="shared" si="14"/>
        <v>133</v>
      </c>
      <c r="AF33" s="16">
        <f t="shared" si="15"/>
        <v>0</v>
      </c>
      <c r="AG33" s="15">
        <v>0</v>
      </c>
      <c r="AH33" s="16">
        <v>670.8</v>
      </c>
      <c r="AI33" s="16">
        <v>670.8</v>
      </c>
      <c r="AJ33" s="16">
        <f t="shared" si="16"/>
        <v>670.8</v>
      </c>
      <c r="AK33" s="16">
        <f t="shared" si="17"/>
        <v>0</v>
      </c>
      <c r="AL33" s="15">
        <v>0</v>
      </c>
      <c r="AM33" s="16">
        <v>548.1</v>
      </c>
      <c r="AN33" s="16">
        <v>548.1</v>
      </c>
      <c r="AO33" s="16">
        <f t="shared" si="18"/>
        <v>548.1</v>
      </c>
      <c r="AP33" s="16">
        <f t="shared" si="19"/>
        <v>0</v>
      </c>
      <c r="AQ33" s="15">
        <v>0</v>
      </c>
      <c r="AR33" s="16">
        <v>0</v>
      </c>
      <c r="AS33" s="16">
        <v>0</v>
      </c>
      <c r="AT33" s="16">
        <f t="shared" si="20"/>
        <v>0</v>
      </c>
      <c r="AU33" s="16">
        <f t="shared" si="21"/>
        <v>0</v>
      </c>
      <c r="AV33" s="15">
        <v>0</v>
      </c>
      <c r="AW33" s="16">
        <v>0</v>
      </c>
      <c r="AX33" s="16">
        <v>0</v>
      </c>
      <c r="AY33" s="16">
        <f t="shared" si="22"/>
        <v>0</v>
      </c>
      <c r="AZ33" s="16">
        <f t="shared" si="23"/>
        <v>0</v>
      </c>
      <c r="BA33" s="15">
        <v>0</v>
      </c>
      <c r="BB33" s="16">
        <v>0</v>
      </c>
      <c r="BC33" s="16">
        <v>21.3</v>
      </c>
      <c r="BD33" s="16">
        <f t="shared" si="24"/>
        <v>21.3</v>
      </c>
      <c r="BE33" s="16">
        <f t="shared" si="25"/>
        <v>21.3</v>
      </c>
      <c r="BF33" s="15">
        <v>0</v>
      </c>
      <c r="BG33" s="16">
        <v>0</v>
      </c>
      <c r="BH33" s="16">
        <v>0</v>
      </c>
      <c r="BI33" s="16">
        <f t="shared" si="26"/>
        <v>0</v>
      </c>
      <c r="BJ33" s="16">
        <f t="shared" si="27"/>
        <v>0</v>
      </c>
      <c r="BK33" s="15">
        <v>0</v>
      </c>
      <c r="BL33" s="16">
        <v>0</v>
      </c>
      <c r="BM33" s="16">
        <v>0</v>
      </c>
      <c r="BN33" s="16">
        <f t="shared" si="28"/>
        <v>0</v>
      </c>
      <c r="BO33" s="16">
        <f t="shared" si="29"/>
        <v>0</v>
      </c>
      <c r="BP33" s="15">
        <v>0</v>
      </c>
      <c r="BQ33" s="16">
        <v>0</v>
      </c>
      <c r="BR33" s="16">
        <v>0</v>
      </c>
      <c r="BS33" s="16">
        <f t="shared" si="30"/>
        <v>0</v>
      </c>
      <c r="BT33" s="16">
        <f t="shared" si="31"/>
        <v>0</v>
      </c>
      <c r="BU33" s="15">
        <v>0</v>
      </c>
      <c r="BV33" s="16">
        <v>550</v>
      </c>
      <c r="BW33" s="16">
        <v>550</v>
      </c>
      <c r="BX33" s="16">
        <f t="shared" si="32"/>
        <v>550</v>
      </c>
      <c r="BY33" s="16">
        <f t="shared" si="33"/>
        <v>0</v>
      </c>
      <c r="BZ33" s="15">
        <v>0</v>
      </c>
      <c r="CA33" s="16">
        <v>50</v>
      </c>
      <c r="CB33" s="16">
        <v>50</v>
      </c>
      <c r="CC33" s="16">
        <f t="shared" si="34"/>
        <v>50</v>
      </c>
      <c r="CD33" s="16">
        <f t="shared" si="35"/>
        <v>0</v>
      </c>
      <c r="CE33" s="15">
        <v>0</v>
      </c>
      <c r="CF33" s="16">
        <v>200</v>
      </c>
      <c r="CG33" s="16">
        <v>200</v>
      </c>
      <c r="CH33" s="16">
        <f t="shared" si="36"/>
        <v>200</v>
      </c>
      <c r="CI33" s="16">
        <f t="shared" si="37"/>
        <v>0</v>
      </c>
      <c r="CJ33" s="15">
        <v>0</v>
      </c>
      <c r="CK33" s="16">
        <v>0</v>
      </c>
      <c r="CL33" s="16">
        <v>0</v>
      </c>
      <c r="CM33" s="16">
        <f t="shared" si="38"/>
        <v>0</v>
      </c>
      <c r="CN33" s="16">
        <f t="shared" si="39"/>
        <v>0</v>
      </c>
      <c r="CO33" s="15">
        <v>0</v>
      </c>
      <c r="CP33" s="16">
        <v>2150</v>
      </c>
      <c r="CQ33" s="16">
        <v>2150</v>
      </c>
      <c r="CR33" s="16">
        <f t="shared" si="40"/>
        <v>2150</v>
      </c>
      <c r="CS33" s="16">
        <f t="shared" si="41"/>
        <v>0</v>
      </c>
      <c r="CT33" s="15">
        <v>0</v>
      </c>
      <c r="CU33" s="16">
        <v>0</v>
      </c>
      <c r="CV33" s="16">
        <v>0</v>
      </c>
      <c r="CW33" s="16">
        <f t="shared" si="42"/>
        <v>0</v>
      </c>
      <c r="CX33" s="16">
        <f t="shared" si="43"/>
        <v>0</v>
      </c>
      <c r="CY33" s="15">
        <v>0</v>
      </c>
      <c r="CZ33" s="16">
        <v>0</v>
      </c>
      <c r="DA33" s="16">
        <v>0</v>
      </c>
      <c r="DB33" s="16">
        <f t="shared" si="44"/>
        <v>0</v>
      </c>
      <c r="DC33" s="16">
        <f t="shared" si="45"/>
        <v>0</v>
      </c>
      <c r="DD33" s="15">
        <v>0</v>
      </c>
      <c r="DE33" s="16">
        <v>0</v>
      </c>
      <c r="DF33" s="16">
        <v>0</v>
      </c>
      <c r="DG33" s="16">
        <f t="shared" si="46"/>
        <v>0</v>
      </c>
      <c r="DH33" s="16">
        <f t="shared" si="47"/>
        <v>0</v>
      </c>
      <c r="DI33" s="15">
        <v>0</v>
      </c>
      <c r="DJ33" s="16">
        <v>0</v>
      </c>
      <c r="DK33" s="16">
        <v>0</v>
      </c>
      <c r="DL33" s="16">
        <f t="shared" si="48"/>
        <v>0</v>
      </c>
      <c r="DM33" s="16">
        <f t="shared" si="49"/>
        <v>0</v>
      </c>
      <c r="DN33" s="15">
        <v>0</v>
      </c>
      <c r="DO33" s="16">
        <v>1148.0999999999999</v>
      </c>
      <c r="DP33" s="16">
        <v>1148.0999999999999</v>
      </c>
      <c r="DQ33" s="16">
        <f t="shared" si="50"/>
        <v>1148.0999999999999</v>
      </c>
      <c r="DR33" s="16">
        <f t="shared" si="51"/>
        <v>0</v>
      </c>
      <c r="DS33" s="15">
        <v>0</v>
      </c>
      <c r="DT33" s="16">
        <v>656.2</v>
      </c>
      <c r="DU33" s="16">
        <v>654.5</v>
      </c>
      <c r="DV33" s="16">
        <f t="shared" si="52"/>
        <v>654.5</v>
      </c>
      <c r="DW33" s="16">
        <f t="shared" si="53"/>
        <v>-1.7000000000000455</v>
      </c>
      <c r="DX33" s="15">
        <v>0</v>
      </c>
      <c r="DY33" s="16">
        <v>0</v>
      </c>
      <c r="DZ33" s="16">
        <v>0</v>
      </c>
      <c r="EA33" s="16">
        <f t="shared" si="54"/>
        <v>0</v>
      </c>
      <c r="EB33" s="16">
        <f t="shared" si="55"/>
        <v>0</v>
      </c>
      <c r="EC33" s="15">
        <v>0</v>
      </c>
      <c r="ED33" s="16">
        <v>530.4</v>
      </c>
      <c r="EE33" s="16">
        <v>530.4</v>
      </c>
      <c r="EF33" s="16">
        <f t="shared" si="56"/>
        <v>530.4</v>
      </c>
      <c r="EG33" s="16">
        <f t="shared" si="57"/>
        <v>0</v>
      </c>
      <c r="EH33" s="15">
        <v>0</v>
      </c>
      <c r="EI33" s="16">
        <v>0</v>
      </c>
      <c r="EJ33" s="16">
        <v>0</v>
      </c>
      <c r="EK33" s="16">
        <f t="shared" si="58"/>
        <v>0</v>
      </c>
      <c r="EL33" s="16">
        <f t="shared" si="59"/>
        <v>0</v>
      </c>
      <c r="EM33" s="15">
        <v>0</v>
      </c>
      <c r="EN33" s="16">
        <v>0.9</v>
      </c>
      <c r="EO33" s="16">
        <v>0.9</v>
      </c>
      <c r="EP33" s="16">
        <f t="shared" si="60"/>
        <v>0.9</v>
      </c>
      <c r="EQ33" s="16">
        <f t="shared" si="61"/>
        <v>0</v>
      </c>
      <c r="ER33" s="15">
        <v>0</v>
      </c>
      <c r="ES33" s="16">
        <v>20214</v>
      </c>
      <c r="ET33" s="16">
        <v>20214</v>
      </c>
      <c r="EU33" s="16">
        <f t="shared" si="62"/>
        <v>20214</v>
      </c>
      <c r="EV33" s="16">
        <f t="shared" si="63"/>
        <v>0</v>
      </c>
      <c r="EW33" s="15">
        <v>0</v>
      </c>
      <c r="EX33" s="16">
        <v>10598</v>
      </c>
      <c r="EY33" s="16">
        <v>12462.8</v>
      </c>
      <c r="EZ33" s="16">
        <f t="shared" si="64"/>
        <v>12462.8</v>
      </c>
      <c r="FA33" s="16">
        <f t="shared" si="65"/>
        <v>1864.7999999999993</v>
      </c>
      <c r="FB33" s="15">
        <v>0</v>
      </c>
      <c r="FC33" s="16">
        <v>6000</v>
      </c>
      <c r="FD33" s="16">
        <v>6000</v>
      </c>
      <c r="FE33" s="16">
        <f t="shared" si="66"/>
        <v>6000</v>
      </c>
      <c r="FF33" s="16">
        <f t="shared" si="67"/>
        <v>0</v>
      </c>
      <c r="FG33" s="15">
        <v>0</v>
      </c>
      <c r="FH33" s="16">
        <v>0</v>
      </c>
      <c r="FI33" s="16">
        <v>0</v>
      </c>
      <c r="FJ33" s="16">
        <f t="shared" si="68"/>
        <v>0</v>
      </c>
      <c r="FK33" s="16">
        <f t="shared" si="69"/>
        <v>0</v>
      </c>
      <c r="FL33" s="15">
        <v>0</v>
      </c>
      <c r="FM33" s="16">
        <v>0</v>
      </c>
      <c r="FN33" s="16">
        <v>0</v>
      </c>
      <c r="FO33" s="16">
        <f t="shared" si="70"/>
        <v>0</v>
      </c>
      <c r="FP33" s="16">
        <f t="shared" si="71"/>
        <v>0</v>
      </c>
      <c r="FQ33" s="15">
        <v>0</v>
      </c>
      <c r="FR33" s="16">
        <v>0</v>
      </c>
      <c r="FS33" s="16">
        <v>0</v>
      </c>
      <c r="FT33" s="16">
        <f t="shared" si="72"/>
        <v>0</v>
      </c>
      <c r="FU33" s="17">
        <f t="shared" si="73"/>
        <v>0</v>
      </c>
    </row>
    <row r="34" spans="1:177" x14ac:dyDescent="0.25">
      <c r="A34" s="40">
        <v>28</v>
      </c>
      <c r="B34" s="41" t="s">
        <v>31</v>
      </c>
      <c r="C34" s="47">
        <f t="shared" si="3"/>
        <v>0</v>
      </c>
      <c r="D34" s="50">
        <f t="shared" si="4"/>
        <v>75813.399999999994</v>
      </c>
      <c r="E34" s="50">
        <f t="shared" si="5"/>
        <v>77416.2</v>
      </c>
      <c r="F34" s="50">
        <f t="shared" si="1"/>
        <v>77416.2</v>
      </c>
      <c r="G34" s="49">
        <f t="shared" si="2"/>
        <v>1602.8000000000029</v>
      </c>
      <c r="H34" s="15">
        <v>0</v>
      </c>
      <c r="I34" s="16">
        <v>0</v>
      </c>
      <c r="J34" s="16">
        <v>0</v>
      </c>
      <c r="K34" s="16">
        <f t="shared" si="6"/>
        <v>0</v>
      </c>
      <c r="L34" s="16">
        <f t="shared" si="7"/>
        <v>0</v>
      </c>
      <c r="M34" s="15">
        <v>0</v>
      </c>
      <c r="N34" s="16">
        <v>450</v>
      </c>
      <c r="O34" s="16">
        <v>450</v>
      </c>
      <c r="P34" s="16">
        <f t="shared" si="8"/>
        <v>450</v>
      </c>
      <c r="Q34" s="16">
        <f t="shared" si="9"/>
        <v>0</v>
      </c>
      <c r="R34" s="15">
        <v>0</v>
      </c>
      <c r="S34" s="16">
        <v>5008.6000000000004</v>
      </c>
      <c r="T34" s="16">
        <v>5008.6000000000004</v>
      </c>
      <c r="U34" s="16">
        <f t="shared" si="10"/>
        <v>5008.6000000000004</v>
      </c>
      <c r="V34" s="16">
        <f t="shared" si="11"/>
        <v>0</v>
      </c>
      <c r="W34" s="15">
        <v>0</v>
      </c>
      <c r="X34" s="16">
        <v>382.8</v>
      </c>
      <c r="Y34" s="16">
        <v>382.8</v>
      </c>
      <c r="Z34" s="16">
        <f t="shared" si="12"/>
        <v>382.8</v>
      </c>
      <c r="AA34" s="16">
        <f t="shared" si="13"/>
        <v>0</v>
      </c>
      <c r="AB34" s="15">
        <v>0</v>
      </c>
      <c r="AC34" s="16">
        <v>90.1</v>
      </c>
      <c r="AD34" s="16">
        <v>90.1</v>
      </c>
      <c r="AE34" s="16">
        <f t="shared" si="14"/>
        <v>90.1</v>
      </c>
      <c r="AF34" s="16">
        <f t="shared" si="15"/>
        <v>0</v>
      </c>
      <c r="AG34" s="15">
        <v>0</v>
      </c>
      <c r="AH34" s="16">
        <v>479.1</v>
      </c>
      <c r="AI34" s="16">
        <v>479.1</v>
      </c>
      <c r="AJ34" s="16">
        <f t="shared" si="16"/>
        <v>479.1</v>
      </c>
      <c r="AK34" s="16">
        <f t="shared" si="17"/>
        <v>0</v>
      </c>
      <c r="AL34" s="15">
        <v>0</v>
      </c>
      <c r="AM34" s="16">
        <v>1289</v>
      </c>
      <c r="AN34" s="16">
        <v>1289</v>
      </c>
      <c r="AO34" s="16">
        <f t="shared" si="18"/>
        <v>1289</v>
      </c>
      <c r="AP34" s="16">
        <f t="shared" si="19"/>
        <v>0</v>
      </c>
      <c r="AQ34" s="15">
        <v>0</v>
      </c>
      <c r="AR34" s="16">
        <v>224.5</v>
      </c>
      <c r="AS34" s="16">
        <v>224.5</v>
      </c>
      <c r="AT34" s="16">
        <f t="shared" si="20"/>
        <v>224.5</v>
      </c>
      <c r="AU34" s="16">
        <f t="shared" si="21"/>
        <v>0</v>
      </c>
      <c r="AV34" s="15">
        <v>0</v>
      </c>
      <c r="AW34" s="16">
        <v>0</v>
      </c>
      <c r="AX34" s="16">
        <v>0</v>
      </c>
      <c r="AY34" s="16">
        <f t="shared" si="22"/>
        <v>0</v>
      </c>
      <c r="AZ34" s="16">
        <f t="shared" si="23"/>
        <v>0</v>
      </c>
      <c r="BA34" s="15">
        <v>0</v>
      </c>
      <c r="BB34" s="16">
        <v>0</v>
      </c>
      <c r="BC34" s="16">
        <v>21.2</v>
      </c>
      <c r="BD34" s="16">
        <f t="shared" si="24"/>
        <v>21.2</v>
      </c>
      <c r="BE34" s="16">
        <f t="shared" si="25"/>
        <v>21.2</v>
      </c>
      <c r="BF34" s="15">
        <v>0</v>
      </c>
      <c r="BG34" s="16">
        <v>0</v>
      </c>
      <c r="BH34" s="16">
        <v>0</v>
      </c>
      <c r="BI34" s="16">
        <f t="shared" si="26"/>
        <v>0</v>
      </c>
      <c r="BJ34" s="16">
        <f t="shared" si="27"/>
        <v>0</v>
      </c>
      <c r="BK34" s="15">
        <v>0</v>
      </c>
      <c r="BL34" s="16">
        <v>0</v>
      </c>
      <c r="BM34" s="16">
        <v>0</v>
      </c>
      <c r="BN34" s="16">
        <f t="shared" si="28"/>
        <v>0</v>
      </c>
      <c r="BO34" s="16">
        <f t="shared" si="29"/>
        <v>0</v>
      </c>
      <c r="BP34" s="15">
        <v>0</v>
      </c>
      <c r="BQ34" s="16">
        <v>0</v>
      </c>
      <c r="BR34" s="16">
        <v>0</v>
      </c>
      <c r="BS34" s="16">
        <f t="shared" si="30"/>
        <v>0</v>
      </c>
      <c r="BT34" s="16">
        <f t="shared" si="31"/>
        <v>0</v>
      </c>
      <c r="BU34" s="15">
        <v>0</v>
      </c>
      <c r="BV34" s="16">
        <v>200</v>
      </c>
      <c r="BW34" s="16">
        <v>200</v>
      </c>
      <c r="BX34" s="16">
        <f t="shared" si="32"/>
        <v>200</v>
      </c>
      <c r="BY34" s="16">
        <f t="shared" si="33"/>
        <v>0</v>
      </c>
      <c r="BZ34" s="15">
        <v>0</v>
      </c>
      <c r="CA34" s="16">
        <v>50</v>
      </c>
      <c r="CB34" s="16">
        <v>50</v>
      </c>
      <c r="CC34" s="16">
        <f t="shared" si="34"/>
        <v>50</v>
      </c>
      <c r="CD34" s="16">
        <f t="shared" si="35"/>
        <v>0</v>
      </c>
      <c r="CE34" s="15">
        <v>0</v>
      </c>
      <c r="CF34" s="16">
        <v>200</v>
      </c>
      <c r="CG34" s="16">
        <v>200</v>
      </c>
      <c r="CH34" s="16">
        <f t="shared" si="36"/>
        <v>200</v>
      </c>
      <c r="CI34" s="16">
        <f t="shared" si="37"/>
        <v>0</v>
      </c>
      <c r="CJ34" s="15">
        <v>0</v>
      </c>
      <c r="CK34" s="16">
        <v>0</v>
      </c>
      <c r="CL34" s="16">
        <v>0</v>
      </c>
      <c r="CM34" s="16">
        <f t="shared" si="38"/>
        <v>0</v>
      </c>
      <c r="CN34" s="16">
        <f t="shared" si="39"/>
        <v>0</v>
      </c>
      <c r="CO34" s="15">
        <v>0</v>
      </c>
      <c r="CP34" s="16">
        <v>1750</v>
      </c>
      <c r="CQ34" s="16">
        <v>1750</v>
      </c>
      <c r="CR34" s="16">
        <f t="shared" si="40"/>
        <v>1750</v>
      </c>
      <c r="CS34" s="16">
        <f t="shared" si="41"/>
        <v>0</v>
      </c>
      <c r="CT34" s="15">
        <v>0</v>
      </c>
      <c r="CU34" s="16">
        <v>0</v>
      </c>
      <c r="CV34" s="16">
        <v>0</v>
      </c>
      <c r="CW34" s="16">
        <f t="shared" si="42"/>
        <v>0</v>
      </c>
      <c r="CX34" s="16">
        <f t="shared" si="43"/>
        <v>0</v>
      </c>
      <c r="CY34" s="15">
        <v>0</v>
      </c>
      <c r="CZ34" s="16">
        <v>0</v>
      </c>
      <c r="DA34" s="16">
        <v>0</v>
      </c>
      <c r="DB34" s="16">
        <f t="shared" si="44"/>
        <v>0</v>
      </c>
      <c r="DC34" s="16">
        <f t="shared" si="45"/>
        <v>0</v>
      </c>
      <c r="DD34" s="15">
        <v>0</v>
      </c>
      <c r="DE34" s="16">
        <v>0</v>
      </c>
      <c r="DF34" s="16">
        <v>0</v>
      </c>
      <c r="DG34" s="16">
        <f t="shared" si="46"/>
        <v>0</v>
      </c>
      <c r="DH34" s="16">
        <f t="shared" si="47"/>
        <v>0</v>
      </c>
      <c r="DI34" s="15">
        <v>0</v>
      </c>
      <c r="DJ34" s="16">
        <v>0</v>
      </c>
      <c r="DK34" s="16">
        <v>0</v>
      </c>
      <c r="DL34" s="16">
        <f t="shared" si="48"/>
        <v>0</v>
      </c>
      <c r="DM34" s="16">
        <f t="shared" si="49"/>
        <v>0</v>
      </c>
      <c r="DN34" s="15">
        <v>0</v>
      </c>
      <c r="DO34" s="16">
        <v>80.099999999999994</v>
      </c>
      <c r="DP34" s="16">
        <v>80.099999999999994</v>
      </c>
      <c r="DQ34" s="16">
        <f t="shared" si="50"/>
        <v>80.099999999999994</v>
      </c>
      <c r="DR34" s="16">
        <f t="shared" si="51"/>
        <v>0</v>
      </c>
      <c r="DS34" s="15">
        <v>0</v>
      </c>
      <c r="DT34" s="16">
        <v>831.9</v>
      </c>
      <c r="DU34" s="16">
        <v>831.9</v>
      </c>
      <c r="DV34" s="16">
        <f t="shared" si="52"/>
        <v>831.9</v>
      </c>
      <c r="DW34" s="16">
        <f t="shared" si="53"/>
        <v>0</v>
      </c>
      <c r="DX34" s="15">
        <v>0</v>
      </c>
      <c r="DY34" s="16">
        <v>600.4</v>
      </c>
      <c r="DZ34" s="16">
        <v>366.3</v>
      </c>
      <c r="EA34" s="16">
        <f t="shared" si="54"/>
        <v>366.3</v>
      </c>
      <c r="EB34" s="16">
        <f t="shared" si="55"/>
        <v>-234.09999999999997</v>
      </c>
      <c r="EC34" s="15">
        <v>0</v>
      </c>
      <c r="ED34" s="16">
        <v>0</v>
      </c>
      <c r="EE34" s="16">
        <v>0</v>
      </c>
      <c r="EF34" s="16">
        <f t="shared" si="56"/>
        <v>0</v>
      </c>
      <c r="EG34" s="16">
        <f t="shared" si="57"/>
        <v>0</v>
      </c>
      <c r="EH34" s="15">
        <v>0</v>
      </c>
      <c r="EI34" s="16">
        <v>0</v>
      </c>
      <c r="EJ34" s="16">
        <v>0</v>
      </c>
      <c r="EK34" s="16">
        <f t="shared" si="58"/>
        <v>0</v>
      </c>
      <c r="EL34" s="16">
        <f t="shared" si="59"/>
        <v>0</v>
      </c>
      <c r="EM34" s="15">
        <v>0</v>
      </c>
      <c r="EN34" s="16">
        <v>5.3</v>
      </c>
      <c r="EO34" s="16">
        <v>5.3</v>
      </c>
      <c r="EP34" s="16">
        <f t="shared" si="60"/>
        <v>5.3</v>
      </c>
      <c r="EQ34" s="16">
        <f t="shared" si="61"/>
        <v>0</v>
      </c>
      <c r="ER34" s="15">
        <v>0</v>
      </c>
      <c r="ES34" s="16">
        <v>32256.6</v>
      </c>
      <c r="ET34" s="16">
        <v>32256.6</v>
      </c>
      <c r="EU34" s="16">
        <f t="shared" si="62"/>
        <v>32256.6</v>
      </c>
      <c r="EV34" s="16">
        <f t="shared" si="63"/>
        <v>0</v>
      </c>
      <c r="EW34" s="15">
        <v>0</v>
      </c>
      <c r="EX34" s="16">
        <v>14951.5</v>
      </c>
      <c r="EY34" s="16">
        <v>16767.2</v>
      </c>
      <c r="EZ34" s="16">
        <f t="shared" si="64"/>
        <v>16767.2</v>
      </c>
      <c r="FA34" s="16">
        <f t="shared" si="65"/>
        <v>1815.7000000000007</v>
      </c>
      <c r="FB34" s="15">
        <v>0</v>
      </c>
      <c r="FC34" s="16">
        <v>8000</v>
      </c>
      <c r="FD34" s="16">
        <v>8000</v>
      </c>
      <c r="FE34" s="16">
        <f t="shared" si="66"/>
        <v>8000</v>
      </c>
      <c r="FF34" s="16">
        <f t="shared" si="67"/>
        <v>0</v>
      </c>
      <c r="FG34" s="15">
        <v>0</v>
      </c>
      <c r="FH34" s="16">
        <v>0</v>
      </c>
      <c r="FI34" s="16">
        <v>0</v>
      </c>
      <c r="FJ34" s="16">
        <f t="shared" si="68"/>
        <v>0</v>
      </c>
      <c r="FK34" s="16">
        <f t="shared" si="69"/>
        <v>0</v>
      </c>
      <c r="FL34" s="15">
        <v>0</v>
      </c>
      <c r="FM34" s="16">
        <v>8963.5</v>
      </c>
      <c r="FN34" s="16">
        <v>8963.5</v>
      </c>
      <c r="FO34" s="16">
        <f t="shared" si="70"/>
        <v>8963.5</v>
      </c>
      <c r="FP34" s="16">
        <f t="shared" si="71"/>
        <v>0</v>
      </c>
      <c r="FQ34" s="15">
        <v>0</v>
      </c>
      <c r="FR34" s="16">
        <v>0</v>
      </c>
      <c r="FS34" s="16">
        <v>0</v>
      </c>
      <c r="FT34" s="16">
        <f t="shared" si="72"/>
        <v>0</v>
      </c>
      <c r="FU34" s="17">
        <f t="shared" si="73"/>
        <v>0</v>
      </c>
    </row>
    <row r="35" spans="1:177" x14ac:dyDescent="0.25">
      <c r="A35" s="40">
        <v>29</v>
      </c>
      <c r="B35" s="41" t="s">
        <v>32</v>
      </c>
      <c r="C35" s="47">
        <f t="shared" si="3"/>
        <v>0</v>
      </c>
      <c r="D35" s="50">
        <f t="shared" si="4"/>
        <v>85446.1</v>
      </c>
      <c r="E35" s="50">
        <f t="shared" si="5"/>
        <v>87055.1</v>
      </c>
      <c r="F35" s="50">
        <f t="shared" si="1"/>
        <v>87055.1</v>
      </c>
      <c r="G35" s="49">
        <f t="shared" si="2"/>
        <v>1609</v>
      </c>
      <c r="H35" s="15">
        <v>0</v>
      </c>
      <c r="I35" s="16">
        <v>0</v>
      </c>
      <c r="J35" s="16">
        <v>0</v>
      </c>
      <c r="K35" s="16">
        <f t="shared" si="6"/>
        <v>0</v>
      </c>
      <c r="L35" s="16">
        <f t="shared" si="7"/>
        <v>0</v>
      </c>
      <c r="M35" s="15">
        <v>0</v>
      </c>
      <c r="N35" s="16">
        <v>3296.2</v>
      </c>
      <c r="O35" s="16">
        <v>3296.2</v>
      </c>
      <c r="P35" s="16">
        <f t="shared" si="8"/>
        <v>3296.2</v>
      </c>
      <c r="Q35" s="16">
        <f t="shared" si="9"/>
        <v>0</v>
      </c>
      <c r="R35" s="15">
        <v>0</v>
      </c>
      <c r="S35" s="16">
        <v>70.099999999999994</v>
      </c>
      <c r="T35" s="16">
        <v>70.099999999999994</v>
      </c>
      <c r="U35" s="16">
        <f t="shared" si="10"/>
        <v>70.099999999999994</v>
      </c>
      <c r="V35" s="16">
        <f t="shared" si="11"/>
        <v>0</v>
      </c>
      <c r="W35" s="15">
        <v>0</v>
      </c>
      <c r="X35" s="16">
        <v>441.2</v>
      </c>
      <c r="Y35" s="16">
        <v>441.2</v>
      </c>
      <c r="Z35" s="16">
        <f t="shared" si="12"/>
        <v>441.2</v>
      </c>
      <c r="AA35" s="16">
        <f t="shared" si="13"/>
        <v>0</v>
      </c>
      <c r="AB35" s="15">
        <v>0</v>
      </c>
      <c r="AC35" s="16">
        <v>76.099999999999994</v>
      </c>
      <c r="AD35" s="16">
        <v>76.099999999999994</v>
      </c>
      <c r="AE35" s="16">
        <f t="shared" si="14"/>
        <v>76.099999999999994</v>
      </c>
      <c r="AF35" s="16">
        <f t="shared" si="15"/>
        <v>0</v>
      </c>
      <c r="AG35" s="15">
        <v>0</v>
      </c>
      <c r="AH35" s="16">
        <v>479.1</v>
      </c>
      <c r="AI35" s="16">
        <v>479.1</v>
      </c>
      <c r="AJ35" s="16">
        <f t="shared" si="16"/>
        <v>479.1</v>
      </c>
      <c r="AK35" s="16">
        <f t="shared" si="17"/>
        <v>0</v>
      </c>
      <c r="AL35" s="15">
        <v>0</v>
      </c>
      <c r="AM35" s="16">
        <v>632.29999999999995</v>
      </c>
      <c r="AN35" s="16">
        <v>632.29999999999995</v>
      </c>
      <c r="AO35" s="16">
        <f t="shared" si="18"/>
        <v>632.29999999999995</v>
      </c>
      <c r="AP35" s="16">
        <f t="shared" si="19"/>
        <v>0</v>
      </c>
      <c r="AQ35" s="15">
        <v>0</v>
      </c>
      <c r="AR35" s="16">
        <v>0</v>
      </c>
      <c r="AS35" s="16">
        <v>0</v>
      </c>
      <c r="AT35" s="16">
        <f t="shared" si="20"/>
        <v>0</v>
      </c>
      <c r="AU35" s="16">
        <f t="shared" si="21"/>
        <v>0</v>
      </c>
      <c r="AV35" s="15">
        <v>0</v>
      </c>
      <c r="AW35" s="16">
        <v>0</v>
      </c>
      <c r="AX35" s="16">
        <v>0</v>
      </c>
      <c r="AY35" s="16">
        <f t="shared" si="22"/>
        <v>0</v>
      </c>
      <c r="AZ35" s="16">
        <f t="shared" si="23"/>
        <v>0</v>
      </c>
      <c r="BA35" s="15">
        <v>0</v>
      </c>
      <c r="BB35" s="16">
        <v>0</v>
      </c>
      <c r="BC35" s="16">
        <v>21.2</v>
      </c>
      <c r="BD35" s="16">
        <f t="shared" si="24"/>
        <v>21.2</v>
      </c>
      <c r="BE35" s="16">
        <f t="shared" si="25"/>
        <v>21.2</v>
      </c>
      <c r="BF35" s="15">
        <v>0</v>
      </c>
      <c r="BG35" s="16">
        <v>0</v>
      </c>
      <c r="BH35" s="16">
        <v>0</v>
      </c>
      <c r="BI35" s="16">
        <f t="shared" si="26"/>
        <v>0</v>
      </c>
      <c r="BJ35" s="16">
        <f t="shared" si="27"/>
        <v>0</v>
      </c>
      <c r="BK35" s="15">
        <v>0</v>
      </c>
      <c r="BL35" s="16">
        <v>0</v>
      </c>
      <c r="BM35" s="16">
        <v>0</v>
      </c>
      <c r="BN35" s="16">
        <f t="shared" si="28"/>
        <v>0</v>
      </c>
      <c r="BO35" s="16">
        <f t="shared" si="29"/>
        <v>0</v>
      </c>
      <c r="BP35" s="15">
        <v>0</v>
      </c>
      <c r="BQ35" s="16">
        <v>0</v>
      </c>
      <c r="BR35" s="16">
        <v>0</v>
      </c>
      <c r="BS35" s="16">
        <f t="shared" si="30"/>
        <v>0</v>
      </c>
      <c r="BT35" s="16">
        <f t="shared" si="31"/>
        <v>0</v>
      </c>
      <c r="BU35" s="15">
        <v>0</v>
      </c>
      <c r="BV35" s="16">
        <v>0</v>
      </c>
      <c r="BW35" s="16">
        <v>0</v>
      </c>
      <c r="BX35" s="16">
        <f t="shared" si="32"/>
        <v>0</v>
      </c>
      <c r="BY35" s="16">
        <f t="shared" si="33"/>
        <v>0</v>
      </c>
      <c r="BZ35" s="15">
        <v>0</v>
      </c>
      <c r="CA35" s="16">
        <v>50</v>
      </c>
      <c r="CB35" s="16">
        <v>50</v>
      </c>
      <c r="CC35" s="16">
        <f t="shared" si="34"/>
        <v>50</v>
      </c>
      <c r="CD35" s="16">
        <f t="shared" si="35"/>
        <v>0</v>
      </c>
      <c r="CE35" s="15">
        <v>0</v>
      </c>
      <c r="CF35" s="16">
        <v>100</v>
      </c>
      <c r="CG35" s="16">
        <v>100</v>
      </c>
      <c r="CH35" s="16">
        <f t="shared" si="36"/>
        <v>100</v>
      </c>
      <c r="CI35" s="16">
        <f t="shared" si="37"/>
        <v>0</v>
      </c>
      <c r="CJ35" s="15">
        <v>0</v>
      </c>
      <c r="CK35" s="16">
        <v>0</v>
      </c>
      <c r="CL35" s="16">
        <v>0</v>
      </c>
      <c r="CM35" s="16">
        <f t="shared" si="38"/>
        <v>0</v>
      </c>
      <c r="CN35" s="16">
        <f t="shared" si="39"/>
        <v>0</v>
      </c>
      <c r="CO35" s="15">
        <v>0</v>
      </c>
      <c r="CP35" s="16">
        <v>0</v>
      </c>
      <c r="CQ35" s="16">
        <v>0</v>
      </c>
      <c r="CR35" s="16">
        <f t="shared" si="40"/>
        <v>0</v>
      </c>
      <c r="CS35" s="16">
        <f t="shared" si="41"/>
        <v>0</v>
      </c>
      <c r="CT35" s="15">
        <v>0</v>
      </c>
      <c r="CU35" s="16">
        <v>3935.7</v>
      </c>
      <c r="CV35" s="16">
        <v>3935.7</v>
      </c>
      <c r="CW35" s="16">
        <f t="shared" si="42"/>
        <v>3935.7</v>
      </c>
      <c r="CX35" s="16">
        <f t="shared" si="43"/>
        <v>0</v>
      </c>
      <c r="CY35" s="15">
        <v>0</v>
      </c>
      <c r="CZ35" s="16">
        <v>0</v>
      </c>
      <c r="DA35" s="16">
        <v>0</v>
      </c>
      <c r="DB35" s="16">
        <f t="shared" si="44"/>
        <v>0</v>
      </c>
      <c r="DC35" s="16">
        <f t="shared" si="45"/>
        <v>0</v>
      </c>
      <c r="DD35" s="15">
        <v>0</v>
      </c>
      <c r="DE35" s="16">
        <v>0</v>
      </c>
      <c r="DF35" s="16">
        <v>0</v>
      </c>
      <c r="DG35" s="16">
        <f t="shared" si="46"/>
        <v>0</v>
      </c>
      <c r="DH35" s="16">
        <f t="shared" si="47"/>
        <v>0</v>
      </c>
      <c r="DI35" s="15">
        <v>0</v>
      </c>
      <c r="DJ35" s="16">
        <v>0</v>
      </c>
      <c r="DK35" s="16">
        <v>0</v>
      </c>
      <c r="DL35" s="16">
        <f t="shared" si="48"/>
        <v>0</v>
      </c>
      <c r="DM35" s="16">
        <f t="shared" si="49"/>
        <v>0</v>
      </c>
      <c r="DN35" s="15">
        <v>0</v>
      </c>
      <c r="DO35" s="16">
        <v>294.3</v>
      </c>
      <c r="DP35" s="16">
        <v>294.3</v>
      </c>
      <c r="DQ35" s="16">
        <f t="shared" si="50"/>
        <v>294.3</v>
      </c>
      <c r="DR35" s="16">
        <f t="shared" si="51"/>
        <v>0</v>
      </c>
      <c r="DS35" s="15">
        <v>0</v>
      </c>
      <c r="DT35" s="16">
        <v>189</v>
      </c>
      <c r="DU35" s="16">
        <v>189</v>
      </c>
      <c r="DV35" s="16">
        <f t="shared" si="52"/>
        <v>189</v>
      </c>
      <c r="DW35" s="16">
        <f t="shared" si="53"/>
        <v>0</v>
      </c>
      <c r="DX35" s="15">
        <v>0</v>
      </c>
      <c r="DY35" s="16">
        <v>269.7</v>
      </c>
      <c r="DZ35" s="16">
        <v>71.2</v>
      </c>
      <c r="EA35" s="16">
        <f t="shared" si="54"/>
        <v>71.2</v>
      </c>
      <c r="EB35" s="16">
        <f t="shared" si="55"/>
        <v>-198.5</v>
      </c>
      <c r="EC35" s="15">
        <v>0</v>
      </c>
      <c r="ED35" s="16">
        <v>0</v>
      </c>
      <c r="EE35" s="16">
        <v>0</v>
      </c>
      <c r="EF35" s="16">
        <f t="shared" si="56"/>
        <v>0</v>
      </c>
      <c r="EG35" s="16">
        <f t="shared" si="57"/>
        <v>0</v>
      </c>
      <c r="EH35" s="15">
        <v>0</v>
      </c>
      <c r="EI35" s="16">
        <v>0</v>
      </c>
      <c r="EJ35" s="16">
        <v>0</v>
      </c>
      <c r="EK35" s="16">
        <f t="shared" si="58"/>
        <v>0</v>
      </c>
      <c r="EL35" s="16">
        <f t="shared" si="59"/>
        <v>0</v>
      </c>
      <c r="EM35" s="15">
        <v>0</v>
      </c>
      <c r="EN35" s="16">
        <v>2</v>
      </c>
      <c r="EO35" s="16">
        <v>2</v>
      </c>
      <c r="EP35" s="16">
        <f t="shared" si="60"/>
        <v>2</v>
      </c>
      <c r="EQ35" s="16">
        <f t="shared" si="61"/>
        <v>0</v>
      </c>
      <c r="ER35" s="15">
        <v>0</v>
      </c>
      <c r="ES35" s="16">
        <v>53621.8</v>
      </c>
      <c r="ET35" s="16">
        <v>53621.8</v>
      </c>
      <c r="EU35" s="16">
        <f t="shared" si="62"/>
        <v>53621.8</v>
      </c>
      <c r="EV35" s="16">
        <f t="shared" si="63"/>
        <v>0</v>
      </c>
      <c r="EW35" s="15">
        <v>0</v>
      </c>
      <c r="EX35" s="16">
        <v>8929.2999999999993</v>
      </c>
      <c r="EY35" s="16">
        <v>10715.6</v>
      </c>
      <c r="EZ35" s="16">
        <f t="shared" si="64"/>
        <v>10715.6</v>
      </c>
      <c r="FA35" s="16">
        <f t="shared" si="65"/>
        <v>1786.3000000000011</v>
      </c>
      <c r="FB35" s="15">
        <v>0</v>
      </c>
      <c r="FC35" s="16">
        <v>8000</v>
      </c>
      <c r="FD35" s="16">
        <v>8000</v>
      </c>
      <c r="FE35" s="16">
        <f t="shared" si="66"/>
        <v>8000</v>
      </c>
      <c r="FF35" s="16">
        <f t="shared" si="67"/>
        <v>0</v>
      </c>
      <c r="FG35" s="15">
        <v>0</v>
      </c>
      <c r="FH35" s="16">
        <v>0</v>
      </c>
      <c r="FI35" s="16">
        <v>0</v>
      </c>
      <c r="FJ35" s="16">
        <f t="shared" si="68"/>
        <v>0</v>
      </c>
      <c r="FK35" s="16">
        <f t="shared" si="69"/>
        <v>0</v>
      </c>
      <c r="FL35" s="15">
        <v>0</v>
      </c>
      <c r="FM35" s="16">
        <v>5059.3</v>
      </c>
      <c r="FN35" s="16">
        <v>5059.3</v>
      </c>
      <c r="FO35" s="16">
        <f t="shared" si="70"/>
        <v>5059.3</v>
      </c>
      <c r="FP35" s="16">
        <f t="shared" si="71"/>
        <v>0</v>
      </c>
      <c r="FQ35" s="15">
        <v>0</v>
      </c>
      <c r="FR35" s="16">
        <v>0</v>
      </c>
      <c r="FS35" s="16">
        <v>0</v>
      </c>
      <c r="FT35" s="16">
        <f t="shared" si="72"/>
        <v>0</v>
      </c>
      <c r="FU35" s="17">
        <f t="shared" si="73"/>
        <v>0</v>
      </c>
    </row>
    <row r="36" spans="1:177" x14ac:dyDescent="0.25">
      <c r="A36" s="40">
        <v>30</v>
      </c>
      <c r="B36" s="41" t="s">
        <v>33</v>
      </c>
      <c r="C36" s="47">
        <f t="shared" si="3"/>
        <v>0</v>
      </c>
      <c r="D36" s="50">
        <f t="shared" si="4"/>
        <v>235080.9</v>
      </c>
      <c r="E36" s="50">
        <f t="shared" si="5"/>
        <v>266557.59999999998</v>
      </c>
      <c r="F36" s="50">
        <f t="shared" si="1"/>
        <v>266557.59999999998</v>
      </c>
      <c r="G36" s="49">
        <f t="shared" si="2"/>
        <v>31476.699999999983</v>
      </c>
      <c r="H36" s="15">
        <v>0</v>
      </c>
      <c r="I36" s="16">
        <v>0</v>
      </c>
      <c r="J36" s="16">
        <v>0</v>
      </c>
      <c r="K36" s="16">
        <f t="shared" si="6"/>
        <v>0</v>
      </c>
      <c r="L36" s="16">
        <f t="shared" si="7"/>
        <v>0</v>
      </c>
      <c r="M36" s="15">
        <v>0</v>
      </c>
      <c r="N36" s="16">
        <v>5783.4</v>
      </c>
      <c r="O36" s="16">
        <v>5783.4</v>
      </c>
      <c r="P36" s="16">
        <f t="shared" si="8"/>
        <v>5783.4</v>
      </c>
      <c r="Q36" s="16">
        <f t="shared" si="9"/>
        <v>0</v>
      </c>
      <c r="R36" s="15">
        <v>0</v>
      </c>
      <c r="S36" s="16">
        <v>23821.3</v>
      </c>
      <c r="T36" s="16">
        <v>4795.7</v>
      </c>
      <c r="U36" s="16">
        <f t="shared" si="10"/>
        <v>4795.7</v>
      </c>
      <c r="V36" s="16">
        <f t="shared" si="11"/>
        <v>-19025.599999999999</v>
      </c>
      <c r="W36" s="15">
        <v>0</v>
      </c>
      <c r="X36" s="16">
        <v>8245.4</v>
      </c>
      <c r="Y36" s="16">
        <v>8232.2999999999993</v>
      </c>
      <c r="Z36" s="16">
        <f t="shared" si="12"/>
        <v>8232.2999999999993</v>
      </c>
      <c r="AA36" s="16">
        <f t="shared" si="13"/>
        <v>-13.100000000000364</v>
      </c>
      <c r="AB36" s="15">
        <v>0</v>
      </c>
      <c r="AC36" s="16">
        <v>985.8</v>
      </c>
      <c r="AD36" s="16">
        <v>985.8</v>
      </c>
      <c r="AE36" s="16">
        <f t="shared" si="14"/>
        <v>985.8</v>
      </c>
      <c r="AF36" s="16">
        <f t="shared" si="15"/>
        <v>0</v>
      </c>
      <c r="AG36" s="15">
        <v>0</v>
      </c>
      <c r="AH36" s="16">
        <v>4216</v>
      </c>
      <c r="AI36" s="16">
        <v>4216</v>
      </c>
      <c r="AJ36" s="16">
        <f t="shared" si="16"/>
        <v>4216</v>
      </c>
      <c r="AK36" s="16">
        <f t="shared" si="17"/>
        <v>0</v>
      </c>
      <c r="AL36" s="15">
        <v>0</v>
      </c>
      <c r="AM36" s="16">
        <v>8436.7000000000007</v>
      </c>
      <c r="AN36" s="16">
        <v>8436.7000000000007</v>
      </c>
      <c r="AO36" s="16">
        <f t="shared" si="18"/>
        <v>8436.7000000000007</v>
      </c>
      <c r="AP36" s="16">
        <f t="shared" si="19"/>
        <v>0</v>
      </c>
      <c r="AQ36" s="15">
        <v>0</v>
      </c>
      <c r="AR36" s="16">
        <v>82.6</v>
      </c>
      <c r="AS36" s="16">
        <v>82.6</v>
      </c>
      <c r="AT36" s="16">
        <f t="shared" si="20"/>
        <v>82.6</v>
      </c>
      <c r="AU36" s="16">
        <f t="shared" si="21"/>
        <v>0</v>
      </c>
      <c r="AV36" s="15">
        <v>0</v>
      </c>
      <c r="AW36" s="16">
        <v>0</v>
      </c>
      <c r="AX36" s="16">
        <v>0</v>
      </c>
      <c r="AY36" s="16">
        <f t="shared" si="22"/>
        <v>0</v>
      </c>
      <c r="AZ36" s="16">
        <f t="shared" si="23"/>
        <v>0</v>
      </c>
      <c r="BA36" s="15">
        <v>0</v>
      </c>
      <c r="BB36" s="16">
        <v>0</v>
      </c>
      <c r="BC36" s="16">
        <v>21.2</v>
      </c>
      <c r="BD36" s="16">
        <f t="shared" si="24"/>
        <v>21.2</v>
      </c>
      <c r="BE36" s="16">
        <f t="shared" si="25"/>
        <v>21.2</v>
      </c>
      <c r="BF36" s="15">
        <v>0</v>
      </c>
      <c r="BG36" s="16">
        <v>2277.8000000000002</v>
      </c>
      <c r="BH36" s="16">
        <v>2277.8000000000002</v>
      </c>
      <c r="BI36" s="16">
        <f t="shared" si="26"/>
        <v>2277.8000000000002</v>
      </c>
      <c r="BJ36" s="16">
        <f t="shared" si="27"/>
        <v>0</v>
      </c>
      <c r="BK36" s="15">
        <v>0</v>
      </c>
      <c r="BL36" s="16">
        <v>5000</v>
      </c>
      <c r="BM36" s="16">
        <v>5000</v>
      </c>
      <c r="BN36" s="16">
        <f t="shared" si="28"/>
        <v>5000</v>
      </c>
      <c r="BO36" s="16">
        <f t="shared" si="29"/>
        <v>0</v>
      </c>
      <c r="BP36" s="15">
        <v>0</v>
      </c>
      <c r="BQ36" s="16">
        <v>0</v>
      </c>
      <c r="BR36" s="16">
        <v>0</v>
      </c>
      <c r="BS36" s="16">
        <f t="shared" si="30"/>
        <v>0</v>
      </c>
      <c r="BT36" s="16">
        <f t="shared" si="31"/>
        <v>0</v>
      </c>
      <c r="BU36" s="15">
        <v>0</v>
      </c>
      <c r="BV36" s="16">
        <v>200</v>
      </c>
      <c r="BW36" s="16">
        <v>200</v>
      </c>
      <c r="BX36" s="16">
        <f t="shared" si="32"/>
        <v>200</v>
      </c>
      <c r="BY36" s="16">
        <f t="shared" si="33"/>
        <v>0</v>
      </c>
      <c r="BZ36" s="15">
        <v>0</v>
      </c>
      <c r="CA36" s="16">
        <v>100</v>
      </c>
      <c r="CB36" s="16">
        <v>100</v>
      </c>
      <c r="CC36" s="16">
        <f t="shared" si="34"/>
        <v>100</v>
      </c>
      <c r="CD36" s="16">
        <f t="shared" si="35"/>
        <v>0</v>
      </c>
      <c r="CE36" s="15">
        <v>0</v>
      </c>
      <c r="CF36" s="16">
        <v>100</v>
      </c>
      <c r="CG36" s="16">
        <v>100</v>
      </c>
      <c r="CH36" s="16">
        <f t="shared" si="36"/>
        <v>100</v>
      </c>
      <c r="CI36" s="16">
        <f t="shared" si="37"/>
        <v>0</v>
      </c>
      <c r="CJ36" s="15">
        <v>0</v>
      </c>
      <c r="CK36" s="16">
        <v>5173.7</v>
      </c>
      <c r="CL36" s="16">
        <v>5173.7</v>
      </c>
      <c r="CM36" s="16">
        <f t="shared" si="38"/>
        <v>5173.7</v>
      </c>
      <c r="CN36" s="16">
        <f t="shared" si="39"/>
        <v>0</v>
      </c>
      <c r="CO36" s="15">
        <v>0</v>
      </c>
      <c r="CP36" s="16">
        <v>11750</v>
      </c>
      <c r="CQ36" s="16">
        <v>11750</v>
      </c>
      <c r="CR36" s="16">
        <f t="shared" si="40"/>
        <v>11750</v>
      </c>
      <c r="CS36" s="16">
        <f t="shared" si="41"/>
        <v>0</v>
      </c>
      <c r="CT36" s="15">
        <v>0</v>
      </c>
      <c r="CU36" s="16">
        <v>2663.6</v>
      </c>
      <c r="CV36" s="16">
        <v>2663.6</v>
      </c>
      <c r="CW36" s="16">
        <f t="shared" si="42"/>
        <v>2663.6</v>
      </c>
      <c r="CX36" s="16">
        <f t="shared" si="43"/>
        <v>0</v>
      </c>
      <c r="CY36" s="15">
        <v>0</v>
      </c>
      <c r="CZ36" s="16">
        <v>0</v>
      </c>
      <c r="DA36" s="16">
        <v>0</v>
      </c>
      <c r="DB36" s="16">
        <f t="shared" si="44"/>
        <v>0</v>
      </c>
      <c r="DC36" s="16">
        <f t="shared" si="45"/>
        <v>0</v>
      </c>
      <c r="DD36" s="15">
        <v>0</v>
      </c>
      <c r="DE36" s="16">
        <v>60</v>
      </c>
      <c r="DF36" s="16">
        <v>60</v>
      </c>
      <c r="DG36" s="16">
        <f t="shared" si="46"/>
        <v>60</v>
      </c>
      <c r="DH36" s="16">
        <f t="shared" si="47"/>
        <v>0</v>
      </c>
      <c r="DI36" s="15">
        <v>0</v>
      </c>
      <c r="DJ36" s="16">
        <v>0</v>
      </c>
      <c r="DK36" s="16">
        <v>0</v>
      </c>
      <c r="DL36" s="16">
        <f t="shared" si="48"/>
        <v>0</v>
      </c>
      <c r="DM36" s="16">
        <f t="shared" si="49"/>
        <v>0</v>
      </c>
      <c r="DN36" s="15">
        <v>0</v>
      </c>
      <c r="DO36" s="16">
        <v>2587.1999999999998</v>
      </c>
      <c r="DP36" s="16">
        <v>2587.1999999999998</v>
      </c>
      <c r="DQ36" s="16">
        <f t="shared" si="50"/>
        <v>2587.1999999999998</v>
      </c>
      <c r="DR36" s="16">
        <f t="shared" si="51"/>
        <v>0</v>
      </c>
      <c r="DS36" s="15">
        <v>0</v>
      </c>
      <c r="DT36" s="16">
        <v>2173</v>
      </c>
      <c r="DU36" s="16">
        <v>2163.6</v>
      </c>
      <c r="DV36" s="16">
        <f t="shared" si="52"/>
        <v>2163.6</v>
      </c>
      <c r="DW36" s="16">
        <f t="shared" si="53"/>
        <v>-9.4000000000000909</v>
      </c>
      <c r="DX36" s="15">
        <v>0</v>
      </c>
      <c r="DY36" s="16">
        <v>8115.4</v>
      </c>
      <c r="DZ36" s="16">
        <v>8074.6</v>
      </c>
      <c r="EA36" s="16">
        <f t="shared" si="54"/>
        <v>8074.6</v>
      </c>
      <c r="EB36" s="16">
        <f t="shared" si="55"/>
        <v>-40.799999999999272</v>
      </c>
      <c r="EC36" s="15">
        <v>0</v>
      </c>
      <c r="ED36" s="16">
        <v>74936.600000000006</v>
      </c>
      <c r="EE36" s="16">
        <v>74936.600000000006</v>
      </c>
      <c r="EF36" s="16">
        <f t="shared" si="56"/>
        <v>74936.600000000006</v>
      </c>
      <c r="EG36" s="16">
        <f t="shared" si="57"/>
        <v>0</v>
      </c>
      <c r="EH36" s="15">
        <v>0</v>
      </c>
      <c r="EI36" s="16">
        <v>0</v>
      </c>
      <c r="EJ36" s="16">
        <v>0</v>
      </c>
      <c r="EK36" s="16">
        <f t="shared" si="58"/>
        <v>0</v>
      </c>
      <c r="EL36" s="16">
        <f t="shared" si="59"/>
        <v>0</v>
      </c>
      <c r="EM36" s="15">
        <v>0</v>
      </c>
      <c r="EN36" s="16">
        <v>0</v>
      </c>
      <c r="EO36" s="16">
        <v>0</v>
      </c>
      <c r="EP36" s="16">
        <f t="shared" si="60"/>
        <v>0</v>
      </c>
      <c r="EQ36" s="16">
        <f t="shared" si="61"/>
        <v>0</v>
      </c>
      <c r="ER36" s="15">
        <v>0</v>
      </c>
      <c r="ES36" s="16">
        <v>30716.400000000001</v>
      </c>
      <c r="ET36" s="16">
        <v>30716.400000000001</v>
      </c>
      <c r="EU36" s="16">
        <f t="shared" si="62"/>
        <v>30716.400000000001</v>
      </c>
      <c r="EV36" s="16">
        <f t="shared" si="63"/>
        <v>0</v>
      </c>
      <c r="EW36" s="15">
        <v>0</v>
      </c>
      <c r="EX36" s="16">
        <v>24570.3</v>
      </c>
      <c r="EY36" s="16">
        <v>75114.7</v>
      </c>
      <c r="EZ36" s="16">
        <f t="shared" si="64"/>
        <v>75114.7</v>
      </c>
      <c r="FA36" s="16">
        <f t="shared" si="65"/>
        <v>50544.399999999994</v>
      </c>
      <c r="FB36" s="15">
        <v>0</v>
      </c>
      <c r="FC36" s="16">
        <v>8500</v>
      </c>
      <c r="FD36" s="16">
        <v>8500</v>
      </c>
      <c r="FE36" s="16">
        <f t="shared" si="66"/>
        <v>8500</v>
      </c>
      <c r="FF36" s="16">
        <f t="shared" si="67"/>
        <v>0</v>
      </c>
      <c r="FG36" s="15">
        <v>0</v>
      </c>
      <c r="FH36" s="16">
        <v>0</v>
      </c>
      <c r="FI36" s="16">
        <v>0</v>
      </c>
      <c r="FJ36" s="16">
        <f t="shared" si="68"/>
        <v>0</v>
      </c>
      <c r="FK36" s="16">
        <f t="shared" si="69"/>
        <v>0</v>
      </c>
      <c r="FL36" s="15">
        <v>0</v>
      </c>
      <c r="FM36" s="16">
        <v>4585.7</v>
      </c>
      <c r="FN36" s="16">
        <v>4585.7</v>
      </c>
      <c r="FO36" s="16">
        <f t="shared" si="70"/>
        <v>4585.7</v>
      </c>
      <c r="FP36" s="16">
        <f t="shared" si="71"/>
        <v>0</v>
      </c>
      <c r="FQ36" s="15">
        <v>0</v>
      </c>
      <c r="FR36" s="16">
        <v>0</v>
      </c>
      <c r="FS36" s="16">
        <v>0</v>
      </c>
      <c r="FT36" s="16">
        <f t="shared" si="72"/>
        <v>0</v>
      </c>
      <c r="FU36" s="17">
        <f t="shared" si="73"/>
        <v>0</v>
      </c>
    </row>
    <row r="37" spans="1:177" x14ac:dyDescent="0.25">
      <c r="A37" s="40">
        <v>31</v>
      </c>
      <c r="B37" s="41" t="s">
        <v>34</v>
      </c>
      <c r="C37" s="47">
        <f t="shared" si="3"/>
        <v>0</v>
      </c>
      <c r="D37" s="50">
        <f t="shared" si="4"/>
        <v>35943.599999999999</v>
      </c>
      <c r="E37" s="50">
        <f t="shared" si="5"/>
        <v>36858.699999999997</v>
      </c>
      <c r="F37" s="50">
        <f t="shared" si="1"/>
        <v>36858.699999999997</v>
      </c>
      <c r="G37" s="49">
        <f t="shared" si="2"/>
        <v>915.09999999999854</v>
      </c>
      <c r="H37" s="15">
        <v>0</v>
      </c>
      <c r="I37" s="16">
        <v>0</v>
      </c>
      <c r="J37" s="16">
        <v>0</v>
      </c>
      <c r="K37" s="16">
        <f t="shared" si="6"/>
        <v>0</v>
      </c>
      <c r="L37" s="16">
        <f t="shared" si="7"/>
        <v>0</v>
      </c>
      <c r="M37" s="15">
        <v>0</v>
      </c>
      <c r="N37" s="16">
        <v>494.3</v>
      </c>
      <c r="O37" s="16">
        <v>494.3</v>
      </c>
      <c r="P37" s="16">
        <f t="shared" si="8"/>
        <v>494.3</v>
      </c>
      <c r="Q37" s="16">
        <f t="shared" si="9"/>
        <v>0</v>
      </c>
      <c r="R37" s="15">
        <v>0</v>
      </c>
      <c r="S37" s="16">
        <v>181.5</v>
      </c>
      <c r="T37" s="16">
        <v>181.5</v>
      </c>
      <c r="U37" s="16">
        <f t="shared" si="10"/>
        <v>181.5</v>
      </c>
      <c r="V37" s="16">
        <f t="shared" si="11"/>
        <v>0</v>
      </c>
      <c r="W37" s="15">
        <v>0</v>
      </c>
      <c r="X37" s="16">
        <v>156.9</v>
      </c>
      <c r="Y37" s="16">
        <v>156.9</v>
      </c>
      <c r="Z37" s="16">
        <f t="shared" si="12"/>
        <v>156.9</v>
      </c>
      <c r="AA37" s="16">
        <f t="shared" si="13"/>
        <v>0</v>
      </c>
      <c r="AB37" s="15">
        <v>0</v>
      </c>
      <c r="AC37" s="16">
        <v>46.3</v>
      </c>
      <c r="AD37" s="16">
        <v>46.3</v>
      </c>
      <c r="AE37" s="16">
        <f t="shared" si="14"/>
        <v>46.3</v>
      </c>
      <c r="AF37" s="16">
        <f t="shared" si="15"/>
        <v>0</v>
      </c>
      <c r="AG37" s="15">
        <v>0</v>
      </c>
      <c r="AH37" s="16">
        <v>383.3</v>
      </c>
      <c r="AI37" s="16">
        <v>383.3</v>
      </c>
      <c r="AJ37" s="16">
        <f t="shared" si="16"/>
        <v>383.3</v>
      </c>
      <c r="AK37" s="16">
        <f t="shared" si="17"/>
        <v>0</v>
      </c>
      <c r="AL37" s="15">
        <v>0</v>
      </c>
      <c r="AM37" s="16">
        <v>1362.9</v>
      </c>
      <c r="AN37" s="16">
        <v>1362.9</v>
      </c>
      <c r="AO37" s="16">
        <f t="shared" si="18"/>
        <v>1362.9</v>
      </c>
      <c r="AP37" s="16">
        <f t="shared" si="19"/>
        <v>0</v>
      </c>
      <c r="AQ37" s="15">
        <v>0</v>
      </c>
      <c r="AR37" s="16">
        <v>0</v>
      </c>
      <c r="AS37" s="16">
        <v>0</v>
      </c>
      <c r="AT37" s="16">
        <f t="shared" si="20"/>
        <v>0</v>
      </c>
      <c r="AU37" s="16">
        <f t="shared" si="21"/>
        <v>0</v>
      </c>
      <c r="AV37" s="15">
        <v>0</v>
      </c>
      <c r="AW37" s="16">
        <v>0</v>
      </c>
      <c r="AX37" s="16">
        <v>0</v>
      </c>
      <c r="AY37" s="16">
        <f t="shared" si="22"/>
        <v>0</v>
      </c>
      <c r="AZ37" s="16">
        <f t="shared" si="23"/>
        <v>0</v>
      </c>
      <c r="BA37" s="15">
        <v>0</v>
      </c>
      <c r="BB37" s="16">
        <v>0</v>
      </c>
      <c r="BC37" s="16">
        <v>21.2</v>
      </c>
      <c r="BD37" s="16">
        <f t="shared" si="24"/>
        <v>21.2</v>
      </c>
      <c r="BE37" s="16">
        <f t="shared" si="25"/>
        <v>21.2</v>
      </c>
      <c r="BF37" s="15">
        <v>0</v>
      </c>
      <c r="BG37" s="16">
        <v>0</v>
      </c>
      <c r="BH37" s="16">
        <v>0</v>
      </c>
      <c r="BI37" s="16">
        <f t="shared" si="26"/>
        <v>0</v>
      </c>
      <c r="BJ37" s="16">
        <f t="shared" si="27"/>
        <v>0</v>
      </c>
      <c r="BK37" s="15">
        <v>0</v>
      </c>
      <c r="BL37" s="16">
        <v>0</v>
      </c>
      <c r="BM37" s="16">
        <v>0</v>
      </c>
      <c r="BN37" s="16">
        <f t="shared" si="28"/>
        <v>0</v>
      </c>
      <c r="BO37" s="16">
        <f t="shared" si="29"/>
        <v>0</v>
      </c>
      <c r="BP37" s="15">
        <v>0</v>
      </c>
      <c r="BQ37" s="16">
        <v>0</v>
      </c>
      <c r="BR37" s="16">
        <v>0</v>
      </c>
      <c r="BS37" s="16">
        <f t="shared" si="30"/>
        <v>0</v>
      </c>
      <c r="BT37" s="16">
        <f t="shared" si="31"/>
        <v>0</v>
      </c>
      <c r="BU37" s="15">
        <v>0</v>
      </c>
      <c r="BV37" s="16">
        <v>200</v>
      </c>
      <c r="BW37" s="16">
        <v>200</v>
      </c>
      <c r="BX37" s="16">
        <f t="shared" si="32"/>
        <v>200</v>
      </c>
      <c r="BY37" s="16">
        <f t="shared" si="33"/>
        <v>0</v>
      </c>
      <c r="BZ37" s="15">
        <v>0</v>
      </c>
      <c r="CA37" s="16">
        <v>0</v>
      </c>
      <c r="CB37" s="16">
        <v>0</v>
      </c>
      <c r="CC37" s="16">
        <f t="shared" si="34"/>
        <v>0</v>
      </c>
      <c r="CD37" s="16">
        <f t="shared" si="35"/>
        <v>0</v>
      </c>
      <c r="CE37" s="15">
        <v>0</v>
      </c>
      <c r="CF37" s="16">
        <v>300</v>
      </c>
      <c r="CG37" s="16">
        <v>300</v>
      </c>
      <c r="CH37" s="16">
        <f t="shared" si="36"/>
        <v>300</v>
      </c>
      <c r="CI37" s="16">
        <f t="shared" si="37"/>
        <v>0</v>
      </c>
      <c r="CJ37" s="15">
        <v>0</v>
      </c>
      <c r="CK37" s="16">
        <v>0</v>
      </c>
      <c r="CL37" s="16">
        <v>0</v>
      </c>
      <c r="CM37" s="16">
        <f t="shared" si="38"/>
        <v>0</v>
      </c>
      <c r="CN37" s="16">
        <f t="shared" si="39"/>
        <v>0</v>
      </c>
      <c r="CO37" s="15">
        <v>0</v>
      </c>
      <c r="CP37" s="16">
        <v>0</v>
      </c>
      <c r="CQ37" s="16">
        <v>0</v>
      </c>
      <c r="CR37" s="16">
        <f t="shared" si="40"/>
        <v>0</v>
      </c>
      <c r="CS37" s="16">
        <f t="shared" si="41"/>
        <v>0</v>
      </c>
      <c r="CT37" s="15">
        <v>0</v>
      </c>
      <c r="CU37" s="16">
        <v>0</v>
      </c>
      <c r="CV37" s="16">
        <v>0</v>
      </c>
      <c r="CW37" s="16">
        <f t="shared" si="42"/>
        <v>0</v>
      </c>
      <c r="CX37" s="16">
        <f t="shared" si="43"/>
        <v>0</v>
      </c>
      <c r="CY37" s="15">
        <v>0</v>
      </c>
      <c r="CZ37" s="16">
        <v>0</v>
      </c>
      <c r="DA37" s="16">
        <v>0</v>
      </c>
      <c r="DB37" s="16">
        <f t="shared" si="44"/>
        <v>0</v>
      </c>
      <c r="DC37" s="16">
        <f t="shared" si="45"/>
        <v>0</v>
      </c>
      <c r="DD37" s="15">
        <v>0</v>
      </c>
      <c r="DE37" s="16">
        <v>0</v>
      </c>
      <c r="DF37" s="16">
        <v>0</v>
      </c>
      <c r="DG37" s="16">
        <f t="shared" si="46"/>
        <v>0</v>
      </c>
      <c r="DH37" s="16">
        <f t="shared" si="47"/>
        <v>0</v>
      </c>
      <c r="DI37" s="15">
        <v>0</v>
      </c>
      <c r="DJ37" s="16">
        <v>0</v>
      </c>
      <c r="DK37" s="16">
        <v>0</v>
      </c>
      <c r="DL37" s="16">
        <f t="shared" si="48"/>
        <v>0</v>
      </c>
      <c r="DM37" s="16">
        <f t="shared" si="49"/>
        <v>0</v>
      </c>
      <c r="DN37" s="15">
        <v>0</v>
      </c>
      <c r="DO37" s="16">
        <v>63.4</v>
      </c>
      <c r="DP37" s="16">
        <v>63.4</v>
      </c>
      <c r="DQ37" s="16">
        <f t="shared" si="50"/>
        <v>63.4</v>
      </c>
      <c r="DR37" s="16">
        <f t="shared" si="51"/>
        <v>0</v>
      </c>
      <c r="DS37" s="15">
        <v>0</v>
      </c>
      <c r="DT37" s="16">
        <v>133.19999999999999</v>
      </c>
      <c r="DU37" s="16">
        <v>133.19999999999999</v>
      </c>
      <c r="DV37" s="16">
        <f t="shared" si="52"/>
        <v>133.19999999999999</v>
      </c>
      <c r="DW37" s="16">
        <f t="shared" si="53"/>
        <v>0</v>
      </c>
      <c r="DX37" s="15">
        <v>0</v>
      </c>
      <c r="DY37" s="16">
        <v>249.3</v>
      </c>
      <c r="DZ37" s="16">
        <v>249.3</v>
      </c>
      <c r="EA37" s="16">
        <f t="shared" si="54"/>
        <v>249.3</v>
      </c>
      <c r="EB37" s="16">
        <f t="shared" si="55"/>
        <v>0</v>
      </c>
      <c r="EC37" s="15">
        <v>0</v>
      </c>
      <c r="ED37" s="16">
        <v>0</v>
      </c>
      <c r="EE37" s="16">
        <v>0</v>
      </c>
      <c r="EF37" s="16">
        <f t="shared" si="56"/>
        <v>0</v>
      </c>
      <c r="EG37" s="16">
        <f t="shared" si="57"/>
        <v>0</v>
      </c>
      <c r="EH37" s="15">
        <v>0</v>
      </c>
      <c r="EI37" s="16">
        <v>0</v>
      </c>
      <c r="EJ37" s="16">
        <v>0</v>
      </c>
      <c r="EK37" s="16">
        <f t="shared" si="58"/>
        <v>0</v>
      </c>
      <c r="EL37" s="16">
        <f t="shared" si="59"/>
        <v>0</v>
      </c>
      <c r="EM37" s="15">
        <v>0</v>
      </c>
      <c r="EN37" s="16">
        <v>28.2</v>
      </c>
      <c r="EO37" s="16">
        <v>28.2</v>
      </c>
      <c r="EP37" s="16">
        <f t="shared" si="60"/>
        <v>28.2</v>
      </c>
      <c r="EQ37" s="16">
        <f t="shared" si="61"/>
        <v>0</v>
      </c>
      <c r="ER37" s="15">
        <v>0</v>
      </c>
      <c r="ES37" s="16">
        <v>13434.4</v>
      </c>
      <c r="ET37" s="16">
        <v>13434.4</v>
      </c>
      <c r="EU37" s="16">
        <f t="shared" si="62"/>
        <v>13434.4</v>
      </c>
      <c r="EV37" s="16">
        <f t="shared" si="63"/>
        <v>0</v>
      </c>
      <c r="EW37" s="15">
        <v>0</v>
      </c>
      <c r="EX37" s="16">
        <v>12909.9</v>
      </c>
      <c r="EY37" s="16">
        <v>13803.8</v>
      </c>
      <c r="EZ37" s="16">
        <f t="shared" si="64"/>
        <v>13803.8</v>
      </c>
      <c r="FA37" s="16">
        <f t="shared" si="65"/>
        <v>893.89999999999964</v>
      </c>
      <c r="FB37" s="15">
        <v>0</v>
      </c>
      <c r="FC37" s="16">
        <v>6000</v>
      </c>
      <c r="FD37" s="16">
        <v>6000</v>
      </c>
      <c r="FE37" s="16">
        <f t="shared" si="66"/>
        <v>6000</v>
      </c>
      <c r="FF37" s="16">
        <f t="shared" si="67"/>
        <v>0</v>
      </c>
      <c r="FG37" s="15">
        <v>0</v>
      </c>
      <c r="FH37" s="16">
        <v>0</v>
      </c>
      <c r="FI37" s="16">
        <v>0</v>
      </c>
      <c r="FJ37" s="16">
        <f t="shared" si="68"/>
        <v>0</v>
      </c>
      <c r="FK37" s="16">
        <f t="shared" si="69"/>
        <v>0</v>
      </c>
      <c r="FL37" s="15">
        <v>0</v>
      </c>
      <c r="FM37" s="16">
        <v>0</v>
      </c>
      <c r="FN37" s="16">
        <v>0</v>
      </c>
      <c r="FO37" s="16">
        <f t="shared" si="70"/>
        <v>0</v>
      </c>
      <c r="FP37" s="16">
        <f t="shared" si="71"/>
        <v>0</v>
      </c>
      <c r="FQ37" s="15">
        <v>0</v>
      </c>
      <c r="FR37" s="16">
        <v>0</v>
      </c>
      <c r="FS37" s="16">
        <v>0</v>
      </c>
      <c r="FT37" s="16">
        <f t="shared" si="72"/>
        <v>0</v>
      </c>
      <c r="FU37" s="17">
        <f t="shared" si="73"/>
        <v>0</v>
      </c>
    </row>
    <row r="38" spans="1:177" x14ac:dyDescent="0.25">
      <c r="A38" s="40">
        <v>32</v>
      </c>
      <c r="B38" s="41" t="s">
        <v>35</v>
      </c>
      <c r="C38" s="47">
        <f t="shared" si="3"/>
        <v>0</v>
      </c>
      <c r="D38" s="50">
        <f t="shared" si="4"/>
        <v>125240.29999999999</v>
      </c>
      <c r="E38" s="50">
        <f t="shared" si="5"/>
        <v>127660.6</v>
      </c>
      <c r="F38" s="50">
        <f t="shared" si="1"/>
        <v>127660.6</v>
      </c>
      <c r="G38" s="49">
        <f t="shared" si="2"/>
        <v>2420.3000000000175</v>
      </c>
      <c r="H38" s="15">
        <v>0</v>
      </c>
      <c r="I38" s="16">
        <v>0</v>
      </c>
      <c r="J38" s="16">
        <v>0</v>
      </c>
      <c r="K38" s="16">
        <f t="shared" si="6"/>
        <v>0</v>
      </c>
      <c r="L38" s="16">
        <f t="shared" si="7"/>
        <v>0</v>
      </c>
      <c r="M38" s="15">
        <v>0</v>
      </c>
      <c r="N38" s="16">
        <v>2376.1999999999998</v>
      </c>
      <c r="O38" s="16">
        <v>2286.1999999999998</v>
      </c>
      <c r="P38" s="16">
        <f t="shared" si="8"/>
        <v>2286.1999999999998</v>
      </c>
      <c r="Q38" s="16">
        <f t="shared" si="9"/>
        <v>-90</v>
      </c>
      <c r="R38" s="15">
        <v>0</v>
      </c>
      <c r="S38" s="16">
        <v>2879.5</v>
      </c>
      <c r="T38" s="16">
        <v>2879.5</v>
      </c>
      <c r="U38" s="16">
        <f t="shared" si="10"/>
        <v>2879.5</v>
      </c>
      <c r="V38" s="16">
        <f t="shared" si="11"/>
        <v>0</v>
      </c>
      <c r="W38" s="15">
        <v>0</v>
      </c>
      <c r="X38" s="16">
        <v>729.1</v>
      </c>
      <c r="Y38" s="16">
        <v>729.1</v>
      </c>
      <c r="Z38" s="16">
        <f t="shared" si="12"/>
        <v>729.1</v>
      </c>
      <c r="AA38" s="16">
        <f t="shared" si="13"/>
        <v>0</v>
      </c>
      <c r="AB38" s="15">
        <v>0</v>
      </c>
      <c r="AC38" s="16">
        <v>241.5</v>
      </c>
      <c r="AD38" s="16">
        <v>241.5</v>
      </c>
      <c r="AE38" s="16">
        <f t="shared" si="14"/>
        <v>241.5</v>
      </c>
      <c r="AF38" s="16">
        <f t="shared" si="15"/>
        <v>0</v>
      </c>
      <c r="AG38" s="15">
        <v>0</v>
      </c>
      <c r="AH38" s="16">
        <v>1054</v>
      </c>
      <c r="AI38" s="16">
        <v>1054</v>
      </c>
      <c r="AJ38" s="16">
        <f t="shared" si="16"/>
        <v>1054</v>
      </c>
      <c r="AK38" s="16">
        <f t="shared" si="17"/>
        <v>0</v>
      </c>
      <c r="AL38" s="15">
        <v>0</v>
      </c>
      <c r="AM38" s="16">
        <v>2049.9</v>
      </c>
      <c r="AN38" s="16">
        <v>2049.9</v>
      </c>
      <c r="AO38" s="16">
        <f t="shared" si="18"/>
        <v>2049.9</v>
      </c>
      <c r="AP38" s="16">
        <f t="shared" si="19"/>
        <v>0</v>
      </c>
      <c r="AQ38" s="15">
        <v>0</v>
      </c>
      <c r="AR38" s="16">
        <v>0</v>
      </c>
      <c r="AS38" s="16">
        <v>0</v>
      </c>
      <c r="AT38" s="16">
        <f t="shared" si="20"/>
        <v>0</v>
      </c>
      <c r="AU38" s="16">
        <f t="shared" si="21"/>
        <v>0</v>
      </c>
      <c r="AV38" s="15">
        <v>0</v>
      </c>
      <c r="AW38" s="16">
        <v>0</v>
      </c>
      <c r="AX38" s="16">
        <v>0</v>
      </c>
      <c r="AY38" s="16">
        <f t="shared" si="22"/>
        <v>0</v>
      </c>
      <c r="AZ38" s="16">
        <f t="shared" si="23"/>
        <v>0</v>
      </c>
      <c r="BA38" s="15">
        <v>0</v>
      </c>
      <c r="BB38" s="16">
        <v>0</v>
      </c>
      <c r="BC38" s="16">
        <v>21.2</v>
      </c>
      <c r="BD38" s="16">
        <f t="shared" si="24"/>
        <v>21.2</v>
      </c>
      <c r="BE38" s="16">
        <f t="shared" si="25"/>
        <v>21.2</v>
      </c>
      <c r="BF38" s="15">
        <v>0</v>
      </c>
      <c r="BG38" s="16">
        <v>0</v>
      </c>
      <c r="BH38" s="16">
        <v>0</v>
      </c>
      <c r="BI38" s="16">
        <f t="shared" si="26"/>
        <v>0</v>
      </c>
      <c r="BJ38" s="16">
        <f t="shared" si="27"/>
        <v>0</v>
      </c>
      <c r="BK38" s="15">
        <v>0</v>
      </c>
      <c r="BL38" s="16">
        <v>0</v>
      </c>
      <c r="BM38" s="16">
        <v>0</v>
      </c>
      <c r="BN38" s="16">
        <f t="shared" si="28"/>
        <v>0</v>
      </c>
      <c r="BO38" s="16">
        <f t="shared" si="29"/>
        <v>0</v>
      </c>
      <c r="BP38" s="15">
        <v>0</v>
      </c>
      <c r="BQ38" s="16">
        <v>0</v>
      </c>
      <c r="BR38" s="16">
        <v>0</v>
      </c>
      <c r="BS38" s="16">
        <f t="shared" si="30"/>
        <v>0</v>
      </c>
      <c r="BT38" s="16">
        <f t="shared" si="31"/>
        <v>0</v>
      </c>
      <c r="BU38" s="15">
        <v>0</v>
      </c>
      <c r="BV38" s="16">
        <v>150</v>
      </c>
      <c r="BW38" s="16">
        <v>150</v>
      </c>
      <c r="BX38" s="16">
        <f t="shared" si="32"/>
        <v>150</v>
      </c>
      <c r="BY38" s="16">
        <f t="shared" si="33"/>
        <v>0</v>
      </c>
      <c r="BZ38" s="15">
        <v>0</v>
      </c>
      <c r="CA38" s="16">
        <v>0</v>
      </c>
      <c r="CB38" s="16">
        <v>0</v>
      </c>
      <c r="CC38" s="16">
        <f t="shared" si="34"/>
        <v>0</v>
      </c>
      <c r="CD38" s="16">
        <f t="shared" si="35"/>
        <v>0</v>
      </c>
      <c r="CE38" s="15">
        <v>0</v>
      </c>
      <c r="CF38" s="16">
        <v>100</v>
      </c>
      <c r="CG38" s="16">
        <v>100</v>
      </c>
      <c r="CH38" s="16">
        <f t="shared" si="36"/>
        <v>100</v>
      </c>
      <c r="CI38" s="16">
        <f t="shared" si="37"/>
        <v>0</v>
      </c>
      <c r="CJ38" s="15">
        <v>0</v>
      </c>
      <c r="CK38" s="16">
        <v>0</v>
      </c>
      <c r="CL38" s="16">
        <v>0</v>
      </c>
      <c r="CM38" s="16">
        <f t="shared" si="38"/>
        <v>0</v>
      </c>
      <c r="CN38" s="16">
        <f t="shared" si="39"/>
        <v>0</v>
      </c>
      <c r="CO38" s="15">
        <v>0</v>
      </c>
      <c r="CP38" s="16">
        <v>2550</v>
      </c>
      <c r="CQ38" s="16">
        <v>2550</v>
      </c>
      <c r="CR38" s="16">
        <f t="shared" si="40"/>
        <v>2550</v>
      </c>
      <c r="CS38" s="16">
        <f t="shared" si="41"/>
        <v>0</v>
      </c>
      <c r="CT38" s="15">
        <v>0</v>
      </c>
      <c r="CU38" s="16">
        <v>0</v>
      </c>
      <c r="CV38" s="16">
        <v>0</v>
      </c>
      <c r="CW38" s="16">
        <f t="shared" si="42"/>
        <v>0</v>
      </c>
      <c r="CX38" s="16">
        <f t="shared" si="43"/>
        <v>0</v>
      </c>
      <c r="CY38" s="15">
        <v>0</v>
      </c>
      <c r="CZ38" s="16">
        <v>0</v>
      </c>
      <c r="DA38" s="16">
        <v>0</v>
      </c>
      <c r="DB38" s="16">
        <f t="shared" si="44"/>
        <v>0</v>
      </c>
      <c r="DC38" s="16">
        <f t="shared" si="45"/>
        <v>0</v>
      </c>
      <c r="DD38" s="15">
        <v>0</v>
      </c>
      <c r="DE38" s="16">
        <v>0</v>
      </c>
      <c r="DF38" s="16">
        <v>0</v>
      </c>
      <c r="DG38" s="16">
        <f t="shared" si="46"/>
        <v>0</v>
      </c>
      <c r="DH38" s="16">
        <f t="shared" si="47"/>
        <v>0</v>
      </c>
      <c r="DI38" s="15">
        <v>0</v>
      </c>
      <c r="DJ38" s="16">
        <v>0</v>
      </c>
      <c r="DK38" s="16">
        <v>0</v>
      </c>
      <c r="DL38" s="16">
        <f t="shared" si="48"/>
        <v>0</v>
      </c>
      <c r="DM38" s="16">
        <f t="shared" si="49"/>
        <v>0</v>
      </c>
      <c r="DN38" s="15">
        <v>0</v>
      </c>
      <c r="DO38" s="16">
        <v>292.2</v>
      </c>
      <c r="DP38" s="16">
        <v>292.2</v>
      </c>
      <c r="DQ38" s="16">
        <f t="shared" si="50"/>
        <v>292.2</v>
      </c>
      <c r="DR38" s="16">
        <f t="shared" si="51"/>
        <v>0</v>
      </c>
      <c r="DS38" s="15">
        <v>0</v>
      </c>
      <c r="DT38" s="16">
        <v>1076.8</v>
      </c>
      <c r="DU38" s="16">
        <v>1076.8</v>
      </c>
      <c r="DV38" s="16">
        <f t="shared" si="52"/>
        <v>1076.8</v>
      </c>
      <c r="DW38" s="16">
        <f t="shared" si="53"/>
        <v>0</v>
      </c>
      <c r="DX38" s="15">
        <v>0</v>
      </c>
      <c r="DY38" s="16">
        <v>366.3</v>
      </c>
      <c r="DZ38" s="16">
        <v>364.3</v>
      </c>
      <c r="EA38" s="16">
        <f t="shared" si="54"/>
        <v>364.3</v>
      </c>
      <c r="EB38" s="16">
        <f t="shared" si="55"/>
        <v>-2</v>
      </c>
      <c r="EC38" s="15">
        <v>0</v>
      </c>
      <c r="ED38" s="16">
        <v>0</v>
      </c>
      <c r="EE38" s="16">
        <v>0</v>
      </c>
      <c r="EF38" s="16">
        <f t="shared" si="56"/>
        <v>0</v>
      </c>
      <c r="EG38" s="16">
        <f t="shared" si="57"/>
        <v>0</v>
      </c>
      <c r="EH38" s="15">
        <v>0</v>
      </c>
      <c r="EI38" s="16">
        <v>0</v>
      </c>
      <c r="EJ38" s="16">
        <v>0</v>
      </c>
      <c r="EK38" s="16">
        <f t="shared" si="58"/>
        <v>0</v>
      </c>
      <c r="EL38" s="16">
        <f t="shared" si="59"/>
        <v>0</v>
      </c>
      <c r="EM38" s="15">
        <v>0</v>
      </c>
      <c r="EN38" s="16">
        <v>133.4</v>
      </c>
      <c r="EO38" s="16">
        <v>133.4</v>
      </c>
      <c r="EP38" s="16">
        <f t="shared" si="60"/>
        <v>133.4</v>
      </c>
      <c r="EQ38" s="16">
        <f t="shared" si="61"/>
        <v>0</v>
      </c>
      <c r="ER38" s="15">
        <v>0</v>
      </c>
      <c r="ES38" s="16">
        <v>82976.3</v>
      </c>
      <c r="ET38" s="16">
        <v>82976.3</v>
      </c>
      <c r="EU38" s="16">
        <f t="shared" si="62"/>
        <v>82976.3</v>
      </c>
      <c r="EV38" s="16">
        <f t="shared" si="63"/>
        <v>0</v>
      </c>
      <c r="EW38" s="15">
        <v>0</v>
      </c>
      <c r="EX38" s="16">
        <v>18265.099999999999</v>
      </c>
      <c r="EY38" s="16">
        <v>20756.2</v>
      </c>
      <c r="EZ38" s="16">
        <f t="shared" si="64"/>
        <v>20756.2</v>
      </c>
      <c r="FA38" s="16">
        <f t="shared" si="65"/>
        <v>2491.1000000000022</v>
      </c>
      <c r="FB38" s="15">
        <v>0</v>
      </c>
      <c r="FC38" s="16">
        <v>10000</v>
      </c>
      <c r="FD38" s="16">
        <v>10000</v>
      </c>
      <c r="FE38" s="16">
        <f t="shared" si="66"/>
        <v>10000</v>
      </c>
      <c r="FF38" s="16">
        <f t="shared" si="67"/>
        <v>0</v>
      </c>
      <c r="FG38" s="15">
        <v>0</v>
      </c>
      <c r="FH38" s="16">
        <v>0</v>
      </c>
      <c r="FI38" s="16">
        <v>0</v>
      </c>
      <c r="FJ38" s="16">
        <f t="shared" si="68"/>
        <v>0</v>
      </c>
      <c r="FK38" s="16">
        <f t="shared" si="69"/>
        <v>0</v>
      </c>
      <c r="FL38" s="15">
        <v>0</v>
      </c>
      <c r="FM38" s="16">
        <v>0</v>
      </c>
      <c r="FN38" s="16">
        <v>0</v>
      </c>
      <c r="FO38" s="16">
        <f t="shared" si="70"/>
        <v>0</v>
      </c>
      <c r="FP38" s="16">
        <f t="shared" si="71"/>
        <v>0</v>
      </c>
      <c r="FQ38" s="15">
        <v>0</v>
      </c>
      <c r="FR38" s="16">
        <v>0</v>
      </c>
      <c r="FS38" s="16">
        <v>0</v>
      </c>
      <c r="FT38" s="16">
        <f t="shared" si="72"/>
        <v>0</v>
      </c>
      <c r="FU38" s="17">
        <f t="shared" si="73"/>
        <v>0</v>
      </c>
    </row>
    <row r="39" spans="1:177" x14ac:dyDescent="0.25">
      <c r="A39" s="40">
        <v>33</v>
      </c>
      <c r="B39" s="41" t="s">
        <v>36</v>
      </c>
      <c r="C39" s="47">
        <f t="shared" si="3"/>
        <v>0</v>
      </c>
      <c r="D39" s="50">
        <f t="shared" si="4"/>
        <v>91346.9</v>
      </c>
      <c r="E39" s="50">
        <f t="shared" si="5"/>
        <v>88546.700000000012</v>
      </c>
      <c r="F39" s="50">
        <f t="shared" si="1"/>
        <v>88546.700000000012</v>
      </c>
      <c r="G39" s="49">
        <f t="shared" si="2"/>
        <v>-2800.1999999999825</v>
      </c>
      <c r="H39" s="15">
        <v>0</v>
      </c>
      <c r="I39" s="16">
        <v>0</v>
      </c>
      <c r="J39" s="16">
        <v>0</v>
      </c>
      <c r="K39" s="16">
        <f t="shared" si="6"/>
        <v>0</v>
      </c>
      <c r="L39" s="16">
        <f t="shared" si="7"/>
        <v>0</v>
      </c>
      <c r="M39" s="15">
        <v>0</v>
      </c>
      <c r="N39" s="16">
        <v>2142</v>
      </c>
      <c r="O39" s="16">
        <v>2142</v>
      </c>
      <c r="P39" s="16">
        <f t="shared" si="8"/>
        <v>2142</v>
      </c>
      <c r="Q39" s="16">
        <f t="shared" si="9"/>
        <v>0</v>
      </c>
      <c r="R39" s="15">
        <v>0</v>
      </c>
      <c r="S39" s="16">
        <v>475.2</v>
      </c>
      <c r="T39" s="16">
        <v>231.2</v>
      </c>
      <c r="U39" s="16">
        <f t="shared" si="10"/>
        <v>231.2</v>
      </c>
      <c r="V39" s="16">
        <f t="shared" si="11"/>
        <v>-244</v>
      </c>
      <c r="W39" s="15">
        <v>0</v>
      </c>
      <c r="X39" s="16">
        <v>1042.5</v>
      </c>
      <c r="Y39" s="16">
        <v>1042.5</v>
      </c>
      <c r="Z39" s="16">
        <f t="shared" si="12"/>
        <v>1042.5</v>
      </c>
      <c r="AA39" s="16">
        <f t="shared" si="13"/>
        <v>0</v>
      </c>
      <c r="AB39" s="15">
        <v>0</v>
      </c>
      <c r="AC39" s="16">
        <v>250.4</v>
      </c>
      <c r="AD39" s="16">
        <v>250.4</v>
      </c>
      <c r="AE39" s="16">
        <f t="shared" si="14"/>
        <v>250.4</v>
      </c>
      <c r="AF39" s="16">
        <f t="shared" si="15"/>
        <v>0</v>
      </c>
      <c r="AG39" s="15">
        <v>0</v>
      </c>
      <c r="AH39" s="16">
        <v>958.2</v>
      </c>
      <c r="AI39" s="16">
        <v>958.2</v>
      </c>
      <c r="AJ39" s="16">
        <f t="shared" si="16"/>
        <v>958.2</v>
      </c>
      <c r="AK39" s="16">
        <f t="shared" si="17"/>
        <v>0</v>
      </c>
      <c r="AL39" s="15">
        <v>0</v>
      </c>
      <c r="AM39" s="16">
        <v>2392.6</v>
      </c>
      <c r="AN39" s="16">
        <v>2392.6</v>
      </c>
      <c r="AO39" s="16">
        <f t="shared" si="18"/>
        <v>2392.6</v>
      </c>
      <c r="AP39" s="16">
        <f t="shared" si="19"/>
        <v>0</v>
      </c>
      <c r="AQ39" s="15">
        <v>0</v>
      </c>
      <c r="AR39" s="16">
        <v>0</v>
      </c>
      <c r="AS39" s="16">
        <v>0</v>
      </c>
      <c r="AT39" s="16">
        <f t="shared" si="20"/>
        <v>0</v>
      </c>
      <c r="AU39" s="16">
        <f t="shared" si="21"/>
        <v>0</v>
      </c>
      <c r="AV39" s="15">
        <v>0</v>
      </c>
      <c r="AW39" s="16">
        <v>0</v>
      </c>
      <c r="AX39" s="16">
        <v>0</v>
      </c>
      <c r="AY39" s="16">
        <f t="shared" si="22"/>
        <v>0</v>
      </c>
      <c r="AZ39" s="16">
        <f t="shared" si="23"/>
        <v>0</v>
      </c>
      <c r="BA39" s="15">
        <v>0</v>
      </c>
      <c r="BB39" s="16">
        <v>0</v>
      </c>
      <c r="BC39" s="16">
        <v>63.7</v>
      </c>
      <c r="BD39" s="16">
        <f t="shared" si="24"/>
        <v>63.7</v>
      </c>
      <c r="BE39" s="16">
        <f t="shared" si="25"/>
        <v>63.7</v>
      </c>
      <c r="BF39" s="15">
        <v>0</v>
      </c>
      <c r="BG39" s="16">
        <v>0</v>
      </c>
      <c r="BH39" s="16">
        <v>0</v>
      </c>
      <c r="BI39" s="16">
        <f t="shared" si="26"/>
        <v>0</v>
      </c>
      <c r="BJ39" s="16">
        <f t="shared" si="27"/>
        <v>0</v>
      </c>
      <c r="BK39" s="15">
        <v>0</v>
      </c>
      <c r="BL39" s="16">
        <v>0</v>
      </c>
      <c r="BM39" s="16">
        <v>0</v>
      </c>
      <c r="BN39" s="16">
        <f t="shared" si="28"/>
        <v>0</v>
      </c>
      <c r="BO39" s="16">
        <f t="shared" si="29"/>
        <v>0</v>
      </c>
      <c r="BP39" s="15">
        <v>0</v>
      </c>
      <c r="BQ39" s="16">
        <v>150</v>
      </c>
      <c r="BR39" s="16">
        <v>150</v>
      </c>
      <c r="BS39" s="16">
        <f t="shared" si="30"/>
        <v>150</v>
      </c>
      <c r="BT39" s="16">
        <f t="shared" si="31"/>
        <v>0</v>
      </c>
      <c r="BU39" s="15">
        <v>0</v>
      </c>
      <c r="BV39" s="16">
        <v>350</v>
      </c>
      <c r="BW39" s="16">
        <v>350</v>
      </c>
      <c r="BX39" s="16">
        <f t="shared" si="32"/>
        <v>350</v>
      </c>
      <c r="BY39" s="16">
        <f t="shared" si="33"/>
        <v>0</v>
      </c>
      <c r="BZ39" s="15">
        <v>0</v>
      </c>
      <c r="CA39" s="16">
        <v>0</v>
      </c>
      <c r="CB39" s="16">
        <v>0</v>
      </c>
      <c r="CC39" s="16">
        <f t="shared" si="34"/>
        <v>0</v>
      </c>
      <c r="CD39" s="16">
        <f t="shared" si="35"/>
        <v>0</v>
      </c>
      <c r="CE39" s="15">
        <v>0</v>
      </c>
      <c r="CF39" s="16">
        <v>200</v>
      </c>
      <c r="CG39" s="16">
        <v>200</v>
      </c>
      <c r="CH39" s="16">
        <f t="shared" si="36"/>
        <v>200</v>
      </c>
      <c r="CI39" s="16">
        <f t="shared" si="37"/>
        <v>0</v>
      </c>
      <c r="CJ39" s="15">
        <v>0</v>
      </c>
      <c r="CK39" s="16">
        <v>0</v>
      </c>
      <c r="CL39" s="16">
        <v>0</v>
      </c>
      <c r="CM39" s="16">
        <f t="shared" si="38"/>
        <v>0</v>
      </c>
      <c r="CN39" s="16">
        <f t="shared" si="39"/>
        <v>0</v>
      </c>
      <c r="CO39" s="15">
        <v>0</v>
      </c>
      <c r="CP39" s="16">
        <v>0</v>
      </c>
      <c r="CQ39" s="16">
        <v>0</v>
      </c>
      <c r="CR39" s="16">
        <f t="shared" si="40"/>
        <v>0</v>
      </c>
      <c r="CS39" s="16">
        <f t="shared" si="41"/>
        <v>0</v>
      </c>
      <c r="CT39" s="15">
        <v>0</v>
      </c>
      <c r="CU39" s="16">
        <v>1087.2</v>
      </c>
      <c r="CV39" s="16">
        <v>1087.2</v>
      </c>
      <c r="CW39" s="16">
        <f t="shared" si="42"/>
        <v>1087.2</v>
      </c>
      <c r="CX39" s="16">
        <f t="shared" si="43"/>
        <v>0</v>
      </c>
      <c r="CY39" s="15">
        <v>0</v>
      </c>
      <c r="CZ39" s="16">
        <v>0</v>
      </c>
      <c r="DA39" s="16">
        <v>0</v>
      </c>
      <c r="DB39" s="16">
        <f t="shared" si="44"/>
        <v>0</v>
      </c>
      <c r="DC39" s="16">
        <f t="shared" si="45"/>
        <v>0</v>
      </c>
      <c r="DD39" s="15">
        <v>0</v>
      </c>
      <c r="DE39" s="16">
        <v>0</v>
      </c>
      <c r="DF39" s="16">
        <v>0</v>
      </c>
      <c r="DG39" s="16">
        <f t="shared" si="46"/>
        <v>0</v>
      </c>
      <c r="DH39" s="16">
        <f t="shared" si="47"/>
        <v>0</v>
      </c>
      <c r="DI39" s="15">
        <v>0</v>
      </c>
      <c r="DJ39" s="16">
        <v>0</v>
      </c>
      <c r="DK39" s="16">
        <v>0</v>
      </c>
      <c r="DL39" s="16">
        <f t="shared" si="48"/>
        <v>0</v>
      </c>
      <c r="DM39" s="16">
        <f t="shared" si="49"/>
        <v>0</v>
      </c>
      <c r="DN39" s="15">
        <v>0</v>
      </c>
      <c r="DO39" s="16">
        <v>288.39999999999998</v>
      </c>
      <c r="DP39" s="16">
        <v>288.39999999999998</v>
      </c>
      <c r="DQ39" s="16">
        <f t="shared" si="50"/>
        <v>288.39999999999998</v>
      </c>
      <c r="DR39" s="16">
        <f t="shared" si="51"/>
        <v>0</v>
      </c>
      <c r="DS39" s="15">
        <v>0</v>
      </c>
      <c r="DT39" s="16">
        <v>1407.2</v>
      </c>
      <c r="DU39" s="16">
        <v>1237.4000000000001</v>
      </c>
      <c r="DV39" s="16">
        <f t="shared" si="52"/>
        <v>1237.4000000000001</v>
      </c>
      <c r="DW39" s="16">
        <f t="shared" si="53"/>
        <v>-169.79999999999995</v>
      </c>
      <c r="DX39" s="15">
        <v>0</v>
      </c>
      <c r="DY39" s="16">
        <v>218.8</v>
      </c>
      <c r="DZ39" s="16">
        <v>0</v>
      </c>
      <c r="EA39" s="16">
        <f t="shared" si="54"/>
        <v>0</v>
      </c>
      <c r="EB39" s="16">
        <f t="shared" si="55"/>
        <v>-218.8</v>
      </c>
      <c r="EC39" s="15">
        <v>0</v>
      </c>
      <c r="ED39" s="16">
        <v>1578.7</v>
      </c>
      <c r="EE39" s="16">
        <v>1578.7</v>
      </c>
      <c r="EF39" s="16">
        <f t="shared" si="56"/>
        <v>1578.7</v>
      </c>
      <c r="EG39" s="16">
        <f t="shared" si="57"/>
        <v>0</v>
      </c>
      <c r="EH39" s="15">
        <v>0</v>
      </c>
      <c r="EI39" s="16">
        <v>0</v>
      </c>
      <c r="EJ39" s="16">
        <v>0</v>
      </c>
      <c r="EK39" s="16">
        <f t="shared" si="58"/>
        <v>0</v>
      </c>
      <c r="EL39" s="16">
        <f t="shared" si="59"/>
        <v>0</v>
      </c>
      <c r="EM39" s="15">
        <v>0</v>
      </c>
      <c r="EN39" s="16">
        <v>32.4</v>
      </c>
      <c r="EO39" s="16">
        <v>32.4</v>
      </c>
      <c r="EP39" s="16">
        <f t="shared" si="60"/>
        <v>32.4</v>
      </c>
      <c r="EQ39" s="16">
        <f t="shared" si="61"/>
        <v>0</v>
      </c>
      <c r="ER39" s="15">
        <v>0</v>
      </c>
      <c r="ES39" s="16">
        <v>18679.599999999999</v>
      </c>
      <c r="ET39" s="16">
        <v>18679.599999999999</v>
      </c>
      <c r="EU39" s="16">
        <f t="shared" si="62"/>
        <v>18679.599999999999</v>
      </c>
      <c r="EV39" s="16">
        <f t="shared" si="63"/>
        <v>0</v>
      </c>
      <c r="EW39" s="15">
        <v>0</v>
      </c>
      <c r="EX39" s="16">
        <v>12761.8</v>
      </c>
      <c r="EY39" s="16">
        <v>14361.7</v>
      </c>
      <c r="EZ39" s="16">
        <f t="shared" si="64"/>
        <v>14361.7</v>
      </c>
      <c r="FA39" s="16">
        <f t="shared" si="65"/>
        <v>1599.9000000000015</v>
      </c>
      <c r="FB39" s="15">
        <v>0</v>
      </c>
      <c r="FC39" s="16">
        <v>8000</v>
      </c>
      <c r="FD39" s="16">
        <v>8000</v>
      </c>
      <c r="FE39" s="16">
        <f t="shared" si="66"/>
        <v>8000</v>
      </c>
      <c r="FF39" s="16">
        <f t="shared" si="67"/>
        <v>0</v>
      </c>
      <c r="FG39" s="15">
        <v>0</v>
      </c>
      <c r="FH39" s="16">
        <v>6012.5</v>
      </c>
      <c r="FI39" s="16">
        <v>2181.3000000000002</v>
      </c>
      <c r="FJ39" s="16">
        <f t="shared" si="68"/>
        <v>2181.3000000000002</v>
      </c>
      <c r="FK39" s="16">
        <f t="shared" si="69"/>
        <v>-3831.2</v>
      </c>
      <c r="FL39" s="15">
        <v>0</v>
      </c>
      <c r="FM39" s="16">
        <v>33319.4</v>
      </c>
      <c r="FN39" s="16">
        <v>33319.4</v>
      </c>
      <c r="FO39" s="16">
        <f t="shared" si="70"/>
        <v>33319.4</v>
      </c>
      <c r="FP39" s="16">
        <f t="shared" si="71"/>
        <v>0</v>
      </c>
      <c r="FQ39" s="15">
        <v>0</v>
      </c>
      <c r="FR39" s="16">
        <v>0</v>
      </c>
      <c r="FS39" s="16">
        <v>0</v>
      </c>
      <c r="FT39" s="16">
        <f t="shared" si="72"/>
        <v>0</v>
      </c>
      <c r="FU39" s="17">
        <f t="shared" si="73"/>
        <v>0</v>
      </c>
    </row>
    <row r="40" spans="1:177" x14ac:dyDescent="0.25">
      <c r="A40" s="40">
        <v>34</v>
      </c>
      <c r="B40" s="41" t="s">
        <v>37</v>
      </c>
      <c r="C40" s="47">
        <f t="shared" si="3"/>
        <v>0</v>
      </c>
      <c r="D40" s="50">
        <f t="shared" si="4"/>
        <v>59238.299999999996</v>
      </c>
      <c r="E40" s="50">
        <f t="shared" si="5"/>
        <v>61765.1</v>
      </c>
      <c r="F40" s="50">
        <f t="shared" si="1"/>
        <v>61765.1</v>
      </c>
      <c r="G40" s="49">
        <f t="shared" si="2"/>
        <v>2526.8000000000029</v>
      </c>
      <c r="H40" s="15">
        <v>0</v>
      </c>
      <c r="I40" s="16">
        <v>0</v>
      </c>
      <c r="J40" s="16">
        <v>0</v>
      </c>
      <c r="K40" s="16">
        <f t="shared" si="6"/>
        <v>0</v>
      </c>
      <c r="L40" s="16">
        <f t="shared" si="7"/>
        <v>0</v>
      </c>
      <c r="M40" s="15">
        <v>0</v>
      </c>
      <c r="N40" s="16">
        <v>3194.2</v>
      </c>
      <c r="O40" s="16">
        <v>3194.2</v>
      </c>
      <c r="P40" s="16">
        <f t="shared" si="8"/>
        <v>3194.2</v>
      </c>
      <c r="Q40" s="16">
        <f t="shared" si="9"/>
        <v>0</v>
      </c>
      <c r="R40" s="15">
        <v>0</v>
      </c>
      <c r="S40" s="16">
        <v>85.9</v>
      </c>
      <c r="T40" s="16">
        <v>85.9</v>
      </c>
      <c r="U40" s="16">
        <f t="shared" si="10"/>
        <v>85.9</v>
      </c>
      <c r="V40" s="16">
        <f t="shared" si="11"/>
        <v>0</v>
      </c>
      <c r="W40" s="15">
        <v>0</v>
      </c>
      <c r="X40" s="16">
        <v>207.8</v>
      </c>
      <c r="Y40" s="16">
        <v>207.8</v>
      </c>
      <c r="Z40" s="16">
        <f t="shared" si="12"/>
        <v>207.8</v>
      </c>
      <c r="AA40" s="16">
        <f t="shared" si="13"/>
        <v>0</v>
      </c>
      <c r="AB40" s="15">
        <v>0</v>
      </c>
      <c r="AC40" s="16">
        <v>123.5</v>
      </c>
      <c r="AD40" s="16">
        <v>123.5</v>
      </c>
      <c r="AE40" s="16">
        <f t="shared" si="14"/>
        <v>123.5</v>
      </c>
      <c r="AF40" s="16">
        <f t="shared" si="15"/>
        <v>0</v>
      </c>
      <c r="AG40" s="15">
        <v>0</v>
      </c>
      <c r="AH40" s="16">
        <v>479.1</v>
      </c>
      <c r="AI40" s="16">
        <v>479.1</v>
      </c>
      <c r="AJ40" s="16">
        <f t="shared" si="16"/>
        <v>479.1</v>
      </c>
      <c r="AK40" s="16">
        <f t="shared" si="17"/>
        <v>0</v>
      </c>
      <c r="AL40" s="15">
        <v>0</v>
      </c>
      <c r="AM40" s="16">
        <v>667.1</v>
      </c>
      <c r="AN40" s="16">
        <v>667.1</v>
      </c>
      <c r="AO40" s="16">
        <f t="shared" si="18"/>
        <v>667.1</v>
      </c>
      <c r="AP40" s="16">
        <f t="shared" si="19"/>
        <v>0</v>
      </c>
      <c r="AQ40" s="15">
        <v>0</v>
      </c>
      <c r="AR40" s="16">
        <v>232.8</v>
      </c>
      <c r="AS40" s="16">
        <v>232.8</v>
      </c>
      <c r="AT40" s="16">
        <f t="shared" si="20"/>
        <v>232.8</v>
      </c>
      <c r="AU40" s="16">
        <f t="shared" si="21"/>
        <v>0</v>
      </c>
      <c r="AV40" s="15">
        <v>0</v>
      </c>
      <c r="AW40" s="16">
        <v>0</v>
      </c>
      <c r="AX40" s="16">
        <v>0</v>
      </c>
      <c r="AY40" s="16">
        <f t="shared" si="22"/>
        <v>0</v>
      </c>
      <c r="AZ40" s="16">
        <f t="shared" si="23"/>
        <v>0</v>
      </c>
      <c r="BA40" s="15">
        <v>0</v>
      </c>
      <c r="BB40" s="16">
        <v>0</v>
      </c>
      <c r="BC40" s="16">
        <v>21.2</v>
      </c>
      <c r="BD40" s="16">
        <f t="shared" si="24"/>
        <v>21.2</v>
      </c>
      <c r="BE40" s="16">
        <f t="shared" si="25"/>
        <v>21.2</v>
      </c>
      <c r="BF40" s="15">
        <v>0</v>
      </c>
      <c r="BG40" s="16">
        <v>0</v>
      </c>
      <c r="BH40" s="16">
        <v>0</v>
      </c>
      <c r="BI40" s="16">
        <f t="shared" si="26"/>
        <v>0</v>
      </c>
      <c r="BJ40" s="16">
        <f t="shared" si="27"/>
        <v>0</v>
      </c>
      <c r="BK40" s="15">
        <v>0</v>
      </c>
      <c r="BL40" s="16">
        <v>0</v>
      </c>
      <c r="BM40" s="16">
        <v>0</v>
      </c>
      <c r="BN40" s="16">
        <f t="shared" si="28"/>
        <v>0</v>
      </c>
      <c r="BO40" s="16">
        <f t="shared" si="29"/>
        <v>0</v>
      </c>
      <c r="BP40" s="15">
        <v>0</v>
      </c>
      <c r="BQ40" s="16">
        <v>0</v>
      </c>
      <c r="BR40" s="16">
        <v>0</v>
      </c>
      <c r="BS40" s="16">
        <f t="shared" si="30"/>
        <v>0</v>
      </c>
      <c r="BT40" s="16">
        <f t="shared" si="31"/>
        <v>0</v>
      </c>
      <c r="BU40" s="15">
        <v>0</v>
      </c>
      <c r="BV40" s="16">
        <v>0</v>
      </c>
      <c r="BW40" s="16">
        <v>0</v>
      </c>
      <c r="BX40" s="16">
        <f t="shared" si="32"/>
        <v>0</v>
      </c>
      <c r="BY40" s="16">
        <f t="shared" si="33"/>
        <v>0</v>
      </c>
      <c r="BZ40" s="15">
        <v>0</v>
      </c>
      <c r="CA40" s="16">
        <v>50</v>
      </c>
      <c r="CB40" s="16">
        <v>50</v>
      </c>
      <c r="CC40" s="16">
        <f t="shared" si="34"/>
        <v>50</v>
      </c>
      <c r="CD40" s="16">
        <f t="shared" si="35"/>
        <v>0</v>
      </c>
      <c r="CE40" s="15">
        <v>0</v>
      </c>
      <c r="CF40" s="16">
        <v>100</v>
      </c>
      <c r="CG40" s="16">
        <v>100</v>
      </c>
      <c r="CH40" s="16">
        <f t="shared" si="36"/>
        <v>100</v>
      </c>
      <c r="CI40" s="16">
        <f t="shared" si="37"/>
        <v>0</v>
      </c>
      <c r="CJ40" s="15">
        <v>0</v>
      </c>
      <c r="CK40" s="16">
        <v>0</v>
      </c>
      <c r="CL40" s="16">
        <v>0</v>
      </c>
      <c r="CM40" s="16">
        <f t="shared" si="38"/>
        <v>0</v>
      </c>
      <c r="CN40" s="16">
        <f t="shared" si="39"/>
        <v>0</v>
      </c>
      <c r="CO40" s="15">
        <v>0</v>
      </c>
      <c r="CP40" s="16">
        <v>1450</v>
      </c>
      <c r="CQ40" s="16">
        <v>1450</v>
      </c>
      <c r="CR40" s="16">
        <f t="shared" si="40"/>
        <v>1450</v>
      </c>
      <c r="CS40" s="16">
        <f t="shared" si="41"/>
        <v>0</v>
      </c>
      <c r="CT40" s="15">
        <v>0</v>
      </c>
      <c r="CU40" s="16">
        <v>0</v>
      </c>
      <c r="CV40" s="16">
        <v>0</v>
      </c>
      <c r="CW40" s="16">
        <f t="shared" si="42"/>
        <v>0</v>
      </c>
      <c r="CX40" s="16">
        <f t="shared" si="43"/>
        <v>0</v>
      </c>
      <c r="CY40" s="15">
        <v>0</v>
      </c>
      <c r="CZ40" s="16">
        <v>0</v>
      </c>
      <c r="DA40" s="16">
        <v>0</v>
      </c>
      <c r="DB40" s="16">
        <f t="shared" si="44"/>
        <v>0</v>
      </c>
      <c r="DC40" s="16">
        <f t="shared" si="45"/>
        <v>0</v>
      </c>
      <c r="DD40" s="15">
        <v>0</v>
      </c>
      <c r="DE40" s="16">
        <v>0</v>
      </c>
      <c r="DF40" s="16">
        <v>0</v>
      </c>
      <c r="DG40" s="16">
        <f t="shared" si="46"/>
        <v>0</v>
      </c>
      <c r="DH40" s="16">
        <f t="shared" si="47"/>
        <v>0</v>
      </c>
      <c r="DI40" s="15">
        <v>0</v>
      </c>
      <c r="DJ40" s="16">
        <v>0</v>
      </c>
      <c r="DK40" s="16">
        <v>0</v>
      </c>
      <c r="DL40" s="16">
        <f t="shared" si="48"/>
        <v>0</v>
      </c>
      <c r="DM40" s="16">
        <f t="shared" si="49"/>
        <v>0</v>
      </c>
      <c r="DN40" s="15">
        <v>0</v>
      </c>
      <c r="DO40" s="16">
        <v>68.8</v>
      </c>
      <c r="DP40" s="16">
        <v>68.8</v>
      </c>
      <c r="DQ40" s="16">
        <f t="shared" si="50"/>
        <v>68.8</v>
      </c>
      <c r="DR40" s="16">
        <f t="shared" si="51"/>
        <v>0</v>
      </c>
      <c r="DS40" s="15">
        <v>0</v>
      </c>
      <c r="DT40" s="16">
        <v>148.5</v>
      </c>
      <c r="DU40" s="16">
        <v>148.5</v>
      </c>
      <c r="DV40" s="16">
        <f t="shared" si="52"/>
        <v>148.5</v>
      </c>
      <c r="DW40" s="16">
        <f t="shared" si="53"/>
        <v>0</v>
      </c>
      <c r="DX40" s="15">
        <v>0</v>
      </c>
      <c r="DY40" s="16">
        <v>0</v>
      </c>
      <c r="DZ40" s="16">
        <v>0</v>
      </c>
      <c r="EA40" s="16">
        <f t="shared" si="54"/>
        <v>0</v>
      </c>
      <c r="EB40" s="16">
        <f t="shared" si="55"/>
        <v>0</v>
      </c>
      <c r="EC40" s="15">
        <v>0</v>
      </c>
      <c r="ED40" s="16">
        <v>0</v>
      </c>
      <c r="EE40" s="16">
        <v>0</v>
      </c>
      <c r="EF40" s="16">
        <f t="shared" si="56"/>
        <v>0</v>
      </c>
      <c r="EG40" s="16">
        <f t="shared" si="57"/>
        <v>0</v>
      </c>
      <c r="EH40" s="15">
        <v>0</v>
      </c>
      <c r="EI40" s="16">
        <v>0</v>
      </c>
      <c r="EJ40" s="16">
        <v>0</v>
      </c>
      <c r="EK40" s="16">
        <f t="shared" si="58"/>
        <v>0</v>
      </c>
      <c r="EL40" s="16">
        <f t="shared" si="59"/>
        <v>0</v>
      </c>
      <c r="EM40" s="15">
        <v>0</v>
      </c>
      <c r="EN40" s="16">
        <v>106.8</v>
      </c>
      <c r="EO40" s="16">
        <v>106.8</v>
      </c>
      <c r="EP40" s="16">
        <f t="shared" si="60"/>
        <v>106.8</v>
      </c>
      <c r="EQ40" s="16">
        <f t="shared" si="61"/>
        <v>0</v>
      </c>
      <c r="ER40" s="15">
        <v>0</v>
      </c>
      <c r="ES40" s="16">
        <v>23529.200000000001</v>
      </c>
      <c r="ET40" s="16">
        <v>23529.200000000001</v>
      </c>
      <c r="EU40" s="16">
        <f t="shared" si="62"/>
        <v>23529.200000000001</v>
      </c>
      <c r="EV40" s="16">
        <f t="shared" si="63"/>
        <v>0</v>
      </c>
      <c r="EW40" s="15">
        <v>0</v>
      </c>
      <c r="EX40" s="16">
        <v>18381.5</v>
      </c>
      <c r="EY40" s="16">
        <v>20887.099999999999</v>
      </c>
      <c r="EZ40" s="16">
        <f t="shared" si="64"/>
        <v>20887.099999999999</v>
      </c>
      <c r="FA40" s="16">
        <f t="shared" si="65"/>
        <v>2505.5999999999985</v>
      </c>
      <c r="FB40" s="15">
        <v>0</v>
      </c>
      <c r="FC40" s="16">
        <v>10000</v>
      </c>
      <c r="FD40" s="16">
        <v>10000</v>
      </c>
      <c r="FE40" s="16">
        <f t="shared" si="66"/>
        <v>10000</v>
      </c>
      <c r="FF40" s="16">
        <f t="shared" si="67"/>
        <v>0</v>
      </c>
      <c r="FG40" s="15">
        <v>0</v>
      </c>
      <c r="FH40" s="16">
        <v>160.19999999999999</v>
      </c>
      <c r="FI40" s="16">
        <v>160.19999999999999</v>
      </c>
      <c r="FJ40" s="16">
        <f t="shared" si="68"/>
        <v>160.19999999999999</v>
      </c>
      <c r="FK40" s="16">
        <f t="shared" si="69"/>
        <v>0</v>
      </c>
      <c r="FL40" s="15">
        <v>0</v>
      </c>
      <c r="FM40" s="16">
        <v>252.9</v>
      </c>
      <c r="FN40" s="16">
        <v>252.9</v>
      </c>
      <c r="FO40" s="16">
        <f t="shared" si="70"/>
        <v>252.9</v>
      </c>
      <c r="FP40" s="16">
        <f t="shared" si="71"/>
        <v>0</v>
      </c>
      <c r="FQ40" s="15">
        <v>0</v>
      </c>
      <c r="FR40" s="16">
        <v>0</v>
      </c>
      <c r="FS40" s="16">
        <v>0</v>
      </c>
      <c r="FT40" s="16">
        <f t="shared" si="72"/>
        <v>0</v>
      </c>
      <c r="FU40" s="17">
        <f t="shared" si="73"/>
        <v>0</v>
      </c>
    </row>
    <row r="41" spans="1:177" x14ac:dyDescent="0.25">
      <c r="A41" s="40">
        <v>35</v>
      </c>
      <c r="B41" s="41" t="s">
        <v>38</v>
      </c>
      <c r="C41" s="47">
        <f t="shared" si="3"/>
        <v>0</v>
      </c>
      <c r="D41" s="50">
        <f t="shared" si="4"/>
        <v>136903.19999999998</v>
      </c>
      <c r="E41" s="50">
        <f t="shared" si="5"/>
        <v>138970.4</v>
      </c>
      <c r="F41" s="50">
        <f t="shared" si="1"/>
        <v>138970.4</v>
      </c>
      <c r="G41" s="49">
        <f t="shared" si="2"/>
        <v>2067.2000000000116</v>
      </c>
      <c r="H41" s="15">
        <v>0</v>
      </c>
      <c r="I41" s="16">
        <v>0</v>
      </c>
      <c r="J41" s="16">
        <v>0</v>
      </c>
      <c r="K41" s="16">
        <f t="shared" si="6"/>
        <v>0</v>
      </c>
      <c r="L41" s="16">
        <f t="shared" si="7"/>
        <v>0</v>
      </c>
      <c r="M41" s="15">
        <v>0</v>
      </c>
      <c r="N41" s="16">
        <v>8078</v>
      </c>
      <c r="O41" s="16">
        <v>8078</v>
      </c>
      <c r="P41" s="16">
        <f t="shared" si="8"/>
        <v>8078</v>
      </c>
      <c r="Q41" s="16">
        <f t="shared" si="9"/>
        <v>0</v>
      </c>
      <c r="R41" s="15">
        <v>0</v>
      </c>
      <c r="S41" s="16">
        <v>1433.9</v>
      </c>
      <c r="T41" s="16">
        <v>1433.9</v>
      </c>
      <c r="U41" s="16">
        <f t="shared" si="10"/>
        <v>1433.9</v>
      </c>
      <c r="V41" s="16">
        <f t="shared" si="11"/>
        <v>0</v>
      </c>
      <c r="W41" s="15">
        <v>0</v>
      </c>
      <c r="X41" s="16">
        <v>3830.9</v>
      </c>
      <c r="Y41" s="16">
        <v>3830.9</v>
      </c>
      <c r="Z41" s="16">
        <f t="shared" si="12"/>
        <v>3830.9</v>
      </c>
      <c r="AA41" s="16">
        <f t="shared" si="13"/>
        <v>0</v>
      </c>
      <c r="AB41" s="15">
        <v>0</v>
      </c>
      <c r="AC41" s="16">
        <v>128.80000000000001</v>
      </c>
      <c r="AD41" s="16">
        <v>128.80000000000001</v>
      </c>
      <c r="AE41" s="16">
        <f t="shared" si="14"/>
        <v>128.80000000000001</v>
      </c>
      <c r="AF41" s="16">
        <f t="shared" si="15"/>
        <v>0</v>
      </c>
      <c r="AG41" s="15">
        <v>0</v>
      </c>
      <c r="AH41" s="16">
        <v>862.4</v>
      </c>
      <c r="AI41" s="16">
        <v>862.4</v>
      </c>
      <c r="AJ41" s="16">
        <f t="shared" si="16"/>
        <v>862.4</v>
      </c>
      <c r="AK41" s="16">
        <f t="shared" si="17"/>
        <v>0</v>
      </c>
      <c r="AL41" s="15">
        <v>0</v>
      </c>
      <c r="AM41" s="16">
        <v>16291.9</v>
      </c>
      <c r="AN41" s="16">
        <v>16291.9</v>
      </c>
      <c r="AO41" s="16">
        <f t="shared" si="18"/>
        <v>16291.9</v>
      </c>
      <c r="AP41" s="16">
        <f t="shared" si="19"/>
        <v>0</v>
      </c>
      <c r="AQ41" s="15">
        <v>0</v>
      </c>
      <c r="AR41" s="16">
        <v>0</v>
      </c>
      <c r="AS41" s="16">
        <v>0</v>
      </c>
      <c r="AT41" s="16">
        <f t="shared" si="20"/>
        <v>0</v>
      </c>
      <c r="AU41" s="16">
        <f t="shared" si="21"/>
        <v>0</v>
      </c>
      <c r="AV41" s="15">
        <v>0</v>
      </c>
      <c r="AW41" s="16">
        <v>0</v>
      </c>
      <c r="AX41" s="16">
        <v>0</v>
      </c>
      <c r="AY41" s="16">
        <f t="shared" si="22"/>
        <v>0</v>
      </c>
      <c r="AZ41" s="16">
        <f t="shared" si="23"/>
        <v>0</v>
      </c>
      <c r="BA41" s="15">
        <v>0</v>
      </c>
      <c r="BB41" s="16">
        <v>0</v>
      </c>
      <c r="BC41" s="16">
        <v>63.7</v>
      </c>
      <c r="BD41" s="16">
        <f t="shared" si="24"/>
        <v>63.7</v>
      </c>
      <c r="BE41" s="16">
        <f t="shared" si="25"/>
        <v>63.7</v>
      </c>
      <c r="BF41" s="15">
        <v>0</v>
      </c>
      <c r="BG41" s="16">
        <v>0</v>
      </c>
      <c r="BH41" s="16">
        <v>0</v>
      </c>
      <c r="BI41" s="16">
        <f t="shared" si="26"/>
        <v>0</v>
      </c>
      <c r="BJ41" s="16">
        <f t="shared" si="27"/>
        <v>0</v>
      </c>
      <c r="BK41" s="15">
        <v>0</v>
      </c>
      <c r="BL41" s="16">
        <v>0</v>
      </c>
      <c r="BM41" s="16">
        <v>0</v>
      </c>
      <c r="BN41" s="16">
        <f t="shared" si="28"/>
        <v>0</v>
      </c>
      <c r="BO41" s="16">
        <f t="shared" si="29"/>
        <v>0</v>
      </c>
      <c r="BP41" s="15">
        <v>0</v>
      </c>
      <c r="BQ41" s="16">
        <v>0</v>
      </c>
      <c r="BR41" s="16">
        <v>0</v>
      </c>
      <c r="BS41" s="16">
        <f t="shared" si="30"/>
        <v>0</v>
      </c>
      <c r="BT41" s="16">
        <f t="shared" si="31"/>
        <v>0</v>
      </c>
      <c r="BU41" s="15">
        <v>0</v>
      </c>
      <c r="BV41" s="16">
        <v>550</v>
      </c>
      <c r="BW41" s="16">
        <v>550</v>
      </c>
      <c r="BX41" s="16">
        <f t="shared" si="32"/>
        <v>550</v>
      </c>
      <c r="BY41" s="16">
        <f t="shared" si="33"/>
        <v>0</v>
      </c>
      <c r="BZ41" s="15">
        <v>0</v>
      </c>
      <c r="CA41" s="16">
        <v>100</v>
      </c>
      <c r="CB41" s="16">
        <v>100</v>
      </c>
      <c r="CC41" s="16">
        <f t="shared" si="34"/>
        <v>100</v>
      </c>
      <c r="CD41" s="16">
        <f t="shared" si="35"/>
        <v>0</v>
      </c>
      <c r="CE41" s="15">
        <v>0</v>
      </c>
      <c r="CF41" s="16">
        <v>100</v>
      </c>
      <c r="CG41" s="16">
        <v>100</v>
      </c>
      <c r="CH41" s="16">
        <f t="shared" si="36"/>
        <v>100</v>
      </c>
      <c r="CI41" s="16">
        <f t="shared" si="37"/>
        <v>0</v>
      </c>
      <c r="CJ41" s="15">
        <v>0</v>
      </c>
      <c r="CK41" s="16">
        <v>0</v>
      </c>
      <c r="CL41" s="16">
        <v>0</v>
      </c>
      <c r="CM41" s="16">
        <f t="shared" si="38"/>
        <v>0</v>
      </c>
      <c r="CN41" s="16">
        <f t="shared" si="39"/>
        <v>0</v>
      </c>
      <c r="CO41" s="15">
        <v>0</v>
      </c>
      <c r="CP41" s="16">
        <v>0</v>
      </c>
      <c r="CQ41" s="16">
        <v>0</v>
      </c>
      <c r="CR41" s="16">
        <f t="shared" si="40"/>
        <v>0</v>
      </c>
      <c r="CS41" s="16">
        <f t="shared" si="41"/>
        <v>0</v>
      </c>
      <c r="CT41" s="15">
        <v>0</v>
      </c>
      <c r="CU41" s="16">
        <v>7610.4</v>
      </c>
      <c r="CV41" s="16">
        <v>7610.4</v>
      </c>
      <c r="CW41" s="16">
        <f t="shared" si="42"/>
        <v>7610.4</v>
      </c>
      <c r="CX41" s="16">
        <f t="shared" si="43"/>
        <v>0</v>
      </c>
      <c r="CY41" s="15">
        <v>0</v>
      </c>
      <c r="CZ41" s="16">
        <v>0</v>
      </c>
      <c r="DA41" s="16">
        <v>0</v>
      </c>
      <c r="DB41" s="16">
        <f t="shared" si="44"/>
        <v>0</v>
      </c>
      <c r="DC41" s="16">
        <f t="shared" si="45"/>
        <v>0</v>
      </c>
      <c r="DD41" s="15">
        <v>0</v>
      </c>
      <c r="DE41" s="16">
        <v>0</v>
      </c>
      <c r="DF41" s="16">
        <v>0</v>
      </c>
      <c r="DG41" s="16">
        <f t="shared" si="46"/>
        <v>0</v>
      </c>
      <c r="DH41" s="16">
        <f t="shared" si="47"/>
        <v>0</v>
      </c>
      <c r="DI41" s="15">
        <v>0</v>
      </c>
      <c r="DJ41" s="16">
        <v>0</v>
      </c>
      <c r="DK41" s="16">
        <v>0</v>
      </c>
      <c r="DL41" s="16">
        <f t="shared" si="48"/>
        <v>0</v>
      </c>
      <c r="DM41" s="16">
        <f t="shared" si="49"/>
        <v>0</v>
      </c>
      <c r="DN41" s="15">
        <v>0</v>
      </c>
      <c r="DO41" s="16">
        <v>1209</v>
      </c>
      <c r="DP41" s="16">
        <v>1209</v>
      </c>
      <c r="DQ41" s="16">
        <f t="shared" si="50"/>
        <v>1209</v>
      </c>
      <c r="DR41" s="16">
        <f t="shared" si="51"/>
        <v>0</v>
      </c>
      <c r="DS41" s="15">
        <v>0</v>
      </c>
      <c r="DT41" s="16">
        <v>970.3</v>
      </c>
      <c r="DU41" s="16">
        <v>970.3</v>
      </c>
      <c r="DV41" s="16">
        <f t="shared" si="52"/>
        <v>970.3</v>
      </c>
      <c r="DW41" s="16">
        <f t="shared" si="53"/>
        <v>0</v>
      </c>
      <c r="DX41" s="15">
        <v>0</v>
      </c>
      <c r="DY41" s="16">
        <v>325.60000000000002</v>
      </c>
      <c r="DZ41" s="16">
        <v>325.60000000000002</v>
      </c>
      <c r="EA41" s="16">
        <f t="shared" si="54"/>
        <v>325.60000000000002</v>
      </c>
      <c r="EB41" s="16">
        <f t="shared" si="55"/>
        <v>0</v>
      </c>
      <c r="EC41" s="15">
        <v>0</v>
      </c>
      <c r="ED41" s="16">
        <v>12523.6</v>
      </c>
      <c r="EE41" s="16">
        <v>12523.6</v>
      </c>
      <c r="EF41" s="16">
        <f t="shared" si="56"/>
        <v>12523.6</v>
      </c>
      <c r="EG41" s="16">
        <f t="shared" si="57"/>
        <v>0</v>
      </c>
      <c r="EH41" s="15">
        <v>0</v>
      </c>
      <c r="EI41" s="16">
        <v>0</v>
      </c>
      <c r="EJ41" s="16">
        <v>0</v>
      </c>
      <c r="EK41" s="16">
        <f t="shared" si="58"/>
        <v>0</v>
      </c>
      <c r="EL41" s="16">
        <f t="shared" si="59"/>
        <v>0</v>
      </c>
      <c r="EM41" s="15">
        <v>0</v>
      </c>
      <c r="EN41" s="16">
        <v>0</v>
      </c>
      <c r="EO41" s="16">
        <v>0</v>
      </c>
      <c r="EP41" s="16">
        <f t="shared" si="60"/>
        <v>0</v>
      </c>
      <c r="EQ41" s="16">
        <f t="shared" si="61"/>
        <v>0</v>
      </c>
      <c r="ER41" s="15">
        <v>0</v>
      </c>
      <c r="ES41" s="16">
        <v>51134.6</v>
      </c>
      <c r="ET41" s="16">
        <v>51134.6</v>
      </c>
      <c r="EU41" s="16">
        <f t="shared" si="62"/>
        <v>51134.6</v>
      </c>
      <c r="EV41" s="16">
        <f t="shared" si="63"/>
        <v>0</v>
      </c>
      <c r="EW41" s="15">
        <v>0</v>
      </c>
      <c r="EX41" s="16">
        <v>23136.7</v>
      </c>
      <c r="EY41" s="16">
        <v>25140.2</v>
      </c>
      <c r="EZ41" s="16">
        <f t="shared" si="64"/>
        <v>25140.2</v>
      </c>
      <c r="FA41" s="16">
        <f t="shared" si="65"/>
        <v>2003.5</v>
      </c>
      <c r="FB41" s="15">
        <v>0</v>
      </c>
      <c r="FC41" s="16">
        <v>8000</v>
      </c>
      <c r="FD41" s="16">
        <v>8000</v>
      </c>
      <c r="FE41" s="16">
        <f t="shared" si="66"/>
        <v>8000</v>
      </c>
      <c r="FF41" s="16">
        <f t="shared" si="67"/>
        <v>0</v>
      </c>
      <c r="FG41" s="15">
        <v>0</v>
      </c>
      <c r="FH41" s="16">
        <v>0</v>
      </c>
      <c r="FI41" s="16">
        <v>0</v>
      </c>
      <c r="FJ41" s="16">
        <f t="shared" si="68"/>
        <v>0</v>
      </c>
      <c r="FK41" s="16">
        <f t="shared" si="69"/>
        <v>0</v>
      </c>
      <c r="FL41" s="15">
        <v>0</v>
      </c>
      <c r="FM41" s="16">
        <v>617.1</v>
      </c>
      <c r="FN41" s="16">
        <v>617.1</v>
      </c>
      <c r="FO41" s="16">
        <f t="shared" si="70"/>
        <v>617.1</v>
      </c>
      <c r="FP41" s="16">
        <f t="shared" si="71"/>
        <v>0</v>
      </c>
      <c r="FQ41" s="15">
        <v>0</v>
      </c>
      <c r="FR41" s="16">
        <v>0</v>
      </c>
      <c r="FS41" s="16">
        <v>0</v>
      </c>
      <c r="FT41" s="16">
        <f t="shared" si="72"/>
        <v>0</v>
      </c>
      <c r="FU41" s="17">
        <f t="shared" si="73"/>
        <v>0</v>
      </c>
    </row>
    <row r="42" spans="1:177" x14ac:dyDescent="0.25">
      <c r="A42" s="40">
        <v>36</v>
      </c>
      <c r="B42" s="41" t="s">
        <v>39</v>
      </c>
      <c r="C42" s="47">
        <f t="shared" si="3"/>
        <v>0</v>
      </c>
      <c r="D42" s="50">
        <f t="shared" si="4"/>
        <v>49052.6</v>
      </c>
      <c r="E42" s="50">
        <f t="shared" si="5"/>
        <v>51076.299999999996</v>
      </c>
      <c r="F42" s="50">
        <f t="shared" si="1"/>
        <v>51076.299999999996</v>
      </c>
      <c r="G42" s="49">
        <f t="shared" si="2"/>
        <v>2023.6999999999971</v>
      </c>
      <c r="H42" s="15">
        <v>0</v>
      </c>
      <c r="I42" s="16">
        <v>0</v>
      </c>
      <c r="J42" s="16">
        <v>0</v>
      </c>
      <c r="K42" s="16">
        <f t="shared" si="6"/>
        <v>0</v>
      </c>
      <c r="L42" s="16">
        <f t="shared" si="7"/>
        <v>0</v>
      </c>
      <c r="M42" s="15">
        <v>0</v>
      </c>
      <c r="N42" s="16">
        <v>1848.9</v>
      </c>
      <c r="O42" s="16">
        <v>1848.9</v>
      </c>
      <c r="P42" s="16">
        <f t="shared" si="8"/>
        <v>1848.9</v>
      </c>
      <c r="Q42" s="16">
        <f t="shared" si="9"/>
        <v>0</v>
      </c>
      <c r="R42" s="15">
        <v>0</v>
      </c>
      <c r="S42" s="16">
        <v>937.9</v>
      </c>
      <c r="T42" s="16">
        <v>937.9</v>
      </c>
      <c r="U42" s="16">
        <f t="shared" si="10"/>
        <v>937.9</v>
      </c>
      <c r="V42" s="16">
        <f t="shared" si="11"/>
        <v>0</v>
      </c>
      <c r="W42" s="15">
        <v>0</v>
      </c>
      <c r="X42" s="16">
        <v>705.9</v>
      </c>
      <c r="Y42" s="16">
        <v>705.9</v>
      </c>
      <c r="Z42" s="16">
        <f t="shared" si="12"/>
        <v>705.9</v>
      </c>
      <c r="AA42" s="16">
        <f t="shared" si="13"/>
        <v>0</v>
      </c>
      <c r="AB42" s="15">
        <v>0</v>
      </c>
      <c r="AC42" s="16">
        <v>167.1</v>
      </c>
      <c r="AD42" s="16">
        <v>167.1</v>
      </c>
      <c r="AE42" s="16">
        <f t="shared" si="14"/>
        <v>167.1</v>
      </c>
      <c r="AF42" s="16">
        <f t="shared" si="15"/>
        <v>0</v>
      </c>
      <c r="AG42" s="15">
        <v>0</v>
      </c>
      <c r="AH42" s="16">
        <v>766.6</v>
      </c>
      <c r="AI42" s="16">
        <v>766.6</v>
      </c>
      <c r="AJ42" s="16">
        <f t="shared" si="16"/>
        <v>766.6</v>
      </c>
      <c r="AK42" s="16">
        <f t="shared" si="17"/>
        <v>0</v>
      </c>
      <c r="AL42" s="15">
        <v>0</v>
      </c>
      <c r="AM42" s="16">
        <v>865.7</v>
      </c>
      <c r="AN42" s="16">
        <v>865.7</v>
      </c>
      <c r="AO42" s="16">
        <f t="shared" si="18"/>
        <v>865.7</v>
      </c>
      <c r="AP42" s="16">
        <f t="shared" si="19"/>
        <v>0</v>
      </c>
      <c r="AQ42" s="15">
        <v>0</v>
      </c>
      <c r="AR42" s="16">
        <v>0</v>
      </c>
      <c r="AS42" s="16">
        <v>0</v>
      </c>
      <c r="AT42" s="16">
        <f t="shared" si="20"/>
        <v>0</v>
      </c>
      <c r="AU42" s="16">
        <f t="shared" si="21"/>
        <v>0</v>
      </c>
      <c r="AV42" s="15">
        <v>0</v>
      </c>
      <c r="AW42" s="16">
        <v>0</v>
      </c>
      <c r="AX42" s="16">
        <v>0</v>
      </c>
      <c r="AY42" s="16">
        <f t="shared" si="22"/>
        <v>0</v>
      </c>
      <c r="AZ42" s="16">
        <f t="shared" si="23"/>
        <v>0</v>
      </c>
      <c r="BA42" s="15">
        <v>0</v>
      </c>
      <c r="BB42" s="16">
        <v>0</v>
      </c>
      <c r="BC42" s="16">
        <v>21.2</v>
      </c>
      <c r="BD42" s="16">
        <f t="shared" si="24"/>
        <v>21.2</v>
      </c>
      <c r="BE42" s="16">
        <f t="shared" si="25"/>
        <v>21.2</v>
      </c>
      <c r="BF42" s="15">
        <v>0</v>
      </c>
      <c r="BG42" s="16">
        <v>0</v>
      </c>
      <c r="BH42" s="16">
        <v>0</v>
      </c>
      <c r="BI42" s="16">
        <f t="shared" si="26"/>
        <v>0</v>
      </c>
      <c r="BJ42" s="16">
        <f t="shared" si="27"/>
        <v>0</v>
      </c>
      <c r="BK42" s="15">
        <v>0</v>
      </c>
      <c r="BL42" s="16">
        <v>0</v>
      </c>
      <c r="BM42" s="16">
        <v>0</v>
      </c>
      <c r="BN42" s="16">
        <f t="shared" si="28"/>
        <v>0</v>
      </c>
      <c r="BO42" s="16">
        <f t="shared" si="29"/>
        <v>0</v>
      </c>
      <c r="BP42" s="15">
        <v>0</v>
      </c>
      <c r="BQ42" s="16">
        <v>0</v>
      </c>
      <c r="BR42" s="16">
        <v>0</v>
      </c>
      <c r="BS42" s="16">
        <f t="shared" si="30"/>
        <v>0</v>
      </c>
      <c r="BT42" s="16">
        <f t="shared" si="31"/>
        <v>0</v>
      </c>
      <c r="BU42" s="15">
        <v>0</v>
      </c>
      <c r="BV42" s="16">
        <v>200</v>
      </c>
      <c r="BW42" s="16">
        <v>200</v>
      </c>
      <c r="BX42" s="16">
        <f t="shared" si="32"/>
        <v>200</v>
      </c>
      <c r="BY42" s="16">
        <f t="shared" si="33"/>
        <v>0</v>
      </c>
      <c r="BZ42" s="15">
        <v>0</v>
      </c>
      <c r="CA42" s="16">
        <v>50</v>
      </c>
      <c r="CB42" s="16">
        <v>50</v>
      </c>
      <c r="CC42" s="16">
        <f t="shared" si="34"/>
        <v>50</v>
      </c>
      <c r="CD42" s="16">
        <f t="shared" si="35"/>
        <v>0</v>
      </c>
      <c r="CE42" s="15">
        <v>0</v>
      </c>
      <c r="CF42" s="16">
        <v>100</v>
      </c>
      <c r="CG42" s="16">
        <v>100</v>
      </c>
      <c r="CH42" s="16">
        <f t="shared" si="36"/>
        <v>100</v>
      </c>
      <c r="CI42" s="16">
        <f t="shared" si="37"/>
        <v>0</v>
      </c>
      <c r="CJ42" s="15">
        <v>0</v>
      </c>
      <c r="CK42" s="16">
        <v>0</v>
      </c>
      <c r="CL42" s="16">
        <v>0</v>
      </c>
      <c r="CM42" s="16">
        <f t="shared" si="38"/>
        <v>0</v>
      </c>
      <c r="CN42" s="16">
        <f t="shared" si="39"/>
        <v>0</v>
      </c>
      <c r="CO42" s="15">
        <v>0</v>
      </c>
      <c r="CP42" s="16">
        <v>650</v>
      </c>
      <c r="CQ42" s="16">
        <v>650</v>
      </c>
      <c r="CR42" s="16">
        <f t="shared" si="40"/>
        <v>650</v>
      </c>
      <c r="CS42" s="16">
        <f t="shared" si="41"/>
        <v>0</v>
      </c>
      <c r="CT42" s="15">
        <v>0</v>
      </c>
      <c r="CU42" s="16">
        <v>3886.7</v>
      </c>
      <c r="CV42" s="16">
        <v>3886.7</v>
      </c>
      <c r="CW42" s="16">
        <f t="shared" si="42"/>
        <v>3886.7</v>
      </c>
      <c r="CX42" s="16">
        <f t="shared" si="43"/>
        <v>0</v>
      </c>
      <c r="CY42" s="15">
        <v>0</v>
      </c>
      <c r="CZ42" s="16">
        <v>0</v>
      </c>
      <c r="DA42" s="16">
        <v>0</v>
      </c>
      <c r="DB42" s="16">
        <f t="shared" si="44"/>
        <v>0</v>
      </c>
      <c r="DC42" s="16">
        <f t="shared" si="45"/>
        <v>0</v>
      </c>
      <c r="DD42" s="15">
        <v>0</v>
      </c>
      <c r="DE42" s="16">
        <v>0</v>
      </c>
      <c r="DF42" s="16">
        <v>0</v>
      </c>
      <c r="DG42" s="16">
        <f t="shared" si="46"/>
        <v>0</v>
      </c>
      <c r="DH42" s="16">
        <f t="shared" si="47"/>
        <v>0</v>
      </c>
      <c r="DI42" s="15">
        <v>0</v>
      </c>
      <c r="DJ42" s="16">
        <v>375</v>
      </c>
      <c r="DK42" s="16">
        <v>375</v>
      </c>
      <c r="DL42" s="16">
        <f t="shared" si="48"/>
        <v>375</v>
      </c>
      <c r="DM42" s="16">
        <f t="shared" si="49"/>
        <v>0</v>
      </c>
      <c r="DN42" s="15">
        <v>0</v>
      </c>
      <c r="DO42" s="16">
        <v>0</v>
      </c>
      <c r="DP42" s="16">
        <v>0</v>
      </c>
      <c r="DQ42" s="16">
        <f t="shared" si="50"/>
        <v>0</v>
      </c>
      <c r="DR42" s="16">
        <f t="shared" si="51"/>
        <v>0</v>
      </c>
      <c r="DS42" s="15">
        <v>0</v>
      </c>
      <c r="DT42" s="16">
        <v>727.9</v>
      </c>
      <c r="DU42" s="16">
        <v>727.9</v>
      </c>
      <c r="DV42" s="16">
        <f t="shared" si="52"/>
        <v>727.9</v>
      </c>
      <c r="DW42" s="16">
        <f t="shared" si="53"/>
        <v>0</v>
      </c>
      <c r="DX42" s="15">
        <v>0</v>
      </c>
      <c r="DY42" s="16">
        <v>254.4</v>
      </c>
      <c r="DZ42" s="16">
        <v>164.2</v>
      </c>
      <c r="EA42" s="16">
        <f t="shared" si="54"/>
        <v>164.2</v>
      </c>
      <c r="EB42" s="16">
        <f t="shared" si="55"/>
        <v>-90.200000000000017</v>
      </c>
      <c r="EC42" s="15">
        <v>0</v>
      </c>
      <c r="ED42" s="16">
        <v>0</v>
      </c>
      <c r="EE42" s="16">
        <v>0</v>
      </c>
      <c r="EF42" s="16">
        <f t="shared" si="56"/>
        <v>0</v>
      </c>
      <c r="EG42" s="16">
        <f t="shared" si="57"/>
        <v>0</v>
      </c>
      <c r="EH42" s="15">
        <v>0</v>
      </c>
      <c r="EI42" s="16">
        <v>0</v>
      </c>
      <c r="EJ42" s="16">
        <v>0</v>
      </c>
      <c r="EK42" s="16">
        <f t="shared" si="58"/>
        <v>0</v>
      </c>
      <c r="EL42" s="16">
        <f t="shared" si="59"/>
        <v>0</v>
      </c>
      <c r="EM42" s="15">
        <v>0</v>
      </c>
      <c r="EN42" s="16">
        <v>0</v>
      </c>
      <c r="EO42" s="16">
        <v>0</v>
      </c>
      <c r="EP42" s="16">
        <f t="shared" si="60"/>
        <v>0</v>
      </c>
      <c r="EQ42" s="16">
        <f t="shared" si="61"/>
        <v>0</v>
      </c>
      <c r="ER42" s="15">
        <v>0</v>
      </c>
      <c r="ES42" s="16">
        <v>17172.599999999999</v>
      </c>
      <c r="ET42" s="16">
        <v>17172.599999999999</v>
      </c>
      <c r="EU42" s="16">
        <f t="shared" si="62"/>
        <v>17172.599999999999</v>
      </c>
      <c r="EV42" s="16">
        <f t="shared" si="63"/>
        <v>0</v>
      </c>
      <c r="EW42" s="15">
        <v>0</v>
      </c>
      <c r="EX42" s="16">
        <v>12343.9</v>
      </c>
      <c r="EY42" s="16">
        <v>14436.6</v>
      </c>
      <c r="EZ42" s="16">
        <f t="shared" si="64"/>
        <v>14436.6</v>
      </c>
      <c r="FA42" s="16">
        <f t="shared" si="65"/>
        <v>2092.7000000000007</v>
      </c>
      <c r="FB42" s="15">
        <v>0</v>
      </c>
      <c r="FC42" s="16">
        <v>8000</v>
      </c>
      <c r="FD42" s="16">
        <v>8000</v>
      </c>
      <c r="FE42" s="16">
        <f t="shared" si="66"/>
        <v>8000</v>
      </c>
      <c r="FF42" s="16">
        <f t="shared" si="67"/>
        <v>0</v>
      </c>
      <c r="FG42" s="15">
        <v>0</v>
      </c>
      <c r="FH42" s="16">
        <v>0</v>
      </c>
      <c r="FI42" s="16">
        <v>0</v>
      </c>
      <c r="FJ42" s="16">
        <f t="shared" si="68"/>
        <v>0</v>
      </c>
      <c r="FK42" s="16">
        <f t="shared" si="69"/>
        <v>0</v>
      </c>
      <c r="FL42" s="15">
        <v>0</v>
      </c>
      <c r="FM42" s="16">
        <v>0</v>
      </c>
      <c r="FN42" s="16">
        <v>0</v>
      </c>
      <c r="FO42" s="16">
        <f t="shared" si="70"/>
        <v>0</v>
      </c>
      <c r="FP42" s="16">
        <f t="shared" si="71"/>
        <v>0</v>
      </c>
      <c r="FQ42" s="15">
        <v>0</v>
      </c>
      <c r="FR42" s="16">
        <v>0</v>
      </c>
      <c r="FS42" s="16">
        <v>0</v>
      </c>
      <c r="FT42" s="16">
        <f t="shared" si="72"/>
        <v>0</v>
      </c>
      <c r="FU42" s="17">
        <f t="shared" si="73"/>
        <v>0</v>
      </c>
    </row>
    <row r="43" spans="1:177" x14ac:dyDescent="0.25">
      <c r="A43" s="40">
        <v>37</v>
      </c>
      <c r="B43" s="41" t="s">
        <v>40</v>
      </c>
      <c r="C43" s="47">
        <f t="shared" si="3"/>
        <v>0</v>
      </c>
      <c r="D43" s="50">
        <f t="shared" si="4"/>
        <v>101489.59999999999</v>
      </c>
      <c r="E43" s="50">
        <f t="shared" si="5"/>
        <v>103300.7</v>
      </c>
      <c r="F43" s="50">
        <f t="shared" si="1"/>
        <v>103300.7</v>
      </c>
      <c r="G43" s="49">
        <f t="shared" si="2"/>
        <v>1811.1000000000058</v>
      </c>
      <c r="H43" s="15">
        <v>0</v>
      </c>
      <c r="I43" s="16">
        <v>0</v>
      </c>
      <c r="J43" s="16">
        <v>0</v>
      </c>
      <c r="K43" s="16">
        <f t="shared" si="6"/>
        <v>0</v>
      </c>
      <c r="L43" s="16">
        <f t="shared" si="7"/>
        <v>0</v>
      </c>
      <c r="M43" s="15">
        <v>0</v>
      </c>
      <c r="N43" s="16">
        <v>360</v>
      </c>
      <c r="O43" s="16">
        <v>360</v>
      </c>
      <c r="P43" s="16">
        <f t="shared" si="8"/>
        <v>360</v>
      </c>
      <c r="Q43" s="16">
        <f t="shared" si="9"/>
        <v>0</v>
      </c>
      <c r="R43" s="15">
        <v>0</v>
      </c>
      <c r="S43" s="16">
        <v>60.5</v>
      </c>
      <c r="T43" s="16">
        <v>60.5</v>
      </c>
      <c r="U43" s="16">
        <f t="shared" si="10"/>
        <v>60.5</v>
      </c>
      <c r="V43" s="16">
        <f t="shared" si="11"/>
        <v>0</v>
      </c>
      <c r="W43" s="15">
        <v>0</v>
      </c>
      <c r="X43" s="16">
        <v>317</v>
      </c>
      <c r="Y43" s="16">
        <v>317</v>
      </c>
      <c r="Z43" s="16">
        <f t="shared" si="12"/>
        <v>317</v>
      </c>
      <c r="AA43" s="16">
        <f t="shared" si="13"/>
        <v>0</v>
      </c>
      <c r="AB43" s="15">
        <v>0</v>
      </c>
      <c r="AC43" s="16">
        <v>55.5</v>
      </c>
      <c r="AD43" s="16">
        <v>55.5</v>
      </c>
      <c r="AE43" s="16">
        <f t="shared" si="14"/>
        <v>55.5</v>
      </c>
      <c r="AF43" s="16">
        <f t="shared" si="15"/>
        <v>0</v>
      </c>
      <c r="AG43" s="15">
        <v>0</v>
      </c>
      <c r="AH43" s="16">
        <v>191.7</v>
      </c>
      <c r="AI43" s="16">
        <v>191.7</v>
      </c>
      <c r="AJ43" s="16">
        <f t="shared" si="16"/>
        <v>191.7</v>
      </c>
      <c r="AK43" s="16">
        <f t="shared" si="17"/>
        <v>0</v>
      </c>
      <c r="AL43" s="15">
        <v>0</v>
      </c>
      <c r="AM43" s="16"/>
      <c r="AN43" s="16"/>
      <c r="AO43" s="16">
        <f t="shared" si="18"/>
        <v>0</v>
      </c>
      <c r="AP43" s="16">
        <f t="shared" si="19"/>
        <v>0</v>
      </c>
      <c r="AQ43" s="15">
        <v>0</v>
      </c>
      <c r="AR43" s="16">
        <v>0</v>
      </c>
      <c r="AS43" s="16">
        <v>0</v>
      </c>
      <c r="AT43" s="16">
        <f t="shared" si="20"/>
        <v>0</v>
      </c>
      <c r="AU43" s="16">
        <f t="shared" si="21"/>
        <v>0</v>
      </c>
      <c r="AV43" s="15">
        <v>0</v>
      </c>
      <c r="AW43" s="16">
        <v>0</v>
      </c>
      <c r="AX43" s="16">
        <v>0</v>
      </c>
      <c r="AY43" s="16">
        <f t="shared" si="22"/>
        <v>0</v>
      </c>
      <c r="AZ43" s="16">
        <f t="shared" si="23"/>
        <v>0</v>
      </c>
      <c r="BA43" s="15">
        <v>0</v>
      </c>
      <c r="BB43" s="16">
        <v>0</v>
      </c>
      <c r="BC43" s="16">
        <v>21.2</v>
      </c>
      <c r="BD43" s="16">
        <f t="shared" si="24"/>
        <v>21.2</v>
      </c>
      <c r="BE43" s="16">
        <f t="shared" si="25"/>
        <v>21.2</v>
      </c>
      <c r="BF43" s="15">
        <v>0</v>
      </c>
      <c r="BG43" s="16">
        <v>0</v>
      </c>
      <c r="BH43" s="16">
        <v>0</v>
      </c>
      <c r="BI43" s="16">
        <f t="shared" si="26"/>
        <v>0</v>
      </c>
      <c r="BJ43" s="16">
        <f t="shared" si="27"/>
        <v>0</v>
      </c>
      <c r="BK43" s="15">
        <v>0</v>
      </c>
      <c r="BL43" s="16">
        <v>0</v>
      </c>
      <c r="BM43" s="16">
        <v>0</v>
      </c>
      <c r="BN43" s="16">
        <f t="shared" si="28"/>
        <v>0</v>
      </c>
      <c r="BO43" s="16">
        <f t="shared" si="29"/>
        <v>0</v>
      </c>
      <c r="BP43" s="15">
        <v>0</v>
      </c>
      <c r="BQ43" s="16">
        <v>0</v>
      </c>
      <c r="BR43" s="16">
        <v>0</v>
      </c>
      <c r="BS43" s="16">
        <f t="shared" si="30"/>
        <v>0</v>
      </c>
      <c r="BT43" s="16">
        <f t="shared" si="31"/>
        <v>0</v>
      </c>
      <c r="BU43" s="15">
        <v>0</v>
      </c>
      <c r="BV43" s="16">
        <v>150</v>
      </c>
      <c r="BW43" s="16">
        <v>150</v>
      </c>
      <c r="BX43" s="16">
        <f t="shared" si="32"/>
        <v>150</v>
      </c>
      <c r="BY43" s="16">
        <f t="shared" si="33"/>
        <v>0</v>
      </c>
      <c r="BZ43" s="15">
        <v>0</v>
      </c>
      <c r="CA43" s="16">
        <v>50</v>
      </c>
      <c r="CB43" s="16">
        <v>50</v>
      </c>
      <c r="CC43" s="16">
        <f t="shared" si="34"/>
        <v>50</v>
      </c>
      <c r="CD43" s="16">
        <f t="shared" si="35"/>
        <v>0</v>
      </c>
      <c r="CE43" s="15">
        <v>0</v>
      </c>
      <c r="CF43" s="16">
        <v>0</v>
      </c>
      <c r="CG43" s="16">
        <v>0</v>
      </c>
      <c r="CH43" s="16">
        <f t="shared" si="36"/>
        <v>0</v>
      </c>
      <c r="CI43" s="16">
        <f t="shared" si="37"/>
        <v>0</v>
      </c>
      <c r="CJ43" s="15">
        <v>0</v>
      </c>
      <c r="CK43" s="16">
        <v>0</v>
      </c>
      <c r="CL43" s="16">
        <v>0</v>
      </c>
      <c r="CM43" s="16">
        <f t="shared" si="38"/>
        <v>0</v>
      </c>
      <c r="CN43" s="16">
        <f t="shared" si="39"/>
        <v>0</v>
      </c>
      <c r="CO43" s="15">
        <v>0</v>
      </c>
      <c r="CP43" s="16">
        <v>150</v>
      </c>
      <c r="CQ43" s="16">
        <v>150</v>
      </c>
      <c r="CR43" s="16">
        <f t="shared" si="40"/>
        <v>150</v>
      </c>
      <c r="CS43" s="16">
        <f t="shared" si="41"/>
        <v>0</v>
      </c>
      <c r="CT43" s="15">
        <v>0</v>
      </c>
      <c r="CU43" s="16">
        <v>0</v>
      </c>
      <c r="CV43" s="16">
        <v>0</v>
      </c>
      <c r="CW43" s="16">
        <f t="shared" si="42"/>
        <v>0</v>
      </c>
      <c r="CX43" s="16">
        <f t="shared" si="43"/>
        <v>0</v>
      </c>
      <c r="CY43" s="15">
        <v>0</v>
      </c>
      <c r="CZ43" s="16">
        <v>0</v>
      </c>
      <c r="DA43" s="16">
        <v>0</v>
      </c>
      <c r="DB43" s="16">
        <f t="shared" si="44"/>
        <v>0</v>
      </c>
      <c r="DC43" s="16">
        <f t="shared" si="45"/>
        <v>0</v>
      </c>
      <c r="DD43" s="15">
        <v>0</v>
      </c>
      <c r="DE43" s="16">
        <v>0</v>
      </c>
      <c r="DF43" s="16">
        <v>0</v>
      </c>
      <c r="DG43" s="16">
        <f t="shared" si="46"/>
        <v>0</v>
      </c>
      <c r="DH43" s="16">
        <f t="shared" si="47"/>
        <v>0</v>
      </c>
      <c r="DI43" s="15">
        <v>0</v>
      </c>
      <c r="DJ43" s="16">
        <v>0</v>
      </c>
      <c r="DK43" s="16">
        <v>0</v>
      </c>
      <c r="DL43" s="16">
        <f t="shared" si="48"/>
        <v>0</v>
      </c>
      <c r="DM43" s="16">
        <f t="shared" si="49"/>
        <v>0</v>
      </c>
      <c r="DN43" s="15">
        <v>0</v>
      </c>
      <c r="DO43" s="16">
        <v>23.7</v>
      </c>
      <c r="DP43" s="16">
        <v>23.7</v>
      </c>
      <c r="DQ43" s="16">
        <f t="shared" si="50"/>
        <v>23.7</v>
      </c>
      <c r="DR43" s="16">
        <f t="shared" si="51"/>
        <v>0</v>
      </c>
      <c r="DS43" s="15">
        <v>0</v>
      </c>
      <c r="DT43" s="16">
        <v>175</v>
      </c>
      <c r="DU43" s="16">
        <v>175</v>
      </c>
      <c r="DV43" s="16">
        <f t="shared" si="52"/>
        <v>175</v>
      </c>
      <c r="DW43" s="16">
        <f t="shared" si="53"/>
        <v>0</v>
      </c>
      <c r="DX43" s="15">
        <v>0</v>
      </c>
      <c r="DY43" s="16">
        <v>234</v>
      </c>
      <c r="DZ43" s="16">
        <v>234</v>
      </c>
      <c r="EA43" s="16">
        <f t="shared" si="54"/>
        <v>234</v>
      </c>
      <c r="EB43" s="16">
        <f t="shared" si="55"/>
        <v>0</v>
      </c>
      <c r="EC43" s="15">
        <v>0</v>
      </c>
      <c r="ED43" s="16">
        <v>0</v>
      </c>
      <c r="EE43" s="16">
        <v>0</v>
      </c>
      <c r="EF43" s="16">
        <f t="shared" si="56"/>
        <v>0</v>
      </c>
      <c r="EG43" s="16">
        <f t="shared" si="57"/>
        <v>0</v>
      </c>
      <c r="EH43" s="15">
        <v>0</v>
      </c>
      <c r="EI43" s="16">
        <v>52898.5</v>
      </c>
      <c r="EJ43" s="16">
        <v>52898.5</v>
      </c>
      <c r="EK43" s="16">
        <f t="shared" si="58"/>
        <v>52898.5</v>
      </c>
      <c r="EL43" s="16">
        <f t="shared" si="59"/>
        <v>0</v>
      </c>
      <c r="EM43" s="15">
        <v>0</v>
      </c>
      <c r="EN43" s="16">
        <v>14.2</v>
      </c>
      <c r="EO43" s="16">
        <v>14.2</v>
      </c>
      <c r="EP43" s="16">
        <f t="shared" si="60"/>
        <v>14.2</v>
      </c>
      <c r="EQ43" s="16">
        <f t="shared" si="61"/>
        <v>0</v>
      </c>
      <c r="ER43" s="15">
        <v>0</v>
      </c>
      <c r="ES43" s="16">
        <v>12250.8</v>
      </c>
      <c r="ET43" s="16">
        <v>12250.8</v>
      </c>
      <c r="EU43" s="16">
        <f t="shared" si="62"/>
        <v>12250.8</v>
      </c>
      <c r="EV43" s="16">
        <f t="shared" si="63"/>
        <v>0</v>
      </c>
      <c r="EW43" s="15">
        <v>0</v>
      </c>
      <c r="EX43" s="16">
        <v>22034</v>
      </c>
      <c r="EY43" s="16">
        <v>23823.9</v>
      </c>
      <c r="EZ43" s="16">
        <f t="shared" si="64"/>
        <v>23823.9</v>
      </c>
      <c r="FA43" s="16">
        <f t="shared" si="65"/>
        <v>1789.9000000000015</v>
      </c>
      <c r="FB43" s="15">
        <v>0</v>
      </c>
      <c r="FC43" s="16">
        <v>6000</v>
      </c>
      <c r="FD43" s="16">
        <v>6000</v>
      </c>
      <c r="FE43" s="16">
        <f t="shared" si="66"/>
        <v>6000</v>
      </c>
      <c r="FF43" s="16">
        <f t="shared" si="67"/>
        <v>0</v>
      </c>
      <c r="FG43" s="15">
        <v>0</v>
      </c>
      <c r="FH43" s="16">
        <v>0</v>
      </c>
      <c r="FI43" s="16">
        <v>0</v>
      </c>
      <c r="FJ43" s="16">
        <f t="shared" si="68"/>
        <v>0</v>
      </c>
      <c r="FK43" s="16">
        <f t="shared" si="69"/>
        <v>0</v>
      </c>
      <c r="FL43" s="15">
        <v>0</v>
      </c>
      <c r="FM43" s="16">
        <v>6524.7</v>
      </c>
      <c r="FN43" s="16">
        <v>6524.7</v>
      </c>
      <c r="FO43" s="16">
        <f t="shared" si="70"/>
        <v>6524.7</v>
      </c>
      <c r="FP43" s="16">
        <f t="shared" si="71"/>
        <v>0</v>
      </c>
      <c r="FQ43" s="15">
        <v>0</v>
      </c>
      <c r="FR43" s="16">
        <v>0</v>
      </c>
      <c r="FS43" s="16">
        <v>0</v>
      </c>
      <c r="FT43" s="16">
        <f t="shared" si="72"/>
        <v>0</v>
      </c>
      <c r="FU43" s="17">
        <f t="shared" si="73"/>
        <v>0</v>
      </c>
    </row>
    <row r="44" spans="1:177" x14ac:dyDescent="0.25">
      <c r="A44" s="40">
        <v>38</v>
      </c>
      <c r="B44" s="41" t="s">
        <v>41</v>
      </c>
      <c r="C44" s="47">
        <f t="shared" si="3"/>
        <v>0</v>
      </c>
      <c r="D44" s="50">
        <f t="shared" si="4"/>
        <v>98565.599999999991</v>
      </c>
      <c r="E44" s="50">
        <f t="shared" si="5"/>
        <v>100471.29999999999</v>
      </c>
      <c r="F44" s="50">
        <f t="shared" si="1"/>
        <v>100471.29999999999</v>
      </c>
      <c r="G44" s="49">
        <f t="shared" si="2"/>
        <v>1905.6999999999971</v>
      </c>
      <c r="H44" s="15">
        <v>0</v>
      </c>
      <c r="I44" s="16">
        <v>0</v>
      </c>
      <c r="J44" s="16">
        <v>0</v>
      </c>
      <c r="K44" s="16">
        <f t="shared" si="6"/>
        <v>0</v>
      </c>
      <c r="L44" s="16">
        <f t="shared" si="7"/>
        <v>0</v>
      </c>
      <c r="M44" s="15">
        <v>0</v>
      </c>
      <c r="N44" s="16">
        <v>1432.1</v>
      </c>
      <c r="O44" s="16">
        <v>1432.1</v>
      </c>
      <c r="P44" s="16">
        <f t="shared" si="8"/>
        <v>1432.1</v>
      </c>
      <c r="Q44" s="16">
        <f t="shared" si="9"/>
        <v>0</v>
      </c>
      <c r="R44" s="15">
        <v>0</v>
      </c>
      <c r="S44" s="16">
        <v>12224.6</v>
      </c>
      <c r="T44" s="16">
        <v>12071.7</v>
      </c>
      <c r="U44" s="16">
        <f t="shared" si="10"/>
        <v>12071.7</v>
      </c>
      <c r="V44" s="16">
        <f t="shared" si="11"/>
        <v>-152.89999999999964</v>
      </c>
      <c r="W44" s="15">
        <v>0</v>
      </c>
      <c r="X44" s="16">
        <v>117.6</v>
      </c>
      <c r="Y44" s="16">
        <v>117.6</v>
      </c>
      <c r="Z44" s="16">
        <f t="shared" si="12"/>
        <v>117.6</v>
      </c>
      <c r="AA44" s="16">
        <f t="shared" si="13"/>
        <v>0</v>
      </c>
      <c r="AB44" s="15">
        <v>0</v>
      </c>
      <c r="AC44" s="16">
        <v>97.6</v>
      </c>
      <c r="AD44" s="16">
        <v>97.6</v>
      </c>
      <c r="AE44" s="16">
        <f t="shared" si="14"/>
        <v>97.6</v>
      </c>
      <c r="AF44" s="16">
        <f t="shared" si="15"/>
        <v>0</v>
      </c>
      <c r="AG44" s="15">
        <v>0</v>
      </c>
      <c r="AH44" s="16">
        <v>383.3</v>
      </c>
      <c r="AI44" s="16">
        <v>383.3</v>
      </c>
      <c r="AJ44" s="16">
        <f t="shared" si="16"/>
        <v>383.3</v>
      </c>
      <c r="AK44" s="16">
        <f t="shared" si="17"/>
        <v>0</v>
      </c>
      <c r="AL44" s="15">
        <v>0</v>
      </c>
      <c r="AM44" s="16">
        <v>661.5</v>
      </c>
      <c r="AN44" s="16">
        <v>661.5</v>
      </c>
      <c r="AO44" s="16">
        <f t="shared" si="18"/>
        <v>661.5</v>
      </c>
      <c r="AP44" s="16">
        <f t="shared" si="19"/>
        <v>0</v>
      </c>
      <c r="AQ44" s="15">
        <v>0</v>
      </c>
      <c r="AR44" s="16">
        <v>0</v>
      </c>
      <c r="AS44" s="16">
        <v>0</v>
      </c>
      <c r="AT44" s="16">
        <f t="shared" si="20"/>
        <v>0</v>
      </c>
      <c r="AU44" s="16">
        <f t="shared" si="21"/>
        <v>0</v>
      </c>
      <c r="AV44" s="15">
        <v>0</v>
      </c>
      <c r="AW44" s="16">
        <v>0</v>
      </c>
      <c r="AX44" s="16">
        <v>0</v>
      </c>
      <c r="AY44" s="16">
        <f t="shared" si="22"/>
        <v>0</v>
      </c>
      <c r="AZ44" s="16">
        <f t="shared" si="23"/>
        <v>0</v>
      </c>
      <c r="BA44" s="15">
        <v>0</v>
      </c>
      <c r="BB44" s="16">
        <v>0</v>
      </c>
      <c r="BC44" s="16">
        <v>21.3</v>
      </c>
      <c r="BD44" s="16">
        <f t="shared" si="24"/>
        <v>21.3</v>
      </c>
      <c r="BE44" s="16">
        <f t="shared" si="25"/>
        <v>21.3</v>
      </c>
      <c r="BF44" s="15">
        <v>0</v>
      </c>
      <c r="BG44" s="16">
        <v>0</v>
      </c>
      <c r="BH44" s="16">
        <v>0</v>
      </c>
      <c r="BI44" s="16">
        <f t="shared" si="26"/>
        <v>0</v>
      </c>
      <c r="BJ44" s="16">
        <f t="shared" si="27"/>
        <v>0</v>
      </c>
      <c r="BK44" s="15">
        <v>0</v>
      </c>
      <c r="BL44" s="16">
        <v>5000</v>
      </c>
      <c r="BM44" s="16">
        <v>5000</v>
      </c>
      <c r="BN44" s="16">
        <f t="shared" si="28"/>
        <v>5000</v>
      </c>
      <c r="BO44" s="16">
        <f t="shared" si="29"/>
        <v>0</v>
      </c>
      <c r="BP44" s="15">
        <v>0</v>
      </c>
      <c r="BQ44" s="16">
        <v>0</v>
      </c>
      <c r="BR44" s="16">
        <v>0</v>
      </c>
      <c r="BS44" s="16">
        <f t="shared" si="30"/>
        <v>0</v>
      </c>
      <c r="BT44" s="16">
        <f t="shared" si="31"/>
        <v>0</v>
      </c>
      <c r="BU44" s="15">
        <v>0</v>
      </c>
      <c r="BV44" s="16">
        <v>350</v>
      </c>
      <c r="BW44" s="16">
        <v>350</v>
      </c>
      <c r="BX44" s="16">
        <f t="shared" si="32"/>
        <v>350</v>
      </c>
      <c r="BY44" s="16">
        <f t="shared" si="33"/>
        <v>0</v>
      </c>
      <c r="BZ44" s="15">
        <v>0</v>
      </c>
      <c r="CA44" s="16">
        <v>50</v>
      </c>
      <c r="CB44" s="16">
        <v>50</v>
      </c>
      <c r="CC44" s="16">
        <f t="shared" si="34"/>
        <v>50</v>
      </c>
      <c r="CD44" s="16">
        <f t="shared" si="35"/>
        <v>0</v>
      </c>
      <c r="CE44" s="15">
        <v>0</v>
      </c>
      <c r="CF44" s="16">
        <v>100</v>
      </c>
      <c r="CG44" s="16">
        <v>100</v>
      </c>
      <c r="CH44" s="16">
        <f t="shared" si="36"/>
        <v>100</v>
      </c>
      <c r="CI44" s="16">
        <f t="shared" si="37"/>
        <v>0</v>
      </c>
      <c r="CJ44" s="15">
        <v>0</v>
      </c>
      <c r="CK44" s="16">
        <v>2592.8000000000002</v>
      </c>
      <c r="CL44" s="16">
        <v>2592.8000000000002</v>
      </c>
      <c r="CM44" s="16">
        <f t="shared" si="38"/>
        <v>2592.8000000000002</v>
      </c>
      <c r="CN44" s="16">
        <f t="shared" si="39"/>
        <v>0</v>
      </c>
      <c r="CO44" s="15">
        <v>0</v>
      </c>
      <c r="CP44" s="16">
        <v>2150</v>
      </c>
      <c r="CQ44" s="16">
        <v>2150</v>
      </c>
      <c r="CR44" s="16">
        <f t="shared" si="40"/>
        <v>2150</v>
      </c>
      <c r="CS44" s="16">
        <f t="shared" si="41"/>
        <v>0</v>
      </c>
      <c r="CT44" s="15">
        <v>0</v>
      </c>
      <c r="CU44" s="16">
        <v>0</v>
      </c>
      <c r="CV44" s="16">
        <v>0</v>
      </c>
      <c r="CW44" s="16">
        <f t="shared" si="42"/>
        <v>0</v>
      </c>
      <c r="CX44" s="16">
        <f t="shared" si="43"/>
        <v>0</v>
      </c>
      <c r="CY44" s="15">
        <v>0</v>
      </c>
      <c r="CZ44" s="16">
        <v>0</v>
      </c>
      <c r="DA44" s="16">
        <v>0</v>
      </c>
      <c r="DB44" s="16">
        <f t="shared" si="44"/>
        <v>0</v>
      </c>
      <c r="DC44" s="16">
        <f t="shared" si="45"/>
        <v>0</v>
      </c>
      <c r="DD44" s="15">
        <v>0</v>
      </c>
      <c r="DE44" s="16">
        <v>0</v>
      </c>
      <c r="DF44" s="16">
        <v>0</v>
      </c>
      <c r="DG44" s="16">
        <f t="shared" si="46"/>
        <v>0</v>
      </c>
      <c r="DH44" s="16">
        <f t="shared" si="47"/>
        <v>0</v>
      </c>
      <c r="DI44" s="15">
        <v>0</v>
      </c>
      <c r="DJ44" s="16">
        <v>0</v>
      </c>
      <c r="DK44" s="16">
        <v>0</v>
      </c>
      <c r="DL44" s="16">
        <f t="shared" si="48"/>
        <v>0</v>
      </c>
      <c r="DM44" s="16">
        <f t="shared" si="49"/>
        <v>0</v>
      </c>
      <c r="DN44" s="15">
        <v>0</v>
      </c>
      <c r="DO44" s="16">
        <v>456.3</v>
      </c>
      <c r="DP44" s="16">
        <v>456.3</v>
      </c>
      <c r="DQ44" s="16">
        <f t="shared" si="50"/>
        <v>456.3</v>
      </c>
      <c r="DR44" s="16">
        <f t="shared" si="51"/>
        <v>0</v>
      </c>
      <c r="DS44" s="15">
        <v>0</v>
      </c>
      <c r="DT44" s="16">
        <v>201.2</v>
      </c>
      <c r="DU44" s="16">
        <v>201.2</v>
      </c>
      <c r="DV44" s="16">
        <f t="shared" si="52"/>
        <v>201.2</v>
      </c>
      <c r="DW44" s="16">
        <f t="shared" si="53"/>
        <v>0</v>
      </c>
      <c r="DX44" s="15">
        <v>0</v>
      </c>
      <c r="DY44" s="16">
        <v>381.6</v>
      </c>
      <c r="DZ44" s="16">
        <v>381.6</v>
      </c>
      <c r="EA44" s="16">
        <f t="shared" si="54"/>
        <v>381.6</v>
      </c>
      <c r="EB44" s="16">
        <f t="shared" si="55"/>
        <v>0</v>
      </c>
      <c r="EC44" s="15">
        <v>0</v>
      </c>
      <c r="ED44" s="16">
        <v>2770.1</v>
      </c>
      <c r="EE44" s="16">
        <v>2770.1</v>
      </c>
      <c r="EF44" s="16">
        <f t="shared" si="56"/>
        <v>2770.1</v>
      </c>
      <c r="EG44" s="16">
        <f t="shared" si="57"/>
        <v>0</v>
      </c>
      <c r="EH44" s="15">
        <v>0</v>
      </c>
      <c r="EI44" s="16">
        <v>0</v>
      </c>
      <c r="EJ44" s="16">
        <v>0</v>
      </c>
      <c r="EK44" s="16">
        <f t="shared" si="58"/>
        <v>0</v>
      </c>
      <c r="EL44" s="16">
        <f t="shared" si="59"/>
        <v>0</v>
      </c>
      <c r="EM44" s="15">
        <v>0</v>
      </c>
      <c r="EN44" s="16">
        <v>20.5</v>
      </c>
      <c r="EO44" s="16">
        <v>20.5</v>
      </c>
      <c r="EP44" s="16">
        <f t="shared" si="60"/>
        <v>20.5</v>
      </c>
      <c r="EQ44" s="16">
        <f t="shared" si="61"/>
        <v>0</v>
      </c>
      <c r="ER44" s="15">
        <v>0</v>
      </c>
      <c r="ES44" s="16">
        <v>38203.199999999997</v>
      </c>
      <c r="ET44" s="16">
        <v>38203.199999999997</v>
      </c>
      <c r="EU44" s="16">
        <f t="shared" si="62"/>
        <v>38203.199999999997</v>
      </c>
      <c r="EV44" s="16">
        <f t="shared" si="63"/>
        <v>0</v>
      </c>
      <c r="EW44" s="15">
        <v>0</v>
      </c>
      <c r="EX44" s="16">
        <v>17004.2</v>
      </c>
      <c r="EY44" s="16">
        <v>19041.5</v>
      </c>
      <c r="EZ44" s="16">
        <f t="shared" si="64"/>
        <v>19041.5</v>
      </c>
      <c r="FA44" s="16">
        <f t="shared" si="65"/>
        <v>2037.2999999999993</v>
      </c>
      <c r="FB44" s="15">
        <v>0</v>
      </c>
      <c r="FC44" s="16">
        <v>8000</v>
      </c>
      <c r="FD44" s="16">
        <v>8000</v>
      </c>
      <c r="FE44" s="16">
        <f t="shared" si="66"/>
        <v>8000</v>
      </c>
      <c r="FF44" s="16">
        <f t="shared" si="67"/>
        <v>0</v>
      </c>
      <c r="FG44" s="15">
        <v>0</v>
      </c>
      <c r="FH44" s="16">
        <v>0</v>
      </c>
      <c r="FI44" s="16">
        <v>0</v>
      </c>
      <c r="FJ44" s="16">
        <f t="shared" si="68"/>
        <v>0</v>
      </c>
      <c r="FK44" s="16">
        <f t="shared" si="69"/>
        <v>0</v>
      </c>
      <c r="FL44" s="15">
        <v>0</v>
      </c>
      <c r="FM44" s="16">
        <v>6369</v>
      </c>
      <c r="FN44" s="16">
        <v>6369</v>
      </c>
      <c r="FO44" s="16">
        <f t="shared" si="70"/>
        <v>6369</v>
      </c>
      <c r="FP44" s="16">
        <f t="shared" si="71"/>
        <v>0</v>
      </c>
      <c r="FQ44" s="15">
        <v>0</v>
      </c>
      <c r="FR44" s="16">
        <v>0</v>
      </c>
      <c r="FS44" s="16">
        <v>0</v>
      </c>
      <c r="FT44" s="16">
        <f t="shared" si="72"/>
        <v>0</v>
      </c>
      <c r="FU44" s="17">
        <f t="shared" si="73"/>
        <v>0</v>
      </c>
    </row>
    <row r="45" spans="1:177" x14ac:dyDescent="0.25">
      <c r="A45" s="40">
        <v>39</v>
      </c>
      <c r="B45" s="41" t="s">
        <v>42</v>
      </c>
      <c r="C45" s="47">
        <f t="shared" si="3"/>
        <v>0</v>
      </c>
      <c r="D45" s="50">
        <f t="shared" si="4"/>
        <v>201259.3</v>
      </c>
      <c r="E45" s="50">
        <f t="shared" si="5"/>
        <v>203358.19999999998</v>
      </c>
      <c r="F45" s="50">
        <f t="shared" si="1"/>
        <v>203358.19999999998</v>
      </c>
      <c r="G45" s="49">
        <f t="shared" si="2"/>
        <v>2098.8999999999942</v>
      </c>
      <c r="H45" s="15">
        <v>0</v>
      </c>
      <c r="I45" s="16">
        <v>0</v>
      </c>
      <c r="J45" s="16">
        <v>0</v>
      </c>
      <c r="K45" s="16">
        <f t="shared" si="6"/>
        <v>0</v>
      </c>
      <c r="L45" s="16">
        <f t="shared" si="7"/>
        <v>0</v>
      </c>
      <c r="M45" s="15">
        <v>0</v>
      </c>
      <c r="N45" s="16">
        <v>876.2</v>
      </c>
      <c r="O45" s="16">
        <v>876.2</v>
      </c>
      <c r="P45" s="16">
        <f t="shared" si="8"/>
        <v>876.2</v>
      </c>
      <c r="Q45" s="16">
        <f t="shared" si="9"/>
        <v>0</v>
      </c>
      <c r="R45" s="15">
        <v>0</v>
      </c>
      <c r="S45" s="16">
        <v>13863.1</v>
      </c>
      <c r="T45" s="16">
        <v>13862.7</v>
      </c>
      <c r="U45" s="16">
        <f t="shared" si="10"/>
        <v>13862.7</v>
      </c>
      <c r="V45" s="16">
        <f t="shared" si="11"/>
        <v>-0.3999999999996362</v>
      </c>
      <c r="W45" s="15">
        <v>0</v>
      </c>
      <c r="X45" s="16">
        <v>725.5</v>
      </c>
      <c r="Y45" s="16">
        <v>725.5</v>
      </c>
      <c r="Z45" s="16">
        <f t="shared" si="12"/>
        <v>725.5</v>
      </c>
      <c r="AA45" s="16">
        <f t="shared" si="13"/>
        <v>0</v>
      </c>
      <c r="AB45" s="15">
        <v>0</v>
      </c>
      <c r="AC45" s="16">
        <v>127.7</v>
      </c>
      <c r="AD45" s="16">
        <v>127.7</v>
      </c>
      <c r="AE45" s="16">
        <f t="shared" si="14"/>
        <v>127.7</v>
      </c>
      <c r="AF45" s="16">
        <f t="shared" si="15"/>
        <v>0</v>
      </c>
      <c r="AG45" s="15">
        <v>0</v>
      </c>
      <c r="AH45" s="16">
        <v>1245.7</v>
      </c>
      <c r="AI45" s="16">
        <v>1245.7</v>
      </c>
      <c r="AJ45" s="16">
        <f t="shared" si="16"/>
        <v>1245.7</v>
      </c>
      <c r="AK45" s="16">
        <f t="shared" si="17"/>
        <v>0</v>
      </c>
      <c r="AL45" s="15">
        <v>0</v>
      </c>
      <c r="AM45" s="16">
        <v>1887.9</v>
      </c>
      <c r="AN45" s="16">
        <v>1887.9</v>
      </c>
      <c r="AO45" s="16">
        <f t="shared" si="18"/>
        <v>1887.9</v>
      </c>
      <c r="AP45" s="16">
        <f t="shared" si="19"/>
        <v>0</v>
      </c>
      <c r="AQ45" s="15">
        <v>0</v>
      </c>
      <c r="AR45" s="16">
        <v>0</v>
      </c>
      <c r="AS45" s="16">
        <v>0</v>
      </c>
      <c r="AT45" s="16">
        <f t="shared" si="20"/>
        <v>0</v>
      </c>
      <c r="AU45" s="16">
        <f t="shared" si="21"/>
        <v>0</v>
      </c>
      <c r="AV45" s="15">
        <v>0</v>
      </c>
      <c r="AW45" s="16">
        <v>0</v>
      </c>
      <c r="AX45" s="16">
        <v>0</v>
      </c>
      <c r="AY45" s="16">
        <f t="shared" si="22"/>
        <v>0</v>
      </c>
      <c r="AZ45" s="16">
        <f t="shared" si="23"/>
        <v>0</v>
      </c>
      <c r="BA45" s="15">
        <v>0</v>
      </c>
      <c r="BB45" s="16">
        <v>0</v>
      </c>
      <c r="BC45" s="16">
        <v>21.3</v>
      </c>
      <c r="BD45" s="16">
        <f t="shared" si="24"/>
        <v>21.3</v>
      </c>
      <c r="BE45" s="16">
        <f t="shared" si="25"/>
        <v>21.3</v>
      </c>
      <c r="BF45" s="15">
        <v>0</v>
      </c>
      <c r="BG45" s="16">
        <v>0</v>
      </c>
      <c r="BH45" s="16">
        <v>0</v>
      </c>
      <c r="BI45" s="16">
        <f t="shared" si="26"/>
        <v>0</v>
      </c>
      <c r="BJ45" s="16">
        <f t="shared" si="27"/>
        <v>0</v>
      </c>
      <c r="BK45" s="15">
        <v>0</v>
      </c>
      <c r="BL45" s="16">
        <v>0</v>
      </c>
      <c r="BM45" s="16">
        <v>0</v>
      </c>
      <c r="BN45" s="16">
        <f t="shared" si="28"/>
        <v>0</v>
      </c>
      <c r="BO45" s="16">
        <f t="shared" si="29"/>
        <v>0</v>
      </c>
      <c r="BP45" s="15">
        <v>0</v>
      </c>
      <c r="BQ45" s="16">
        <v>0</v>
      </c>
      <c r="BR45" s="16">
        <v>0</v>
      </c>
      <c r="BS45" s="16">
        <f t="shared" si="30"/>
        <v>0</v>
      </c>
      <c r="BT45" s="16">
        <f t="shared" si="31"/>
        <v>0</v>
      </c>
      <c r="BU45" s="15">
        <v>0</v>
      </c>
      <c r="BV45" s="16">
        <v>150</v>
      </c>
      <c r="BW45" s="16">
        <v>150</v>
      </c>
      <c r="BX45" s="16">
        <f t="shared" si="32"/>
        <v>150</v>
      </c>
      <c r="BY45" s="16">
        <f t="shared" si="33"/>
        <v>0</v>
      </c>
      <c r="BZ45" s="15">
        <v>0</v>
      </c>
      <c r="CA45" s="16">
        <v>0</v>
      </c>
      <c r="CB45" s="16">
        <v>0</v>
      </c>
      <c r="CC45" s="16">
        <f t="shared" si="34"/>
        <v>0</v>
      </c>
      <c r="CD45" s="16">
        <f t="shared" si="35"/>
        <v>0</v>
      </c>
      <c r="CE45" s="15">
        <v>0</v>
      </c>
      <c r="CF45" s="16">
        <v>200</v>
      </c>
      <c r="CG45" s="16">
        <v>200</v>
      </c>
      <c r="CH45" s="16">
        <f t="shared" si="36"/>
        <v>200</v>
      </c>
      <c r="CI45" s="16">
        <f t="shared" si="37"/>
        <v>0</v>
      </c>
      <c r="CJ45" s="15">
        <v>0</v>
      </c>
      <c r="CK45" s="16">
        <v>0</v>
      </c>
      <c r="CL45" s="16">
        <v>0</v>
      </c>
      <c r="CM45" s="16">
        <f t="shared" si="38"/>
        <v>0</v>
      </c>
      <c r="CN45" s="16">
        <f t="shared" si="39"/>
        <v>0</v>
      </c>
      <c r="CO45" s="15">
        <v>0</v>
      </c>
      <c r="CP45" s="16">
        <v>1600</v>
      </c>
      <c r="CQ45" s="16">
        <v>1600</v>
      </c>
      <c r="CR45" s="16">
        <f t="shared" si="40"/>
        <v>1600</v>
      </c>
      <c r="CS45" s="16">
        <f t="shared" si="41"/>
        <v>0</v>
      </c>
      <c r="CT45" s="15">
        <v>0</v>
      </c>
      <c r="CU45" s="16">
        <v>2283.1</v>
      </c>
      <c r="CV45" s="16">
        <v>2283.1</v>
      </c>
      <c r="CW45" s="16">
        <f t="shared" si="42"/>
        <v>2283.1</v>
      </c>
      <c r="CX45" s="16">
        <f t="shared" si="43"/>
        <v>0</v>
      </c>
      <c r="CY45" s="15">
        <v>0</v>
      </c>
      <c r="CZ45" s="16">
        <v>0</v>
      </c>
      <c r="DA45" s="16">
        <v>0</v>
      </c>
      <c r="DB45" s="16">
        <f t="shared" si="44"/>
        <v>0</v>
      </c>
      <c r="DC45" s="16">
        <f t="shared" si="45"/>
        <v>0</v>
      </c>
      <c r="DD45" s="15">
        <v>0</v>
      </c>
      <c r="DE45" s="16">
        <v>0</v>
      </c>
      <c r="DF45" s="16">
        <v>0</v>
      </c>
      <c r="DG45" s="16">
        <f t="shared" si="46"/>
        <v>0</v>
      </c>
      <c r="DH45" s="16">
        <f t="shared" si="47"/>
        <v>0</v>
      </c>
      <c r="DI45" s="15">
        <v>0</v>
      </c>
      <c r="DJ45" s="16">
        <v>375</v>
      </c>
      <c r="DK45" s="16">
        <v>375</v>
      </c>
      <c r="DL45" s="16">
        <f t="shared" si="48"/>
        <v>375</v>
      </c>
      <c r="DM45" s="16">
        <f t="shared" si="49"/>
        <v>0</v>
      </c>
      <c r="DN45" s="15">
        <v>0</v>
      </c>
      <c r="DO45" s="16">
        <v>304.3</v>
      </c>
      <c r="DP45" s="16">
        <v>304.3</v>
      </c>
      <c r="DQ45" s="16">
        <f t="shared" si="50"/>
        <v>304.3</v>
      </c>
      <c r="DR45" s="16">
        <f t="shared" si="51"/>
        <v>0</v>
      </c>
      <c r="DS45" s="15">
        <v>0</v>
      </c>
      <c r="DT45" s="16">
        <v>273</v>
      </c>
      <c r="DU45" s="16">
        <v>273</v>
      </c>
      <c r="DV45" s="16">
        <f t="shared" si="52"/>
        <v>273</v>
      </c>
      <c r="DW45" s="16">
        <f t="shared" si="53"/>
        <v>0</v>
      </c>
      <c r="DX45" s="15">
        <v>0</v>
      </c>
      <c r="DY45" s="16">
        <v>473.2</v>
      </c>
      <c r="DZ45" s="16">
        <v>473.2</v>
      </c>
      <c r="EA45" s="16">
        <f t="shared" si="54"/>
        <v>473.2</v>
      </c>
      <c r="EB45" s="16">
        <f t="shared" si="55"/>
        <v>0</v>
      </c>
      <c r="EC45" s="15">
        <v>0</v>
      </c>
      <c r="ED45" s="16">
        <v>0</v>
      </c>
      <c r="EE45" s="16">
        <v>0</v>
      </c>
      <c r="EF45" s="16">
        <f t="shared" si="56"/>
        <v>0</v>
      </c>
      <c r="EG45" s="16">
        <f t="shared" si="57"/>
        <v>0</v>
      </c>
      <c r="EH45" s="15">
        <v>0</v>
      </c>
      <c r="EI45" s="16">
        <v>0</v>
      </c>
      <c r="EJ45" s="16">
        <v>0</v>
      </c>
      <c r="EK45" s="16">
        <f t="shared" si="58"/>
        <v>0</v>
      </c>
      <c r="EL45" s="16">
        <f t="shared" si="59"/>
        <v>0</v>
      </c>
      <c r="EM45" s="15">
        <v>0</v>
      </c>
      <c r="EN45" s="16">
        <v>0</v>
      </c>
      <c r="EO45" s="16">
        <v>0</v>
      </c>
      <c r="EP45" s="16">
        <f t="shared" si="60"/>
        <v>0</v>
      </c>
      <c r="EQ45" s="16">
        <f t="shared" si="61"/>
        <v>0</v>
      </c>
      <c r="ER45" s="15">
        <v>0</v>
      </c>
      <c r="ES45" s="16">
        <v>101489.4</v>
      </c>
      <c r="ET45" s="16">
        <v>101489.4</v>
      </c>
      <c r="EU45" s="16">
        <f t="shared" si="62"/>
        <v>101489.4</v>
      </c>
      <c r="EV45" s="16">
        <f t="shared" si="63"/>
        <v>0</v>
      </c>
      <c r="EW45" s="15">
        <v>0</v>
      </c>
      <c r="EX45" s="16">
        <v>33947.800000000003</v>
      </c>
      <c r="EY45" s="16">
        <v>36025.800000000003</v>
      </c>
      <c r="EZ45" s="16">
        <f t="shared" si="64"/>
        <v>36025.800000000003</v>
      </c>
      <c r="FA45" s="16">
        <f t="shared" si="65"/>
        <v>2078</v>
      </c>
      <c r="FB45" s="15">
        <v>0</v>
      </c>
      <c r="FC45" s="16">
        <v>8000</v>
      </c>
      <c r="FD45" s="16">
        <v>8000</v>
      </c>
      <c r="FE45" s="16">
        <f t="shared" si="66"/>
        <v>8000</v>
      </c>
      <c r="FF45" s="16">
        <f t="shared" si="67"/>
        <v>0</v>
      </c>
      <c r="FG45" s="15">
        <v>0</v>
      </c>
      <c r="FH45" s="16">
        <v>2888.5</v>
      </c>
      <c r="FI45" s="16">
        <v>2888.5</v>
      </c>
      <c r="FJ45" s="16">
        <f t="shared" si="68"/>
        <v>2888.5</v>
      </c>
      <c r="FK45" s="16">
        <f t="shared" si="69"/>
        <v>0</v>
      </c>
      <c r="FL45" s="15">
        <v>0</v>
      </c>
      <c r="FM45" s="16">
        <v>30548.9</v>
      </c>
      <c r="FN45" s="16">
        <v>30548.9</v>
      </c>
      <c r="FO45" s="16">
        <f t="shared" si="70"/>
        <v>30548.9</v>
      </c>
      <c r="FP45" s="16">
        <f t="shared" si="71"/>
        <v>0</v>
      </c>
      <c r="FQ45" s="15">
        <v>0</v>
      </c>
      <c r="FR45" s="16">
        <v>0</v>
      </c>
      <c r="FS45" s="16">
        <v>0</v>
      </c>
      <c r="FT45" s="16">
        <f t="shared" si="72"/>
        <v>0</v>
      </c>
      <c r="FU45" s="17">
        <f t="shared" si="73"/>
        <v>0</v>
      </c>
    </row>
    <row r="46" spans="1:177" x14ac:dyDescent="0.25">
      <c r="A46" s="40">
        <v>40</v>
      </c>
      <c r="B46" s="41" t="s">
        <v>43</v>
      </c>
      <c r="C46" s="47">
        <f t="shared" si="3"/>
        <v>0</v>
      </c>
      <c r="D46" s="50">
        <f t="shared" si="4"/>
        <v>47831.4</v>
      </c>
      <c r="E46" s="50">
        <f t="shared" si="5"/>
        <v>48744.7</v>
      </c>
      <c r="F46" s="50">
        <f t="shared" si="1"/>
        <v>48744.7</v>
      </c>
      <c r="G46" s="49">
        <f t="shared" si="2"/>
        <v>913.29999999999563</v>
      </c>
      <c r="H46" s="15">
        <v>0</v>
      </c>
      <c r="I46" s="16">
        <v>0</v>
      </c>
      <c r="J46" s="16">
        <v>0</v>
      </c>
      <c r="K46" s="16">
        <f t="shared" si="6"/>
        <v>0</v>
      </c>
      <c r="L46" s="16">
        <f t="shared" si="7"/>
        <v>0</v>
      </c>
      <c r="M46" s="15">
        <v>0</v>
      </c>
      <c r="N46" s="16">
        <v>1972.1</v>
      </c>
      <c r="O46" s="16">
        <v>1972.1</v>
      </c>
      <c r="P46" s="16">
        <f t="shared" si="8"/>
        <v>1972.1</v>
      </c>
      <c r="Q46" s="16">
        <f t="shared" si="9"/>
        <v>0</v>
      </c>
      <c r="R46" s="15">
        <v>0</v>
      </c>
      <c r="S46" s="16">
        <v>1218.2</v>
      </c>
      <c r="T46" s="16">
        <v>951.5</v>
      </c>
      <c r="U46" s="16">
        <f t="shared" si="10"/>
        <v>951.5</v>
      </c>
      <c r="V46" s="16">
        <f t="shared" si="11"/>
        <v>-266.70000000000005</v>
      </c>
      <c r="W46" s="15">
        <v>0</v>
      </c>
      <c r="X46" s="16">
        <v>348.8</v>
      </c>
      <c r="Y46" s="16">
        <v>348.8</v>
      </c>
      <c r="Z46" s="16">
        <f t="shared" si="12"/>
        <v>348.8</v>
      </c>
      <c r="AA46" s="16">
        <f t="shared" si="13"/>
        <v>0</v>
      </c>
      <c r="AB46" s="15">
        <v>0</v>
      </c>
      <c r="AC46" s="16">
        <v>65</v>
      </c>
      <c r="AD46" s="16">
        <v>65</v>
      </c>
      <c r="AE46" s="16">
        <f t="shared" si="14"/>
        <v>65</v>
      </c>
      <c r="AF46" s="16">
        <f t="shared" si="15"/>
        <v>0</v>
      </c>
      <c r="AG46" s="15">
        <v>0</v>
      </c>
      <c r="AH46" s="16">
        <v>383.3</v>
      </c>
      <c r="AI46" s="16">
        <v>383.3</v>
      </c>
      <c r="AJ46" s="16">
        <f t="shared" si="16"/>
        <v>383.3</v>
      </c>
      <c r="AK46" s="16">
        <f t="shared" si="17"/>
        <v>0</v>
      </c>
      <c r="AL46" s="15">
        <v>0</v>
      </c>
      <c r="AM46" s="16"/>
      <c r="AN46" s="16"/>
      <c r="AO46" s="16">
        <f t="shared" si="18"/>
        <v>0</v>
      </c>
      <c r="AP46" s="16">
        <f t="shared" si="19"/>
        <v>0</v>
      </c>
      <c r="AQ46" s="15">
        <v>0</v>
      </c>
      <c r="AR46" s="16">
        <v>0</v>
      </c>
      <c r="AS46" s="16">
        <v>0</v>
      </c>
      <c r="AT46" s="16">
        <f t="shared" si="20"/>
        <v>0</v>
      </c>
      <c r="AU46" s="16">
        <f t="shared" si="21"/>
        <v>0</v>
      </c>
      <c r="AV46" s="15">
        <v>0</v>
      </c>
      <c r="AW46" s="16">
        <v>0</v>
      </c>
      <c r="AX46" s="16">
        <v>0</v>
      </c>
      <c r="AY46" s="16">
        <f t="shared" si="22"/>
        <v>0</v>
      </c>
      <c r="AZ46" s="16">
        <f t="shared" si="23"/>
        <v>0</v>
      </c>
      <c r="BA46" s="15">
        <v>0</v>
      </c>
      <c r="BB46" s="16">
        <v>0</v>
      </c>
      <c r="BC46" s="16">
        <v>21.3</v>
      </c>
      <c r="BD46" s="16">
        <f t="shared" si="24"/>
        <v>21.3</v>
      </c>
      <c r="BE46" s="16">
        <f t="shared" si="25"/>
        <v>21.3</v>
      </c>
      <c r="BF46" s="15">
        <v>0</v>
      </c>
      <c r="BG46" s="16">
        <v>0</v>
      </c>
      <c r="BH46" s="16">
        <v>0</v>
      </c>
      <c r="BI46" s="16">
        <f t="shared" si="26"/>
        <v>0</v>
      </c>
      <c r="BJ46" s="16">
        <f t="shared" si="27"/>
        <v>0</v>
      </c>
      <c r="BK46" s="15">
        <v>0</v>
      </c>
      <c r="BL46" s="16">
        <v>0</v>
      </c>
      <c r="BM46" s="16">
        <v>0</v>
      </c>
      <c r="BN46" s="16">
        <f t="shared" si="28"/>
        <v>0</v>
      </c>
      <c r="BO46" s="16">
        <f t="shared" si="29"/>
        <v>0</v>
      </c>
      <c r="BP46" s="15">
        <v>0</v>
      </c>
      <c r="BQ46" s="16">
        <v>0</v>
      </c>
      <c r="BR46" s="16">
        <v>0</v>
      </c>
      <c r="BS46" s="16">
        <f t="shared" si="30"/>
        <v>0</v>
      </c>
      <c r="BT46" s="16">
        <f t="shared" si="31"/>
        <v>0</v>
      </c>
      <c r="BU46" s="15">
        <v>0</v>
      </c>
      <c r="BV46" s="16">
        <v>550</v>
      </c>
      <c r="BW46" s="16">
        <v>550</v>
      </c>
      <c r="BX46" s="16">
        <f t="shared" si="32"/>
        <v>550</v>
      </c>
      <c r="BY46" s="16">
        <f t="shared" si="33"/>
        <v>0</v>
      </c>
      <c r="BZ46" s="15">
        <v>0</v>
      </c>
      <c r="CA46" s="16">
        <v>0</v>
      </c>
      <c r="CB46" s="16">
        <v>0</v>
      </c>
      <c r="CC46" s="16">
        <f t="shared" si="34"/>
        <v>0</v>
      </c>
      <c r="CD46" s="16">
        <f t="shared" si="35"/>
        <v>0</v>
      </c>
      <c r="CE46" s="15">
        <v>0</v>
      </c>
      <c r="CF46" s="16">
        <v>100</v>
      </c>
      <c r="CG46" s="16">
        <v>100</v>
      </c>
      <c r="CH46" s="16">
        <f t="shared" si="36"/>
        <v>100</v>
      </c>
      <c r="CI46" s="16">
        <f t="shared" si="37"/>
        <v>0</v>
      </c>
      <c r="CJ46" s="15">
        <v>0</v>
      </c>
      <c r="CK46" s="16">
        <v>0</v>
      </c>
      <c r="CL46" s="16">
        <v>0</v>
      </c>
      <c r="CM46" s="16">
        <f t="shared" si="38"/>
        <v>0</v>
      </c>
      <c r="CN46" s="16">
        <f t="shared" si="39"/>
        <v>0</v>
      </c>
      <c r="CO46" s="15">
        <v>0</v>
      </c>
      <c r="CP46" s="16">
        <v>0</v>
      </c>
      <c r="CQ46" s="16">
        <v>0</v>
      </c>
      <c r="CR46" s="16">
        <f t="shared" si="40"/>
        <v>0</v>
      </c>
      <c r="CS46" s="16">
        <f t="shared" si="41"/>
        <v>0</v>
      </c>
      <c r="CT46" s="15">
        <v>0</v>
      </c>
      <c r="CU46" s="16">
        <v>5164.2</v>
      </c>
      <c r="CV46" s="16">
        <v>5164.2</v>
      </c>
      <c r="CW46" s="16">
        <f t="shared" si="42"/>
        <v>5164.2</v>
      </c>
      <c r="CX46" s="16">
        <f t="shared" si="43"/>
        <v>0</v>
      </c>
      <c r="CY46" s="15">
        <v>0</v>
      </c>
      <c r="CZ46" s="16">
        <v>0</v>
      </c>
      <c r="DA46" s="16">
        <v>0</v>
      </c>
      <c r="DB46" s="16">
        <f t="shared" si="44"/>
        <v>0</v>
      </c>
      <c r="DC46" s="16">
        <f t="shared" si="45"/>
        <v>0</v>
      </c>
      <c r="DD46" s="15">
        <v>0</v>
      </c>
      <c r="DE46" s="16">
        <v>0</v>
      </c>
      <c r="DF46" s="16">
        <v>0</v>
      </c>
      <c r="DG46" s="16">
        <f t="shared" si="46"/>
        <v>0</v>
      </c>
      <c r="DH46" s="16">
        <f t="shared" si="47"/>
        <v>0</v>
      </c>
      <c r="DI46" s="15">
        <v>0</v>
      </c>
      <c r="DJ46" s="16">
        <v>375</v>
      </c>
      <c r="DK46" s="16">
        <v>375</v>
      </c>
      <c r="DL46" s="16">
        <f t="shared" si="48"/>
        <v>375</v>
      </c>
      <c r="DM46" s="16">
        <f t="shared" si="49"/>
        <v>0</v>
      </c>
      <c r="DN46" s="15">
        <v>0</v>
      </c>
      <c r="DO46" s="16">
        <v>34.700000000000003</v>
      </c>
      <c r="DP46" s="16">
        <v>34.700000000000003</v>
      </c>
      <c r="DQ46" s="16">
        <f t="shared" si="50"/>
        <v>34.700000000000003</v>
      </c>
      <c r="DR46" s="16">
        <f t="shared" si="51"/>
        <v>0</v>
      </c>
      <c r="DS46" s="15">
        <v>0</v>
      </c>
      <c r="DT46" s="16">
        <v>430.7</v>
      </c>
      <c r="DU46" s="16">
        <v>280.3</v>
      </c>
      <c r="DV46" s="16">
        <f t="shared" si="52"/>
        <v>280.3</v>
      </c>
      <c r="DW46" s="16">
        <f t="shared" si="53"/>
        <v>-150.39999999999998</v>
      </c>
      <c r="DX46" s="15">
        <v>0</v>
      </c>
      <c r="DY46" s="16">
        <v>0</v>
      </c>
      <c r="DZ46" s="16">
        <v>0</v>
      </c>
      <c r="EA46" s="16">
        <f t="shared" si="54"/>
        <v>0</v>
      </c>
      <c r="EB46" s="16">
        <f t="shared" si="55"/>
        <v>0</v>
      </c>
      <c r="EC46" s="15">
        <v>0</v>
      </c>
      <c r="ED46" s="16">
        <v>0</v>
      </c>
      <c r="EE46" s="16">
        <v>0</v>
      </c>
      <c r="EF46" s="16">
        <f t="shared" si="56"/>
        <v>0</v>
      </c>
      <c r="EG46" s="16">
        <f t="shared" si="57"/>
        <v>0</v>
      </c>
      <c r="EH46" s="15">
        <v>0</v>
      </c>
      <c r="EI46" s="16">
        <v>0</v>
      </c>
      <c r="EJ46" s="16">
        <v>0</v>
      </c>
      <c r="EK46" s="16">
        <f t="shared" si="58"/>
        <v>0</v>
      </c>
      <c r="EL46" s="16">
        <f t="shared" si="59"/>
        <v>0</v>
      </c>
      <c r="EM46" s="15">
        <v>0</v>
      </c>
      <c r="EN46" s="16">
        <v>20.9</v>
      </c>
      <c r="EO46" s="16">
        <v>20.9</v>
      </c>
      <c r="EP46" s="16">
        <f t="shared" si="60"/>
        <v>20.9</v>
      </c>
      <c r="EQ46" s="16">
        <f t="shared" si="61"/>
        <v>0</v>
      </c>
      <c r="ER46" s="15">
        <v>0</v>
      </c>
      <c r="ES46" s="16">
        <v>21783.599999999999</v>
      </c>
      <c r="ET46" s="16">
        <v>21783.599999999999</v>
      </c>
      <c r="EU46" s="16">
        <f t="shared" si="62"/>
        <v>21783.599999999999</v>
      </c>
      <c r="EV46" s="16">
        <f t="shared" si="63"/>
        <v>0</v>
      </c>
      <c r="EW46" s="15">
        <v>0</v>
      </c>
      <c r="EX46" s="16">
        <v>6192</v>
      </c>
      <c r="EY46" s="16">
        <v>7501.1</v>
      </c>
      <c r="EZ46" s="16">
        <f t="shared" si="64"/>
        <v>7501.1</v>
      </c>
      <c r="FA46" s="16">
        <f t="shared" si="65"/>
        <v>1309.1000000000004</v>
      </c>
      <c r="FB46" s="15">
        <v>0</v>
      </c>
      <c r="FC46" s="16">
        <v>6000</v>
      </c>
      <c r="FD46" s="16">
        <v>6000</v>
      </c>
      <c r="FE46" s="16">
        <f t="shared" si="66"/>
        <v>6000</v>
      </c>
      <c r="FF46" s="16">
        <f t="shared" si="67"/>
        <v>0</v>
      </c>
      <c r="FG46" s="15">
        <v>0</v>
      </c>
      <c r="FH46" s="16">
        <v>56.5</v>
      </c>
      <c r="FI46" s="16">
        <v>56.5</v>
      </c>
      <c r="FJ46" s="16">
        <f t="shared" si="68"/>
        <v>56.5</v>
      </c>
      <c r="FK46" s="16">
        <f t="shared" si="69"/>
        <v>0</v>
      </c>
      <c r="FL46" s="15">
        <v>0</v>
      </c>
      <c r="FM46" s="16">
        <v>3136.4</v>
      </c>
      <c r="FN46" s="16">
        <v>3136.4</v>
      </c>
      <c r="FO46" s="16">
        <f t="shared" si="70"/>
        <v>3136.4</v>
      </c>
      <c r="FP46" s="16">
        <f t="shared" si="71"/>
        <v>0</v>
      </c>
      <c r="FQ46" s="15">
        <v>0</v>
      </c>
      <c r="FR46" s="16">
        <v>0</v>
      </c>
      <c r="FS46" s="16">
        <v>0</v>
      </c>
      <c r="FT46" s="16">
        <f t="shared" si="72"/>
        <v>0</v>
      </c>
      <c r="FU46" s="17">
        <f t="shared" si="73"/>
        <v>0</v>
      </c>
    </row>
    <row r="47" spans="1:177" x14ac:dyDescent="0.25">
      <c r="A47" s="40">
        <v>41</v>
      </c>
      <c r="B47" s="41" t="s">
        <v>44</v>
      </c>
      <c r="C47" s="47">
        <f t="shared" si="3"/>
        <v>0</v>
      </c>
      <c r="D47" s="50">
        <f t="shared" si="4"/>
        <v>60356.7</v>
      </c>
      <c r="E47" s="50">
        <f t="shared" si="5"/>
        <v>60894.899999999994</v>
      </c>
      <c r="F47" s="50">
        <f t="shared" si="1"/>
        <v>60894.899999999994</v>
      </c>
      <c r="G47" s="49">
        <f t="shared" si="2"/>
        <v>538.19999999999709</v>
      </c>
      <c r="H47" s="15">
        <v>0</v>
      </c>
      <c r="I47" s="16">
        <v>0</v>
      </c>
      <c r="J47" s="16">
        <v>0</v>
      </c>
      <c r="K47" s="16">
        <f t="shared" si="6"/>
        <v>0</v>
      </c>
      <c r="L47" s="16">
        <f t="shared" si="7"/>
        <v>0</v>
      </c>
      <c r="M47" s="15">
        <v>0</v>
      </c>
      <c r="N47" s="16">
        <v>1282.0999999999999</v>
      </c>
      <c r="O47" s="16">
        <v>1282.0999999999999</v>
      </c>
      <c r="P47" s="16">
        <f t="shared" si="8"/>
        <v>1282.0999999999999</v>
      </c>
      <c r="Q47" s="16">
        <f t="shared" si="9"/>
        <v>0</v>
      </c>
      <c r="R47" s="15">
        <v>0</v>
      </c>
      <c r="S47" s="16">
        <v>2355.9</v>
      </c>
      <c r="T47" s="16">
        <v>1167.4000000000001</v>
      </c>
      <c r="U47" s="16">
        <f t="shared" si="10"/>
        <v>1167.4000000000001</v>
      </c>
      <c r="V47" s="16">
        <f t="shared" si="11"/>
        <v>-1188.5</v>
      </c>
      <c r="W47" s="15">
        <v>0</v>
      </c>
      <c r="X47" s="16">
        <v>577.9</v>
      </c>
      <c r="Y47" s="16">
        <v>577.9</v>
      </c>
      <c r="Z47" s="16">
        <f t="shared" si="12"/>
        <v>577.9</v>
      </c>
      <c r="AA47" s="16">
        <f t="shared" si="13"/>
        <v>0</v>
      </c>
      <c r="AB47" s="15">
        <v>0</v>
      </c>
      <c r="AC47" s="16">
        <v>64.900000000000006</v>
      </c>
      <c r="AD47" s="16">
        <v>64.900000000000006</v>
      </c>
      <c r="AE47" s="16">
        <f t="shared" si="14"/>
        <v>64.900000000000006</v>
      </c>
      <c r="AF47" s="16">
        <f t="shared" si="15"/>
        <v>0</v>
      </c>
      <c r="AG47" s="15">
        <v>0</v>
      </c>
      <c r="AH47" s="16">
        <v>383.3</v>
      </c>
      <c r="AI47" s="16">
        <v>383.3</v>
      </c>
      <c r="AJ47" s="16">
        <f t="shared" si="16"/>
        <v>383.3</v>
      </c>
      <c r="AK47" s="16">
        <f t="shared" si="17"/>
        <v>0</v>
      </c>
      <c r="AL47" s="15">
        <v>0</v>
      </c>
      <c r="AM47" s="16">
        <v>889.9</v>
      </c>
      <c r="AN47" s="16">
        <v>889.9</v>
      </c>
      <c r="AO47" s="16">
        <f t="shared" si="18"/>
        <v>889.9</v>
      </c>
      <c r="AP47" s="16">
        <f t="shared" si="19"/>
        <v>0</v>
      </c>
      <c r="AQ47" s="15">
        <v>0</v>
      </c>
      <c r="AR47" s="16">
        <v>0</v>
      </c>
      <c r="AS47" s="16">
        <v>0</v>
      </c>
      <c r="AT47" s="16">
        <f t="shared" si="20"/>
        <v>0</v>
      </c>
      <c r="AU47" s="16">
        <f t="shared" si="21"/>
        <v>0</v>
      </c>
      <c r="AV47" s="15">
        <v>0</v>
      </c>
      <c r="AW47" s="16">
        <v>0</v>
      </c>
      <c r="AX47" s="16">
        <v>0</v>
      </c>
      <c r="AY47" s="16">
        <f t="shared" si="22"/>
        <v>0</v>
      </c>
      <c r="AZ47" s="16">
        <f t="shared" si="23"/>
        <v>0</v>
      </c>
      <c r="BA47" s="15">
        <v>0</v>
      </c>
      <c r="BB47" s="16">
        <v>0</v>
      </c>
      <c r="BC47" s="16">
        <v>21.3</v>
      </c>
      <c r="BD47" s="16">
        <f t="shared" si="24"/>
        <v>21.3</v>
      </c>
      <c r="BE47" s="16">
        <f t="shared" si="25"/>
        <v>21.3</v>
      </c>
      <c r="BF47" s="15">
        <v>0</v>
      </c>
      <c r="BG47" s="16">
        <v>0</v>
      </c>
      <c r="BH47" s="16">
        <v>0</v>
      </c>
      <c r="BI47" s="16">
        <f t="shared" si="26"/>
        <v>0</v>
      </c>
      <c r="BJ47" s="16">
        <f t="shared" si="27"/>
        <v>0</v>
      </c>
      <c r="BK47" s="15">
        <v>0</v>
      </c>
      <c r="BL47" s="16">
        <v>0</v>
      </c>
      <c r="BM47" s="16">
        <v>0</v>
      </c>
      <c r="BN47" s="16">
        <f t="shared" si="28"/>
        <v>0</v>
      </c>
      <c r="BO47" s="16">
        <f t="shared" si="29"/>
        <v>0</v>
      </c>
      <c r="BP47" s="15">
        <v>0</v>
      </c>
      <c r="BQ47" s="16">
        <v>0</v>
      </c>
      <c r="BR47" s="16">
        <v>0</v>
      </c>
      <c r="BS47" s="16">
        <f t="shared" si="30"/>
        <v>0</v>
      </c>
      <c r="BT47" s="16">
        <f t="shared" si="31"/>
        <v>0</v>
      </c>
      <c r="BU47" s="15">
        <v>0</v>
      </c>
      <c r="BV47" s="16">
        <v>300</v>
      </c>
      <c r="BW47" s="16">
        <v>300</v>
      </c>
      <c r="BX47" s="16">
        <f t="shared" si="32"/>
        <v>300</v>
      </c>
      <c r="BY47" s="16">
        <f t="shared" si="33"/>
        <v>0</v>
      </c>
      <c r="BZ47" s="15">
        <v>0</v>
      </c>
      <c r="CA47" s="16">
        <v>100</v>
      </c>
      <c r="CB47" s="16">
        <v>100</v>
      </c>
      <c r="CC47" s="16">
        <f t="shared" si="34"/>
        <v>100</v>
      </c>
      <c r="CD47" s="16">
        <f t="shared" si="35"/>
        <v>0</v>
      </c>
      <c r="CE47" s="15">
        <v>0</v>
      </c>
      <c r="CF47" s="16">
        <v>0</v>
      </c>
      <c r="CG47" s="16">
        <v>0</v>
      </c>
      <c r="CH47" s="16">
        <f t="shared" si="36"/>
        <v>0</v>
      </c>
      <c r="CI47" s="16">
        <f t="shared" si="37"/>
        <v>0</v>
      </c>
      <c r="CJ47" s="15">
        <v>0</v>
      </c>
      <c r="CK47" s="16">
        <v>0</v>
      </c>
      <c r="CL47" s="16">
        <v>0</v>
      </c>
      <c r="CM47" s="16">
        <f t="shared" si="38"/>
        <v>0</v>
      </c>
      <c r="CN47" s="16">
        <f t="shared" si="39"/>
        <v>0</v>
      </c>
      <c r="CO47" s="15">
        <v>0</v>
      </c>
      <c r="CP47" s="16">
        <v>0</v>
      </c>
      <c r="CQ47" s="16">
        <v>0</v>
      </c>
      <c r="CR47" s="16">
        <f t="shared" si="40"/>
        <v>0</v>
      </c>
      <c r="CS47" s="16">
        <f t="shared" si="41"/>
        <v>0</v>
      </c>
      <c r="CT47" s="15">
        <v>0</v>
      </c>
      <c r="CU47" s="16">
        <v>3294.2</v>
      </c>
      <c r="CV47" s="16">
        <v>3294.2</v>
      </c>
      <c r="CW47" s="16">
        <f t="shared" si="42"/>
        <v>3294.2</v>
      </c>
      <c r="CX47" s="16">
        <f t="shared" si="43"/>
        <v>0</v>
      </c>
      <c r="CY47" s="15">
        <v>0</v>
      </c>
      <c r="CZ47" s="16">
        <v>0</v>
      </c>
      <c r="DA47" s="16">
        <v>0</v>
      </c>
      <c r="DB47" s="16">
        <f t="shared" si="44"/>
        <v>0</v>
      </c>
      <c r="DC47" s="16">
        <f t="shared" si="45"/>
        <v>0</v>
      </c>
      <c r="DD47" s="15">
        <v>0</v>
      </c>
      <c r="DE47" s="16">
        <v>0</v>
      </c>
      <c r="DF47" s="16">
        <v>0</v>
      </c>
      <c r="DG47" s="16">
        <f t="shared" si="46"/>
        <v>0</v>
      </c>
      <c r="DH47" s="16">
        <f t="shared" si="47"/>
        <v>0</v>
      </c>
      <c r="DI47" s="15">
        <v>0</v>
      </c>
      <c r="DJ47" s="16">
        <v>0</v>
      </c>
      <c r="DK47" s="16">
        <v>0</v>
      </c>
      <c r="DL47" s="16">
        <f t="shared" si="48"/>
        <v>0</v>
      </c>
      <c r="DM47" s="16">
        <f t="shared" si="49"/>
        <v>0</v>
      </c>
      <c r="DN47" s="15">
        <v>0</v>
      </c>
      <c r="DO47" s="16">
        <v>0</v>
      </c>
      <c r="DP47" s="16">
        <v>0</v>
      </c>
      <c r="DQ47" s="16">
        <f t="shared" si="50"/>
        <v>0</v>
      </c>
      <c r="DR47" s="16">
        <f t="shared" si="51"/>
        <v>0</v>
      </c>
      <c r="DS47" s="15">
        <v>0</v>
      </c>
      <c r="DT47" s="16">
        <v>515.79999999999995</v>
      </c>
      <c r="DU47" s="16">
        <v>515.79999999999995</v>
      </c>
      <c r="DV47" s="16">
        <f t="shared" si="52"/>
        <v>515.79999999999995</v>
      </c>
      <c r="DW47" s="16">
        <f t="shared" si="53"/>
        <v>0</v>
      </c>
      <c r="DX47" s="15">
        <v>0</v>
      </c>
      <c r="DY47" s="16">
        <v>340.9</v>
      </c>
      <c r="DZ47" s="16">
        <v>340.9</v>
      </c>
      <c r="EA47" s="16">
        <f t="shared" si="54"/>
        <v>340.9</v>
      </c>
      <c r="EB47" s="16">
        <f t="shared" si="55"/>
        <v>0</v>
      </c>
      <c r="EC47" s="15">
        <v>0</v>
      </c>
      <c r="ED47" s="16">
        <v>0</v>
      </c>
      <c r="EE47" s="16">
        <v>0</v>
      </c>
      <c r="EF47" s="16">
        <f t="shared" si="56"/>
        <v>0</v>
      </c>
      <c r="EG47" s="16">
        <f t="shared" si="57"/>
        <v>0</v>
      </c>
      <c r="EH47" s="15">
        <v>0</v>
      </c>
      <c r="EI47" s="16">
        <v>0</v>
      </c>
      <c r="EJ47" s="16">
        <v>0</v>
      </c>
      <c r="EK47" s="16">
        <f t="shared" si="58"/>
        <v>0</v>
      </c>
      <c r="EL47" s="16">
        <f t="shared" si="59"/>
        <v>0</v>
      </c>
      <c r="EM47" s="15">
        <v>0</v>
      </c>
      <c r="EN47" s="16">
        <v>62.4</v>
      </c>
      <c r="EO47" s="16">
        <v>62.4</v>
      </c>
      <c r="EP47" s="16">
        <f t="shared" si="60"/>
        <v>62.4</v>
      </c>
      <c r="EQ47" s="16">
        <f t="shared" si="61"/>
        <v>0</v>
      </c>
      <c r="ER47" s="15">
        <v>0</v>
      </c>
      <c r="ES47" s="16">
        <v>21169.200000000001</v>
      </c>
      <c r="ET47" s="16">
        <v>21169.200000000001</v>
      </c>
      <c r="EU47" s="16">
        <f t="shared" si="62"/>
        <v>21169.200000000001</v>
      </c>
      <c r="EV47" s="16">
        <f t="shared" si="63"/>
        <v>0</v>
      </c>
      <c r="EW47" s="15">
        <v>0</v>
      </c>
      <c r="EX47" s="16">
        <v>21020.2</v>
      </c>
      <c r="EY47" s="16">
        <v>22725.599999999999</v>
      </c>
      <c r="EZ47" s="16">
        <f t="shared" si="64"/>
        <v>22725.599999999999</v>
      </c>
      <c r="FA47" s="16">
        <f t="shared" si="65"/>
        <v>1705.3999999999978</v>
      </c>
      <c r="FB47" s="15">
        <v>0</v>
      </c>
      <c r="FC47" s="16">
        <v>8000</v>
      </c>
      <c r="FD47" s="16">
        <v>8000</v>
      </c>
      <c r="FE47" s="16">
        <f t="shared" si="66"/>
        <v>8000</v>
      </c>
      <c r="FF47" s="16">
        <f t="shared" si="67"/>
        <v>0</v>
      </c>
      <c r="FG47" s="15">
        <v>0</v>
      </c>
      <c r="FH47" s="16">
        <v>0</v>
      </c>
      <c r="FI47" s="16">
        <v>0</v>
      </c>
      <c r="FJ47" s="16">
        <f t="shared" si="68"/>
        <v>0</v>
      </c>
      <c r="FK47" s="16">
        <f t="shared" si="69"/>
        <v>0</v>
      </c>
      <c r="FL47" s="15">
        <v>0</v>
      </c>
      <c r="FM47" s="16">
        <v>0</v>
      </c>
      <c r="FN47" s="16">
        <v>0</v>
      </c>
      <c r="FO47" s="16">
        <f t="shared" si="70"/>
        <v>0</v>
      </c>
      <c r="FP47" s="16">
        <f t="shared" si="71"/>
        <v>0</v>
      </c>
      <c r="FQ47" s="15">
        <v>0</v>
      </c>
      <c r="FR47" s="16">
        <v>0</v>
      </c>
      <c r="FS47" s="16">
        <v>0</v>
      </c>
      <c r="FT47" s="16">
        <f t="shared" si="72"/>
        <v>0</v>
      </c>
      <c r="FU47" s="17">
        <f t="shared" si="73"/>
        <v>0</v>
      </c>
    </row>
    <row r="48" spans="1:177" x14ac:dyDescent="0.25">
      <c r="A48" s="40">
        <v>42</v>
      </c>
      <c r="B48" s="41" t="s">
        <v>45</v>
      </c>
      <c r="C48" s="47">
        <f t="shared" si="3"/>
        <v>0</v>
      </c>
      <c r="D48" s="50">
        <f t="shared" si="4"/>
        <v>77697.8</v>
      </c>
      <c r="E48" s="50">
        <f t="shared" si="5"/>
        <v>80043.900000000009</v>
      </c>
      <c r="F48" s="50">
        <f t="shared" si="1"/>
        <v>80043.900000000009</v>
      </c>
      <c r="G48" s="49">
        <f t="shared" si="2"/>
        <v>2346.1000000000058</v>
      </c>
      <c r="H48" s="15">
        <v>0</v>
      </c>
      <c r="I48" s="16">
        <v>0</v>
      </c>
      <c r="J48" s="16">
        <v>0</v>
      </c>
      <c r="K48" s="16">
        <f t="shared" si="6"/>
        <v>0</v>
      </c>
      <c r="L48" s="16">
        <f t="shared" si="7"/>
        <v>0</v>
      </c>
      <c r="M48" s="15">
        <v>0</v>
      </c>
      <c r="N48" s="16">
        <v>2965.3</v>
      </c>
      <c r="O48" s="16">
        <v>2965.3</v>
      </c>
      <c r="P48" s="16">
        <f t="shared" si="8"/>
        <v>2965.3</v>
      </c>
      <c r="Q48" s="16">
        <f t="shared" si="9"/>
        <v>0</v>
      </c>
      <c r="R48" s="15">
        <v>0</v>
      </c>
      <c r="S48" s="16">
        <v>441.4</v>
      </c>
      <c r="T48" s="16">
        <v>441.4</v>
      </c>
      <c r="U48" s="16">
        <f t="shared" si="10"/>
        <v>441.4</v>
      </c>
      <c r="V48" s="16">
        <f t="shared" si="11"/>
        <v>0</v>
      </c>
      <c r="W48" s="15">
        <v>0</v>
      </c>
      <c r="X48" s="16">
        <v>872</v>
      </c>
      <c r="Y48" s="16">
        <v>872</v>
      </c>
      <c r="Z48" s="16">
        <f t="shared" si="12"/>
        <v>872</v>
      </c>
      <c r="AA48" s="16">
        <f t="shared" si="13"/>
        <v>0</v>
      </c>
      <c r="AB48" s="15">
        <v>0</v>
      </c>
      <c r="AC48" s="16">
        <v>238.9</v>
      </c>
      <c r="AD48" s="16">
        <v>238.9</v>
      </c>
      <c r="AE48" s="16">
        <f t="shared" si="14"/>
        <v>238.9</v>
      </c>
      <c r="AF48" s="16">
        <f t="shared" si="15"/>
        <v>0</v>
      </c>
      <c r="AG48" s="15">
        <v>0</v>
      </c>
      <c r="AH48" s="16">
        <v>1341.5</v>
      </c>
      <c r="AI48" s="16">
        <v>1341.5</v>
      </c>
      <c r="AJ48" s="16">
        <f t="shared" si="16"/>
        <v>1341.5</v>
      </c>
      <c r="AK48" s="16">
        <f t="shared" si="17"/>
        <v>0</v>
      </c>
      <c r="AL48" s="15">
        <v>0</v>
      </c>
      <c r="AM48" s="16">
        <v>2465.6999999999998</v>
      </c>
      <c r="AN48" s="16">
        <v>2465.6999999999998</v>
      </c>
      <c r="AO48" s="16">
        <f t="shared" si="18"/>
        <v>2465.6999999999998</v>
      </c>
      <c r="AP48" s="16">
        <f t="shared" si="19"/>
        <v>0</v>
      </c>
      <c r="AQ48" s="15">
        <v>0</v>
      </c>
      <c r="AR48" s="16">
        <v>0</v>
      </c>
      <c r="AS48" s="16">
        <v>0</v>
      </c>
      <c r="AT48" s="16">
        <f t="shared" si="20"/>
        <v>0</v>
      </c>
      <c r="AU48" s="16">
        <f t="shared" si="21"/>
        <v>0</v>
      </c>
      <c r="AV48" s="15">
        <v>0</v>
      </c>
      <c r="AW48" s="16">
        <v>0</v>
      </c>
      <c r="AX48" s="16">
        <v>0</v>
      </c>
      <c r="AY48" s="16">
        <f t="shared" si="22"/>
        <v>0</v>
      </c>
      <c r="AZ48" s="16">
        <f t="shared" si="23"/>
        <v>0</v>
      </c>
      <c r="BA48" s="15">
        <v>0</v>
      </c>
      <c r="BB48" s="16">
        <v>0</v>
      </c>
      <c r="BC48" s="16">
        <v>21.3</v>
      </c>
      <c r="BD48" s="16">
        <f t="shared" si="24"/>
        <v>21.3</v>
      </c>
      <c r="BE48" s="16">
        <f t="shared" si="25"/>
        <v>21.3</v>
      </c>
      <c r="BF48" s="15">
        <v>0</v>
      </c>
      <c r="BG48" s="16">
        <v>0</v>
      </c>
      <c r="BH48" s="16">
        <v>0</v>
      </c>
      <c r="BI48" s="16">
        <f t="shared" si="26"/>
        <v>0</v>
      </c>
      <c r="BJ48" s="16">
        <f t="shared" si="27"/>
        <v>0</v>
      </c>
      <c r="BK48" s="15">
        <v>0</v>
      </c>
      <c r="BL48" s="16">
        <v>0</v>
      </c>
      <c r="BM48" s="16">
        <v>0</v>
      </c>
      <c r="BN48" s="16">
        <f t="shared" si="28"/>
        <v>0</v>
      </c>
      <c r="BO48" s="16">
        <f t="shared" si="29"/>
        <v>0</v>
      </c>
      <c r="BP48" s="15">
        <v>0</v>
      </c>
      <c r="BQ48" s="16">
        <v>150</v>
      </c>
      <c r="BR48" s="16">
        <v>150</v>
      </c>
      <c r="BS48" s="16">
        <f t="shared" si="30"/>
        <v>150</v>
      </c>
      <c r="BT48" s="16">
        <f t="shared" si="31"/>
        <v>0</v>
      </c>
      <c r="BU48" s="15">
        <v>0</v>
      </c>
      <c r="BV48" s="16">
        <v>350</v>
      </c>
      <c r="BW48" s="16">
        <v>350</v>
      </c>
      <c r="BX48" s="16">
        <f t="shared" si="32"/>
        <v>350</v>
      </c>
      <c r="BY48" s="16">
        <f t="shared" si="33"/>
        <v>0</v>
      </c>
      <c r="BZ48" s="15">
        <v>0</v>
      </c>
      <c r="CA48" s="16">
        <v>50</v>
      </c>
      <c r="CB48" s="16">
        <v>50</v>
      </c>
      <c r="CC48" s="16">
        <f t="shared" si="34"/>
        <v>50</v>
      </c>
      <c r="CD48" s="16">
        <f t="shared" si="35"/>
        <v>0</v>
      </c>
      <c r="CE48" s="15">
        <v>0</v>
      </c>
      <c r="CF48" s="16">
        <v>200</v>
      </c>
      <c r="CG48" s="16">
        <v>200</v>
      </c>
      <c r="CH48" s="16">
        <f t="shared" si="36"/>
        <v>200</v>
      </c>
      <c r="CI48" s="16">
        <f t="shared" si="37"/>
        <v>0</v>
      </c>
      <c r="CJ48" s="15">
        <v>0</v>
      </c>
      <c r="CK48" s="16">
        <v>0</v>
      </c>
      <c r="CL48" s="16">
        <v>0</v>
      </c>
      <c r="CM48" s="16">
        <f t="shared" si="38"/>
        <v>0</v>
      </c>
      <c r="CN48" s="16">
        <f t="shared" si="39"/>
        <v>0</v>
      </c>
      <c r="CO48" s="15">
        <v>0</v>
      </c>
      <c r="CP48" s="16">
        <v>3600</v>
      </c>
      <c r="CQ48" s="16">
        <v>3600</v>
      </c>
      <c r="CR48" s="16">
        <f t="shared" si="40"/>
        <v>3600</v>
      </c>
      <c r="CS48" s="16">
        <f t="shared" si="41"/>
        <v>0</v>
      </c>
      <c r="CT48" s="15">
        <v>0</v>
      </c>
      <c r="CU48" s="16">
        <v>0</v>
      </c>
      <c r="CV48" s="16">
        <v>0</v>
      </c>
      <c r="CW48" s="16">
        <f t="shared" si="42"/>
        <v>0</v>
      </c>
      <c r="CX48" s="16">
        <f t="shared" si="43"/>
        <v>0</v>
      </c>
      <c r="CY48" s="15">
        <v>0</v>
      </c>
      <c r="CZ48" s="16">
        <v>0</v>
      </c>
      <c r="DA48" s="16">
        <v>0</v>
      </c>
      <c r="DB48" s="16">
        <f t="shared" si="44"/>
        <v>0</v>
      </c>
      <c r="DC48" s="16">
        <f t="shared" si="45"/>
        <v>0</v>
      </c>
      <c r="DD48" s="15">
        <v>0</v>
      </c>
      <c r="DE48" s="16">
        <v>0</v>
      </c>
      <c r="DF48" s="16">
        <v>0</v>
      </c>
      <c r="DG48" s="16">
        <f t="shared" si="46"/>
        <v>0</v>
      </c>
      <c r="DH48" s="16">
        <f t="shared" si="47"/>
        <v>0</v>
      </c>
      <c r="DI48" s="15">
        <v>0</v>
      </c>
      <c r="DJ48" s="16">
        <v>375</v>
      </c>
      <c r="DK48" s="16">
        <v>375</v>
      </c>
      <c r="DL48" s="16">
        <f t="shared" si="48"/>
        <v>375</v>
      </c>
      <c r="DM48" s="16">
        <f t="shared" si="49"/>
        <v>0</v>
      </c>
      <c r="DN48" s="15">
        <v>0</v>
      </c>
      <c r="DO48" s="16">
        <v>2383.6999999999998</v>
      </c>
      <c r="DP48" s="16">
        <v>2383.6999999999998</v>
      </c>
      <c r="DQ48" s="16">
        <f t="shared" si="50"/>
        <v>2383.6999999999998</v>
      </c>
      <c r="DR48" s="16">
        <f t="shared" si="51"/>
        <v>0</v>
      </c>
      <c r="DS48" s="15">
        <v>0</v>
      </c>
      <c r="DT48" s="16">
        <v>901.2</v>
      </c>
      <c r="DU48" s="16">
        <v>901.2</v>
      </c>
      <c r="DV48" s="16">
        <f t="shared" si="52"/>
        <v>901.2</v>
      </c>
      <c r="DW48" s="16">
        <f t="shared" si="53"/>
        <v>0</v>
      </c>
      <c r="DX48" s="15">
        <v>0</v>
      </c>
      <c r="DY48" s="16">
        <v>4603.8</v>
      </c>
      <c r="DZ48" s="16">
        <v>4362</v>
      </c>
      <c r="EA48" s="16">
        <f t="shared" si="54"/>
        <v>4362</v>
      </c>
      <c r="EB48" s="16">
        <f t="shared" si="55"/>
        <v>-241.80000000000018</v>
      </c>
      <c r="EC48" s="15">
        <v>0</v>
      </c>
      <c r="ED48" s="16">
        <v>1702</v>
      </c>
      <c r="EE48" s="16">
        <v>1702</v>
      </c>
      <c r="EF48" s="16">
        <f t="shared" si="56"/>
        <v>1702</v>
      </c>
      <c r="EG48" s="16">
        <f t="shared" si="57"/>
        <v>0</v>
      </c>
      <c r="EH48" s="15">
        <v>0</v>
      </c>
      <c r="EI48" s="16">
        <v>0</v>
      </c>
      <c r="EJ48" s="16">
        <v>0</v>
      </c>
      <c r="EK48" s="16">
        <f t="shared" si="58"/>
        <v>0</v>
      </c>
      <c r="EL48" s="16">
        <f t="shared" si="59"/>
        <v>0</v>
      </c>
      <c r="EM48" s="15">
        <v>0</v>
      </c>
      <c r="EN48" s="16">
        <v>47.9</v>
      </c>
      <c r="EO48" s="16">
        <v>47.9</v>
      </c>
      <c r="EP48" s="16">
        <f t="shared" si="60"/>
        <v>47.9</v>
      </c>
      <c r="EQ48" s="16">
        <f t="shared" si="61"/>
        <v>0</v>
      </c>
      <c r="ER48" s="15">
        <v>0</v>
      </c>
      <c r="ES48" s="16">
        <v>21840.799999999999</v>
      </c>
      <c r="ET48" s="16">
        <v>21840.799999999999</v>
      </c>
      <c r="EU48" s="16">
        <f t="shared" si="62"/>
        <v>21840.799999999999</v>
      </c>
      <c r="EV48" s="16">
        <f t="shared" si="63"/>
        <v>0</v>
      </c>
      <c r="EW48" s="15">
        <v>0</v>
      </c>
      <c r="EX48" s="16">
        <v>14183.8</v>
      </c>
      <c r="EY48" s="16">
        <v>16750.400000000001</v>
      </c>
      <c r="EZ48" s="16">
        <f t="shared" si="64"/>
        <v>16750.400000000001</v>
      </c>
      <c r="FA48" s="16">
        <f t="shared" si="65"/>
        <v>2566.6000000000022</v>
      </c>
      <c r="FB48" s="15">
        <v>0</v>
      </c>
      <c r="FC48" s="16">
        <v>8000</v>
      </c>
      <c r="FD48" s="16">
        <v>8000</v>
      </c>
      <c r="FE48" s="16">
        <f t="shared" si="66"/>
        <v>8000</v>
      </c>
      <c r="FF48" s="16">
        <f t="shared" si="67"/>
        <v>0</v>
      </c>
      <c r="FG48" s="15">
        <v>0</v>
      </c>
      <c r="FH48" s="16">
        <v>0</v>
      </c>
      <c r="FI48" s="16">
        <v>0</v>
      </c>
      <c r="FJ48" s="16">
        <f t="shared" si="68"/>
        <v>0</v>
      </c>
      <c r="FK48" s="16">
        <f t="shared" si="69"/>
        <v>0</v>
      </c>
      <c r="FL48" s="15">
        <v>0</v>
      </c>
      <c r="FM48" s="16">
        <v>10984.8</v>
      </c>
      <c r="FN48" s="16">
        <v>10984.8</v>
      </c>
      <c r="FO48" s="16">
        <f t="shared" si="70"/>
        <v>10984.8</v>
      </c>
      <c r="FP48" s="16">
        <f t="shared" si="71"/>
        <v>0</v>
      </c>
      <c r="FQ48" s="15">
        <v>0</v>
      </c>
      <c r="FR48" s="16">
        <v>0</v>
      </c>
      <c r="FS48" s="16">
        <v>0</v>
      </c>
      <c r="FT48" s="16">
        <f t="shared" si="72"/>
        <v>0</v>
      </c>
      <c r="FU48" s="17">
        <f t="shared" si="73"/>
        <v>0</v>
      </c>
    </row>
    <row r="49" spans="1:177" x14ac:dyDescent="0.25">
      <c r="A49" s="40">
        <v>43</v>
      </c>
      <c r="B49" s="41" t="s">
        <v>46</v>
      </c>
      <c r="C49" s="47">
        <f t="shared" si="3"/>
        <v>0</v>
      </c>
      <c r="D49" s="50">
        <f t="shared" si="4"/>
        <v>57735</v>
      </c>
      <c r="E49" s="50">
        <f t="shared" si="5"/>
        <v>59011.200000000004</v>
      </c>
      <c r="F49" s="50">
        <f t="shared" si="1"/>
        <v>59011.200000000004</v>
      </c>
      <c r="G49" s="49">
        <f t="shared" si="2"/>
        <v>1276.2000000000044</v>
      </c>
      <c r="H49" s="15">
        <v>0</v>
      </c>
      <c r="I49" s="16">
        <v>0</v>
      </c>
      <c r="J49" s="16">
        <v>0</v>
      </c>
      <c r="K49" s="16">
        <f t="shared" si="6"/>
        <v>0</v>
      </c>
      <c r="L49" s="16">
        <f t="shared" si="7"/>
        <v>0</v>
      </c>
      <c r="M49" s="15">
        <v>0</v>
      </c>
      <c r="N49" s="16">
        <v>644.20000000000005</v>
      </c>
      <c r="O49" s="16">
        <v>644.20000000000005</v>
      </c>
      <c r="P49" s="16">
        <f t="shared" si="8"/>
        <v>644.20000000000005</v>
      </c>
      <c r="Q49" s="16">
        <f t="shared" si="9"/>
        <v>0</v>
      </c>
      <c r="R49" s="15">
        <v>0</v>
      </c>
      <c r="S49" s="16">
        <v>1122.7</v>
      </c>
      <c r="T49" s="16">
        <v>1122.7</v>
      </c>
      <c r="U49" s="16">
        <f t="shared" si="10"/>
        <v>1122.7</v>
      </c>
      <c r="V49" s="16">
        <f t="shared" si="11"/>
        <v>0</v>
      </c>
      <c r="W49" s="15">
        <v>0</v>
      </c>
      <c r="X49" s="16">
        <v>529.4</v>
      </c>
      <c r="Y49" s="16">
        <v>529.4</v>
      </c>
      <c r="Z49" s="16">
        <f t="shared" si="12"/>
        <v>529.4</v>
      </c>
      <c r="AA49" s="16">
        <f t="shared" si="13"/>
        <v>0</v>
      </c>
      <c r="AB49" s="15">
        <v>0</v>
      </c>
      <c r="AC49" s="16">
        <v>93.5</v>
      </c>
      <c r="AD49" s="16">
        <v>93.5</v>
      </c>
      <c r="AE49" s="16">
        <f t="shared" si="14"/>
        <v>93.5</v>
      </c>
      <c r="AF49" s="16">
        <f t="shared" si="15"/>
        <v>0</v>
      </c>
      <c r="AG49" s="15">
        <v>0</v>
      </c>
      <c r="AH49" s="16">
        <v>479.1</v>
      </c>
      <c r="AI49" s="16">
        <v>479.1</v>
      </c>
      <c r="AJ49" s="16">
        <f t="shared" si="16"/>
        <v>479.1</v>
      </c>
      <c r="AK49" s="16">
        <f t="shared" si="17"/>
        <v>0</v>
      </c>
      <c r="AL49" s="15">
        <v>0</v>
      </c>
      <c r="AM49" s="16">
        <v>449.4</v>
      </c>
      <c r="AN49" s="16">
        <v>449.4</v>
      </c>
      <c r="AO49" s="16">
        <f t="shared" si="18"/>
        <v>449.4</v>
      </c>
      <c r="AP49" s="16">
        <f t="shared" si="19"/>
        <v>0</v>
      </c>
      <c r="AQ49" s="15">
        <v>0</v>
      </c>
      <c r="AR49" s="16">
        <v>274.39999999999998</v>
      </c>
      <c r="AS49" s="16">
        <v>274.39999999999998</v>
      </c>
      <c r="AT49" s="16">
        <f t="shared" si="20"/>
        <v>274.39999999999998</v>
      </c>
      <c r="AU49" s="16">
        <f t="shared" si="21"/>
        <v>0</v>
      </c>
      <c r="AV49" s="15">
        <v>0</v>
      </c>
      <c r="AW49" s="16">
        <v>0</v>
      </c>
      <c r="AX49" s="16">
        <v>0</v>
      </c>
      <c r="AY49" s="16">
        <f t="shared" si="22"/>
        <v>0</v>
      </c>
      <c r="AZ49" s="16">
        <f t="shared" si="23"/>
        <v>0</v>
      </c>
      <c r="BA49" s="15">
        <v>0</v>
      </c>
      <c r="BB49" s="16">
        <v>0</v>
      </c>
      <c r="BC49" s="16">
        <v>21.3</v>
      </c>
      <c r="BD49" s="16">
        <f t="shared" si="24"/>
        <v>21.3</v>
      </c>
      <c r="BE49" s="16">
        <f t="shared" si="25"/>
        <v>21.3</v>
      </c>
      <c r="BF49" s="15">
        <v>0</v>
      </c>
      <c r="BG49" s="16">
        <v>0</v>
      </c>
      <c r="BH49" s="16">
        <v>0</v>
      </c>
      <c r="BI49" s="16">
        <f t="shared" si="26"/>
        <v>0</v>
      </c>
      <c r="BJ49" s="16">
        <f t="shared" si="27"/>
        <v>0</v>
      </c>
      <c r="BK49" s="15">
        <v>0</v>
      </c>
      <c r="BL49" s="16">
        <v>0</v>
      </c>
      <c r="BM49" s="16">
        <v>0</v>
      </c>
      <c r="BN49" s="16">
        <f t="shared" si="28"/>
        <v>0</v>
      </c>
      <c r="BO49" s="16">
        <f t="shared" si="29"/>
        <v>0</v>
      </c>
      <c r="BP49" s="15">
        <v>0</v>
      </c>
      <c r="BQ49" s="16">
        <v>0</v>
      </c>
      <c r="BR49" s="16">
        <v>0</v>
      </c>
      <c r="BS49" s="16">
        <f t="shared" si="30"/>
        <v>0</v>
      </c>
      <c r="BT49" s="16">
        <f t="shared" si="31"/>
        <v>0</v>
      </c>
      <c r="BU49" s="15">
        <v>0</v>
      </c>
      <c r="BV49" s="16">
        <v>350</v>
      </c>
      <c r="BW49" s="16">
        <v>350</v>
      </c>
      <c r="BX49" s="16">
        <f t="shared" si="32"/>
        <v>350</v>
      </c>
      <c r="BY49" s="16">
        <f t="shared" si="33"/>
        <v>0</v>
      </c>
      <c r="BZ49" s="15">
        <v>0</v>
      </c>
      <c r="CA49" s="16">
        <v>100</v>
      </c>
      <c r="CB49" s="16">
        <v>100</v>
      </c>
      <c r="CC49" s="16">
        <f t="shared" si="34"/>
        <v>100</v>
      </c>
      <c r="CD49" s="16">
        <f t="shared" si="35"/>
        <v>0</v>
      </c>
      <c r="CE49" s="15">
        <v>0</v>
      </c>
      <c r="CF49" s="16">
        <v>100</v>
      </c>
      <c r="CG49" s="16">
        <v>100</v>
      </c>
      <c r="CH49" s="16">
        <f t="shared" si="36"/>
        <v>100</v>
      </c>
      <c r="CI49" s="16">
        <f t="shared" si="37"/>
        <v>0</v>
      </c>
      <c r="CJ49" s="15">
        <v>0</v>
      </c>
      <c r="CK49" s="16">
        <v>0</v>
      </c>
      <c r="CL49" s="16">
        <v>0</v>
      </c>
      <c r="CM49" s="16">
        <f t="shared" si="38"/>
        <v>0</v>
      </c>
      <c r="CN49" s="16">
        <f t="shared" si="39"/>
        <v>0</v>
      </c>
      <c r="CO49" s="15">
        <v>0</v>
      </c>
      <c r="CP49" s="16">
        <v>595.29999999999995</v>
      </c>
      <c r="CQ49" s="16">
        <v>595.29999999999995</v>
      </c>
      <c r="CR49" s="16">
        <f t="shared" si="40"/>
        <v>595.29999999999995</v>
      </c>
      <c r="CS49" s="16">
        <f t="shared" si="41"/>
        <v>0</v>
      </c>
      <c r="CT49" s="15">
        <v>0</v>
      </c>
      <c r="CU49" s="16">
        <v>1522.1</v>
      </c>
      <c r="CV49" s="16">
        <v>1522.1</v>
      </c>
      <c r="CW49" s="16">
        <f t="shared" si="42"/>
        <v>1522.1</v>
      </c>
      <c r="CX49" s="16">
        <f t="shared" si="43"/>
        <v>0</v>
      </c>
      <c r="CY49" s="15">
        <v>0</v>
      </c>
      <c r="CZ49" s="16">
        <v>0</v>
      </c>
      <c r="DA49" s="16">
        <v>0</v>
      </c>
      <c r="DB49" s="16">
        <f t="shared" si="44"/>
        <v>0</v>
      </c>
      <c r="DC49" s="16">
        <f t="shared" si="45"/>
        <v>0</v>
      </c>
      <c r="DD49" s="15">
        <v>0</v>
      </c>
      <c r="DE49" s="16">
        <v>0</v>
      </c>
      <c r="DF49" s="16">
        <v>0</v>
      </c>
      <c r="DG49" s="16">
        <f t="shared" si="46"/>
        <v>0</v>
      </c>
      <c r="DH49" s="16">
        <f t="shared" si="47"/>
        <v>0</v>
      </c>
      <c r="DI49" s="15">
        <v>0</v>
      </c>
      <c r="DJ49" s="16">
        <v>0</v>
      </c>
      <c r="DK49" s="16">
        <v>0</v>
      </c>
      <c r="DL49" s="16">
        <f t="shared" si="48"/>
        <v>0</v>
      </c>
      <c r="DM49" s="16">
        <f t="shared" si="49"/>
        <v>0</v>
      </c>
      <c r="DN49" s="15">
        <v>0</v>
      </c>
      <c r="DO49" s="16">
        <v>150.69999999999999</v>
      </c>
      <c r="DP49" s="16">
        <v>150.69999999999999</v>
      </c>
      <c r="DQ49" s="16">
        <f t="shared" si="50"/>
        <v>150.69999999999999</v>
      </c>
      <c r="DR49" s="16">
        <f t="shared" si="51"/>
        <v>0</v>
      </c>
      <c r="DS49" s="15">
        <v>0</v>
      </c>
      <c r="DT49" s="16">
        <v>230.3</v>
      </c>
      <c r="DU49" s="16">
        <v>230.3</v>
      </c>
      <c r="DV49" s="16">
        <f t="shared" si="52"/>
        <v>230.3</v>
      </c>
      <c r="DW49" s="16">
        <f t="shared" si="53"/>
        <v>0</v>
      </c>
      <c r="DX49" s="15">
        <v>0</v>
      </c>
      <c r="DY49" s="16">
        <v>234</v>
      </c>
      <c r="DZ49" s="16">
        <v>0</v>
      </c>
      <c r="EA49" s="16">
        <f t="shared" si="54"/>
        <v>0</v>
      </c>
      <c r="EB49" s="16">
        <f t="shared" si="55"/>
        <v>-234</v>
      </c>
      <c r="EC49" s="15">
        <v>0</v>
      </c>
      <c r="ED49" s="16">
        <v>122.6</v>
      </c>
      <c r="EE49" s="16">
        <v>122.6</v>
      </c>
      <c r="EF49" s="16">
        <f t="shared" si="56"/>
        <v>122.6</v>
      </c>
      <c r="EG49" s="16">
        <f t="shared" si="57"/>
        <v>0</v>
      </c>
      <c r="EH49" s="15">
        <v>0</v>
      </c>
      <c r="EI49" s="16">
        <v>0</v>
      </c>
      <c r="EJ49" s="16">
        <v>0</v>
      </c>
      <c r="EK49" s="16">
        <f t="shared" si="58"/>
        <v>0</v>
      </c>
      <c r="EL49" s="16">
        <f t="shared" si="59"/>
        <v>0</v>
      </c>
      <c r="EM49" s="15">
        <v>0</v>
      </c>
      <c r="EN49" s="16">
        <v>0</v>
      </c>
      <c r="EO49" s="16">
        <v>0</v>
      </c>
      <c r="EP49" s="16">
        <f t="shared" si="60"/>
        <v>0</v>
      </c>
      <c r="EQ49" s="16">
        <f t="shared" si="61"/>
        <v>0</v>
      </c>
      <c r="ER49" s="15">
        <v>0</v>
      </c>
      <c r="ES49" s="16">
        <v>25268.7</v>
      </c>
      <c r="ET49" s="16">
        <v>25268.7</v>
      </c>
      <c r="EU49" s="16">
        <f t="shared" si="62"/>
        <v>25268.7</v>
      </c>
      <c r="EV49" s="16">
        <f t="shared" si="63"/>
        <v>0</v>
      </c>
      <c r="EW49" s="15">
        <v>0</v>
      </c>
      <c r="EX49" s="16">
        <v>11749.8</v>
      </c>
      <c r="EY49" s="16">
        <v>13238.7</v>
      </c>
      <c r="EZ49" s="16">
        <f t="shared" si="64"/>
        <v>13238.7</v>
      </c>
      <c r="FA49" s="16">
        <f t="shared" si="65"/>
        <v>1488.9000000000015</v>
      </c>
      <c r="FB49" s="15">
        <v>0</v>
      </c>
      <c r="FC49" s="16">
        <v>6000</v>
      </c>
      <c r="FD49" s="16">
        <v>6000</v>
      </c>
      <c r="FE49" s="16">
        <f t="shared" si="66"/>
        <v>6000</v>
      </c>
      <c r="FF49" s="16">
        <f t="shared" si="67"/>
        <v>0</v>
      </c>
      <c r="FG49" s="15">
        <v>0</v>
      </c>
      <c r="FH49" s="16">
        <v>0</v>
      </c>
      <c r="FI49" s="16">
        <v>0</v>
      </c>
      <c r="FJ49" s="16">
        <f t="shared" si="68"/>
        <v>0</v>
      </c>
      <c r="FK49" s="16">
        <f t="shared" si="69"/>
        <v>0</v>
      </c>
      <c r="FL49" s="15">
        <v>0</v>
      </c>
      <c r="FM49" s="16">
        <v>7718.8</v>
      </c>
      <c r="FN49" s="16">
        <v>7718.8</v>
      </c>
      <c r="FO49" s="16">
        <f t="shared" si="70"/>
        <v>7718.8</v>
      </c>
      <c r="FP49" s="16">
        <f t="shared" si="71"/>
        <v>0</v>
      </c>
      <c r="FQ49" s="15">
        <v>0</v>
      </c>
      <c r="FR49" s="16">
        <v>0</v>
      </c>
      <c r="FS49" s="16">
        <v>0</v>
      </c>
      <c r="FT49" s="16">
        <f t="shared" si="72"/>
        <v>0</v>
      </c>
      <c r="FU49" s="17">
        <f t="shared" si="73"/>
        <v>0</v>
      </c>
    </row>
    <row r="50" spans="1:177" x14ac:dyDescent="0.25">
      <c r="A50" s="40">
        <v>44</v>
      </c>
      <c r="B50" s="41" t="s">
        <v>47</v>
      </c>
      <c r="C50" s="47">
        <f t="shared" si="3"/>
        <v>0</v>
      </c>
      <c r="D50" s="50">
        <f t="shared" si="4"/>
        <v>644790.9</v>
      </c>
      <c r="E50" s="50">
        <f t="shared" si="5"/>
        <v>645867.19999999995</v>
      </c>
      <c r="F50" s="50">
        <f t="shared" si="1"/>
        <v>645867.19999999995</v>
      </c>
      <c r="G50" s="49">
        <f t="shared" si="2"/>
        <v>1076.2999999999302</v>
      </c>
      <c r="H50" s="15">
        <v>0</v>
      </c>
      <c r="I50" s="16">
        <v>0</v>
      </c>
      <c r="J50" s="16">
        <v>0</v>
      </c>
      <c r="K50" s="16">
        <f t="shared" si="6"/>
        <v>0</v>
      </c>
      <c r="L50" s="16">
        <f t="shared" si="7"/>
        <v>0</v>
      </c>
      <c r="M50" s="15">
        <v>0</v>
      </c>
      <c r="N50" s="16">
        <v>11782.6</v>
      </c>
      <c r="O50" s="16">
        <v>11782.6</v>
      </c>
      <c r="P50" s="16">
        <f t="shared" si="8"/>
        <v>11782.6</v>
      </c>
      <c r="Q50" s="16">
        <f t="shared" si="9"/>
        <v>0</v>
      </c>
      <c r="R50" s="15">
        <v>0</v>
      </c>
      <c r="S50" s="16">
        <v>93318.3</v>
      </c>
      <c r="T50" s="16">
        <v>93318.3</v>
      </c>
      <c r="U50" s="16">
        <f t="shared" si="10"/>
        <v>93318.3</v>
      </c>
      <c r="V50" s="16">
        <f t="shared" si="11"/>
        <v>0</v>
      </c>
      <c r="W50" s="15">
        <v>0</v>
      </c>
      <c r="X50" s="16">
        <v>17836.400000000001</v>
      </c>
      <c r="Y50" s="16">
        <v>17836.400000000001</v>
      </c>
      <c r="Z50" s="16">
        <f t="shared" si="12"/>
        <v>17836.400000000001</v>
      </c>
      <c r="AA50" s="16">
        <f t="shared" si="13"/>
        <v>0</v>
      </c>
      <c r="AB50" s="15">
        <v>0</v>
      </c>
      <c r="AC50" s="16">
        <v>2009</v>
      </c>
      <c r="AD50" s="16">
        <v>2009</v>
      </c>
      <c r="AE50" s="16">
        <f t="shared" si="14"/>
        <v>2009</v>
      </c>
      <c r="AF50" s="16">
        <f t="shared" si="15"/>
        <v>0</v>
      </c>
      <c r="AG50" s="15">
        <v>0</v>
      </c>
      <c r="AH50" s="16">
        <v>6515.6</v>
      </c>
      <c r="AI50" s="16">
        <v>6515.6</v>
      </c>
      <c r="AJ50" s="16">
        <f t="shared" si="16"/>
        <v>6515.6</v>
      </c>
      <c r="AK50" s="16">
        <f t="shared" si="17"/>
        <v>0</v>
      </c>
      <c r="AL50" s="15">
        <v>0</v>
      </c>
      <c r="AM50" s="16">
        <v>14572.4</v>
      </c>
      <c r="AN50" s="16">
        <v>14572.4</v>
      </c>
      <c r="AO50" s="16">
        <f t="shared" si="18"/>
        <v>14572.4</v>
      </c>
      <c r="AP50" s="16">
        <f t="shared" si="19"/>
        <v>0</v>
      </c>
      <c r="AQ50" s="15">
        <v>0</v>
      </c>
      <c r="AR50" s="16">
        <v>1093.5</v>
      </c>
      <c r="AS50" s="16">
        <v>1093.5</v>
      </c>
      <c r="AT50" s="16">
        <f t="shared" si="20"/>
        <v>1093.5</v>
      </c>
      <c r="AU50" s="16">
        <f t="shared" si="21"/>
        <v>0</v>
      </c>
      <c r="AV50" s="15">
        <v>0</v>
      </c>
      <c r="AW50" s="16">
        <v>0</v>
      </c>
      <c r="AX50" s="16">
        <v>0</v>
      </c>
      <c r="AY50" s="16">
        <f t="shared" si="22"/>
        <v>0</v>
      </c>
      <c r="AZ50" s="16">
        <f t="shared" si="23"/>
        <v>0</v>
      </c>
      <c r="BA50" s="15">
        <v>0</v>
      </c>
      <c r="BB50" s="16">
        <v>0</v>
      </c>
      <c r="BC50" s="16">
        <v>21.2</v>
      </c>
      <c r="BD50" s="16">
        <f t="shared" si="24"/>
        <v>21.2</v>
      </c>
      <c r="BE50" s="16">
        <f t="shared" si="25"/>
        <v>21.2</v>
      </c>
      <c r="BF50" s="15">
        <v>0</v>
      </c>
      <c r="BG50" s="16">
        <v>0</v>
      </c>
      <c r="BH50" s="16">
        <v>0</v>
      </c>
      <c r="BI50" s="16">
        <f t="shared" si="26"/>
        <v>0</v>
      </c>
      <c r="BJ50" s="16">
        <f t="shared" si="27"/>
        <v>0</v>
      </c>
      <c r="BK50" s="15">
        <v>0</v>
      </c>
      <c r="BL50" s="16">
        <v>10000</v>
      </c>
      <c r="BM50" s="16">
        <v>10000</v>
      </c>
      <c r="BN50" s="16">
        <f t="shared" si="28"/>
        <v>10000</v>
      </c>
      <c r="BO50" s="16">
        <f t="shared" si="29"/>
        <v>0</v>
      </c>
      <c r="BP50" s="15">
        <v>0</v>
      </c>
      <c r="BQ50" s="16">
        <v>0</v>
      </c>
      <c r="BR50" s="16">
        <v>0</v>
      </c>
      <c r="BS50" s="16">
        <f t="shared" si="30"/>
        <v>0</v>
      </c>
      <c r="BT50" s="16">
        <f t="shared" si="31"/>
        <v>0</v>
      </c>
      <c r="BU50" s="15">
        <v>0</v>
      </c>
      <c r="BV50" s="16">
        <v>950</v>
      </c>
      <c r="BW50" s="16">
        <v>950</v>
      </c>
      <c r="BX50" s="16">
        <f t="shared" si="32"/>
        <v>950</v>
      </c>
      <c r="BY50" s="16">
        <f t="shared" si="33"/>
        <v>0</v>
      </c>
      <c r="BZ50" s="15">
        <v>0</v>
      </c>
      <c r="CA50" s="16">
        <v>0</v>
      </c>
      <c r="CB50" s="16">
        <v>0</v>
      </c>
      <c r="CC50" s="16">
        <f t="shared" si="34"/>
        <v>0</v>
      </c>
      <c r="CD50" s="16">
        <f t="shared" si="35"/>
        <v>0</v>
      </c>
      <c r="CE50" s="15">
        <v>0</v>
      </c>
      <c r="CF50" s="16">
        <v>0</v>
      </c>
      <c r="CG50" s="16">
        <v>0</v>
      </c>
      <c r="CH50" s="16">
        <f t="shared" si="36"/>
        <v>0</v>
      </c>
      <c r="CI50" s="16">
        <f t="shared" si="37"/>
        <v>0</v>
      </c>
      <c r="CJ50" s="15">
        <v>0</v>
      </c>
      <c r="CK50" s="16">
        <v>12868.8</v>
      </c>
      <c r="CL50" s="16">
        <v>12868.8</v>
      </c>
      <c r="CM50" s="16">
        <f t="shared" si="38"/>
        <v>12868.8</v>
      </c>
      <c r="CN50" s="16">
        <f t="shared" si="39"/>
        <v>0</v>
      </c>
      <c r="CO50" s="15">
        <v>0</v>
      </c>
      <c r="CP50" s="16">
        <v>31685.9</v>
      </c>
      <c r="CQ50" s="16">
        <v>31685.9</v>
      </c>
      <c r="CR50" s="16">
        <f t="shared" si="40"/>
        <v>31685.9</v>
      </c>
      <c r="CS50" s="16">
        <f t="shared" si="41"/>
        <v>0</v>
      </c>
      <c r="CT50" s="15">
        <v>0</v>
      </c>
      <c r="CU50" s="16">
        <v>0</v>
      </c>
      <c r="CV50" s="16">
        <v>0</v>
      </c>
      <c r="CW50" s="16">
        <f t="shared" si="42"/>
        <v>0</v>
      </c>
      <c r="CX50" s="16">
        <f t="shared" si="43"/>
        <v>0</v>
      </c>
      <c r="CY50" s="15">
        <v>0</v>
      </c>
      <c r="CZ50" s="16">
        <v>0</v>
      </c>
      <c r="DA50" s="16">
        <v>0</v>
      </c>
      <c r="DB50" s="16">
        <f t="shared" si="44"/>
        <v>0</v>
      </c>
      <c r="DC50" s="16">
        <f t="shared" si="45"/>
        <v>0</v>
      </c>
      <c r="DD50" s="15">
        <v>0</v>
      </c>
      <c r="DE50" s="16">
        <v>0</v>
      </c>
      <c r="DF50" s="16">
        <v>0</v>
      </c>
      <c r="DG50" s="16">
        <f t="shared" si="46"/>
        <v>0</v>
      </c>
      <c r="DH50" s="16">
        <f t="shared" si="47"/>
        <v>0</v>
      </c>
      <c r="DI50" s="15">
        <v>0</v>
      </c>
      <c r="DJ50" s="16">
        <v>0</v>
      </c>
      <c r="DK50" s="16">
        <v>0</v>
      </c>
      <c r="DL50" s="16">
        <f t="shared" si="48"/>
        <v>0</v>
      </c>
      <c r="DM50" s="16">
        <f t="shared" si="49"/>
        <v>0</v>
      </c>
      <c r="DN50" s="15">
        <v>0</v>
      </c>
      <c r="DO50" s="16">
        <v>19529.599999999999</v>
      </c>
      <c r="DP50" s="16">
        <v>19529.599999999999</v>
      </c>
      <c r="DQ50" s="16">
        <f t="shared" si="50"/>
        <v>19529.599999999999</v>
      </c>
      <c r="DR50" s="16">
        <f t="shared" si="51"/>
        <v>0</v>
      </c>
      <c r="DS50" s="15">
        <v>0</v>
      </c>
      <c r="DT50" s="16">
        <v>5754.3</v>
      </c>
      <c r="DU50" s="16">
        <v>5754.3</v>
      </c>
      <c r="DV50" s="16">
        <f t="shared" si="52"/>
        <v>5754.3</v>
      </c>
      <c r="DW50" s="16">
        <f t="shared" si="53"/>
        <v>0</v>
      </c>
      <c r="DX50" s="15">
        <v>0</v>
      </c>
      <c r="DY50" s="16">
        <v>0</v>
      </c>
      <c r="DZ50" s="16">
        <v>0</v>
      </c>
      <c r="EA50" s="16">
        <f t="shared" si="54"/>
        <v>0</v>
      </c>
      <c r="EB50" s="16">
        <f t="shared" si="55"/>
        <v>0</v>
      </c>
      <c r="EC50" s="15">
        <v>0</v>
      </c>
      <c r="ED50" s="16">
        <v>84221.6</v>
      </c>
      <c r="EE50" s="16">
        <v>84221.6</v>
      </c>
      <c r="EF50" s="16">
        <f t="shared" si="56"/>
        <v>84221.6</v>
      </c>
      <c r="EG50" s="16">
        <f t="shared" si="57"/>
        <v>0</v>
      </c>
      <c r="EH50" s="15">
        <v>0</v>
      </c>
      <c r="EI50" s="16">
        <v>0</v>
      </c>
      <c r="EJ50" s="16">
        <v>0</v>
      </c>
      <c r="EK50" s="16">
        <f t="shared" si="58"/>
        <v>0</v>
      </c>
      <c r="EL50" s="16">
        <f t="shared" si="59"/>
        <v>0</v>
      </c>
      <c r="EM50" s="15">
        <v>0</v>
      </c>
      <c r="EN50" s="16">
        <v>0</v>
      </c>
      <c r="EO50" s="16">
        <v>0</v>
      </c>
      <c r="EP50" s="16">
        <f t="shared" si="60"/>
        <v>0</v>
      </c>
      <c r="EQ50" s="16">
        <f t="shared" si="61"/>
        <v>0</v>
      </c>
      <c r="ER50" s="15">
        <v>0</v>
      </c>
      <c r="ES50" s="16">
        <v>0</v>
      </c>
      <c r="ET50" s="16">
        <v>0</v>
      </c>
      <c r="EU50" s="16">
        <f t="shared" si="62"/>
        <v>0</v>
      </c>
      <c r="EV50" s="16">
        <f t="shared" si="63"/>
        <v>0</v>
      </c>
      <c r="EW50" s="15">
        <v>0</v>
      </c>
      <c r="EX50" s="16">
        <v>145231.70000000001</v>
      </c>
      <c r="EY50" s="16">
        <v>146286.79999999999</v>
      </c>
      <c r="EZ50" s="16">
        <f t="shared" si="64"/>
        <v>146286.79999999999</v>
      </c>
      <c r="FA50" s="16">
        <f t="shared" si="65"/>
        <v>1055.0999999999767</v>
      </c>
      <c r="FB50" s="15">
        <v>0</v>
      </c>
      <c r="FC50" s="16">
        <v>0</v>
      </c>
      <c r="FD50" s="16">
        <v>0</v>
      </c>
      <c r="FE50" s="16">
        <f t="shared" si="66"/>
        <v>0</v>
      </c>
      <c r="FF50" s="16">
        <f t="shared" si="67"/>
        <v>0</v>
      </c>
      <c r="FG50" s="15">
        <v>0</v>
      </c>
      <c r="FH50" s="16">
        <v>0</v>
      </c>
      <c r="FI50" s="16">
        <v>0</v>
      </c>
      <c r="FJ50" s="16">
        <f t="shared" si="68"/>
        <v>0</v>
      </c>
      <c r="FK50" s="16">
        <f t="shared" si="69"/>
        <v>0</v>
      </c>
      <c r="FL50" s="15">
        <v>0</v>
      </c>
      <c r="FM50" s="16">
        <v>187421.2</v>
      </c>
      <c r="FN50" s="16">
        <v>187421.2</v>
      </c>
      <c r="FO50" s="16">
        <f t="shared" si="70"/>
        <v>187421.2</v>
      </c>
      <c r="FP50" s="16">
        <f t="shared" si="71"/>
        <v>0</v>
      </c>
      <c r="FQ50" s="15">
        <v>0</v>
      </c>
      <c r="FR50" s="16">
        <v>0</v>
      </c>
      <c r="FS50" s="16">
        <v>0</v>
      </c>
      <c r="FT50" s="16">
        <f t="shared" si="72"/>
        <v>0</v>
      </c>
      <c r="FU50" s="17">
        <f t="shared" si="73"/>
        <v>0</v>
      </c>
    </row>
    <row r="51" spans="1:177" x14ac:dyDescent="0.25">
      <c r="A51" s="40">
        <v>45</v>
      </c>
      <c r="B51" s="41" t="s">
        <v>48</v>
      </c>
      <c r="C51" s="47">
        <f t="shared" si="3"/>
        <v>0</v>
      </c>
      <c r="D51" s="50">
        <f t="shared" si="4"/>
        <v>2954733.8000000007</v>
      </c>
      <c r="E51" s="50">
        <f t="shared" si="5"/>
        <v>2940229.3000000003</v>
      </c>
      <c r="F51" s="50">
        <f t="shared" si="1"/>
        <v>2940229.3000000003</v>
      </c>
      <c r="G51" s="49">
        <f t="shared" si="2"/>
        <v>-14504.500000000466</v>
      </c>
      <c r="H51" s="15">
        <v>0</v>
      </c>
      <c r="I51" s="16">
        <v>8102</v>
      </c>
      <c r="J51" s="16">
        <v>8102</v>
      </c>
      <c r="K51" s="16">
        <f t="shared" si="6"/>
        <v>8102</v>
      </c>
      <c r="L51" s="16">
        <f t="shared" si="7"/>
        <v>0</v>
      </c>
      <c r="M51" s="15">
        <v>0</v>
      </c>
      <c r="N51" s="16">
        <v>36884.800000000003</v>
      </c>
      <c r="O51" s="16">
        <v>36884.800000000003</v>
      </c>
      <c r="P51" s="16">
        <f t="shared" si="8"/>
        <v>36884.800000000003</v>
      </c>
      <c r="Q51" s="16">
        <f t="shared" si="9"/>
        <v>0</v>
      </c>
      <c r="R51" s="15">
        <v>0</v>
      </c>
      <c r="S51" s="16">
        <v>170713.7</v>
      </c>
      <c r="T51" s="16">
        <v>170713.7</v>
      </c>
      <c r="U51" s="16">
        <f t="shared" si="10"/>
        <v>170713.7</v>
      </c>
      <c r="V51" s="16">
        <f t="shared" si="11"/>
        <v>0</v>
      </c>
      <c r="W51" s="15">
        <v>0</v>
      </c>
      <c r="X51" s="16">
        <v>41431.699999999997</v>
      </c>
      <c r="Y51" s="16">
        <v>40352.199999999997</v>
      </c>
      <c r="Z51" s="16">
        <f t="shared" si="12"/>
        <v>40352.199999999997</v>
      </c>
      <c r="AA51" s="16">
        <f t="shared" si="13"/>
        <v>-1079.5</v>
      </c>
      <c r="AB51" s="15">
        <v>0</v>
      </c>
      <c r="AC51" s="16">
        <v>5488.9</v>
      </c>
      <c r="AD51" s="16">
        <v>5488.9</v>
      </c>
      <c r="AE51" s="16">
        <f t="shared" si="14"/>
        <v>5488.9</v>
      </c>
      <c r="AF51" s="16">
        <f t="shared" si="15"/>
        <v>0</v>
      </c>
      <c r="AG51" s="15">
        <v>0</v>
      </c>
      <c r="AH51" s="16">
        <v>16097.3</v>
      </c>
      <c r="AI51" s="16">
        <v>16097.3</v>
      </c>
      <c r="AJ51" s="16">
        <f t="shared" si="16"/>
        <v>16097.3</v>
      </c>
      <c r="AK51" s="16">
        <f t="shared" si="17"/>
        <v>0</v>
      </c>
      <c r="AL51" s="15">
        <v>0</v>
      </c>
      <c r="AM51" s="16">
        <v>24734.400000000001</v>
      </c>
      <c r="AN51" s="16">
        <v>24686.1</v>
      </c>
      <c r="AO51" s="16">
        <f t="shared" si="18"/>
        <v>24686.1</v>
      </c>
      <c r="AP51" s="16">
        <f t="shared" si="19"/>
        <v>-48.30000000000291</v>
      </c>
      <c r="AQ51" s="15">
        <v>0</v>
      </c>
      <c r="AR51" s="16">
        <v>0</v>
      </c>
      <c r="AS51" s="16">
        <v>0</v>
      </c>
      <c r="AT51" s="16">
        <f t="shared" si="20"/>
        <v>0</v>
      </c>
      <c r="AU51" s="16">
        <f t="shared" si="21"/>
        <v>0</v>
      </c>
      <c r="AV51" s="15">
        <v>0</v>
      </c>
      <c r="AW51" s="16">
        <v>10000</v>
      </c>
      <c r="AX51" s="16">
        <v>9875.5</v>
      </c>
      <c r="AY51" s="16">
        <f t="shared" si="22"/>
        <v>9875.5</v>
      </c>
      <c r="AZ51" s="16">
        <f t="shared" si="23"/>
        <v>-124.5</v>
      </c>
      <c r="BA51" s="15">
        <v>0</v>
      </c>
      <c r="BB51" s="16">
        <v>0</v>
      </c>
      <c r="BC51" s="16">
        <v>0</v>
      </c>
      <c r="BD51" s="16">
        <f t="shared" si="24"/>
        <v>0</v>
      </c>
      <c r="BE51" s="16">
        <f t="shared" si="25"/>
        <v>0</v>
      </c>
      <c r="BF51" s="15">
        <v>0</v>
      </c>
      <c r="BG51" s="16">
        <v>0</v>
      </c>
      <c r="BH51" s="16">
        <v>0</v>
      </c>
      <c r="BI51" s="16">
        <f t="shared" si="26"/>
        <v>0</v>
      </c>
      <c r="BJ51" s="16">
        <f t="shared" si="27"/>
        <v>0</v>
      </c>
      <c r="BK51" s="15">
        <v>0</v>
      </c>
      <c r="BL51" s="16">
        <v>0</v>
      </c>
      <c r="BM51" s="16">
        <v>0</v>
      </c>
      <c r="BN51" s="16">
        <f t="shared" si="28"/>
        <v>0</v>
      </c>
      <c r="BO51" s="16">
        <f t="shared" si="29"/>
        <v>0</v>
      </c>
      <c r="BP51" s="15">
        <v>0</v>
      </c>
      <c r="BQ51" s="16">
        <v>300</v>
      </c>
      <c r="BR51" s="16">
        <v>300</v>
      </c>
      <c r="BS51" s="16">
        <f t="shared" si="30"/>
        <v>300</v>
      </c>
      <c r="BT51" s="16">
        <f t="shared" si="31"/>
        <v>0</v>
      </c>
      <c r="BU51" s="15">
        <v>0</v>
      </c>
      <c r="BV51" s="16">
        <v>1250</v>
      </c>
      <c r="BW51" s="16">
        <v>1250</v>
      </c>
      <c r="BX51" s="16">
        <f t="shared" si="32"/>
        <v>1250</v>
      </c>
      <c r="BY51" s="16">
        <f t="shared" si="33"/>
        <v>0</v>
      </c>
      <c r="BZ51" s="15">
        <v>0</v>
      </c>
      <c r="CA51" s="16">
        <v>0</v>
      </c>
      <c r="CB51" s="16">
        <v>0</v>
      </c>
      <c r="CC51" s="16">
        <f t="shared" si="34"/>
        <v>0</v>
      </c>
      <c r="CD51" s="16">
        <f t="shared" si="35"/>
        <v>0</v>
      </c>
      <c r="CE51" s="15">
        <v>0</v>
      </c>
      <c r="CF51" s="16">
        <v>0</v>
      </c>
      <c r="CG51" s="16">
        <v>0</v>
      </c>
      <c r="CH51" s="16">
        <f t="shared" si="36"/>
        <v>0</v>
      </c>
      <c r="CI51" s="16">
        <f t="shared" si="37"/>
        <v>0</v>
      </c>
      <c r="CJ51" s="15">
        <v>0</v>
      </c>
      <c r="CK51" s="16">
        <v>24730.9</v>
      </c>
      <c r="CL51" s="16">
        <v>31302.1</v>
      </c>
      <c r="CM51" s="16">
        <f t="shared" si="38"/>
        <v>31302.1</v>
      </c>
      <c r="CN51" s="16">
        <f t="shared" si="39"/>
        <v>6571.1999999999971</v>
      </c>
      <c r="CO51" s="15">
        <v>0</v>
      </c>
      <c r="CP51" s="16">
        <v>26710.9</v>
      </c>
      <c r="CQ51" s="16">
        <v>26710.9</v>
      </c>
      <c r="CR51" s="16">
        <f t="shared" si="40"/>
        <v>26710.9</v>
      </c>
      <c r="CS51" s="16">
        <f t="shared" si="41"/>
        <v>0</v>
      </c>
      <c r="CT51" s="15">
        <v>0</v>
      </c>
      <c r="CU51" s="16">
        <v>0</v>
      </c>
      <c r="CV51" s="16">
        <v>0</v>
      </c>
      <c r="CW51" s="16">
        <f t="shared" si="42"/>
        <v>0</v>
      </c>
      <c r="CX51" s="16">
        <f t="shared" si="43"/>
        <v>0</v>
      </c>
      <c r="CY51" s="15">
        <v>0</v>
      </c>
      <c r="CZ51" s="16">
        <v>0</v>
      </c>
      <c r="DA51" s="16">
        <v>0</v>
      </c>
      <c r="DB51" s="16">
        <f t="shared" si="44"/>
        <v>0</v>
      </c>
      <c r="DC51" s="16">
        <f t="shared" si="45"/>
        <v>0</v>
      </c>
      <c r="DD51" s="15">
        <v>0</v>
      </c>
      <c r="DE51" s="16">
        <v>0</v>
      </c>
      <c r="DF51" s="16">
        <v>0</v>
      </c>
      <c r="DG51" s="16">
        <f t="shared" si="46"/>
        <v>0</v>
      </c>
      <c r="DH51" s="16">
        <f t="shared" si="47"/>
        <v>0</v>
      </c>
      <c r="DI51" s="15">
        <v>0</v>
      </c>
      <c r="DJ51" s="16">
        <v>500</v>
      </c>
      <c r="DK51" s="16">
        <v>440</v>
      </c>
      <c r="DL51" s="16">
        <f t="shared" si="48"/>
        <v>440</v>
      </c>
      <c r="DM51" s="16">
        <f t="shared" si="49"/>
        <v>-60</v>
      </c>
      <c r="DN51" s="15">
        <v>0</v>
      </c>
      <c r="DO51" s="16">
        <v>19456.900000000001</v>
      </c>
      <c r="DP51" s="16">
        <v>19456.900000000001</v>
      </c>
      <c r="DQ51" s="16">
        <f t="shared" si="50"/>
        <v>19456.900000000001</v>
      </c>
      <c r="DR51" s="16">
        <f t="shared" si="51"/>
        <v>0</v>
      </c>
      <c r="DS51" s="15">
        <v>0</v>
      </c>
      <c r="DT51" s="16">
        <v>9135.4</v>
      </c>
      <c r="DU51" s="16">
        <v>9078.2999999999993</v>
      </c>
      <c r="DV51" s="16">
        <f t="shared" si="52"/>
        <v>9078.2999999999993</v>
      </c>
      <c r="DW51" s="16">
        <f t="shared" si="53"/>
        <v>-57.100000000000364</v>
      </c>
      <c r="DX51" s="15">
        <v>0</v>
      </c>
      <c r="DY51" s="16">
        <v>5316.9</v>
      </c>
      <c r="DZ51" s="16">
        <v>4947.8</v>
      </c>
      <c r="EA51" s="16">
        <f t="shared" si="54"/>
        <v>4947.8</v>
      </c>
      <c r="EB51" s="16">
        <f t="shared" si="55"/>
        <v>-369.09999999999945</v>
      </c>
      <c r="EC51" s="15">
        <v>0</v>
      </c>
      <c r="ED51" s="16">
        <v>11306.8</v>
      </c>
      <c r="EE51" s="16">
        <v>11306.8</v>
      </c>
      <c r="EF51" s="16">
        <f t="shared" si="56"/>
        <v>11306.8</v>
      </c>
      <c r="EG51" s="16">
        <f t="shared" si="57"/>
        <v>0</v>
      </c>
      <c r="EH51" s="15">
        <v>0</v>
      </c>
      <c r="EI51" s="16">
        <v>0</v>
      </c>
      <c r="EJ51" s="16">
        <v>0</v>
      </c>
      <c r="EK51" s="16">
        <f t="shared" si="58"/>
        <v>0</v>
      </c>
      <c r="EL51" s="16">
        <f t="shared" si="59"/>
        <v>0</v>
      </c>
      <c r="EM51" s="15">
        <v>0</v>
      </c>
      <c r="EN51" s="16">
        <v>0</v>
      </c>
      <c r="EO51" s="16">
        <v>0</v>
      </c>
      <c r="EP51" s="16">
        <f t="shared" si="60"/>
        <v>0</v>
      </c>
      <c r="EQ51" s="16">
        <f t="shared" si="61"/>
        <v>0</v>
      </c>
      <c r="ER51" s="15">
        <v>0</v>
      </c>
      <c r="ES51" s="16">
        <v>0</v>
      </c>
      <c r="ET51" s="16">
        <v>0</v>
      </c>
      <c r="EU51" s="16">
        <f t="shared" si="62"/>
        <v>0</v>
      </c>
      <c r="EV51" s="16">
        <f t="shared" si="63"/>
        <v>0</v>
      </c>
      <c r="EW51" s="15">
        <v>0</v>
      </c>
      <c r="EX51" s="16">
        <v>1955117.8</v>
      </c>
      <c r="EY51" s="16">
        <v>1952761.8</v>
      </c>
      <c r="EZ51" s="16">
        <f t="shared" si="64"/>
        <v>1952761.8</v>
      </c>
      <c r="FA51" s="16">
        <f t="shared" si="65"/>
        <v>-2356</v>
      </c>
      <c r="FB51" s="15">
        <v>0</v>
      </c>
      <c r="FC51" s="16">
        <v>0</v>
      </c>
      <c r="FD51" s="16">
        <v>0</v>
      </c>
      <c r="FE51" s="16">
        <f t="shared" si="66"/>
        <v>0</v>
      </c>
      <c r="FF51" s="16">
        <f t="shared" si="67"/>
        <v>0</v>
      </c>
      <c r="FG51" s="15">
        <v>0</v>
      </c>
      <c r="FH51" s="16">
        <v>256666.2</v>
      </c>
      <c r="FI51" s="16">
        <v>239685</v>
      </c>
      <c r="FJ51" s="16">
        <f t="shared" si="68"/>
        <v>239685</v>
      </c>
      <c r="FK51" s="16">
        <f t="shared" si="69"/>
        <v>-16981.200000000012</v>
      </c>
      <c r="FL51" s="15">
        <v>0</v>
      </c>
      <c r="FM51" s="16">
        <v>330789.2</v>
      </c>
      <c r="FN51" s="16">
        <v>330789.2</v>
      </c>
      <c r="FO51" s="16">
        <f t="shared" si="70"/>
        <v>330789.2</v>
      </c>
      <c r="FP51" s="16">
        <f t="shared" si="71"/>
        <v>0</v>
      </c>
      <c r="FQ51" s="15">
        <v>0</v>
      </c>
      <c r="FR51" s="16">
        <v>0</v>
      </c>
      <c r="FS51" s="16">
        <v>0</v>
      </c>
      <c r="FT51" s="16">
        <f t="shared" si="72"/>
        <v>0</v>
      </c>
      <c r="FU51" s="17">
        <f t="shared" si="73"/>
        <v>0</v>
      </c>
    </row>
    <row r="52" spans="1:177" x14ac:dyDescent="0.25">
      <c r="A52" s="42"/>
      <c r="B52" s="43" t="s">
        <v>55</v>
      </c>
      <c r="C52" s="47">
        <f t="shared" si="3"/>
        <v>1547223.4</v>
      </c>
      <c r="D52" s="50">
        <f t="shared" si="4"/>
        <v>10478.4</v>
      </c>
      <c r="E52" s="50">
        <f t="shared" si="5"/>
        <v>0</v>
      </c>
      <c r="F52" s="50">
        <f t="shared" ref="F52" si="74">E52-C52</f>
        <v>-1547223.4</v>
      </c>
      <c r="G52" s="49">
        <f t="shared" ref="G52" si="75">E52-D52</f>
        <v>-10478.4</v>
      </c>
      <c r="H52" s="15">
        <v>0</v>
      </c>
      <c r="I52" s="16">
        <v>0</v>
      </c>
      <c r="J52" s="16">
        <v>0</v>
      </c>
      <c r="K52" s="16">
        <f t="shared" si="6"/>
        <v>0</v>
      </c>
      <c r="L52" s="16">
        <f t="shared" si="7"/>
        <v>0</v>
      </c>
      <c r="M52" s="15">
        <v>151970.29999999999</v>
      </c>
      <c r="N52" s="16">
        <v>0</v>
      </c>
      <c r="O52" s="16">
        <v>0</v>
      </c>
      <c r="P52" s="16">
        <f t="shared" si="8"/>
        <v>-151970.29999999999</v>
      </c>
      <c r="Q52" s="16">
        <f t="shared" si="9"/>
        <v>0</v>
      </c>
      <c r="R52" s="15">
        <v>0</v>
      </c>
      <c r="S52" s="16">
        <v>7284</v>
      </c>
      <c r="T52" s="16">
        <v>0</v>
      </c>
      <c r="U52" s="16">
        <f t="shared" si="10"/>
        <v>0</v>
      </c>
      <c r="V52" s="16">
        <f t="shared" si="11"/>
        <v>-7284</v>
      </c>
      <c r="W52" s="15">
        <v>47994.8</v>
      </c>
      <c r="X52" s="16">
        <v>0</v>
      </c>
      <c r="Y52" s="16">
        <v>0</v>
      </c>
      <c r="Z52" s="16">
        <f t="shared" si="12"/>
        <v>-47994.8</v>
      </c>
      <c r="AA52" s="16">
        <f t="shared" si="13"/>
        <v>0</v>
      </c>
      <c r="AB52" s="15">
        <v>0</v>
      </c>
      <c r="AC52" s="16">
        <v>0</v>
      </c>
      <c r="AD52" s="16">
        <v>0</v>
      </c>
      <c r="AE52" s="16">
        <f t="shared" si="14"/>
        <v>0</v>
      </c>
      <c r="AF52" s="16">
        <f t="shared" si="15"/>
        <v>0</v>
      </c>
      <c r="AG52" s="15">
        <v>0</v>
      </c>
      <c r="AH52" s="16">
        <v>0</v>
      </c>
      <c r="AI52" s="16">
        <v>0</v>
      </c>
      <c r="AJ52" s="16">
        <f t="shared" si="16"/>
        <v>0</v>
      </c>
      <c r="AK52" s="16">
        <f t="shared" si="17"/>
        <v>0</v>
      </c>
      <c r="AL52" s="15">
        <v>126069.4</v>
      </c>
      <c r="AM52" s="16">
        <v>22.8</v>
      </c>
      <c r="AN52" s="16">
        <v>0</v>
      </c>
      <c r="AO52" s="16">
        <f t="shared" si="18"/>
        <v>-126069.4</v>
      </c>
      <c r="AP52" s="16">
        <f t="shared" si="19"/>
        <v>-22.8</v>
      </c>
      <c r="AQ52" s="15">
        <v>6719.9</v>
      </c>
      <c r="AR52" s="16">
        <v>0</v>
      </c>
      <c r="AS52" s="16">
        <v>0</v>
      </c>
      <c r="AT52" s="16">
        <f t="shared" si="20"/>
        <v>-6719.9</v>
      </c>
      <c r="AU52" s="16">
        <f t="shared" si="21"/>
        <v>0</v>
      </c>
      <c r="AV52" s="15">
        <v>10000</v>
      </c>
      <c r="AW52" s="16">
        <v>0</v>
      </c>
      <c r="AX52" s="16">
        <v>0</v>
      </c>
      <c r="AY52" s="16">
        <f t="shared" si="22"/>
        <v>-10000</v>
      </c>
      <c r="AZ52" s="16">
        <f t="shared" si="23"/>
        <v>0</v>
      </c>
      <c r="BA52" s="15">
        <v>0</v>
      </c>
      <c r="BB52" s="16">
        <v>0</v>
      </c>
      <c r="BC52" s="16">
        <v>0</v>
      </c>
      <c r="BD52" s="16">
        <f t="shared" si="24"/>
        <v>0</v>
      </c>
      <c r="BE52" s="16">
        <f t="shared" si="25"/>
        <v>0</v>
      </c>
      <c r="BF52" s="15">
        <v>6833.4</v>
      </c>
      <c r="BG52" s="16">
        <v>0</v>
      </c>
      <c r="BH52" s="16">
        <v>0</v>
      </c>
      <c r="BI52" s="16">
        <f t="shared" si="26"/>
        <v>-6833.4</v>
      </c>
      <c r="BJ52" s="16">
        <f t="shared" si="27"/>
        <v>0</v>
      </c>
      <c r="BK52" s="15">
        <v>20000</v>
      </c>
      <c r="BL52" s="16">
        <v>0</v>
      </c>
      <c r="BM52" s="16">
        <v>0</v>
      </c>
      <c r="BN52" s="16">
        <f t="shared" si="28"/>
        <v>-20000</v>
      </c>
      <c r="BO52" s="16">
        <f t="shared" si="29"/>
        <v>0</v>
      </c>
      <c r="BP52" s="15">
        <v>1750</v>
      </c>
      <c r="BQ52" s="16">
        <v>0</v>
      </c>
      <c r="BR52" s="16">
        <v>0</v>
      </c>
      <c r="BS52" s="16">
        <f t="shared" si="30"/>
        <v>-1750</v>
      </c>
      <c r="BT52" s="16">
        <f t="shared" si="31"/>
        <v>0</v>
      </c>
      <c r="BU52" s="15">
        <v>11752.3</v>
      </c>
      <c r="BV52" s="16">
        <v>0</v>
      </c>
      <c r="BW52" s="16">
        <v>0</v>
      </c>
      <c r="BX52" s="16">
        <f t="shared" si="32"/>
        <v>-11752.3</v>
      </c>
      <c r="BY52" s="16">
        <f t="shared" si="33"/>
        <v>0</v>
      </c>
      <c r="BZ52" s="15">
        <v>2000</v>
      </c>
      <c r="CA52" s="16">
        <v>0</v>
      </c>
      <c r="CB52" s="16">
        <v>0</v>
      </c>
      <c r="CC52" s="16">
        <f t="shared" si="34"/>
        <v>-2000</v>
      </c>
      <c r="CD52" s="16">
        <f t="shared" si="35"/>
        <v>0</v>
      </c>
      <c r="CE52" s="15">
        <v>5500</v>
      </c>
      <c r="CF52" s="16"/>
      <c r="CG52" s="16"/>
      <c r="CH52" s="16">
        <f t="shared" si="36"/>
        <v>-5500</v>
      </c>
      <c r="CI52" s="16">
        <f t="shared" si="37"/>
        <v>0</v>
      </c>
      <c r="CJ52" s="15">
        <v>0</v>
      </c>
      <c r="CK52" s="16">
        <v>0</v>
      </c>
      <c r="CL52" s="16">
        <v>0</v>
      </c>
      <c r="CM52" s="16">
        <f t="shared" si="38"/>
        <v>0</v>
      </c>
      <c r="CN52" s="16">
        <f t="shared" si="39"/>
        <v>0</v>
      </c>
      <c r="CO52" s="15">
        <v>144619.9</v>
      </c>
      <c r="CP52" s="16">
        <v>0</v>
      </c>
      <c r="CQ52" s="16">
        <v>0</v>
      </c>
      <c r="CR52" s="16">
        <f t="shared" si="40"/>
        <v>-144619.9</v>
      </c>
      <c r="CS52" s="16">
        <f t="shared" si="41"/>
        <v>0</v>
      </c>
      <c r="CT52" s="15">
        <v>23983.7</v>
      </c>
      <c r="CU52" s="16">
        <v>0</v>
      </c>
      <c r="CV52" s="16">
        <v>0</v>
      </c>
      <c r="CW52" s="16">
        <f t="shared" si="42"/>
        <v>-23983.7</v>
      </c>
      <c r="CX52" s="16">
        <f t="shared" si="43"/>
        <v>0</v>
      </c>
      <c r="CY52" s="15">
        <v>946</v>
      </c>
      <c r="CZ52" s="16">
        <v>0</v>
      </c>
      <c r="DA52" s="16">
        <v>0</v>
      </c>
      <c r="DB52" s="16">
        <f t="shared" si="44"/>
        <v>-946</v>
      </c>
      <c r="DC52" s="16">
        <f t="shared" si="45"/>
        <v>0</v>
      </c>
      <c r="DD52" s="15">
        <v>300</v>
      </c>
      <c r="DE52" s="16">
        <v>0</v>
      </c>
      <c r="DF52" s="16">
        <v>0</v>
      </c>
      <c r="DG52" s="16">
        <f t="shared" si="46"/>
        <v>-300</v>
      </c>
      <c r="DH52" s="16">
        <f t="shared" si="47"/>
        <v>0</v>
      </c>
      <c r="DI52" s="15">
        <v>2250</v>
      </c>
      <c r="DJ52" s="16">
        <v>0</v>
      </c>
      <c r="DK52" s="16">
        <v>0</v>
      </c>
      <c r="DL52" s="16">
        <f t="shared" si="48"/>
        <v>-2250</v>
      </c>
      <c r="DM52" s="16">
        <f t="shared" si="49"/>
        <v>0</v>
      </c>
      <c r="DN52" s="15">
        <v>69544.3</v>
      </c>
      <c r="DO52" s="16">
        <v>3171.6</v>
      </c>
      <c r="DP52" s="16">
        <v>0</v>
      </c>
      <c r="DQ52" s="16">
        <f t="shared" si="50"/>
        <v>-69544.3</v>
      </c>
      <c r="DR52" s="16">
        <f t="shared" si="51"/>
        <v>-3171.6</v>
      </c>
      <c r="DS52" s="15">
        <v>46233.4</v>
      </c>
      <c r="DT52" s="16">
        <v>0</v>
      </c>
      <c r="DU52" s="16">
        <v>0</v>
      </c>
      <c r="DV52" s="16">
        <f t="shared" si="52"/>
        <v>-46233.4</v>
      </c>
      <c r="DW52" s="16">
        <f t="shared" si="53"/>
        <v>0</v>
      </c>
      <c r="DX52" s="15">
        <v>0</v>
      </c>
      <c r="DY52" s="16">
        <v>0</v>
      </c>
      <c r="DZ52" s="16">
        <v>0</v>
      </c>
      <c r="EA52" s="16">
        <f t="shared" si="54"/>
        <v>0</v>
      </c>
      <c r="EB52" s="16">
        <f t="shared" si="55"/>
        <v>0</v>
      </c>
      <c r="EC52" s="15">
        <v>428914</v>
      </c>
      <c r="ED52" s="16">
        <v>0</v>
      </c>
      <c r="EE52" s="16">
        <v>0</v>
      </c>
      <c r="EF52" s="16">
        <f t="shared" si="56"/>
        <v>-428914</v>
      </c>
      <c r="EG52" s="16">
        <f t="shared" si="57"/>
        <v>0</v>
      </c>
      <c r="EH52" s="15">
        <v>92342</v>
      </c>
      <c r="EI52" s="16">
        <v>0</v>
      </c>
      <c r="EJ52" s="16">
        <v>0</v>
      </c>
      <c r="EK52" s="16">
        <f t="shared" si="58"/>
        <v>-92342</v>
      </c>
      <c r="EL52" s="16">
        <f t="shared" si="59"/>
        <v>0</v>
      </c>
      <c r="EM52" s="15">
        <v>0</v>
      </c>
      <c r="EN52" s="16">
        <v>0</v>
      </c>
      <c r="EO52" s="16">
        <v>0</v>
      </c>
      <c r="EP52" s="16">
        <f t="shared" si="60"/>
        <v>0</v>
      </c>
      <c r="EQ52" s="16">
        <f t="shared" si="61"/>
        <v>0</v>
      </c>
      <c r="ER52" s="15">
        <v>0</v>
      </c>
      <c r="ES52" s="16">
        <v>0</v>
      </c>
      <c r="ET52" s="16">
        <v>0</v>
      </c>
      <c r="EU52" s="16">
        <f t="shared" si="62"/>
        <v>0</v>
      </c>
      <c r="EV52" s="16">
        <f t="shared" si="63"/>
        <v>0</v>
      </c>
      <c r="EW52" s="15">
        <v>0</v>
      </c>
      <c r="EX52" s="16">
        <v>0</v>
      </c>
      <c r="EY52" s="16">
        <v>0</v>
      </c>
      <c r="EZ52" s="16">
        <f t="shared" si="64"/>
        <v>0</v>
      </c>
      <c r="FA52" s="16">
        <f t="shared" si="65"/>
        <v>0</v>
      </c>
      <c r="FB52" s="15">
        <v>347500</v>
      </c>
      <c r="FC52" s="16">
        <v>0</v>
      </c>
      <c r="FD52" s="16">
        <v>0</v>
      </c>
      <c r="FE52" s="16">
        <f t="shared" si="66"/>
        <v>-347500</v>
      </c>
      <c r="FF52" s="16">
        <f t="shared" si="67"/>
        <v>0</v>
      </c>
      <c r="FG52" s="15">
        <v>0</v>
      </c>
      <c r="FH52" s="16">
        <v>0</v>
      </c>
      <c r="FI52" s="16">
        <v>0</v>
      </c>
      <c r="FJ52" s="16">
        <f t="shared" si="68"/>
        <v>0</v>
      </c>
      <c r="FK52" s="16">
        <f t="shared" si="69"/>
        <v>0</v>
      </c>
      <c r="FL52" s="15">
        <v>0</v>
      </c>
      <c r="FM52" s="16">
        <v>0</v>
      </c>
      <c r="FN52" s="16">
        <v>0</v>
      </c>
      <c r="FO52" s="16">
        <f t="shared" si="70"/>
        <v>0</v>
      </c>
      <c r="FP52" s="16">
        <f t="shared" si="71"/>
        <v>0</v>
      </c>
      <c r="FQ52" s="15">
        <v>0</v>
      </c>
      <c r="FR52" s="16">
        <v>0</v>
      </c>
      <c r="FS52" s="16">
        <v>0</v>
      </c>
      <c r="FT52" s="16">
        <f t="shared" si="72"/>
        <v>0</v>
      </c>
      <c r="FU52" s="17">
        <f t="shared" si="73"/>
        <v>0</v>
      </c>
    </row>
    <row r="53" spans="1:177" s="22" customFormat="1" ht="15.75" x14ac:dyDescent="0.25">
      <c r="A53" s="44"/>
      <c r="B53" s="45" t="s">
        <v>50</v>
      </c>
      <c r="C53" s="51">
        <f>SUM(C7:C52)</f>
        <v>1547223.4</v>
      </c>
      <c r="D53" s="20">
        <f t="shared" ref="D53:Q53" si="76">SUM(D7:D52)</f>
        <v>7977312.6000000006</v>
      </c>
      <c r="E53" s="20">
        <f t="shared" si="76"/>
        <v>8069731.8000000026</v>
      </c>
      <c r="F53" s="20">
        <f t="shared" ref="F53:G53" si="77">SUM(F7:F52)</f>
        <v>6522508.4000000022</v>
      </c>
      <c r="G53" s="21">
        <f t="shared" si="77"/>
        <v>92419.199999999459</v>
      </c>
      <c r="H53" s="19">
        <f>SUM(H7:H52)</f>
        <v>0</v>
      </c>
      <c r="I53" s="20">
        <f>SUM(I7:I52)</f>
        <v>8102</v>
      </c>
      <c r="J53" s="20">
        <f>SUM(J7:J52)</f>
        <v>8102</v>
      </c>
      <c r="K53" s="20">
        <f t="shared" ref="K53:L53" si="78">SUM(K7:K52)</f>
        <v>8102</v>
      </c>
      <c r="L53" s="21">
        <f t="shared" si="78"/>
        <v>0</v>
      </c>
      <c r="M53" s="19">
        <f>SUM(M7:M52)</f>
        <v>151970.29999999999</v>
      </c>
      <c r="N53" s="20">
        <f t="shared" si="76"/>
        <v>129775.4</v>
      </c>
      <c r="O53" s="20">
        <f t="shared" si="76"/>
        <v>129685.4</v>
      </c>
      <c r="P53" s="20">
        <f t="shared" si="76"/>
        <v>-22284.899999999994</v>
      </c>
      <c r="Q53" s="21">
        <f t="shared" si="76"/>
        <v>-90</v>
      </c>
      <c r="R53" s="19">
        <f>SUM(R7:R52)</f>
        <v>0</v>
      </c>
      <c r="S53" s="20">
        <f>SUM(S7:S52)</f>
        <v>447585.9</v>
      </c>
      <c r="T53" s="20">
        <f>SUM(T7:T52)</f>
        <v>418968.9</v>
      </c>
      <c r="U53" s="20">
        <f t="shared" ref="U53:V53" si="79">SUM(U7:U52)</f>
        <v>418968.9</v>
      </c>
      <c r="V53" s="21">
        <f t="shared" si="79"/>
        <v>-28616.999999999996</v>
      </c>
      <c r="W53" s="19">
        <f>SUM(W7:W52)</f>
        <v>47994.8</v>
      </c>
      <c r="X53" s="20">
        <f t="shared" ref="X53:AA53" si="80">SUM(X7:X52)</f>
        <v>103525.6</v>
      </c>
      <c r="Y53" s="20">
        <f t="shared" si="80"/>
        <v>102433.00000000001</v>
      </c>
      <c r="Z53" s="20">
        <f t="shared" si="80"/>
        <v>54438.200000000012</v>
      </c>
      <c r="AA53" s="21">
        <f t="shared" si="80"/>
        <v>-1092.6000000000004</v>
      </c>
      <c r="AB53" s="19">
        <f>SUM(AB7:AB52)</f>
        <v>0</v>
      </c>
      <c r="AC53" s="20">
        <f t="shared" ref="AC53:AF53" si="81">SUM(AC7:AC52)</f>
        <v>15521.2</v>
      </c>
      <c r="AD53" s="20">
        <f t="shared" si="81"/>
        <v>15521.2</v>
      </c>
      <c r="AE53" s="20">
        <f t="shared" si="81"/>
        <v>15521.2</v>
      </c>
      <c r="AF53" s="21">
        <f t="shared" si="81"/>
        <v>0</v>
      </c>
      <c r="AG53" s="19">
        <f>SUM(AG7:AG52)</f>
        <v>0</v>
      </c>
      <c r="AH53" s="20">
        <f t="shared" ref="AH53:AK53" si="82">SUM(AH7:AH52)</f>
        <v>65157.39999999998</v>
      </c>
      <c r="AI53" s="20">
        <f t="shared" si="82"/>
        <v>65056.499999999985</v>
      </c>
      <c r="AJ53" s="20">
        <f t="shared" si="82"/>
        <v>65056.499999999985</v>
      </c>
      <c r="AK53" s="21">
        <f t="shared" si="82"/>
        <v>-100.90000000000009</v>
      </c>
      <c r="AL53" s="19">
        <f>SUM(AL7:AL52)</f>
        <v>126069.4</v>
      </c>
      <c r="AM53" s="20">
        <f t="shared" ref="AM53:AP53" si="83">SUM(AM7:AM52)</f>
        <v>125552.79999999997</v>
      </c>
      <c r="AN53" s="20">
        <f t="shared" si="83"/>
        <v>125481.69999999995</v>
      </c>
      <c r="AO53" s="20">
        <f t="shared" si="83"/>
        <v>-587.70000000004075</v>
      </c>
      <c r="AP53" s="21">
        <f t="shared" si="83"/>
        <v>-71.100000000002908</v>
      </c>
      <c r="AQ53" s="19">
        <f>SUM(AQ7:AQ52)</f>
        <v>6719.9</v>
      </c>
      <c r="AR53" s="20">
        <f t="shared" ref="AR53:AU53" si="84">SUM(AR7:AR52)</f>
        <v>6719.9000000000005</v>
      </c>
      <c r="AS53" s="20">
        <f t="shared" si="84"/>
        <v>6719.9000000000005</v>
      </c>
      <c r="AT53" s="20">
        <f t="shared" si="84"/>
        <v>0</v>
      </c>
      <c r="AU53" s="21">
        <f t="shared" si="84"/>
        <v>0</v>
      </c>
      <c r="AV53" s="19">
        <f>SUM(AV7:AV52)</f>
        <v>10000</v>
      </c>
      <c r="AW53" s="20">
        <f t="shared" ref="AW53:AZ53" si="85">SUM(AW7:AW52)</f>
        <v>10000</v>
      </c>
      <c r="AX53" s="20">
        <f t="shared" si="85"/>
        <v>9875.5</v>
      </c>
      <c r="AY53" s="20">
        <f t="shared" si="85"/>
        <v>-124.5</v>
      </c>
      <c r="AZ53" s="21">
        <f t="shared" si="85"/>
        <v>-124.5</v>
      </c>
      <c r="BA53" s="19">
        <f>SUM(BA7:BA52)</f>
        <v>0</v>
      </c>
      <c r="BB53" s="20">
        <f t="shared" ref="BB53:BJ53" si="86">SUM(BB7:BB52)</f>
        <v>0</v>
      </c>
      <c r="BC53" s="20">
        <f t="shared" si="86"/>
        <v>1210.5000000000005</v>
      </c>
      <c r="BD53" s="20">
        <f t="shared" si="86"/>
        <v>1210.5000000000005</v>
      </c>
      <c r="BE53" s="21">
        <f t="shared" si="86"/>
        <v>1210.5000000000005</v>
      </c>
      <c r="BF53" s="19">
        <f>SUM(BF7:BF52)</f>
        <v>6833.4</v>
      </c>
      <c r="BG53" s="20">
        <f t="shared" si="86"/>
        <v>6833.4000000000005</v>
      </c>
      <c r="BH53" s="20">
        <f t="shared" si="86"/>
        <v>6833.4000000000005</v>
      </c>
      <c r="BI53" s="20">
        <f t="shared" si="86"/>
        <v>0</v>
      </c>
      <c r="BJ53" s="21">
        <f t="shared" si="86"/>
        <v>0</v>
      </c>
      <c r="BK53" s="19">
        <f>SUM(BK7:BK52)</f>
        <v>20000</v>
      </c>
      <c r="BL53" s="20">
        <f t="shared" ref="BL53:BO53" si="87">SUM(BL7:BL52)</f>
        <v>20000</v>
      </c>
      <c r="BM53" s="20">
        <f t="shared" si="87"/>
        <v>20000</v>
      </c>
      <c r="BN53" s="20">
        <f t="shared" si="87"/>
        <v>0</v>
      </c>
      <c r="BO53" s="21">
        <f t="shared" si="87"/>
        <v>0</v>
      </c>
      <c r="BP53" s="19">
        <f>SUM(BP7:BP52)</f>
        <v>1750</v>
      </c>
      <c r="BQ53" s="20">
        <f t="shared" ref="BQ53:BT53" si="88">SUM(BQ7:BQ52)</f>
        <v>1750</v>
      </c>
      <c r="BR53" s="20">
        <f t="shared" si="88"/>
        <v>1750</v>
      </c>
      <c r="BS53" s="20">
        <f t="shared" si="88"/>
        <v>0</v>
      </c>
      <c r="BT53" s="21">
        <f t="shared" si="88"/>
        <v>0</v>
      </c>
      <c r="BU53" s="19">
        <f>SUM(BU7:BU52)</f>
        <v>11752.3</v>
      </c>
      <c r="BV53" s="20">
        <f t="shared" ref="BV53:BY53" si="89">SUM(BV7:BV52)</f>
        <v>11750</v>
      </c>
      <c r="BW53" s="20">
        <f t="shared" si="89"/>
        <v>11750</v>
      </c>
      <c r="BX53" s="20">
        <f t="shared" si="89"/>
        <v>-2.2999999999992724</v>
      </c>
      <c r="BY53" s="21">
        <f t="shared" si="89"/>
        <v>0</v>
      </c>
      <c r="BZ53" s="19">
        <f>SUM(BZ7:BZ52)</f>
        <v>2000</v>
      </c>
      <c r="CA53" s="20">
        <f t="shared" ref="CA53:CD53" si="90">SUM(CA7:CA52)</f>
        <v>2000</v>
      </c>
      <c r="CB53" s="20">
        <f t="shared" si="90"/>
        <v>2000</v>
      </c>
      <c r="CC53" s="20">
        <f t="shared" si="90"/>
        <v>0</v>
      </c>
      <c r="CD53" s="21">
        <f t="shared" si="90"/>
        <v>0</v>
      </c>
      <c r="CE53" s="19">
        <f>SUM(CE7:CE52)</f>
        <v>5500</v>
      </c>
      <c r="CF53" s="20">
        <f>SUM(CF7:CF52)</f>
        <v>5500</v>
      </c>
      <c r="CG53" s="20">
        <f>SUM(CG7:CG52)</f>
        <v>5500</v>
      </c>
      <c r="CH53" s="20">
        <f t="shared" ref="CH53:CI53" si="91">SUM(CH7:CH52)</f>
        <v>0</v>
      </c>
      <c r="CI53" s="21">
        <f t="shared" si="91"/>
        <v>0</v>
      </c>
      <c r="CJ53" s="19">
        <f>SUM(CJ7:CJ52)</f>
        <v>0</v>
      </c>
      <c r="CK53" s="20">
        <f t="shared" ref="CK53:CX53" si="92">SUM(CK7:CK52)</f>
        <v>126548.4</v>
      </c>
      <c r="CL53" s="20">
        <f t="shared" si="92"/>
        <v>133119.6</v>
      </c>
      <c r="CM53" s="20">
        <f t="shared" si="92"/>
        <v>133119.6</v>
      </c>
      <c r="CN53" s="21">
        <f t="shared" si="92"/>
        <v>6571.1999999999971</v>
      </c>
      <c r="CO53" s="19">
        <f>SUM(CO7:CO52)</f>
        <v>144619.9</v>
      </c>
      <c r="CP53" s="20">
        <f t="shared" si="92"/>
        <v>144619.9</v>
      </c>
      <c r="CQ53" s="20">
        <f t="shared" si="92"/>
        <v>144619.9</v>
      </c>
      <c r="CR53" s="20">
        <f t="shared" si="92"/>
        <v>0</v>
      </c>
      <c r="CS53" s="21">
        <f t="shared" si="92"/>
        <v>0</v>
      </c>
      <c r="CT53" s="19">
        <f>SUM(CT7:CT52)</f>
        <v>23983.7</v>
      </c>
      <c r="CU53" s="20">
        <f t="shared" si="92"/>
        <v>98767.999999999985</v>
      </c>
      <c r="CV53" s="20">
        <f t="shared" si="92"/>
        <v>98767.999999999985</v>
      </c>
      <c r="CW53" s="20">
        <f t="shared" si="92"/>
        <v>74784.299999999988</v>
      </c>
      <c r="CX53" s="21">
        <f t="shared" si="92"/>
        <v>0</v>
      </c>
      <c r="CY53" s="19">
        <f>SUM(CY7:CY52)</f>
        <v>946</v>
      </c>
      <c r="CZ53" s="20">
        <f t="shared" ref="CZ53:DC53" si="93">SUM(CZ7:CZ52)</f>
        <v>946</v>
      </c>
      <c r="DA53" s="20">
        <f t="shared" si="93"/>
        <v>946</v>
      </c>
      <c r="DB53" s="20">
        <f t="shared" si="93"/>
        <v>0</v>
      </c>
      <c r="DC53" s="21">
        <f t="shared" si="93"/>
        <v>0</v>
      </c>
      <c r="DD53" s="19">
        <f>SUM(DD7:DD52)</f>
        <v>300</v>
      </c>
      <c r="DE53" s="20">
        <f t="shared" ref="DE53:DH53" si="94">SUM(DE7:DE52)</f>
        <v>300</v>
      </c>
      <c r="DF53" s="20">
        <f t="shared" si="94"/>
        <v>300</v>
      </c>
      <c r="DG53" s="20">
        <f t="shared" si="94"/>
        <v>0</v>
      </c>
      <c r="DH53" s="21">
        <f t="shared" si="94"/>
        <v>0</v>
      </c>
      <c r="DI53" s="19">
        <f>SUM(DI7:DI52)</f>
        <v>2250</v>
      </c>
      <c r="DJ53" s="20">
        <f t="shared" ref="DJ53:DM53" si="95">SUM(DJ7:DJ52)</f>
        <v>2750</v>
      </c>
      <c r="DK53" s="20">
        <f t="shared" si="95"/>
        <v>2690</v>
      </c>
      <c r="DL53" s="20">
        <f t="shared" si="95"/>
        <v>440</v>
      </c>
      <c r="DM53" s="21">
        <f t="shared" si="95"/>
        <v>-60</v>
      </c>
      <c r="DN53" s="19">
        <f>SUM(DN7:DN52)</f>
        <v>69544.3</v>
      </c>
      <c r="DO53" s="20">
        <f t="shared" ref="DO53:DR53" si="96">SUM(DO7:DO52)</f>
        <v>69015.400000000009</v>
      </c>
      <c r="DP53" s="20">
        <f t="shared" si="96"/>
        <v>65843.8</v>
      </c>
      <c r="DQ53" s="20">
        <f t="shared" si="96"/>
        <v>-3700.5</v>
      </c>
      <c r="DR53" s="21">
        <f t="shared" si="96"/>
        <v>-3171.6</v>
      </c>
      <c r="DS53" s="19">
        <f>SUM(DS7:DS52)</f>
        <v>46233.4</v>
      </c>
      <c r="DT53" s="20">
        <f t="shared" ref="DT53:DW53" si="97">SUM(DT7:DT52)</f>
        <v>46233.400000000009</v>
      </c>
      <c r="DU53" s="20">
        <f t="shared" si="97"/>
        <v>45417.8</v>
      </c>
      <c r="DV53" s="20">
        <f t="shared" si="97"/>
        <v>-815.59999999999854</v>
      </c>
      <c r="DW53" s="21">
        <f t="shared" si="97"/>
        <v>-815.60000000000025</v>
      </c>
      <c r="DX53" s="19">
        <f>SUM(DX7:DX52)</f>
        <v>0</v>
      </c>
      <c r="DY53" s="20">
        <f t="shared" ref="DY53:EG53" si="98">SUM(DY7:DY52)</f>
        <v>29514.5</v>
      </c>
      <c r="DZ53" s="20">
        <f t="shared" si="98"/>
        <v>27230.6</v>
      </c>
      <c r="EA53" s="20">
        <f t="shared" si="98"/>
        <v>27230.6</v>
      </c>
      <c r="EB53" s="21">
        <f t="shared" si="98"/>
        <v>-2283.8999999999987</v>
      </c>
      <c r="EC53" s="19">
        <f>SUM(EC7:EC52)</f>
        <v>428914</v>
      </c>
      <c r="ED53" s="20">
        <f t="shared" si="98"/>
        <v>300079.2</v>
      </c>
      <c r="EE53" s="20">
        <f t="shared" si="98"/>
        <v>300079.2</v>
      </c>
      <c r="EF53" s="20">
        <f t="shared" si="98"/>
        <v>-128834.79999999999</v>
      </c>
      <c r="EG53" s="21">
        <f t="shared" si="98"/>
        <v>0</v>
      </c>
      <c r="EH53" s="19">
        <f>SUM(EH7:EH52)</f>
        <v>92342</v>
      </c>
      <c r="EI53" s="20">
        <f t="shared" ref="EI53:FF53" si="99">SUM(EI7:EI52)</f>
        <v>92342</v>
      </c>
      <c r="EJ53" s="20">
        <f t="shared" si="99"/>
        <v>92342</v>
      </c>
      <c r="EK53" s="20">
        <f t="shared" si="99"/>
        <v>0</v>
      </c>
      <c r="EL53" s="21">
        <f t="shared" si="99"/>
        <v>0</v>
      </c>
      <c r="EM53" s="19">
        <f>SUM(EM7:EM52)</f>
        <v>0</v>
      </c>
      <c r="EN53" s="20">
        <f t="shared" si="99"/>
        <v>2450.9</v>
      </c>
      <c r="EO53" s="20">
        <f t="shared" si="99"/>
        <v>2450.9</v>
      </c>
      <c r="EP53" s="20">
        <f t="shared" si="99"/>
        <v>2450.9</v>
      </c>
      <c r="EQ53" s="21">
        <f t="shared" si="99"/>
        <v>0</v>
      </c>
      <c r="ER53" s="19">
        <f>SUM(ER7:ER52)</f>
        <v>0</v>
      </c>
      <c r="ES53" s="20">
        <f t="shared" ref="ES53:EV53" si="100">SUM(ES7:ES52)</f>
        <v>1488456.7000000004</v>
      </c>
      <c r="ET53" s="20">
        <f t="shared" si="100"/>
        <v>1488456.7000000004</v>
      </c>
      <c r="EU53" s="20">
        <f t="shared" si="100"/>
        <v>1488456.7000000004</v>
      </c>
      <c r="EV53" s="21">
        <f t="shared" si="100"/>
        <v>0</v>
      </c>
      <c r="EW53" s="19">
        <f>SUM(EW7:EW52)</f>
        <v>0</v>
      </c>
      <c r="EX53" s="20">
        <f t="shared" si="99"/>
        <v>3099426.5</v>
      </c>
      <c r="EY53" s="20">
        <f t="shared" si="99"/>
        <v>3235611.8</v>
      </c>
      <c r="EZ53" s="20">
        <f t="shared" si="99"/>
        <v>3235611.8</v>
      </c>
      <c r="FA53" s="21">
        <f t="shared" si="99"/>
        <v>136185.29999999999</v>
      </c>
      <c r="FB53" s="19">
        <f>SUM(FB7:FB52)</f>
        <v>347500</v>
      </c>
      <c r="FC53" s="20">
        <f t="shared" si="99"/>
        <v>347500</v>
      </c>
      <c r="FD53" s="20">
        <f t="shared" si="99"/>
        <v>347500</v>
      </c>
      <c r="FE53" s="20">
        <f t="shared" si="99"/>
        <v>0</v>
      </c>
      <c r="FF53" s="21">
        <f t="shared" si="99"/>
        <v>0</v>
      </c>
      <c r="FG53" s="19">
        <f>SUM(FG7:FG52)</f>
        <v>0</v>
      </c>
      <c r="FH53" s="20">
        <f t="shared" ref="FH53:FK53" si="101">SUM(FH7:FH52)</f>
        <v>293160.59999999998</v>
      </c>
      <c r="FI53" s="20">
        <f t="shared" si="101"/>
        <v>272040</v>
      </c>
      <c r="FJ53" s="20">
        <f t="shared" si="101"/>
        <v>272040</v>
      </c>
      <c r="FK53" s="21">
        <f t="shared" si="101"/>
        <v>-21120.600000000013</v>
      </c>
      <c r="FL53" s="19">
        <f>SUM(FL7:FL52)</f>
        <v>0</v>
      </c>
      <c r="FM53" s="20">
        <f t="shared" ref="FM53:FP53" si="102">SUM(FM7:FM52)</f>
        <v>875427.5</v>
      </c>
      <c r="FN53" s="20">
        <f t="shared" si="102"/>
        <v>875427.5</v>
      </c>
      <c r="FO53" s="20">
        <f t="shared" si="102"/>
        <v>875427.5</v>
      </c>
      <c r="FP53" s="21">
        <f t="shared" si="102"/>
        <v>0</v>
      </c>
      <c r="FQ53" s="19">
        <f>SUM(FQ7:FQ52)</f>
        <v>0</v>
      </c>
      <c r="FR53" s="20">
        <f t="shared" ref="FR53:FU53" si="103">SUM(FR7:FR52)</f>
        <v>0</v>
      </c>
      <c r="FS53" s="20">
        <f t="shared" si="103"/>
        <v>6000</v>
      </c>
      <c r="FT53" s="20">
        <f t="shared" si="103"/>
        <v>6000</v>
      </c>
      <c r="FU53" s="21">
        <f t="shared" si="103"/>
        <v>6000</v>
      </c>
    </row>
    <row r="54" spans="1:177" x14ac:dyDescent="0.25">
      <c r="C54" s="54"/>
      <c r="D54" s="54"/>
    </row>
    <row r="55" spans="1:177" x14ac:dyDescent="0.25">
      <c r="Q55" s="39"/>
    </row>
  </sheetData>
  <mergeCells count="177">
    <mergeCell ref="R4:V4"/>
    <mergeCell ref="R5:R6"/>
    <mergeCell ref="S5:S6"/>
    <mergeCell ref="T5:T6"/>
    <mergeCell ref="U5:V5"/>
    <mergeCell ref="W4:AA4"/>
    <mergeCell ref="W5:W6"/>
    <mergeCell ref="X5:X6"/>
    <mergeCell ref="Y5:Y6"/>
    <mergeCell ref="Z5:AA5"/>
    <mergeCell ref="AL4:AP4"/>
    <mergeCell ref="AL5:AL6"/>
    <mergeCell ref="AM5:AM6"/>
    <mergeCell ref="AN5:AN6"/>
    <mergeCell ref="AO5:AP5"/>
    <mergeCell ref="CT4:CX4"/>
    <mergeCell ref="CT5:CT6"/>
    <mergeCell ref="CU5:CU6"/>
    <mergeCell ref="CV5:CV6"/>
    <mergeCell ref="CW5:CX5"/>
    <mergeCell ref="BA4:BE4"/>
    <mergeCell ref="BA5:BA6"/>
    <mergeCell ref="BB5:BB6"/>
    <mergeCell ref="BC5:BC6"/>
    <mergeCell ref="BD5:BE5"/>
    <mergeCell ref="BF5:BF6"/>
    <mergeCell ref="BG5:BG6"/>
    <mergeCell ref="BH5:BH6"/>
    <mergeCell ref="BI5:BJ5"/>
    <mergeCell ref="BF4:BJ4"/>
    <mergeCell ref="CQ5:CQ6"/>
    <mergeCell ref="BP4:BT4"/>
    <mergeCell ref="BP5:BP6"/>
    <mergeCell ref="BK5:BK6"/>
    <mergeCell ref="FB4:FF4"/>
    <mergeCell ref="FB5:FB6"/>
    <mergeCell ref="FC5:FC6"/>
    <mergeCell ref="FD5:FD6"/>
    <mergeCell ref="FE5:FF5"/>
    <mergeCell ref="EW4:FA4"/>
    <mergeCell ref="EW5:EW6"/>
    <mergeCell ref="EX5:EX6"/>
    <mergeCell ref="EY5:EY6"/>
    <mergeCell ref="EZ5:FA5"/>
    <mergeCell ref="EE5:EE6"/>
    <mergeCell ref="EF5:EG5"/>
    <mergeCell ref="DZ5:DZ6"/>
    <mergeCell ref="EA5:EB5"/>
    <mergeCell ref="CO4:CS4"/>
    <mergeCell ref="CR5:CS5"/>
    <mergeCell ref="DP5:DP6"/>
    <mergeCell ref="DQ5:DR5"/>
    <mergeCell ref="ET5:ET6"/>
    <mergeCell ref="DN5:DN6"/>
    <mergeCell ref="DO5:DO6"/>
    <mergeCell ref="DX4:EB4"/>
    <mergeCell ref="DX5:DX6"/>
    <mergeCell ref="DY5:DY6"/>
    <mergeCell ref="DS4:DW4"/>
    <mergeCell ref="DS5:DS6"/>
    <mergeCell ref="DT5:DT6"/>
    <mergeCell ref="DU5:DU6"/>
    <mergeCell ref="DV5:DW5"/>
    <mergeCell ref="EC4:EG4"/>
    <mergeCell ref="EC5:EC6"/>
    <mergeCell ref="ED5:ED6"/>
    <mergeCell ref="CY4:DC4"/>
    <mergeCell ref="DI4:DM4"/>
    <mergeCell ref="EU5:EV5"/>
    <mergeCell ref="EM4:EQ4"/>
    <mergeCell ref="EM5:EM6"/>
    <mergeCell ref="EN5:EN6"/>
    <mergeCell ref="EH4:EL4"/>
    <mergeCell ref="EH5:EH6"/>
    <mergeCell ref="EI5:EI6"/>
    <mergeCell ref="EJ5:EJ6"/>
    <mergeCell ref="EK5:EL5"/>
    <mergeCell ref="ER4:EV4"/>
    <mergeCell ref="ER5:ER6"/>
    <mergeCell ref="ES5:ES6"/>
    <mergeCell ref="EO5:EO6"/>
    <mergeCell ref="EP5:EQ5"/>
    <mergeCell ref="C5:C6"/>
    <mergeCell ref="D5:D6"/>
    <mergeCell ref="E5:E6"/>
    <mergeCell ref="F5:G5"/>
    <mergeCell ref="M5:M6"/>
    <mergeCell ref="AQ5:AQ6"/>
    <mergeCell ref="AR5:AR6"/>
    <mergeCell ref="AS5:AS6"/>
    <mergeCell ref="AT5:AU5"/>
    <mergeCell ref="BL5:BL6"/>
    <mergeCell ref="BM5:BM6"/>
    <mergeCell ref="BN5:BO5"/>
    <mergeCell ref="BQ5:BQ6"/>
    <mergeCell ref="BR5:BR6"/>
    <mergeCell ref="BS5:BT5"/>
    <mergeCell ref="CE4:CI4"/>
    <mergeCell ref="CE5:CE6"/>
    <mergeCell ref="CF5:CF6"/>
    <mergeCell ref="CG5:CG6"/>
    <mergeCell ref="CH5:CI5"/>
    <mergeCell ref="BZ4:CD4"/>
    <mergeCell ref="BZ5:BZ6"/>
    <mergeCell ref="CA5:CA6"/>
    <mergeCell ref="CB5:CB6"/>
    <mergeCell ref="A4:A6"/>
    <mergeCell ref="B4:B6"/>
    <mergeCell ref="FQ4:FU4"/>
    <mergeCell ref="C4:G4"/>
    <mergeCell ref="M4:Q4"/>
    <mergeCell ref="AQ4:AU4"/>
    <mergeCell ref="DN4:DR4"/>
    <mergeCell ref="BK4:BO4"/>
    <mergeCell ref="AV4:AZ4"/>
    <mergeCell ref="AY5:AZ5"/>
    <mergeCell ref="H4:L4"/>
    <mergeCell ref="H5:H6"/>
    <mergeCell ref="I5:I6"/>
    <mergeCell ref="J5:J6"/>
    <mergeCell ref="K5:L5"/>
    <mergeCell ref="AV5:AV6"/>
    <mergeCell ref="AW5:AW6"/>
    <mergeCell ref="AX5:AX6"/>
    <mergeCell ref="N5:N6"/>
    <mergeCell ref="O5:O6"/>
    <mergeCell ref="P5:Q5"/>
    <mergeCell ref="CC5:CD5"/>
    <mergeCell ref="CJ4:CN4"/>
    <mergeCell ref="CJ5:CJ6"/>
    <mergeCell ref="FG4:FK4"/>
    <mergeCell ref="FG5:FG6"/>
    <mergeCell ref="FH5:FH6"/>
    <mergeCell ref="FI5:FI6"/>
    <mergeCell ref="FJ5:FK5"/>
    <mergeCell ref="FQ5:FQ6"/>
    <mergeCell ref="FR5:FR6"/>
    <mergeCell ref="FS5:FS6"/>
    <mergeCell ref="FT5:FU5"/>
    <mergeCell ref="FL4:FP4"/>
    <mergeCell ref="FL5:FL6"/>
    <mergeCell ref="FM5:FM6"/>
    <mergeCell ref="FN5:FN6"/>
    <mergeCell ref="FO5:FP5"/>
    <mergeCell ref="DI5:DI6"/>
    <mergeCell ref="DJ5:DJ6"/>
    <mergeCell ref="DK5:DK6"/>
    <mergeCell ref="DL5:DM5"/>
    <mergeCell ref="BU4:BY4"/>
    <mergeCell ref="BU5:BU6"/>
    <mergeCell ref="BV5:BV6"/>
    <mergeCell ref="BW5:BW6"/>
    <mergeCell ref="BX5:BY5"/>
    <mergeCell ref="CK5:CK6"/>
    <mergeCell ref="CL5:CL6"/>
    <mergeCell ref="CM5:CN5"/>
    <mergeCell ref="CO5:CO6"/>
    <mergeCell ref="CP5:CP6"/>
    <mergeCell ref="CY5:CY6"/>
    <mergeCell ref="CZ5:CZ6"/>
    <mergeCell ref="DA5:DA6"/>
    <mergeCell ref="DB5:DC5"/>
    <mergeCell ref="DD4:DH4"/>
    <mergeCell ref="DD5:DD6"/>
    <mergeCell ref="DE5:DE6"/>
    <mergeCell ref="DF5:DF6"/>
    <mergeCell ref="DG5:DH5"/>
    <mergeCell ref="AB4:AF4"/>
    <mergeCell ref="AB5:AB6"/>
    <mergeCell ref="AC5:AC6"/>
    <mergeCell ref="AD5:AD6"/>
    <mergeCell ref="AE5:AF5"/>
    <mergeCell ref="AG4:AK4"/>
    <mergeCell ref="AG5:AG6"/>
    <mergeCell ref="AH5:AH6"/>
    <mergeCell ref="AI5:AI6"/>
    <mergeCell ref="AJ5:AK5"/>
  </mergeCells>
  <printOptions gridLines="1"/>
  <pageMargins left="7.874015748031496E-2" right="7.874015748031496E-2" top="0.15748031496062992" bottom="0.15748031496062992" header="0.31496062992125984" footer="0.31496062992125984"/>
  <pageSetup paperSize="9" scale="50" fitToWidth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свод</vt:lpstr>
      <vt:lpstr>дотации</vt:lpstr>
      <vt:lpstr>субсидии</vt:lpstr>
      <vt:lpstr>субвенции</vt:lpstr>
      <vt:lpstr>иные</vt:lpstr>
      <vt:lpstr>иные!Заголовки_для_печати</vt:lpstr>
      <vt:lpstr>субвенции!Заголовки_для_печати</vt:lpstr>
      <vt:lpstr>субсидии!Заголовки_для_печати</vt:lpstr>
      <vt:lpstr>дотации!Область_печати</vt:lpstr>
      <vt:lpstr>иные!Область_печати</vt:lpstr>
      <vt:lpstr>свод!Область_печати</vt:lpstr>
      <vt:lpstr>субвенции!Область_печати</vt:lpstr>
      <vt:lpstr>субсидии!Область_печати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Светлана Юсупова</cp:lastModifiedBy>
  <cp:lastPrinted>2024-06-03T06:34:11Z</cp:lastPrinted>
  <dcterms:created xsi:type="dcterms:W3CDTF">2018-06-05T13:20:34Z</dcterms:created>
  <dcterms:modified xsi:type="dcterms:W3CDTF">2024-06-03T06:38:10Z</dcterms:modified>
</cp:coreProperties>
</file>