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695" windowWidth="23250" windowHeight="10005"/>
  </bookViews>
  <sheets>
    <sheet name="свод" sheetId="9" r:id="rId1"/>
  </sheets>
  <definedNames>
    <definedName name="_xlnm._FilterDatabase" localSheetId="0" hidden="1">свод!$A$5:$GQ$5</definedName>
    <definedName name="_xlnm.Print_Titles" localSheetId="0">свод!$A:$B</definedName>
    <definedName name="_xlnm.Print_Area" localSheetId="0">свод!$A$1:$GR$51</definedName>
  </definedNames>
  <calcPr calcId="145621"/>
</workbook>
</file>

<file path=xl/calcChain.xml><?xml version="1.0" encoding="utf-8"?>
<calcChain xmlns="http://schemas.openxmlformats.org/spreadsheetml/2006/main">
  <c r="S51" i="9" l="1"/>
  <c r="T51" i="9" s="1"/>
  <c r="R51" i="9"/>
  <c r="P51" i="9"/>
  <c r="Q51" i="9" s="1"/>
  <c r="O51" i="9"/>
  <c r="L7" i="9" l="1"/>
  <c r="M7" i="9"/>
  <c r="L8" i="9"/>
  <c r="M8" i="9"/>
  <c r="L9" i="9"/>
  <c r="M9" i="9"/>
  <c r="L10" i="9"/>
  <c r="M10" i="9"/>
  <c r="L11" i="9"/>
  <c r="M11" i="9"/>
  <c r="L12" i="9"/>
  <c r="M12" i="9"/>
  <c r="L13" i="9"/>
  <c r="M13" i="9"/>
  <c r="L14" i="9"/>
  <c r="M14" i="9"/>
  <c r="L15" i="9"/>
  <c r="M15" i="9"/>
  <c r="L16" i="9"/>
  <c r="M16" i="9"/>
  <c r="L17" i="9"/>
  <c r="M17" i="9"/>
  <c r="L18" i="9"/>
  <c r="M18" i="9"/>
  <c r="L19" i="9"/>
  <c r="M19" i="9"/>
  <c r="L20" i="9"/>
  <c r="M20" i="9"/>
  <c r="L21" i="9"/>
  <c r="M21" i="9"/>
  <c r="L22" i="9"/>
  <c r="M22" i="9"/>
  <c r="L23" i="9"/>
  <c r="M23" i="9"/>
  <c r="L24" i="9"/>
  <c r="M24" i="9"/>
  <c r="L25" i="9"/>
  <c r="M25" i="9"/>
  <c r="L26" i="9"/>
  <c r="M26" i="9"/>
  <c r="L27" i="9"/>
  <c r="M27" i="9"/>
  <c r="L28" i="9"/>
  <c r="M28" i="9"/>
  <c r="L29" i="9"/>
  <c r="M29" i="9"/>
  <c r="L30" i="9"/>
  <c r="M30" i="9"/>
  <c r="L31" i="9"/>
  <c r="M31" i="9"/>
  <c r="L32" i="9"/>
  <c r="M32" i="9"/>
  <c r="L33" i="9"/>
  <c r="M33" i="9"/>
  <c r="L34" i="9"/>
  <c r="M34" i="9"/>
  <c r="L35" i="9"/>
  <c r="M35" i="9"/>
  <c r="L36" i="9"/>
  <c r="M36" i="9"/>
  <c r="L37" i="9"/>
  <c r="M37" i="9"/>
  <c r="L38" i="9"/>
  <c r="M38" i="9"/>
  <c r="L39" i="9"/>
  <c r="M39" i="9"/>
  <c r="L40" i="9"/>
  <c r="M40" i="9"/>
  <c r="L41" i="9"/>
  <c r="M41" i="9"/>
  <c r="L42" i="9"/>
  <c r="M42" i="9"/>
  <c r="L43" i="9"/>
  <c r="M43" i="9"/>
  <c r="L44" i="9"/>
  <c r="M44" i="9"/>
  <c r="L45" i="9"/>
  <c r="M45" i="9"/>
  <c r="L46" i="9"/>
  <c r="M46" i="9"/>
  <c r="L47" i="9"/>
  <c r="M47" i="9"/>
  <c r="L48" i="9"/>
  <c r="M48" i="9"/>
  <c r="L49" i="9"/>
  <c r="M49" i="9"/>
  <c r="L50" i="9"/>
  <c r="M50" i="9"/>
  <c r="M6" i="9"/>
  <c r="L6" i="9"/>
  <c r="DY7" i="9" l="1"/>
  <c r="DZ7" i="9"/>
  <c r="DY8" i="9"/>
  <c r="DZ8" i="9"/>
  <c r="DY9" i="9"/>
  <c r="DZ9" i="9"/>
  <c r="DY10" i="9"/>
  <c r="DZ10" i="9"/>
  <c r="DY11" i="9"/>
  <c r="DZ11" i="9"/>
  <c r="DY12" i="9"/>
  <c r="DZ12" i="9"/>
  <c r="DY13" i="9"/>
  <c r="DZ13" i="9"/>
  <c r="DY14" i="9"/>
  <c r="DZ14" i="9"/>
  <c r="DY15" i="9"/>
  <c r="DZ15" i="9"/>
  <c r="DY16" i="9"/>
  <c r="DZ16" i="9"/>
  <c r="DY17" i="9"/>
  <c r="DZ17" i="9"/>
  <c r="DY18" i="9"/>
  <c r="DZ18" i="9"/>
  <c r="DY19" i="9"/>
  <c r="DZ19" i="9"/>
  <c r="DY20" i="9"/>
  <c r="DZ20" i="9"/>
  <c r="DY21" i="9"/>
  <c r="DZ21" i="9"/>
  <c r="DY22" i="9"/>
  <c r="DZ22" i="9"/>
  <c r="DY23" i="9"/>
  <c r="DZ23" i="9"/>
  <c r="DY24" i="9"/>
  <c r="DZ24" i="9"/>
  <c r="DY25" i="9"/>
  <c r="DZ25" i="9"/>
  <c r="DY26" i="9"/>
  <c r="DZ26" i="9"/>
  <c r="DY27" i="9"/>
  <c r="DZ27" i="9"/>
  <c r="DY28" i="9"/>
  <c r="DZ28" i="9"/>
  <c r="DY29" i="9"/>
  <c r="DZ29" i="9"/>
  <c r="DY30" i="9"/>
  <c r="DZ30" i="9"/>
  <c r="DY31" i="9"/>
  <c r="DZ31" i="9"/>
  <c r="DY32" i="9"/>
  <c r="DZ32" i="9"/>
  <c r="DY33" i="9"/>
  <c r="DZ33" i="9"/>
  <c r="DY34" i="9"/>
  <c r="DZ34" i="9"/>
  <c r="DY35" i="9"/>
  <c r="DZ35" i="9"/>
  <c r="DY36" i="9"/>
  <c r="DZ36" i="9"/>
  <c r="DY37" i="9"/>
  <c r="DZ37" i="9"/>
  <c r="DY38" i="9"/>
  <c r="DZ38" i="9"/>
  <c r="DY39" i="9"/>
  <c r="DZ39" i="9"/>
  <c r="DY40" i="9"/>
  <c r="DZ40" i="9"/>
  <c r="DY41" i="9"/>
  <c r="DZ41" i="9"/>
  <c r="DY42" i="9"/>
  <c r="DZ42" i="9"/>
  <c r="DY43" i="9"/>
  <c r="DZ43" i="9"/>
  <c r="DY44" i="9"/>
  <c r="DZ44" i="9"/>
  <c r="DY45" i="9"/>
  <c r="DZ45" i="9"/>
  <c r="DY46" i="9"/>
  <c r="DZ46" i="9"/>
  <c r="DY47" i="9"/>
  <c r="DZ47" i="9"/>
  <c r="DY48" i="9"/>
  <c r="DZ48" i="9"/>
  <c r="DY49" i="9"/>
  <c r="DZ49" i="9"/>
  <c r="DY50" i="9"/>
  <c r="DZ50" i="9"/>
  <c r="DZ6" i="9"/>
  <c r="DY6" i="9"/>
  <c r="GK51" i="9"/>
  <c r="GJ51" i="9"/>
  <c r="GL50" i="9"/>
  <c r="GL49" i="9"/>
  <c r="GL48" i="9"/>
  <c r="GL47" i="9"/>
  <c r="GL46" i="9"/>
  <c r="GL45" i="9"/>
  <c r="GL44" i="9"/>
  <c r="GL43" i="9"/>
  <c r="GL42" i="9"/>
  <c r="GL41" i="9"/>
  <c r="GL40" i="9"/>
  <c r="GL39" i="9"/>
  <c r="GL38" i="9"/>
  <c r="GL37" i="9"/>
  <c r="GL36" i="9"/>
  <c r="GL35" i="9"/>
  <c r="GL34" i="9"/>
  <c r="GL33" i="9"/>
  <c r="GL32" i="9"/>
  <c r="GL31" i="9"/>
  <c r="GL30" i="9"/>
  <c r="GL29" i="9"/>
  <c r="GL28" i="9"/>
  <c r="GL27" i="9"/>
  <c r="GL26" i="9"/>
  <c r="GL25" i="9"/>
  <c r="GL24" i="9"/>
  <c r="GL23" i="9"/>
  <c r="GL22" i="9"/>
  <c r="GL21" i="9"/>
  <c r="GL20" i="9"/>
  <c r="GL19" i="9"/>
  <c r="GL18" i="9"/>
  <c r="GL17" i="9"/>
  <c r="GL16" i="9"/>
  <c r="GL15" i="9"/>
  <c r="GL14" i="9"/>
  <c r="GL13" i="9"/>
  <c r="GL12" i="9"/>
  <c r="GL11" i="9"/>
  <c r="GL10" i="9"/>
  <c r="GL9" i="9"/>
  <c r="GL8" i="9"/>
  <c r="GL7" i="9"/>
  <c r="GL6" i="9"/>
  <c r="GN51" i="9"/>
  <c r="GM51" i="9"/>
  <c r="GO50" i="9"/>
  <c r="GO49" i="9"/>
  <c r="GO48" i="9"/>
  <c r="GO47" i="9"/>
  <c r="GO46" i="9"/>
  <c r="GO45" i="9"/>
  <c r="GO44" i="9"/>
  <c r="GO43" i="9"/>
  <c r="GO42" i="9"/>
  <c r="GO41" i="9"/>
  <c r="GO40" i="9"/>
  <c r="GO39" i="9"/>
  <c r="GO38" i="9"/>
  <c r="GO37" i="9"/>
  <c r="GO36" i="9"/>
  <c r="GO35" i="9"/>
  <c r="GO34" i="9"/>
  <c r="GO33" i="9"/>
  <c r="GO32" i="9"/>
  <c r="GO31" i="9"/>
  <c r="GO30" i="9"/>
  <c r="GO29" i="9"/>
  <c r="GO28" i="9"/>
  <c r="GO27" i="9"/>
  <c r="GO26" i="9"/>
  <c r="GO25" i="9"/>
  <c r="GO24" i="9"/>
  <c r="GO23" i="9"/>
  <c r="GO22" i="9"/>
  <c r="GO21" i="9"/>
  <c r="GO20" i="9"/>
  <c r="GO19" i="9"/>
  <c r="GO18" i="9"/>
  <c r="GO17" i="9"/>
  <c r="GO16" i="9"/>
  <c r="GO15" i="9"/>
  <c r="GO14" i="9"/>
  <c r="GO13" i="9"/>
  <c r="GO12" i="9"/>
  <c r="GO11" i="9"/>
  <c r="GO10" i="9"/>
  <c r="GO9" i="9"/>
  <c r="GO8" i="9"/>
  <c r="GO7" i="9"/>
  <c r="GO6" i="9"/>
  <c r="FP51" i="9"/>
  <c r="FO51" i="9"/>
  <c r="FQ50" i="9"/>
  <c r="FQ49" i="9"/>
  <c r="FQ48" i="9"/>
  <c r="FQ47" i="9"/>
  <c r="FQ46" i="9"/>
  <c r="FQ45" i="9"/>
  <c r="FQ44" i="9"/>
  <c r="FQ43" i="9"/>
  <c r="FQ42" i="9"/>
  <c r="FQ41" i="9"/>
  <c r="FQ40" i="9"/>
  <c r="FQ39" i="9"/>
  <c r="FQ38" i="9"/>
  <c r="FQ37" i="9"/>
  <c r="FQ36" i="9"/>
  <c r="FQ35" i="9"/>
  <c r="FQ34" i="9"/>
  <c r="FQ33" i="9"/>
  <c r="FQ32" i="9"/>
  <c r="FQ31" i="9"/>
  <c r="FQ30" i="9"/>
  <c r="FQ29" i="9"/>
  <c r="FQ28" i="9"/>
  <c r="FQ27" i="9"/>
  <c r="FQ26" i="9"/>
  <c r="FQ25" i="9"/>
  <c r="FQ24" i="9"/>
  <c r="FQ23" i="9"/>
  <c r="FQ22" i="9"/>
  <c r="FQ21" i="9"/>
  <c r="FQ20" i="9"/>
  <c r="FQ19" i="9"/>
  <c r="FQ18" i="9"/>
  <c r="FQ17" i="9"/>
  <c r="FQ16" i="9"/>
  <c r="FQ15" i="9"/>
  <c r="FQ14" i="9"/>
  <c r="FQ13" i="9"/>
  <c r="FQ12" i="9"/>
  <c r="FQ11" i="9"/>
  <c r="FQ10" i="9"/>
  <c r="FQ9" i="9"/>
  <c r="FQ8" i="9"/>
  <c r="FQ7" i="9"/>
  <c r="FQ6" i="9"/>
  <c r="FM51" i="9"/>
  <c r="FL51" i="9"/>
  <c r="FN51" i="9" s="1"/>
  <c r="FN50" i="9"/>
  <c r="FN49" i="9"/>
  <c r="FN48" i="9"/>
  <c r="FN47" i="9"/>
  <c r="FN46" i="9"/>
  <c r="FN45" i="9"/>
  <c r="FN44" i="9"/>
  <c r="FN43" i="9"/>
  <c r="FN42" i="9"/>
  <c r="FN41" i="9"/>
  <c r="FN40" i="9"/>
  <c r="FN39" i="9"/>
  <c r="FN38" i="9"/>
  <c r="FN37" i="9"/>
  <c r="FN36" i="9"/>
  <c r="FN35" i="9"/>
  <c r="FN34" i="9"/>
  <c r="FN33" i="9"/>
  <c r="FN32" i="9"/>
  <c r="FN31" i="9"/>
  <c r="FN30" i="9"/>
  <c r="FN29" i="9"/>
  <c r="FN28" i="9"/>
  <c r="FN27" i="9"/>
  <c r="FN26" i="9"/>
  <c r="FN25" i="9"/>
  <c r="FN24" i="9"/>
  <c r="FN23" i="9"/>
  <c r="FN22" i="9"/>
  <c r="FN21" i="9"/>
  <c r="FN20" i="9"/>
  <c r="FN19" i="9"/>
  <c r="FN18" i="9"/>
  <c r="FN17" i="9"/>
  <c r="FN16" i="9"/>
  <c r="FN15" i="9"/>
  <c r="FN14" i="9"/>
  <c r="FN13" i="9"/>
  <c r="FN12" i="9"/>
  <c r="FN11" i="9"/>
  <c r="FN10" i="9"/>
  <c r="FN9" i="9"/>
  <c r="FN8" i="9"/>
  <c r="FN7" i="9"/>
  <c r="FN6" i="9"/>
  <c r="FG51" i="9"/>
  <c r="FF51" i="9"/>
  <c r="FH50" i="9"/>
  <c r="FH49" i="9"/>
  <c r="FH48" i="9"/>
  <c r="FH47" i="9"/>
  <c r="FH46" i="9"/>
  <c r="FH45" i="9"/>
  <c r="FH44" i="9"/>
  <c r="FH43" i="9"/>
  <c r="FH42" i="9"/>
  <c r="FH41" i="9"/>
  <c r="FH40" i="9"/>
  <c r="FH39" i="9"/>
  <c r="FH38" i="9"/>
  <c r="FH37" i="9"/>
  <c r="FH36" i="9"/>
  <c r="FH35" i="9"/>
  <c r="FH34" i="9"/>
  <c r="FH33" i="9"/>
  <c r="FH32" i="9"/>
  <c r="FH31" i="9"/>
  <c r="FH30" i="9"/>
  <c r="FH29" i="9"/>
  <c r="FH28" i="9"/>
  <c r="FH27" i="9"/>
  <c r="FH26" i="9"/>
  <c r="FH25" i="9"/>
  <c r="FH24" i="9"/>
  <c r="FH23" i="9"/>
  <c r="FH22" i="9"/>
  <c r="FH21" i="9"/>
  <c r="FH20" i="9"/>
  <c r="FH19" i="9"/>
  <c r="FH18" i="9"/>
  <c r="FH17" i="9"/>
  <c r="FH16" i="9"/>
  <c r="FH15" i="9"/>
  <c r="FH14" i="9"/>
  <c r="FH13" i="9"/>
  <c r="FH12" i="9"/>
  <c r="FH11" i="9"/>
  <c r="FH10" i="9"/>
  <c r="FH9" i="9"/>
  <c r="FH8" i="9"/>
  <c r="FH7" i="9"/>
  <c r="FH6" i="9"/>
  <c r="FA51" i="9"/>
  <c r="EZ51" i="9"/>
  <c r="FB50" i="9"/>
  <c r="FB49" i="9"/>
  <c r="FB48" i="9"/>
  <c r="FB47" i="9"/>
  <c r="FB46" i="9"/>
  <c r="FB45" i="9"/>
  <c r="FB44" i="9"/>
  <c r="FB43" i="9"/>
  <c r="FB42" i="9"/>
  <c r="FB41" i="9"/>
  <c r="FB40" i="9"/>
  <c r="FB39" i="9"/>
  <c r="FB38" i="9"/>
  <c r="FB37" i="9"/>
  <c r="FB36" i="9"/>
  <c r="FB35" i="9"/>
  <c r="FB34" i="9"/>
  <c r="FB33" i="9"/>
  <c r="FB32" i="9"/>
  <c r="FB31" i="9"/>
  <c r="FB30" i="9"/>
  <c r="FB29" i="9"/>
  <c r="FB28" i="9"/>
  <c r="FB27" i="9"/>
  <c r="FB26" i="9"/>
  <c r="FB25" i="9"/>
  <c r="FB24" i="9"/>
  <c r="FB23" i="9"/>
  <c r="FB22" i="9"/>
  <c r="FB21" i="9"/>
  <c r="FB20" i="9"/>
  <c r="FB19" i="9"/>
  <c r="FB18" i="9"/>
  <c r="FB17" i="9"/>
  <c r="FB16" i="9"/>
  <c r="FB15" i="9"/>
  <c r="FB14" i="9"/>
  <c r="FB13" i="9"/>
  <c r="FB12" i="9"/>
  <c r="FB11" i="9"/>
  <c r="FB10" i="9"/>
  <c r="FB9" i="9"/>
  <c r="FB8" i="9"/>
  <c r="FB7" i="9"/>
  <c r="FB6" i="9"/>
  <c r="EX51" i="9"/>
  <c r="EW51" i="9"/>
  <c r="EY50" i="9"/>
  <c r="EY49" i="9"/>
  <c r="EY48" i="9"/>
  <c r="EY47" i="9"/>
  <c r="EY46" i="9"/>
  <c r="EY45" i="9"/>
  <c r="EY44" i="9"/>
  <c r="EY43" i="9"/>
  <c r="EY42" i="9"/>
  <c r="EY41" i="9"/>
  <c r="EY40" i="9"/>
  <c r="EY39" i="9"/>
  <c r="EY38" i="9"/>
  <c r="EY37" i="9"/>
  <c r="EY36" i="9"/>
  <c r="EY35" i="9"/>
  <c r="EY34" i="9"/>
  <c r="EY33" i="9"/>
  <c r="EY32" i="9"/>
  <c r="EY31" i="9"/>
  <c r="EY30" i="9"/>
  <c r="EY29" i="9"/>
  <c r="EY28" i="9"/>
  <c r="EY27" i="9"/>
  <c r="EY26" i="9"/>
  <c r="EY25" i="9"/>
  <c r="EY24" i="9"/>
  <c r="EY23" i="9"/>
  <c r="EY22" i="9"/>
  <c r="EY21" i="9"/>
  <c r="EY20" i="9"/>
  <c r="EY19" i="9"/>
  <c r="EY18" i="9"/>
  <c r="EY17" i="9"/>
  <c r="EY16" i="9"/>
  <c r="EY15" i="9"/>
  <c r="EY14" i="9"/>
  <c r="EY13" i="9"/>
  <c r="EY12" i="9"/>
  <c r="EY11" i="9"/>
  <c r="EY10" i="9"/>
  <c r="EY9" i="9"/>
  <c r="EY8" i="9"/>
  <c r="EY7" i="9"/>
  <c r="EY6" i="9"/>
  <c r="EO51" i="9"/>
  <c r="EN51" i="9"/>
  <c r="EP50" i="9"/>
  <c r="EP49" i="9"/>
  <c r="EP48" i="9"/>
  <c r="EP47" i="9"/>
  <c r="EP46" i="9"/>
  <c r="EP45" i="9"/>
  <c r="EP44" i="9"/>
  <c r="EP43" i="9"/>
  <c r="EP42" i="9"/>
  <c r="EP41" i="9"/>
  <c r="EP40" i="9"/>
  <c r="EP39" i="9"/>
  <c r="EP38" i="9"/>
  <c r="EP37" i="9"/>
  <c r="EP36" i="9"/>
  <c r="EP35" i="9"/>
  <c r="EP34" i="9"/>
  <c r="EP33" i="9"/>
  <c r="EP32" i="9"/>
  <c r="EP31" i="9"/>
  <c r="EP30" i="9"/>
  <c r="EP29" i="9"/>
  <c r="EP28" i="9"/>
  <c r="EP27" i="9"/>
  <c r="EP26" i="9"/>
  <c r="EP25" i="9"/>
  <c r="EP24" i="9"/>
  <c r="EP23" i="9"/>
  <c r="EP22" i="9"/>
  <c r="EP21" i="9"/>
  <c r="EP20" i="9"/>
  <c r="EP19" i="9"/>
  <c r="EP18" i="9"/>
  <c r="EP17" i="9"/>
  <c r="EP16" i="9"/>
  <c r="EP15" i="9"/>
  <c r="EP14" i="9"/>
  <c r="EP13" i="9"/>
  <c r="EP12" i="9"/>
  <c r="EP11" i="9"/>
  <c r="EP10" i="9"/>
  <c r="EP9" i="9"/>
  <c r="EP8" i="9"/>
  <c r="EP7" i="9"/>
  <c r="EP6" i="9"/>
  <c r="EI51" i="9"/>
  <c r="EH51" i="9"/>
  <c r="EJ50" i="9"/>
  <c r="EJ49" i="9"/>
  <c r="EJ48" i="9"/>
  <c r="EJ47" i="9"/>
  <c r="EJ46" i="9"/>
  <c r="EJ45" i="9"/>
  <c r="EJ44" i="9"/>
  <c r="EJ43" i="9"/>
  <c r="EJ42" i="9"/>
  <c r="EJ41" i="9"/>
  <c r="EJ40" i="9"/>
  <c r="EJ39" i="9"/>
  <c r="EJ38" i="9"/>
  <c r="EJ37" i="9"/>
  <c r="EJ36" i="9"/>
  <c r="EJ35" i="9"/>
  <c r="EJ34" i="9"/>
  <c r="EJ33" i="9"/>
  <c r="EJ32" i="9"/>
  <c r="EJ31" i="9"/>
  <c r="EJ30" i="9"/>
  <c r="EJ29" i="9"/>
  <c r="EJ28" i="9"/>
  <c r="EJ27" i="9"/>
  <c r="EJ26" i="9"/>
  <c r="EJ25" i="9"/>
  <c r="EJ24" i="9"/>
  <c r="EJ23" i="9"/>
  <c r="EJ22" i="9"/>
  <c r="EJ21" i="9"/>
  <c r="EJ20" i="9"/>
  <c r="EJ19" i="9"/>
  <c r="EJ18" i="9"/>
  <c r="EJ17" i="9"/>
  <c r="EJ16" i="9"/>
  <c r="EJ15" i="9"/>
  <c r="EJ14" i="9"/>
  <c r="EJ13" i="9"/>
  <c r="EJ12" i="9"/>
  <c r="EJ11" i="9"/>
  <c r="EJ10" i="9"/>
  <c r="EJ9" i="9"/>
  <c r="EJ8" i="9"/>
  <c r="EJ7" i="9"/>
  <c r="EJ6" i="9"/>
  <c r="FB51" i="9" l="1"/>
  <c r="GO51" i="9"/>
  <c r="EJ51" i="9"/>
  <c r="GL51" i="9"/>
  <c r="FQ51" i="9"/>
  <c r="FH51" i="9"/>
  <c r="EY51" i="9"/>
  <c r="EP51" i="9"/>
  <c r="T50" i="9" l="1"/>
  <c r="T49" i="9"/>
  <c r="T48" i="9"/>
  <c r="T47" i="9"/>
  <c r="T46" i="9"/>
  <c r="T45" i="9"/>
  <c r="T44" i="9"/>
  <c r="T43" i="9"/>
  <c r="T42" i="9"/>
  <c r="T41" i="9"/>
  <c r="T40" i="9"/>
  <c r="T39" i="9"/>
  <c r="T38" i="9"/>
  <c r="T37" i="9"/>
  <c r="T36" i="9"/>
  <c r="T35" i="9"/>
  <c r="T34" i="9"/>
  <c r="T33" i="9"/>
  <c r="T32" i="9"/>
  <c r="T31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T14" i="9"/>
  <c r="T13" i="9"/>
  <c r="T12" i="9"/>
  <c r="T11" i="9"/>
  <c r="T10" i="9"/>
  <c r="T9" i="9"/>
  <c r="T8" i="9"/>
  <c r="T7" i="9"/>
  <c r="T6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F17" i="9"/>
  <c r="G17" i="9"/>
  <c r="F18" i="9"/>
  <c r="G18" i="9"/>
  <c r="F19" i="9"/>
  <c r="G19" i="9"/>
  <c r="F20" i="9"/>
  <c r="G20" i="9"/>
  <c r="F21" i="9"/>
  <c r="G21" i="9"/>
  <c r="F22" i="9"/>
  <c r="G22" i="9"/>
  <c r="F23" i="9"/>
  <c r="G23" i="9"/>
  <c r="F24" i="9"/>
  <c r="G24" i="9"/>
  <c r="F25" i="9"/>
  <c r="G25" i="9"/>
  <c r="F26" i="9"/>
  <c r="G26" i="9"/>
  <c r="F27" i="9"/>
  <c r="G27" i="9"/>
  <c r="F28" i="9"/>
  <c r="G28" i="9"/>
  <c r="F29" i="9"/>
  <c r="G29" i="9"/>
  <c r="F30" i="9"/>
  <c r="G30" i="9"/>
  <c r="F31" i="9"/>
  <c r="G31" i="9"/>
  <c r="F32" i="9"/>
  <c r="G32" i="9"/>
  <c r="F33" i="9"/>
  <c r="G33" i="9"/>
  <c r="F34" i="9"/>
  <c r="G34" i="9"/>
  <c r="F35" i="9"/>
  <c r="G35" i="9"/>
  <c r="F36" i="9"/>
  <c r="G36" i="9"/>
  <c r="F37" i="9"/>
  <c r="G37" i="9"/>
  <c r="F38" i="9"/>
  <c r="G38" i="9"/>
  <c r="F39" i="9"/>
  <c r="G39" i="9"/>
  <c r="F40" i="9"/>
  <c r="G40" i="9"/>
  <c r="F41" i="9"/>
  <c r="G41" i="9"/>
  <c r="F42" i="9"/>
  <c r="G42" i="9"/>
  <c r="F43" i="9"/>
  <c r="G43" i="9"/>
  <c r="F44" i="9"/>
  <c r="G44" i="9"/>
  <c r="F45" i="9"/>
  <c r="G45" i="9"/>
  <c r="F46" i="9"/>
  <c r="G46" i="9"/>
  <c r="F47" i="9"/>
  <c r="G47" i="9"/>
  <c r="F48" i="9"/>
  <c r="G48" i="9"/>
  <c r="F49" i="9"/>
  <c r="G49" i="9"/>
  <c r="F50" i="9"/>
  <c r="G50" i="9"/>
  <c r="GR50" i="9" l="1"/>
  <c r="GR49" i="9"/>
  <c r="GR48" i="9"/>
  <c r="GR47" i="9"/>
  <c r="GR46" i="9"/>
  <c r="GR45" i="9"/>
  <c r="GR44" i="9"/>
  <c r="GR43" i="9"/>
  <c r="GR42" i="9"/>
  <c r="GR41" i="9"/>
  <c r="GR40" i="9"/>
  <c r="GR39" i="9"/>
  <c r="GR38" i="9"/>
  <c r="GR37" i="9"/>
  <c r="GR36" i="9"/>
  <c r="GR35" i="9"/>
  <c r="GR34" i="9"/>
  <c r="GR33" i="9"/>
  <c r="GR32" i="9"/>
  <c r="GR31" i="9"/>
  <c r="GR30" i="9"/>
  <c r="GR29" i="9"/>
  <c r="GR28" i="9"/>
  <c r="GR27" i="9"/>
  <c r="GR26" i="9"/>
  <c r="GR25" i="9"/>
  <c r="GR24" i="9"/>
  <c r="GR23" i="9"/>
  <c r="GR22" i="9"/>
  <c r="GR21" i="9"/>
  <c r="GR20" i="9"/>
  <c r="GR19" i="9"/>
  <c r="GR18" i="9"/>
  <c r="GR17" i="9"/>
  <c r="GR16" i="9"/>
  <c r="GR15" i="9"/>
  <c r="GR14" i="9"/>
  <c r="GR13" i="9"/>
  <c r="GR12" i="9"/>
  <c r="GR11" i="9"/>
  <c r="GR10" i="9"/>
  <c r="GR9" i="9"/>
  <c r="GR8" i="9"/>
  <c r="GR7" i="9"/>
  <c r="GR6" i="9"/>
  <c r="GI50" i="9"/>
  <c r="GI49" i="9"/>
  <c r="GI48" i="9"/>
  <c r="GI47" i="9"/>
  <c r="GI46" i="9"/>
  <c r="GI45" i="9"/>
  <c r="GI44" i="9"/>
  <c r="GI43" i="9"/>
  <c r="GI42" i="9"/>
  <c r="GI41" i="9"/>
  <c r="GI40" i="9"/>
  <c r="GI39" i="9"/>
  <c r="GI38" i="9"/>
  <c r="GI37" i="9"/>
  <c r="GI36" i="9"/>
  <c r="GI35" i="9"/>
  <c r="GI34" i="9"/>
  <c r="GI33" i="9"/>
  <c r="GI32" i="9"/>
  <c r="GI31" i="9"/>
  <c r="GI30" i="9"/>
  <c r="GI29" i="9"/>
  <c r="GI28" i="9"/>
  <c r="GI27" i="9"/>
  <c r="GI26" i="9"/>
  <c r="GI25" i="9"/>
  <c r="GI24" i="9"/>
  <c r="GI23" i="9"/>
  <c r="GI22" i="9"/>
  <c r="GI21" i="9"/>
  <c r="GI20" i="9"/>
  <c r="GI19" i="9"/>
  <c r="GI18" i="9"/>
  <c r="GI17" i="9"/>
  <c r="GI16" i="9"/>
  <c r="GI15" i="9"/>
  <c r="GI14" i="9"/>
  <c r="GI13" i="9"/>
  <c r="GI12" i="9"/>
  <c r="GI11" i="9"/>
  <c r="GI10" i="9"/>
  <c r="GI9" i="9"/>
  <c r="GI8" i="9"/>
  <c r="GI7" i="9"/>
  <c r="GI6" i="9"/>
  <c r="GF50" i="9"/>
  <c r="GF49" i="9"/>
  <c r="GF48" i="9"/>
  <c r="GF47" i="9"/>
  <c r="GF46" i="9"/>
  <c r="GF45" i="9"/>
  <c r="GF44" i="9"/>
  <c r="GF43" i="9"/>
  <c r="GF42" i="9"/>
  <c r="GF41" i="9"/>
  <c r="GF40" i="9"/>
  <c r="GF39" i="9"/>
  <c r="GF38" i="9"/>
  <c r="GF37" i="9"/>
  <c r="GF36" i="9"/>
  <c r="GF35" i="9"/>
  <c r="GF34" i="9"/>
  <c r="GF33" i="9"/>
  <c r="GF32" i="9"/>
  <c r="GF31" i="9"/>
  <c r="GF30" i="9"/>
  <c r="GF29" i="9"/>
  <c r="GF28" i="9"/>
  <c r="GF27" i="9"/>
  <c r="GF26" i="9"/>
  <c r="GF25" i="9"/>
  <c r="GF24" i="9"/>
  <c r="GF23" i="9"/>
  <c r="GF22" i="9"/>
  <c r="GF21" i="9"/>
  <c r="GF20" i="9"/>
  <c r="GF19" i="9"/>
  <c r="GF18" i="9"/>
  <c r="GF17" i="9"/>
  <c r="GF16" i="9"/>
  <c r="GF15" i="9"/>
  <c r="GF14" i="9"/>
  <c r="GF13" i="9"/>
  <c r="GF12" i="9"/>
  <c r="GF11" i="9"/>
  <c r="GF10" i="9"/>
  <c r="GF9" i="9"/>
  <c r="GF8" i="9"/>
  <c r="GF7" i="9"/>
  <c r="GF6" i="9"/>
  <c r="GC50" i="9"/>
  <c r="GC49" i="9"/>
  <c r="GC48" i="9"/>
  <c r="GC47" i="9"/>
  <c r="GC46" i="9"/>
  <c r="GC45" i="9"/>
  <c r="GC44" i="9"/>
  <c r="GC43" i="9"/>
  <c r="GC42" i="9"/>
  <c r="GC41" i="9"/>
  <c r="GC40" i="9"/>
  <c r="GC39" i="9"/>
  <c r="GC38" i="9"/>
  <c r="GC37" i="9"/>
  <c r="GC36" i="9"/>
  <c r="GC35" i="9"/>
  <c r="GC34" i="9"/>
  <c r="GC33" i="9"/>
  <c r="GC32" i="9"/>
  <c r="GC31" i="9"/>
  <c r="GC30" i="9"/>
  <c r="GC29" i="9"/>
  <c r="GC28" i="9"/>
  <c r="GC27" i="9"/>
  <c r="GC26" i="9"/>
  <c r="GC25" i="9"/>
  <c r="GC24" i="9"/>
  <c r="GC23" i="9"/>
  <c r="GC22" i="9"/>
  <c r="GC21" i="9"/>
  <c r="GC20" i="9"/>
  <c r="GC19" i="9"/>
  <c r="GC18" i="9"/>
  <c r="GC17" i="9"/>
  <c r="GC16" i="9"/>
  <c r="GC15" i="9"/>
  <c r="GC14" i="9"/>
  <c r="GC13" i="9"/>
  <c r="GC12" i="9"/>
  <c r="GC11" i="9"/>
  <c r="GC10" i="9"/>
  <c r="GC9" i="9"/>
  <c r="GC8" i="9"/>
  <c r="GC7" i="9"/>
  <c r="GC6" i="9"/>
  <c r="FZ50" i="9"/>
  <c r="FZ49" i="9"/>
  <c r="FZ48" i="9"/>
  <c r="FZ47" i="9"/>
  <c r="FZ46" i="9"/>
  <c r="FZ45" i="9"/>
  <c r="FZ44" i="9"/>
  <c r="FZ43" i="9"/>
  <c r="FZ42" i="9"/>
  <c r="FZ41" i="9"/>
  <c r="FZ40" i="9"/>
  <c r="FZ39" i="9"/>
  <c r="FZ38" i="9"/>
  <c r="FZ37" i="9"/>
  <c r="FZ36" i="9"/>
  <c r="FZ35" i="9"/>
  <c r="FZ34" i="9"/>
  <c r="FZ33" i="9"/>
  <c r="FZ32" i="9"/>
  <c r="FZ31" i="9"/>
  <c r="FZ30" i="9"/>
  <c r="FZ29" i="9"/>
  <c r="FZ28" i="9"/>
  <c r="FZ27" i="9"/>
  <c r="FZ26" i="9"/>
  <c r="FZ25" i="9"/>
  <c r="FZ24" i="9"/>
  <c r="FZ23" i="9"/>
  <c r="FZ22" i="9"/>
  <c r="FZ21" i="9"/>
  <c r="FZ20" i="9"/>
  <c r="FZ19" i="9"/>
  <c r="FZ18" i="9"/>
  <c r="FZ17" i="9"/>
  <c r="FZ16" i="9"/>
  <c r="FZ15" i="9"/>
  <c r="FZ14" i="9"/>
  <c r="FZ13" i="9"/>
  <c r="FZ12" i="9"/>
  <c r="FZ11" i="9"/>
  <c r="FZ10" i="9"/>
  <c r="FZ9" i="9"/>
  <c r="FZ8" i="9"/>
  <c r="FZ7" i="9"/>
  <c r="FZ6" i="9"/>
  <c r="FW50" i="9"/>
  <c r="FW49" i="9"/>
  <c r="FW48" i="9"/>
  <c r="FW47" i="9"/>
  <c r="FW46" i="9"/>
  <c r="FW45" i="9"/>
  <c r="FW44" i="9"/>
  <c r="FW43" i="9"/>
  <c r="FW42" i="9"/>
  <c r="FW41" i="9"/>
  <c r="FW40" i="9"/>
  <c r="FW39" i="9"/>
  <c r="FW38" i="9"/>
  <c r="FW37" i="9"/>
  <c r="FW36" i="9"/>
  <c r="FW35" i="9"/>
  <c r="FW34" i="9"/>
  <c r="FW33" i="9"/>
  <c r="FW32" i="9"/>
  <c r="FW31" i="9"/>
  <c r="FW30" i="9"/>
  <c r="FW29" i="9"/>
  <c r="FW28" i="9"/>
  <c r="FW27" i="9"/>
  <c r="FW26" i="9"/>
  <c r="FW25" i="9"/>
  <c r="FW24" i="9"/>
  <c r="FW23" i="9"/>
  <c r="FW22" i="9"/>
  <c r="FW21" i="9"/>
  <c r="FW20" i="9"/>
  <c r="FW19" i="9"/>
  <c r="FW18" i="9"/>
  <c r="FW17" i="9"/>
  <c r="FW16" i="9"/>
  <c r="FW15" i="9"/>
  <c r="FW14" i="9"/>
  <c r="FW13" i="9"/>
  <c r="FW12" i="9"/>
  <c r="FW11" i="9"/>
  <c r="FW10" i="9"/>
  <c r="FW9" i="9"/>
  <c r="FW8" i="9"/>
  <c r="FW7" i="9"/>
  <c r="FW6" i="9"/>
  <c r="FT50" i="9"/>
  <c r="FT49" i="9"/>
  <c r="FT48" i="9"/>
  <c r="FT47" i="9"/>
  <c r="FT46" i="9"/>
  <c r="FT45" i="9"/>
  <c r="FT44" i="9"/>
  <c r="FT43" i="9"/>
  <c r="FT42" i="9"/>
  <c r="FT41" i="9"/>
  <c r="FT40" i="9"/>
  <c r="FT39" i="9"/>
  <c r="FT38" i="9"/>
  <c r="FT37" i="9"/>
  <c r="FT36" i="9"/>
  <c r="FT35" i="9"/>
  <c r="FT34" i="9"/>
  <c r="FT33" i="9"/>
  <c r="FT32" i="9"/>
  <c r="FT31" i="9"/>
  <c r="FT30" i="9"/>
  <c r="FT29" i="9"/>
  <c r="FT28" i="9"/>
  <c r="FT27" i="9"/>
  <c r="FT26" i="9"/>
  <c r="FT25" i="9"/>
  <c r="FT24" i="9"/>
  <c r="FT23" i="9"/>
  <c r="FT22" i="9"/>
  <c r="FT21" i="9"/>
  <c r="FT20" i="9"/>
  <c r="FT19" i="9"/>
  <c r="FT18" i="9"/>
  <c r="FT17" i="9"/>
  <c r="FT16" i="9"/>
  <c r="FT15" i="9"/>
  <c r="FT14" i="9"/>
  <c r="FT13" i="9"/>
  <c r="FT12" i="9"/>
  <c r="FT11" i="9"/>
  <c r="FT10" i="9"/>
  <c r="FT9" i="9"/>
  <c r="FT8" i="9"/>
  <c r="FT7" i="9"/>
  <c r="FT6" i="9"/>
  <c r="FK50" i="9"/>
  <c r="FK49" i="9"/>
  <c r="FK48" i="9"/>
  <c r="FK47" i="9"/>
  <c r="FK46" i="9"/>
  <c r="FK45" i="9"/>
  <c r="FK44" i="9"/>
  <c r="FK43" i="9"/>
  <c r="FK42" i="9"/>
  <c r="FK41" i="9"/>
  <c r="FK40" i="9"/>
  <c r="FK39" i="9"/>
  <c r="FK38" i="9"/>
  <c r="FK37" i="9"/>
  <c r="FK36" i="9"/>
  <c r="FK35" i="9"/>
  <c r="FK34" i="9"/>
  <c r="FK33" i="9"/>
  <c r="FK32" i="9"/>
  <c r="FK31" i="9"/>
  <c r="FK30" i="9"/>
  <c r="FK29" i="9"/>
  <c r="FK28" i="9"/>
  <c r="FK27" i="9"/>
  <c r="FK26" i="9"/>
  <c r="FK25" i="9"/>
  <c r="FK24" i="9"/>
  <c r="FK23" i="9"/>
  <c r="FK22" i="9"/>
  <c r="FK21" i="9"/>
  <c r="FK20" i="9"/>
  <c r="FK19" i="9"/>
  <c r="FK18" i="9"/>
  <c r="FK17" i="9"/>
  <c r="FK16" i="9"/>
  <c r="FK15" i="9"/>
  <c r="FK14" i="9"/>
  <c r="FK13" i="9"/>
  <c r="FK12" i="9"/>
  <c r="FK11" i="9"/>
  <c r="FK10" i="9"/>
  <c r="FK9" i="9"/>
  <c r="FK8" i="9"/>
  <c r="FK7" i="9"/>
  <c r="FK6" i="9"/>
  <c r="FE50" i="9"/>
  <c r="FE49" i="9"/>
  <c r="FE48" i="9"/>
  <c r="FE47" i="9"/>
  <c r="FE46" i="9"/>
  <c r="FE45" i="9"/>
  <c r="FE44" i="9"/>
  <c r="FE43" i="9"/>
  <c r="FE42" i="9"/>
  <c r="FE41" i="9"/>
  <c r="FE40" i="9"/>
  <c r="FE39" i="9"/>
  <c r="FE38" i="9"/>
  <c r="FE37" i="9"/>
  <c r="FE36" i="9"/>
  <c r="FE35" i="9"/>
  <c r="FE34" i="9"/>
  <c r="FE33" i="9"/>
  <c r="FE32" i="9"/>
  <c r="FE31" i="9"/>
  <c r="FE30" i="9"/>
  <c r="FE29" i="9"/>
  <c r="FE28" i="9"/>
  <c r="FE27" i="9"/>
  <c r="FE26" i="9"/>
  <c r="FE25" i="9"/>
  <c r="FE24" i="9"/>
  <c r="FE23" i="9"/>
  <c r="FE22" i="9"/>
  <c r="FE21" i="9"/>
  <c r="FE20" i="9"/>
  <c r="FE19" i="9"/>
  <c r="FE18" i="9"/>
  <c r="FE17" i="9"/>
  <c r="FE16" i="9"/>
  <c r="FE15" i="9"/>
  <c r="FE14" i="9"/>
  <c r="FE13" i="9"/>
  <c r="FE12" i="9"/>
  <c r="FE11" i="9"/>
  <c r="FE10" i="9"/>
  <c r="FE9" i="9"/>
  <c r="FE8" i="9"/>
  <c r="FE7" i="9"/>
  <c r="FE6" i="9"/>
  <c r="EV50" i="9"/>
  <c r="EV49" i="9"/>
  <c r="EV48" i="9"/>
  <c r="EV47" i="9"/>
  <c r="EV46" i="9"/>
  <c r="EV45" i="9"/>
  <c r="EV44" i="9"/>
  <c r="EV43" i="9"/>
  <c r="EV42" i="9"/>
  <c r="EV41" i="9"/>
  <c r="EV40" i="9"/>
  <c r="EV39" i="9"/>
  <c r="EV38" i="9"/>
  <c r="EV37" i="9"/>
  <c r="EV36" i="9"/>
  <c r="EV35" i="9"/>
  <c r="EV34" i="9"/>
  <c r="EV33" i="9"/>
  <c r="EV32" i="9"/>
  <c r="EV31" i="9"/>
  <c r="EV30" i="9"/>
  <c r="EV29" i="9"/>
  <c r="EV28" i="9"/>
  <c r="EV27" i="9"/>
  <c r="EV26" i="9"/>
  <c r="EV25" i="9"/>
  <c r="EV24" i="9"/>
  <c r="EV23" i="9"/>
  <c r="EV22" i="9"/>
  <c r="EV21" i="9"/>
  <c r="EV20" i="9"/>
  <c r="EV19" i="9"/>
  <c r="EV18" i="9"/>
  <c r="EV17" i="9"/>
  <c r="EV16" i="9"/>
  <c r="EV15" i="9"/>
  <c r="EV14" i="9"/>
  <c r="EV13" i="9"/>
  <c r="EV12" i="9"/>
  <c r="EV11" i="9"/>
  <c r="EV10" i="9"/>
  <c r="EV9" i="9"/>
  <c r="EV8" i="9"/>
  <c r="EV7" i="9"/>
  <c r="EV6" i="9"/>
  <c r="ES50" i="9"/>
  <c r="ES49" i="9"/>
  <c r="ES48" i="9"/>
  <c r="ES47" i="9"/>
  <c r="ES46" i="9"/>
  <c r="ES45" i="9"/>
  <c r="ES44" i="9"/>
  <c r="ES43" i="9"/>
  <c r="ES42" i="9"/>
  <c r="ES41" i="9"/>
  <c r="ES40" i="9"/>
  <c r="ES39" i="9"/>
  <c r="ES38" i="9"/>
  <c r="ES37" i="9"/>
  <c r="ES36" i="9"/>
  <c r="ES35" i="9"/>
  <c r="ES34" i="9"/>
  <c r="ES33" i="9"/>
  <c r="ES32" i="9"/>
  <c r="ES31" i="9"/>
  <c r="ES30" i="9"/>
  <c r="ES29" i="9"/>
  <c r="ES28" i="9"/>
  <c r="ES27" i="9"/>
  <c r="ES26" i="9"/>
  <c r="ES25" i="9"/>
  <c r="ES24" i="9"/>
  <c r="ES23" i="9"/>
  <c r="ES22" i="9"/>
  <c r="ES21" i="9"/>
  <c r="ES20" i="9"/>
  <c r="ES19" i="9"/>
  <c r="ES18" i="9"/>
  <c r="ES17" i="9"/>
  <c r="ES16" i="9"/>
  <c r="ES15" i="9"/>
  <c r="ES14" i="9"/>
  <c r="ES13" i="9"/>
  <c r="ES12" i="9"/>
  <c r="ES11" i="9"/>
  <c r="ES10" i="9"/>
  <c r="ES9" i="9"/>
  <c r="ES8" i="9"/>
  <c r="ES7" i="9"/>
  <c r="ES6" i="9"/>
  <c r="EM50" i="9"/>
  <c r="EM49" i="9"/>
  <c r="EM48" i="9"/>
  <c r="EM47" i="9"/>
  <c r="EM46" i="9"/>
  <c r="EM45" i="9"/>
  <c r="EM44" i="9"/>
  <c r="EM43" i="9"/>
  <c r="EM42" i="9"/>
  <c r="EM41" i="9"/>
  <c r="EM40" i="9"/>
  <c r="EM39" i="9"/>
  <c r="EM38" i="9"/>
  <c r="EM37" i="9"/>
  <c r="EM36" i="9"/>
  <c r="EM35" i="9"/>
  <c r="EM34" i="9"/>
  <c r="EM33" i="9"/>
  <c r="EM32" i="9"/>
  <c r="EM31" i="9"/>
  <c r="EM30" i="9"/>
  <c r="EM29" i="9"/>
  <c r="EM28" i="9"/>
  <c r="EM27" i="9"/>
  <c r="EM26" i="9"/>
  <c r="EM25" i="9"/>
  <c r="EM24" i="9"/>
  <c r="EM23" i="9"/>
  <c r="EM22" i="9"/>
  <c r="EM21" i="9"/>
  <c r="EM20" i="9"/>
  <c r="EM19" i="9"/>
  <c r="EM18" i="9"/>
  <c r="EM17" i="9"/>
  <c r="EM16" i="9"/>
  <c r="EM15" i="9"/>
  <c r="EM14" i="9"/>
  <c r="EM13" i="9"/>
  <c r="EM12" i="9"/>
  <c r="EM11" i="9"/>
  <c r="EM10" i="9"/>
  <c r="EM9" i="9"/>
  <c r="EM8" i="9"/>
  <c r="EM7" i="9"/>
  <c r="EM6" i="9"/>
  <c r="EG50" i="9"/>
  <c r="EG49" i="9"/>
  <c r="EG48" i="9"/>
  <c r="EG47" i="9"/>
  <c r="EG46" i="9"/>
  <c r="EG45" i="9"/>
  <c r="EG44" i="9"/>
  <c r="EG43" i="9"/>
  <c r="EG42" i="9"/>
  <c r="EG41" i="9"/>
  <c r="EG40" i="9"/>
  <c r="EG39" i="9"/>
  <c r="EG38" i="9"/>
  <c r="EG37" i="9"/>
  <c r="EG36" i="9"/>
  <c r="EG35" i="9"/>
  <c r="EG34" i="9"/>
  <c r="EG33" i="9"/>
  <c r="EG32" i="9"/>
  <c r="EG31" i="9"/>
  <c r="EG30" i="9"/>
  <c r="EG29" i="9"/>
  <c r="EG28" i="9"/>
  <c r="EG27" i="9"/>
  <c r="EG26" i="9"/>
  <c r="EG25" i="9"/>
  <c r="EG24" i="9"/>
  <c r="EG23" i="9"/>
  <c r="EG22" i="9"/>
  <c r="EG21" i="9"/>
  <c r="EG20" i="9"/>
  <c r="EG19" i="9"/>
  <c r="EG18" i="9"/>
  <c r="EG17" i="9"/>
  <c r="EG16" i="9"/>
  <c r="EG15" i="9"/>
  <c r="EG14" i="9"/>
  <c r="EG13" i="9"/>
  <c r="EG12" i="9"/>
  <c r="EG11" i="9"/>
  <c r="EG10" i="9"/>
  <c r="EG9" i="9"/>
  <c r="EG8" i="9"/>
  <c r="EG7" i="9"/>
  <c r="EG6" i="9"/>
  <c r="ED50" i="9"/>
  <c r="ED49" i="9"/>
  <c r="ED48" i="9"/>
  <c r="ED47" i="9"/>
  <c r="ED46" i="9"/>
  <c r="ED45" i="9"/>
  <c r="ED44" i="9"/>
  <c r="ED43" i="9"/>
  <c r="ED42" i="9"/>
  <c r="ED41" i="9"/>
  <c r="ED40" i="9"/>
  <c r="ED39" i="9"/>
  <c r="ED38" i="9"/>
  <c r="ED37" i="9"/>
  <c r="ED36" i="9"/>
  <c r="ED35" i="9"/>
  <c r="ED34" i="9"/>
  <c r="ED33" i="9"/>
  <c r="ED32" i="9"/>
  <c r="ED31" i="9"/>
  <c r="ED30" i="9"/>
  <c r="ED29" i="9"/>
  <c r="ED28" i="9"/>
  <c r="ED27" i="9"/>
  <c r="ED26" i="9"/>
  <c r="ED25" i="9"/>
  <c r="ED24" i="9"/>
  <c r="ED23" i="9"/>
  <c r="ED22" i="9"/>
  <c r="ED21" i="9"/>
  <c r="ED20" i="9"/>
  <c r="ED19" i="9"/>
  <c r="ED18" i="9"/>
  <c r="ED17" i="9"/>
  <c r="ED16" i="9"/>
  <c r="ED15" i="9"/>
  <c r="ED14" i="9"/>
  <c r="ED13" i="9"/>
  <c r="ED12" i="9"/>
  <c r="ED11" i="9"/>
  <c r="ED10" i="9"/>
  <c r="ED9" i="9"/>
  <c r="ED8" i="9"/>
  <c r="ED7" i="9"/>
  <c r="ED6" i="9"/>
  <c r="DX50" i="9"/>
  <c r="DX49" i="9"/>
  <c r="DX48" i="9"/>
  <c r="DX47" i="9"/>
  <c r="DX46" i="9"/>
  <c r="DX45" i="9"/>
  <c r="DX44" i="9"/>
  <c r="DX43" i="9"/>
  <c r="DX42" i="9"/>
  <c r="DX41" i="9"/>
  <c r="DX40" i="9"/>
  <c r="DX39" i="9"/>
  <c r="DX38" i="9"/>
  <c r="DX37" i="9"/>
  <c r="DX36" i="9"/>
  <c r="DX35" i="9"/>
  <c r="DX34" i="9"/>
  <c r="DX33" i="9"/>
  <c r="DX32" i="9"/>
  <c r="DX31" i="9"/>
  <c r="DX30" i="9"/>
  <c r="DX29" i="9"/>
  <c r="DX28" i="9"/>
  <c r="DX27" i="9"/>
  <c r="DX26" i="9"/>
  <c r="DX25" i="9"/>
  <c r="DX24" i="9"/>
  <c r="DX23" i="9"/>
  <c r="DX22" i="9"/>
  <c r="DX21" i="9"/>
  <c r="DX20" i="9"/>
  <c r="DX19" i="9"/>
  <c r="DX18" i="9"/>
  <c r="DX17" i="9"/>
  <c r="DX16" i="9"/>
  <c r="DX15" i="9"/>
  <c r="DX14" i="9"/>
  <c r="DX13" i="9"/>
  <c r="DX12" i="9"/>
  <c r="DX11" i="9"/>
  <c r="DX10" i="9"/>
  <c r="DX9" i="9"/>
  <c r="DX8" i="9"/>
  <c r="DX7" i="9"/>
  <c r="DX6" i="9"/>
  <c r="DU50" i="9"/>
  <c r="DU49" i="9"/>
  <c r="DU48" i="9"/>
  <c r="DU47" i="9"/>
  <c r="DU46" i="9"/>
  <c r="DU45" i="9"/>
  <c r="DU44" i="9"/>
  <c r="DU43" i="9"/>
  <c r="DU42" i="9"/>
  <c r="DU41" i="9"/>
  <c r="DU40" i="9"/>
  <c r="DU39" i="9"/>
  <c r="DU38" i="9"/>
  <c r="DU37" i="9"/>
  <c r="DU36" i="9"/>
  <c r="DU35" i="9"/>
  <c r="DU34" i="9"/>
  <c r="DU33" i="9"/>
  <c r="DU32" i="9"/>
  <c r="DU31" i="9"/>
  <c r="DU30" i="9"/>
  <c r="DU29" i="9"/>
  <c r="DU28" i="9"/>
  <c r="DU27" i="9"/>
  <c r="DU26" i="9"/>
  <c r="DU25" i="9"/>
  <c r="DU24" i="9"/>
  <c r="DU23" i="9"/>
  <c r="DU22" i="9"/>
  <c r="DU21" i="9"/>
  <c r="DU20" i="9"/>
  <c r="DU19" i="9"/>
  <c r="DU18" i="9"/>
  <c r="DU17" i="9"/>
  <c r="DU16" i="9"/>
  <c r="DU15" i="9"/>
  <c r="DU14" i="9"/>
  <c r="DU13" i="9"/>
  <c r="DU12" i="9"/>
  <c r="DU11" i="9"/>
  <c r="DU10" i="9"/>
  <c r="DU9" i="9"/>
  <c r="DU8" i="9"/>
  <c r="DU7" i="9"/>
  <c r="DU6" i="9"/>
  <c r="DR50" i="9"/>
  <c r="DR49" i="9"/>
  <c r="DR48" i="9"/>
  <c r="DR47" i="9"/>
  <c r="DR46" i="9"/>
  <c r="DR45" i="9"/>
  <c r="DR44" i="9"/>
  <c r="DR43" i="9"/>
  <c r="DR42" i="9"/>
  <c r="DR41" i="9"/>
  <c r="DR40" i="9"/>
  <c r="DR39" i="9"/>
  <c r="DR38" i="9"/>
  <c r="DR37" i="9"/>
  <c r="DR36" i="9"/>
  <c r="DR35" i="9"/>
  <c r="DR34" i="9"/>
  <c r="DR33" i="9"/>
  <c r="DR32" i="9"/>
  <c r="DR31" i="9"/>
  <c r="DR30" i="9"/>
  <c r="DR29" i="9"/>
  <c r="DR28" i="9"/>
  <c r="DR27" i="9"/>
  <c r="DR26" i="9"/>
  <c r="DR25" i="9"/>
  <c r="DR24" i="9"/>
  <c r="DR23" i="9"/>
  <c r="DR22" i="9"/>
  <c r="DR21" i="9"/>
  <c r="DR20" i="9"/>
  <c r="DR19" i="9"/>
  <c r="DR18" i="9"/>
  <c r="DR17" i="9"/>
  <c r="DR16" i="9"/>
  <c r="DR15" i="9"/>
  <c r="DR14" i="9"/>
  <c r="DR13" i="9"/>
  <c r="DR12" i="9"/>
  <c r="DR11" i="9"/>
  <c r="DR10" i="9"/>
  <c r="DR9" i="9"/>
  <c r="DR8" i="9"/>
  <c r="DR7" i="9"/>
  <c r="DR6" i="9"/>
  <c r="DO50" i="9"/>
  <c r="DO49" i="9"/>
  <c r="DO48" i="9"/>
  <c r="DO47" i="9"/>
  <c r="DO46" i="9"/>
  <c r="DO45" i="9"/>
  <c r="DO44" i="9"/>
  <c r="DO43" i="9"/>
  <c r="DO42" i="9"/>
  <c r="DO41" i="9"/>
  <c r="DO40" i="9"/>
  <c r="DO39" i="9"/>
  <c r="DO38" i="9"/>
  <c r="DO37" i="9"/>
  <c r="DO36" i="9"/>
  <c r="DO35" i="9"/>
  <c r="DO34" i="9"/>
  <c r="DO33" i="9"/>
  <c r="DO32" i="9"/>
  <c r="DO31" i="9"/>
  <c r="DO30" i="9"/>
  <c r="DO29" i="9"/>
  <c r="DO28" i="9"/>
  <c r="DO27" i="9"/>
  <c r="DO26" i="9"/>
  <c r="DO25" i="9"/>
  <c r="DO24" i="9"/>
  <c r="DO23" i="9"/>
  <c r="DO22" i="9"/>
  <c r="DO21" i="9"/>
  <c r="DO20" i="9"/>
  <c r="DO19" i="9"/>
  <c r="DO18" i="9"/>
  <c r="DO17" i="9"/>
  <c r="DO16" i="9"/>
  <c r="DO15" i="9"/>
  <c r="DO14" i="9"/>
  <c r="DO13" i="9"/>
  <c r="DO12" i="9"/>
  <c r="DO11" i="9"/>
  <c r="DO10" i="9"/>
  <c r="DO9" i="9"/>
  <c r="DO8" i="9"/>
  <c r="DO7" i="9"/>
  <c r="DO6" i="9"/>
  <c r="DL50" i="9"/>
  <c r="DL49" i="9"/>
  <c r="DL48" i="9"/>
  <c r="DL47" i="9"/>
  <c r="DL46" i="9"/>
  <c r="DL45" i="9"/>
  <c r="DL44" i="9"/>
  <c r="DL43" i="9"/>
  <c r="DL42" i="9"/>
  <c r="DL41" i="9"/>
  <c r="DL40" i="9"/>
  <c r="DL39" i="9"/>
  <c r="DL38" i="9"/>
  <c r="DL37" i="9"/>
  <c r="DL36" i="9"/>
  <c r="DL35" i="9"/>
  <c r="DL34" i="9"/>
  <c r="DL33" i="9"/>
  <c r="DL32" i="9"/>
  <c r="DL31" i="9"/>
  <c r="DL30" i="9"/>
  <c r="DL29" i="9"/>
  <c r="DL28" i="9"/>
  <c r="DL27" i="9"/>
  <c r="DL26" i="9"/>
  <c r="DL25" i="9"/>
  <c r="DL24" i="9"/>
  <c r="DL23" i="9"/>
  <c r="DL22" i="9"/>
  <c r="DL21" i="9"/>
  <c r="DL20" i="9"/>
  <c r="DL19" i="9"/>
  <c r="DL18" i="9"/>
  <c r="DL17" i="9"/>
  <c r="DL16" i="9"/>
  <c r="DL15" i="9"/>
  <c r="DL14" i="9"/>
  <c r="DL13" i="9"/>
  <c r="DL12" i="9"/>
  <c r="DL11" i="9"/>
  <c r="DL10" i="9"/>
  <c r="DL9" i="9"/>
  <c r="DL8" i="9"/>
  <c r="DL7" i="9"/>
  <c r="DL6" i="9"/>
  <c r="DI50" i="9"/>
  <c r="DI49" i="9"/>
  <c r="DI48" i="9"/>
  <c r="DI47" i="9"/>
  <c r="DI46" i="9"/>
  <c r="DI45" i="9"/>
  <c r="DI44" i="9"/>
  <c r="DI43" i="9"/>
  <c r="DI42" i="9"/>
  <c r="DI41" i="9"/>
  <c r="DI40" i="9"/>
  <c r="DI39" i="9"/>
  <c r="DI38" i="9"/>
  <c r="DI37" i="9"/>
  <c r="DI36" i="9"/>
  <c r="DI35" i="9"/>
  <c r="DI34" i="9"/>
  <c r="DI33" i="9"/>
  <c r="DI32" i="9"/>
  <c r="DI31" i="9"/>
  <c r="DI30" i="9"/>
  <c r="DI29" i="9"/>
  <c r="DI28" i="9"/>
  <c r="DI27" i="9"/>
  <c r="DI26" i="9"/>
  <c r="DI25" i="9"/>
  <c r="DI24" i="9"/>
  <c r="DI23" i="9"/>
  <c r="DI22" i="9"/>
  <c r="DI21" i="9"/>
  <c r="DI20" i="9"/>
  <c r="DI19" i="9"/>
  <c r="DI18" i="9"/>
  <c r="DI17" i="9"/>
  <c r="DI16" i="9"/>
  <c r="DI15" i="9"/>
  <c r="DI14" i="9"/>
  <c r="DI13" i="9"/>
  <c r="DI12" i="9"/>
  <c r="DI11" i="9"/>
  <c r="DI10" i="9"/>
  <c r="DI9" i="9"/>
  <c r="DI8" i="9"/>
  <c r="DI7" i="9"/>
  <c r="DI6" i="9"/>
  <c r="DF50" i="9"/>
  <c r="DF49" i="9"/>
  <c r="DF48" i="9"/>
  <c r="DF47" i="9"/>
  <c r="DF46" i="9"/>
  <c r="DF45" i="9"/>
  <c r="DF44" i="9"/>
  <c r="DF43" i="9"/>
  <c r="DF42" i="9"/>
  <c r="DF41" i="9"/>
  <c r="DF40" i="9"/>
  <c r="DF39" i="9"/>
  <c r="DF38" i="9"/>
  <c r="DF37" i="9"/>
  <c r="DF36" i="9"/>
  <c r="DF35" i="9"/>
  <c r="DF34" i="9"/>
  <c r="DF33" i="9"/>
  <c r="DF32" i="9"/>
  <c r="DF31" i="9"/>
  <c r="DF30" i="9"/>
  <c r="DF29" i="9"/>
  <c r="DF28" i="9"/>
  <c r="DF27" i="9"/>
  <c r="DF26" i="9"/>
  <c r="DF25" i="9"/>
  <c r="DF24" i="9"/>
  <c r="DF23" i="9"/>
  <c r="DF22" i="9"/>
  <c r="DF21" i="9"/>
  <c r="DF20" i="9"/>
  <c r="DF19" i="9"/>
  <c r="DF18" i="9"/>
  <c r="DF17" i="9"/>
  <c r="DF16" i="9"/>
  <c r="DF15" i="9"/>
  <c r="DF14" i="9"/>
  <c r="DF13" i="9"/>
  <c r="DF12" i="9"/>
  <c r="DF11" i="9"/>
  <c r="DF10" i="9"/>
  <c r="DF9" i="9"/>
  <c r="DF8" i="9"/>
  <c r="DF7" i="9"/>
  <c r="DF6" i="9"/>
  <c r="DC50" i="9"/>
  <c r="DC49" i="9"/>
  <c r="DC48" i="9"/>
  <c r="DC47" i="9"/>
  <c r="DC46" i="9"/>
  <c r="DC45" i="9"/>
  <c r="DC44" i="9"/>
  <c r="DC43" i="9"/>
  <c r="DC42" i="9"/>
  <c r="DC41" i="9"/>
  <c r="DC40" i="9"/>
  <c r="DC39" i="9"/>
  <c r="DC38" i="9"/>
  <c r="DC37" i="9"/>
  <c r="DC36" i="9"/>
  <c r="DC35" i="9"/>
  <c r="DC34" i="9"/>
  <c r="DC33" i="9"/>
  <c r="DC32" i="9"/>
  <c r="DC31" i="9"/>
  <c r="DC30" i="9"/>
  <c r="DC29" i="9"/>
  <c r="DC28" i="9"/>
  <c r="DC27" i="9"/>
  <c r="DC26" i="9"/>
  <c r="DC25" i="9"/>
  <c r="DC24" i="9"/>
  <c r="DC23" i="9"/>
  <c r="DC22" i="9"/>
  <c r="DC21" i="9"/>
  <c r="DC20" i="9"/>
  <c r="DC19" i="9"/>
  <c r="DC18" i="9"/>
  <c r="DC17" i="9"/>
  <c r="DC16" i="9"/>
  <c r="DC15" i="9"/>
  <c r="DC14" i="9"/>
  <c r="DC13" i="9"/>
  <c r="DC12" i="9"/>
  <c r="DC11" i="9"/>
  <c r="DC10" i="9"/>
  <c r="DC9" i="9"/>
  <c r="DC8" i="9"/>
  <c r="DC7" i="9"/>
  <c r="DC6" i="9"/>
  <c r="CZ50" i="9"/>
  <c r="CZ49" i="9"/>
  <c r="CZ48" i="9"/>
  <c r="CZ47" i="9"/>
  <c r="CZ46" i="9"/>
  <c r="CZ45" i="9"/>
  <c r="CZ44" i="9"/>
  <c r="CZ43" i="9"/>
  <c r="CZ42" i="9"/>
  <c r="CZ41" i="9"/>
  <c r="CZ40" i="9"/>
  <c r="CZ39" i="9"/>
  <c r="CZ38" i="9"/>
  <c r="CZ37" i="9"/>
  <c r="CZ36" i="9"/>
  <c r="CZ35" i="9"/>
  <c r="CZ34" i="9"/>
  <c r="CZ33" i="9"/>
  <c r="CZ32" i="9"/>
  <c r="CZ31" i="9"/>
  <c r="CZ30" i="9"/>
  <c r="CZ29" i="9"/>
  <c r="CZ28" i="9"/>
  <c r="CZ27" i="9"/>
  <c r="CZ26" i="9"/>
  <c r="CZ25" i="9"/>
  <c r="CZ24" i="9"/>
  <c r="CZ23" i="9"/>
  <c r="CZ22" i="9"/>
  <c r="CZ21" i="9"/>
  <c r="CZ20" i="9"/>
  <c r="CZ19" i="9"/>
  <c r="CZ18" i="9"/>
  <c r="CZ17" i="9"/>
  <c r="CZ16" i="9"/>
  <c r="CZ15" i="9"/>
  <c r="CZ14" i="9"/>
  <c r="CZ13" i="9"/>
  <c r="CZ12" i="9"/>
  <c r="CZ11" i="9"/>
  <c r="CZ10" i="9"/>
  <c r="CZ9" i="9"/>
  <c r="CZ8" i="9"/>
  <c r="CZ7" i="9"/>
  <c r="CZ6" i="9"/>
  <c r="CW50" i="9"/>
  <c r="CW49" i="9"/>
  <c r="CW48" i="9"/>
  <c r="CW47" i="9"/>
  <c r="CW46" i="9"/>
  <c r="CW45" i="9"/>
  <c r="CW44" i="9"/>
  <c r="CW43" i="9"/>
  <c r="CW42" i="9"/>
  <c r="CW41" i="9"/>
  <c r="CW40" i="9"/>
  <c r="CW39" i="9"/>
  <c r="CW38" i="9"/>
  <c r="CW37" i="9"/>
  <c r="CW36" i="9"/>
  <c r="CW35" i="9"/>
  <c r="CW34" i="9"/>
  <c r="CW33" i="9"/>
  <c r="CW32" i="9"/>
  <c r="CW31" i="9"/>
  <c r="CW30" i="9"/>
  <c r="CW29" i="9"/>
  <c r="CW28" i="9"/>
  <c r="CW27" i="9"/>
  <c r="CW26" i="9"/>
  <c r="CW25" i="9"/>
  <c r="CW24" i="9"/>
  <c r="CW23" i="9"/>
  <c r="CW22" i="9"/>
  <c r="CW21" i="9"/>
  <c r="CW20" i="9"/>
  <c r="CW19" i="9"/>
  <c r="CW18" i="9"/>
  <c r="CW17" i="9"/>
  <c r="CW16" i="9"/>
  <c r="CW15" i="9"/>
  <c r="CW14" i="9"/>
  <c r="CW13" i="9"/>
  <c r="CW12" i="9"/>
  <c r="CW11" i="9"/>
  <c r="CW10" i="9"/>
  <c r="CW9" i="9"/>
  <c r="CW8" i="9"/>
  <c r="CW7" i="9"/>
  <c r="CW6" i="9"/>
  <c r="CT50" i="9"/>
  <c r="CT49" i="9"/>
  <c r="CT48" i="9"/>
  <c r="CT47" i="9"/>
  <c r="CT46" i="9"/>
  <c r="CT45" i="9"/>
  <c r="CT44" i="9"/>
  <c r="CT43" i="9"/>
  <c r="CT42" i="9"/>
  <c r="CT41" i="9"/>
  <c r="CT40" i="9"/>
  <c r="CT39" i="9"/>
  <c r="CT38" i="9"/>
  <c r="CT37" i="9"/>
  <c r="CT36" i="9"/>
  <c r="CT35" i="9"/>
  <c r="CT34" i="9"/>
  <c r="CT33" i="9"/>
  <c r="CT32" i="9"/>
  <c r="CT31" i="9"/>
  <c r="CT30" i="9"/>
  <c r="CT29" i="9"/>
  <c r="CT28" i="9"/>
  <c r="CT27" i="9"/>
  <c r="CT26" i="9"/>
  <c r="CT25" i="9"/>
  <c r="CT24" i="9"/>
  <c r="CT23" i="9"/>
  <c r="CT22" i="9"/>
  <c r="CT21" i="9"/>
  <c r="CT20" i="9"/>
  <c r="CT19" i="9"/>
  <c r="CT18" i="9"/>
  <c r="CT17" i="9"/>
  <c r="CT16" i="9"/>
  <c r="CT15" i="9"/>
  <c r="CT14" i="9"/>
  <c r="CT13" i="9"/>
  <c r="CT12" i="9"/>
  <c r="CT11" i="9"/>
  <c r="CT10" i="9"/>
  <c r="CT9" i="9"/>
  <c r="CT8" i="9"/>
  <c r="CT7" i="9"/>
  <c r="CT6" i="9"/>
  <c r="CQ50" i="9"/>
  <c r="CQ49" i="9"/>
  <c r="CQ48" i="9"/>
  <c r="CQ47" i="9"/>
  <c r="CQ46" i="9"/>
  <c r="CQ45" i="9"/>
  <c r="CQ44" i="9"/>
  <c r="CQ43" i="9"/>
  <c r="CQ42" i="9"/>
  <c r="CQ41" i="9"/>
  <c r="CQ40" i="9"/>
  <c r="CQ39" i="9"/>
  <c r="CQ38" i="9"/>
  <c r="CQ37" i="9"/>
  <c r="CQ36" i="9"/>
  <c r="CQ35" i="9"/>
  <c r="CQ34" i="9"/>
  <c r="CQ33" i="9"/>
  <c r="CQ32" i="9"/>
  <c r="CQ31" i="9"/>
  <c r="CQ30" i="9"/>
  <c r="CQ29" i="9"/>
  <c r="CQ28" i="9"/>
  <c r="CQ27" i="9"/>
  <c r="CQ26" i="9"/>
  <c r="CQ25" i="9"/>
  <c r="CQ24" i="9"/>
  <c r="CQ23" i="9"/>
  <c r="CQ22" i="9"/>
  <c r="CQ21" i="9"/>
  <c r="CQ20" i="9"/>
  <c r="CQ19" i="9"/>
  <c r="CQ18" i="9"/>
  <c r="CQ17" i="9"/>
  <c r="CQ16" i="9"/>
  <c r="CQ15" i="9"/>
  <c r="CQ14" i="9"/>
  <c r="CQ13" i="9"/>
  <c r="CQ12" i="9"/>
  <c r="CQ11" i="9"/>
  <c r="CQ10" i="9"/>
  <c r="CQ9" i="9"/>
  <c r="CQ8" i="9"/>
  <c r="CQ7" i="9"/>
  <c r="CQ6" i="9"/>
  <c r="CN50" i="9"/>
  <c r="CN49" i="9"/>
  <c r="CN48" i="9"/>
  <c r="CN47" i="9"/>
  <c r="CN46" i="9"/>
  <c r="CN45" i="9"/>
  <c r="CN44" i="9"/>
  <c r="CN43" i="9"/>
  <c r="CN42" i="9"/>
  <c r="CN41" i="9"/>
  <c r="CN40" i="9"/>
  <c r="CN39" i="9"/>
  <c r="CN38" i="9"/>
  <c r="CN37" i="9"/>
  <c r="CN36" i="9"/>
  <c r="CN35" i="9"/>
  <c r="CN34" i="9"/>
  <c r="CN33" i="9"/>
  <c r="CN32" i="9"/>
  <c r="CN31" i="9"/>
  <c r="CN30" i="9"/>
  <c r="CN29" i="9"/>
  <c r="CN28" i="9"/>
  <c r="CN27" i="9"/>
  <c r="CN26" i="9"/>
  <c r="CN25" i="9"/>
  <c r="CN24" i="9"/>
  <c r="CN23" i="9"/>
  <c r="CN22" i="9"/>
  <c r="CN21" i="9"/>
  <c r="CN20" i="9"/>
  <c r="CN19" i="9"/>
  <c r="CN18" i="9"/>
  <c r="CN17" i="9"/>
  <c r="CN16" i="9"/>
  <c r="CN15" i="9"/>
  <c r="CN14" i="9"/>
  <c r="CN13" i="9"/>
  <c r="CN12" i="9"/>
  <c r="CN11" i="9"/>
  <c r="CN10" i="9"/>
  <c r="CN9" i="9"/>
  <c r="CN8" i="9"/>
  <c r="CN7" i="9"/>
  <c r="CN6" i="9"/>
  <c r="CK50" i="9"/>
  <c r="CK49" i="9"/>
  <c r="CK48" i="9"/>
  <c r="CK47" i="9"/>
  <c r="CK46" i="9"/>
  <c r="CK45" i="9"/>
  <c r="CK44" i="9"/>
  <c r="CK43" i="9"/>
  <c r="CK42" i="9"/>
  <c r="CK41" i="9"/>
  <c r="CK40" i="9"/>
  <c r="CK39" i="9"/>
  <c r="CK38" i="9"/>
  <c r="CK37" i="9"/>
  <c r="CK36" i="9"/>
  <c r="CK35" i="9"/>
  <c r="CK34" i="9"/>
  <c r="CK33" i="9"/>
  <c r="CK32" i="9"/>
  <c r="CK31" i="9"/>
  <c r="CK30" i="9"/>
  <c r="CK29" i="9"/>
  <c r="CK28" i="9"/>
  <c r="CK27" i="9"/>
  <c r="CK26" i="9"/>
  <c r="CK25" i="9"/>
  <c r="CK24" i="9"/>
  <c r="CK23" i="9"/>
  <c r="CK22" i="9"/>
  <c r="CK21" i="9"/>
  <c r="CK20" i="9"/>
  <c r="CK19" i="9"/>
  <c r="CK18" i="9"/>
  <c r="CK17" i="9"/>
  <c r="CK16" i="9"/>
  <c r="CK15" i="9"/>
  <c r="CK14" i="9"/>
  <c r="CK13" i="9"/>
  <c r="CK12" i="9"/>
  <c r="CK11" i="9"/>
  <c r="CK10" i="9"/>
  <c r="CK9" i="9"/>
  <c r="CK8" i="9"/>
  <c r="CK7" i="9"/>
  <c r="CK6" i="9"/>
  <c r="CH50" i="9"/>
  <c r="CH49" i="9"/>
  <c r="CH48" i="9"/>
  <c r="CH47" i="9"/>
  <c r="CH46" i="9"/>
  <c r="CH45" i="9"/>
  <c r="CH44" i="9"/>
  <c r="CH43" i="9"/>
  <c r="CH42" i="9"/>
  <c r="CH41" i="9"/>
  <c r="CH40" i="9"/>
  <c r="CH39" i="9"/>
  <c r="CH38" i="9"/>
  <c r="CH37" i="9"/>
  <c r="CH36" i="9"/>
  <c r="CH35" i="9"/>
  <c r="CH34" i="9"/>
  <c r="CH33" i="9"/>
  <c r="CH32" i="9"/>
  <c r="CH31" i="9"/>
  <c r="CH30" i="9"/>
  <c r="CH29" i="9"/>
  <c r="CH28" i="9"/>
  <c r="CH27" i="9"/>
  <c r="CH26" i="9"/>
  <c r="CH25" i="9"/>
  <c r="CH24" i="9"/>
  <c r="CH23" i="9"/>
  <c r="CH22" i="9"/>
  <c r="CH21" i="9"/>
  <c r="CH20" i="9"/>
  <c r="CH19" i="9"/>
  <c r="CH18" i="9"/>
  <c r="CH17" i="9"/>
  <c r="CH16" i="9"/>
  <c r="CH15" i="9"/>
  <c r="CH14" i="9"/>
  <c r="CH13" i="9"/>
  <c r="CH12" i="9"/>
  <c r="CH11" i="9"/>
  <c r="CH10" i="9"/>
  <c r="CH9" i="9"/>
  <c r="CH8" i="9"/>
  <c r="CH7" i="9"/>
  <c r="CH6" i="9"/>
  <c r="CE50" i="9"/>
  <c r="CE49" i="9"/>
  <c r="CE48" i="9"/>
  <c r="CE47" i="9"/>
  <c r="CE46" i="9"/>
  <c r="CE45" i="9"/>
  <c r="CE44" i="9"/>
  <c r="CE43" i="9"/>
  <c r="CE42" i="9"/>
  <c r="CE41" i="9"/>
  <c r="CE40" i="9"/>
  <c r="CE39" i="9"/>
  <c r="CE38" i="9"/>
  <c r="CE37" i="9"/>
  <c r="CE36" i="9"/>
  <c r="CE35" i="9"/>
  <c r="CE34" i="9"/>
  <c r="CE33" i="9"/>
  <c r="CE32" i="9"/>
  <c r="CE31" i="9"/>
  <c r="CE30" i="9"/>
  <c r="CE29" i="9"/>
  <c r="CE28" i="9"/>
  <c r="CE27" i="9"/>
  <c r="CE26" i="9"/>
  <c r="CE25" i="9"/>
  <c r="CE24" i="9"/>
  <c r="CE23" i="9"/>
  <c r="CE22" i="9"/>
  <c r="CE21" i="9"/>
  <c r="CE20" i="9"/>
  <c r="CE19" i="9"/>
  <c r="CE18" i="9"/>
  <c r="CE17" i="9"/>
  <c r="CE16" i="9"/>
  <c r="CE15" i="9"/>
  <c r="CE14" i="9"/>
  <c r="CE13" i="9"/>
  <c r="CE12" i="9"/>
  <c r="CE11" i="9"/>
  <c r="CE10" i="9"/>
  <c r="CE9" i="9"/>
  <c r="CE8" i="9"/>
  <c r="CE7" i="9"/>
  <c r="CE6" i="9"/>
  <c r="CB50" i="9"/>
  <c r="CB49" i="9"/>
  <c r="CB48" i="9"/>
  <c r="CB47" i="9"/>
  <c r="CB46" i="9"/>
  <c r="CB45" i="9"/>
  <c r="CB44" i="9"/>
  <c r="CB43" i="9"/>
  <c r="CB42" i="9"/>
  <c r="CB41" i="9"/>
  <c r="CB40" i="9"/>
  <c r="CB39" i="9"/>
  <c r="CB38" i="9"/>
  <c r="CB37" i="9"/>
  <c r="CB36" i="9"/>
  <c r="CB35" i="9"/>
  <c r="CB34" i="9"/>
  <c r="CB33" i="9"/>
  <c r="CB32" i="9"/>
  <c r="CB31" i="9"/>
  <c r="CB30" i="9"/>
  <c r="CB29" i="9"/>
  <c r="CB28" i="9"/>
  <c r="CB27" i="9"/>
  <c r="CB26" i="9"/>
  <c r="CB25" i="9"/>
  <c r="CB24" i="9"/>
  <c r="CB23" i="9"/>
  <c r="CB22" i="9"/>
  <c r="CB21" i="9"/>
  <c r="CB20" i="9"/>
  <c r="CB19" i="9"/>
  <c r="CB18" i="9"/>
  <c r="CB17" i="9"/>
  <c r="CB16" i="9"/>
  <c r="CB15" i="9"/>
  <c r="CB14" i="9"/>
  <c r="CB13" i="9"/>
  <c r="CB12" i="9"/>
  <c r="CB11" i="9"/>
  <c r="CB10" i="9"/>
  <c r="CB9" i="9"/>
  <c r="CB8" i="9"/>
  <c r="CB7" i="9"/>
  <c r="CB6" i="9"/>
  <c r="BY50" i="9"/>
  <c r="BY49" i="9"/>
  <c r="BY48" i="9"/>
  <c r="BY47" i="9"/>
  <c r="BY46" i="9"/>
  <c r="BY45" i="9"/>
  <c r="BY44" i="9"/>
  <c r="BY43" i="9"/>
  <c r="BY42" i="9"/>
  <c r="BY41" i="9"/>
  <c r="BY40" i="9"/>
  <c r="BY39" i="9"/>
  <c r="BY38" i="9"/>
  <c r="BY37" i="9"/>
  <c r="BY36" i="9"/>
  <c r="BY35" i="9"/>
  <c r="BY34" i="9"/>
  <c r="BY33" i="9"/>
  <c r="BY32" i="9"/>
  <c r="BY31" i="9"/>
  <c r="BY30" i="9"/>
  <c r="BY29" i="9"/>
  <c r="BY28" i="9"/>
  <c r="BY27" i="9"/>
  <c r="BY26" i="9"/>
  <c r="BY25" i="9"/>
  <c r="BY24" i="9"/>
  <c r="BY23" i="9"/>
  <c r="BY22" i="9"/>
  <c r="BY21" i="9"/>
  <c r="BY20" i="9"/>
  <c r="BY19" i="9"/>
  <c r="BY18" i="9"/>
  <c r="BY17" i="9"/>
  <c r="BY16" i="9"/>
  <c r="BY15" i="9"/>
  <c r="BY14" i="9"/>
  <c r="BY13" i="9"/>
  <c r="BY12" i="9"/>
  <c r="BY11" i="9"/>
  <c r="BY10" i="9"/>
  <c r="BY9" i="9"/>
  <c r="BY8" i="9"/>
  <c r="BY7" i="9"/>
  <c r="BY6" i="9"/>
  <c r="BV50" i="9"/>
  <c r="BV49" i="9"/>
  <c r="BV48" i="9"/>
  <c r="BV47" i="9"/>
  <c r="BV46" i="9"/>
  <c r="BV45" i="9"/>
  <c r="BV44" i="9"/>
  <c r="BV43" i="9"/>
  <c r="BV42" i="9"/>
  <c r="BV41" i="9"/>
  <c r="BV40" i="9"/>
  <c r="BV39" i="9"/>
  <c r="BV38" i="9"/>
  <c r="BV37" i="9"/>
  <c r="BV36" i="9"/>
  <c r="BV35" i="9"/>
  <c r="BV34" i="9"/>
  <c r="BV33" i="9"/>
  <c r="BV32" i="9"/>
  <c r="BV31" i="9"/>
  <c r="BV30" i="9"/>
  <c r="BV29" i="9"/>
  <c r="BV28" i="9"/>
  <c r="BV27" i="9"/>
  <c r="BV26" i="9"/>
  <c r="BV25" i="9"/>
  <c r="BV24" i="9"/>
  <c r="BV23" i="9"/>
  <c r="BV22" i="9"/>
  <c r="BV21" i="9"/>
  <c r="BV20" i="9"/>
  <c r="BV19" i="9"/>
  <c r="BV18" i="9"/>
  <c r="BV17" i="9"/>
  <c r="BV16" i="9"/>
  <c r="BV15" i="9"/>
  <c r="BV14" i="9"/>
  <c r="BV13" i="9"/>
  <c r="BV12" i="9"/>
  <c r="BV11" i="9"/>
  <c r="BV10" i="9"/>
  <c r="BV9" i="9"/>
  <c r="BV8" i="9"/>
  <c r="BV7" i="9"/>
  <c r="BV6" i="9"/>
  <c r="BS50" i="9"/>
  <c r="BS49" i="9"/>
  <c r="BS48" i="9"/>
  <c r="BS47" i="9"/>
  <c r="BS46" i="9"/>
  <c r="BS45" i="9"/>
  <c r="BS44" i="9"/>
  <c r="BS43" i="9"/>
  <c r="BS42" i="9"/>
  <c r="BS41" i="9"/>
  <c r="BS40" i="9"/>
  <c r="BS39" i="9"/>
  <c r="BS38" i="9"/>
  <c r="BS37" i="9"/>
  <c r="BS36" i="9"/>
  <c r="BS35" i="9"/>
  <c r="BS34" i="9"/>
  <c r="BS33" i="9"/>
  <c r="BS32" i="9"/>
  <c r="BS31" i="9"/>
  <c r="BS30" i="9"/>
  <c r="BS29" i="9"/>
  <c r="BS28" i="9"/>
  <c r="BS27" i="9"/>
  <c r="BS26" i="9"/>
  <c r="BS25" i="9"/>
  <c r="BS24" i="9"/>
  <c r="BS23" i="9"/>
  <c r="BS22" i="9"/>
  <c r="BS21" i="9"/>
  <c r="BS20" i="9"/>
  <c r="BS19" i="9"/>
  <c r="BS18" i="9"/>
  <c r="BS17" i="9"/>
  <c r="BS16" i="9"/>
  <c r="BS15" i="9"/>
  <c r="BS14" i="9"/>
  <c r="BS13" i="9"/>
  <c r="BS12" i="9"/>
  <c r="BS11" i="9"/>
  <c r="BS10" i="9"/>
  <c r="BS9" i="9"/>
  <c r="BS8" i="9"/>
  <c r="BS7" i="9"/>
  <c r="BS6" i="9"/>
  <c r="BP50" i="9"/>
  <c r="BP49" i="9"/>
  <c r="BP48" i="9"/>
  <c r="BP47" i="9"/>
  <c r="BP46" i="9"/>
  <c r="BP45" i="9"/>
  <c r="BP44" i="9"/>
  <c r="BP43" i="9"/>
  <c r="BP42" i="9"/>
  <c r="BP41" i="9"/>
  <c r="BP40" i="9"/>
  <c r="BP39" i="9"/>
  <c r="BP38" i="9"/>
  <c r="BP37" i="9"/>
  <c r="BP36" i="9"/>
  <c r="BP35" i="9"/>
  <c r="BP34" i="9"/>
  <c r="BP33" i="9"/>
  <c r="BP32" i="9"/>
  <c r="BP31" i="9"/>
  <c r="BP30" i="9"/>
  <c r="BP29" i="9"/>
  <c r="BP28" i="9"/>
  <c r="BP27" i="9"/>
  <c r="BP26" i="9"/>
  <c r="BP25" i="9"/>
  <c r="BP24" i="9"/>
  <c r="BP23" i="9"/>
  <c r="BP22" i="9"/>
  <c r="BP21" i="9"/>
  <c r="BP20" i="9"/>
  <c r="BP19" i="9"/>
  <c r="BP18" i="9"/>
  <c r="BP17" i="9"/>
  <c r="BP16" i="9"/>
  <c r="BP15" i="9"/>
  <c r="BP14" i="9"/>
  <c r="BP13" i="9"/>
  <c r="BP12" i="9"/>
  <c r="BP11" i="9"/>
  <c r="BP10" i="9"/>
  <c r="BP9" i="9"/>
  <c r="BP8" i="9"/>
  <c r="BP7" i="9"/>
  <c r="BP6" i="9"/>
  <c r="BM50" i="9"/>
  <c r="BM49" i="9"/>
  <c r="BM48" i="9"/>
  <c r="BM47" i="9"/>
  <c r="BM46" i="9"/>
  <c r="BM45" i="9"/>
  <c r="BM44" i="9"/>
  <c r="BM43" i="9"/>
  <c r="BM42" i="9"/>
  <c r="BM41" i="9"/>
  <c r="BM40" i="9"/>
  <c r="BM39" i="9"/>
  <c r="BM38" i="9"/>
  <c r="BM37" i="9"/>
  <c r="BM36" i="9"/>
  <c r="BM35" i="9"/>
  <c r="BM34" i="9"/>
  <c r="BM33" i="9"/>
  <c r="BM32" i="9"/>
  <c r="BM31" i="9"/>
  <c r="BM30" i="9"/>
  <c r="BM29" i="9"/>
  <c r="BM28" i="9"/>
  <c r="BM27" i="9"/>
  <c r="BM26" i="9"/>
  <c r="BM25" i="9"/>
  <c r="BM24" i="9"/>
  <c r="BM23" i="9"/>
  <c r="BM22" i="9"/>
  <c r="BM21" i="9"/>
  <c r="BM20" i="9"/>
  <c r="BM19" i="9"/>
  <c r="BM18" i="9"/>
  <c r="BM17" i="9"/>
  <c r="BM16" i="9"/>
  <c r="BM15" i="9"/>
  <c r="BM14" i="9"/>
  <c r="BM13" i="9"/>
  <c r="BM12" i="9"/>
  <c r="BM11" i="9"/>
  <c r="BM10" i="9"/>
  <c r="BM9" i="9"/>
  <c r="BM8" i="9"/>
  <c r="BM7" i="9"/>
  <c r="BM6" i="9"/>
  <c r="BJ50" i="9"/>
  <c r="BJ49" i="9"/>
  <c r="BJ48" i="9"/>
  <c r="BJ47" i="9"/>
  <c r="BJ46" i="9"/>
  <c r="BJ45" i="9"/>
  <c r="BJ44" i="9"/>
  <c r="BJ43" i="9"/>
  <c r="BJ42" i="9"/>
  <c r="BJ41" i="9"/>
  <c r="BJ40" i="9"/>
  <c r="BJ39" i="9"/>
  <c r="BJ38" i="9"/>
  <c r="BJ37" i="9"/>
  <c r="BJ36" i="9"/>
  <c r="BJ35" i="9"/>
  <c r="BJ34" i="9"/>
  <c r="BJ33" i="9"/>
  <c r="BJ32" i="9"/>
  <c r="BJ31" i="9"/>
  <c r="BJ30" i="9"/>
  <c r="BJ29" i="9"/>
  <c r="BJ28" i="9"/>
  <c r="BJ27" i="9"/>
  <c r="BJ26" i="9"/>
  <c r="BJ25" i="9"/>
  <c r="BJ24" i="9"/>
  <c r="BJ23" i="9"/>
  <c r="BJ22" i="9"/>
  <c r="BJ21" i="9"/>
  <c r="BJ20" i="9"/>
  <c r="BJ19" i="9"/>
  <c r="BJ18" i="9"/>
  <c r="BJ17" i="9"/>
  <c r="BJ16" i="9"/>
  <c r="BJ15" i="9"/>
  <c r="BJ14" i="9"/>
  <c r="BJ13" i="9"/>
  <c r="BJ12" i="9"/>
  <c r="BJ11" i="9"/>
  <c r="BJ10" i="9"/>
  <c r="BJ9" i="9"/>
  <c r="BJ8" i="9"/>
  <c r="BJ7" i="9"/>
  <c r="BJ6" i="9"/>
  <c r="BG50" i="9"/>
  <c r="BG49" i="9"/>
  <c r="BG48" i="9"/>
  <c r="BG47" i="9"/>
  <c r="BG46" i="9"/>
  <c r="BG45" i="9"/>
  <c r="BG44" i="9"/>
  <c r="BG43" i="9"/>
  <c r="BG42" i="9"/>
  <c r="BG41" i="9"/>
  <c r="BG40" i="9"/>
  <c r="BG39" i="9"/>
  <c r="BG38" i="9"/>
  <c r="BG37" i="9"/>
  <c r="BG36" i="9"/>
  <c r="BG35" i="9"/>
  <c r="BG34" i="9"/>
  <c r="BG33" i="9"/>
  <c r="BG32" i="9"/>
  <c r="BG31" i="9"/>
  <c r="BG30" i="9"/>
  <c r="BG29" i="9"/>
  <c r="BG28" i="9"/>
  <c r="BG27" i="9"/>
  <c r="BG26" i="9"/>
  <c r="BG25" i="9"/>
  <c r="BG24" i="9"/>
  <c r="BG23" i="9"/>
  <c r="BG22" i="9"/>
  <c r="BG21" i="9"/>
  <c r="BG20" i="9"/>
  <c r="BG19" i="9"/>
  <c r="BG18" i="9"/>
  <c r="BG17" i="9"/>
  <c r="BG16" i="9"/>
  <c r="BG15" i="9"/>
  <c r="BG14" i="9"/>
  <c r="BG13" i="9"/>
  <c r="BG12" i="9"/>
  <c r="BG11" i="9"/>
  <c r="BG10" i="9"/>
  <c r="BG9" i="9"/>
  <c r="BG8" i="9"/>
  <c r="BG7" i="9"/>
  <c r="BG6" i="9"/>
  <c r="BD50" i="9"/>
  <c r="BD49" i="9"/>
  <c r="BD48" i="9"/>
  <c r="BD47" i="9"/>
  <c r="BD46" i="9"/>
  <c r="BD45" i="9"/>
  <c r="BD44" i="9"/>
  <c r="BD43" i="9"/>
  <c r="BD42" i="9"/>
  <c r="BD41" i="9"/>
  <c r="BD40" i="9"/>
  <c r="BD39" i="9"/>
  <c r="BD38" i="9"/>
  <c r="BD37" i="9"/>
  <c r="BD36" i="9"/>
  <c r="BD35" i="9"/>
  <c r="BD34" i="9"/>
  <c r="BD33" i="9"/>
  <c r="BD32" i="9"/>
  <c r="BD31" i="9"/>
  <c r="BD30" i="9"/>
  <c r="BD29" i="9"/>
  <c r="BD28" i="9"/>
  <c r="BD27" i="9"/>
  <c r="BD26" i="9"/>
  <c r="BD25" i="9"/>
  <c r="BD24" i="9"/>
  <c r="BD23" i="9"/>
  <c r="BD22" i="9"/>
  <c r="BD21" i="9"/>
  <c r="BD20" i="9"/>
  <c r="BD19" i="9"/>
  <c r="BD18" i="9"/>
  <c r="BD17" i="9"/>
  <c r="BD16" i="9"/>
  <c r="BD15" i="9"/>
  <c r="BD14" i="9"/>
  <c r="BD13" i="9"/>
  <c r="BD12" i="9"/>
  <c r="BD11" i="9"/>
  <c r="BD10" i="9"/>
  <c r="BD9" i="9"/>
  <c r="BD8" i="9"/>
  <c r="BD7" i="9"/>
  <c r="BD6" i="9"/>
  <c r="BA50" i="9"/>
  <c r="BA49" i="9"/>
  <c r="BA48" i="9"/>
  <c r="BA47" i="9"/>
  <c r="BA46" i="9"/>
  <c r="BA45" i="9"/>
  <c r="BA44" i="9"/>
  <c r="BA43" i="9"/>
  <c r="BA42" i="9"/>
  <c r="BA41" i="9"/>
  <c r="BA40" i="9"/>
  <c r="BA39" i="9"/>
  <c r="BA38" i="9"/>
  <c r="BA37" i="9"/>
  <c r="BA36" i="9"/>
  <c r="BA35" i="9"/>
  <c r="BA34" i="9"/>
  <c r="BA33" i="9"/>
  <c r="BA32" i="9"/>
  <c r="BA31" i="9"/>
  <c r="BA30" i="9"/>
  <c r="BA29" i="9"/>
  <c r="BA28" i="9"/>
  <c r="BA27" i="9"/>
  <c r="BA26" i="9"/>
  <c r="BA25" i="9"/>
  <c r="BA24" i="9"/>
  <c r="BA23" i="9"/>
  <c r="BA22" i="9"/>
  <c r="BA21" i="9"/>
  <c r="BA20" i="9"/>
  <c r="BA19" i="9"/>
  <c r="BA18" i="9"/>
  <c r="BA17" i="9"/>
  <c r="BA16" i="9"/>
  <c r="BA15" i="9"/>
  <c r="BA14" i="9"/>
  <c r="BA13" i="9"/>
  <c r="BA12" i="9"/>
  <c r="BA11" i="9"/>
  <c r="BA10" i="9"/>
  <c r="BA9" i="9"/>
  <c r="BA8" i="9"/>
  <c r="BA7" i="9"/>
  <c r="BA6" i="9"/>
  <c r="AX50" i="9"/>
  <c r="AX49" i="9"/>
  <c r="AX48" i="9"/>
  <c r="AX47" i="9"/>
  <c r="AX46" i="9"/>
  <c r="AX45" i="9"/>
  <c r="AX44" i="9"/>
  <c r="AX43" i="9"/>
  <c r="AX42" i="9"/>
  <c r="AX41" i="9"/>
  <c r="AX40" i="9"/>
  <c r="AX39" i="9"/>
  <c r="AX38" i="9"/>
  <c r="AX37" i="9"/>
  <c r="AX36" i="9"/>
  <c r="AX35" i="9"/>
  <c r="AX34" i="9"/>
  <c r="AX33" i="9"/>
  <c r="AX32" i="9"/>
  <c r="AX31" i="9"/>
  <c r="AX30" i="9"/>
  <c r="AX29" i="9"/>
  <c r="AX28" i="9"/>
  <c r="AX27" i="9"/>
  <c r="AX26" i="9"/>
  <c r="AX25" i="9"/>
  <c r="AX24" i="9"/>
  <c r="AX23" i="9"/>
  <c r="AX22" i="9"/>
  <c r="AX21" i="9"/>
  <c r="AX20" i="9"/>
  <c r="AX19" i="9"/>
  <c r="AX18" i="9"/>
  <c r="AX17" i="9"/>
  <c r="AX16" i="9"/>
  <c r="AX15" i="9"/>
  <c r="AX14" i="9"/>
  <c r="AX13" i="9"/>
  <c r="AX12" i="9"/>
  <c r="AX11" i="9"/>
  <c r="AX10" i="9"/>
  <c r="AX9" i="9"/>
  <c r="AX8" i="9"/>
  <c r="AX7" i="9"/>
  <c r="AX6" i="9"/>
  <c r="AR50" i="9"/>
  <c r="AR49" i="9"/>
  <c r="AR48" i="9"/>
  <c r="AR47" i="9"/>
  <c r="AR46" i="9"/>
  <c r="AR45" i="9"/>
  <c r="AR44" i="9"/>
  <c r="AR43" i="9"/>
  <c r="AR42" i="9"/>
  <c r="AR41" i="9"/>
  <c r="AR40" i="9"/>
  <c r="AR39" i="9"/>
  <c r="AR38" i="9"/>
  <c r="AR37" i="9"/>
  <c r="AR36" i="9"/>
  <c r="AR35" i="9"/>
  <c r="AR34" i="9"/>
  <c r="AR33" i="9"/>
  <c r="AR32" i="9"/>
  <c r="AR31" i="9"/>
  <c r="AR30" i="9"/>
  <c r="AR29" i="9"/>
  <c r="AR28" i="9"/>
  <c r="AR27" i="9"/>
  <c r="AR26" i="9"/>
  <c r="AR25" i="9"/>
  <c r="AR24" i="9"/>
  <c r="AR23" i="9"/>
  <c r="AR22" i="9"/>
  <c r="AR21" i="9"/>
  <c r="AR20" i="9"/>
  <c r="AR19" i="9"/>
  <c r="AR18" i="9"/>
  <c r="AR17" i="9"/>
  <c r="AR16" i="9"/>
  <c r="AR15" i="9"/>
  <c r="AR14" i="9"/>
  <c r="AR13" i="9"/>
  <c r="AR12" i="9"/>
  <c r="AR11" i="9"/>
  <c r="AR10" i="9"/>
  <c r="AR9" i="9"/>
  <c r="AR8" i="9"/>
  <c r="AR7" i="9"/>
  <c r="AR6" i="9"/>
  <c r="AO50" i="9"/>
  <c r="AO49" i="9"/>
  <c r="AO48" i="9"/>
  <c r="AO47" i="9"/>
  <c r="AO46" i="9"/>
  <c r="AO45" i="9"/>
  <c r="AO44" i="9"/>
  <c r="AO43" i="9"/>
  <c r="AO42" i="9"/>
  <c r="AO41" i="9"/>
  <c r="AO40" i="9"/>
  <c r="AO39" i="9"/>
  <c r="AO38" i="9"/>
  <c r="AO37" i="9"/>
  <c r="AO36" i="9"/>
  <c r="AO35" i="9"/>
  <c r="AO34" i="9"/>
  <c r="AO33" i="9"/>
  <c r="AO32" i="9"/>
  <c r="AO31" i="9"/>
  <c r="AO30" i="9"/>
  <c r="AO29" i="9"/>
  <c r="AO28" i="9"/>
  <c r="AO27" i="9"/>
  <c r="AO26" i="9"/>
  <c r="AO25" i="9"/>
  <c r="AO24" i="9"/>
  <c r="AO23" i="9"/>
  <c r="AO22" i="9"/>
  <c r="AO21" i="9"/>
  <c r="AO20" i="9"/>
  <c r="AO19" i="9"/>
  <c r="AO18" i="9"/>
  <c r="AO17" i="9"/>
  <c r="AO16" i="9"/>
  <c r="AO15" i="9"/>
  <c r="AO14" i="9"/>
  <c r="AO13" i="9"/>
  <c r="AO12" i="9"/>
  <c r="AO11" i="9"/>
  <c r="AO10" i="9"/>
  <c r="AO9" i="9"/>
  <c r="AO8" i="9"/>
  <c r="AO7" i="9"/>
  <c r="AO6" i="9"/>
  <c r="AL50" i="9"/>
  <c r="AL49" i="9"/>
  <c r="AL48" i="9"/>
  <c r="AL47" i="9"/>
  <c r="AL46" i="9"/>
  <c r="AL45" i="9"/>
  <c r="AL44" i="9"/>
  <c r="AL43" i="9"/>
  <c r="AL42" i="9"/>
  <c r="AL41" i="9"/>
  <c r="AL40" i="9"/>
  <c r="AL39" i="9"/>
  <c r="AL38" i="9"/>
  <c r="AL37" i="9"/>
  <c r="AL36" i="9"/>
  <c r="AL35" i="9"/>
  <c r="AL34" i="9"/>
  <c r="AL33" i="9"/>
  <c r="AL32" i="9"/>
  <c r="AL31" i="9"/>
  <c r="AL30" i="9"/>
  <c r="AL29" i="9"/>
  <c r="AL28" i="9"/>
  <c r="AL27" i="9"/>
  <c r="AL26" i="9"/>
  <c r="AL25" i="9"/>
  <c r="AL24" i="9"/>
  <c r="AL23" i="9"/>
  <c r="AL22" i="9"/>
  <c r="AL21" i="9"/>
  <c r="AL20" i="9"/>
  <c r="AL19" i="9"/>
  <c r="AL18" i="9"/>
  <c r="AL17" i="9"/>
  <c r="AL16" i="9"/>
  <c r="AL15" i="9"/>
  <c r="AL14" i="9"/>
  <c r="AL13" i="9"/>
  <c r="AL12" i="9"/>
  <c r="AL11" i="9"/>
  <c r="AL10" i="9"/>
  <c r="AL9" i="9"/>
  <c r="AL8" i="9"/>
  <c r="AL7" i="9"/>
  <c r="AL6" i="9"/>
  <c r="AI50" i="9"/>
  <c r="AI49" i="9"/>
  <c r="AI48" i="9"/>
  <c r="AI47" i="9"/>
  <c r="AI46" i="9"/>
  <c r="AI45" i="9"/>
  <c r="AI44" i="9"/>
  <c r="AI43" i="9"/>
  <c r="AI42" i="9"/>
  <c r="AI41" i="9"/>
  <c r="AI40" i="9"/>
  <c r="AI39" i="9"/>
  <c r="AI38" i="9"/>
  <c r="AI37" i="9"/>
  <c r="AI36" i="9"/>
  <c r="AI35" i="9"/>
  <c r="AI34" i="9"/>
  <c r="AI33" i="9"/>
  <c r="AI32" i="9"/>
  <c r="AI31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F50" i="9"/>
  <c r="AF49" i="9"/>
  <c r="AF48" i="9"/>
  <c r="AF47" i="9"/>
  <c r="AF46" i="9"/>
  <c r="AF45" i="9"/>
  <c r="AF44" i="9"/>
  <c r="AF43" i="9"/>
  <c r="AF42" i="9"/>
  <c r="AF41" i="9"/>
  <c r="AF40" i="9"/>
  <c r="AF39" i="9"/>
  <c r="AF38" i="9"/>
  <c r="AF37" i="9"/>
  <c r="AF36" i="9"/>
  <c r="AF35" i="9"/>
  <c r="AF34" i="9"/>
  <c r="AF33" i="9"/>
  <c r="AF32" i="9"/>
  <c r="AF31" i="9"/>
  <c r="AF30" i="9"/>
  <c r="AF29" i="9"/>
  <c r="AF28" i="9"/>
  <c r="AF27" i="9"/>
  <c r="AF26" i="9"/>
  <c r="AF25" i="9"/>
  <c r="AF24" i="9"/>
  <c r="AF23" i="9"/>
  <c r="AF22" i="9"/>
  <c r="AF21" i="9"/>
  <c r="AF20" i="9"/>
  <c r="AF19" i="9"/>
  <c r="AF18" i="9"/>
  <c r="AF17" i="9"/>
  <c r="AF16" i="9"/>
  <c r="AF15" i="9"/>
  <c r="AF14" i="9"/>
  <c r="AF13" i="9"/>
  <c r="AF12" i="9"/>
  <c r="AF11" i="9"/>
  <c r="AF10" i="9"/>
  <c r="AF9" i="9"/>
  <c r="AF8" i="9"/>
  <c r="AF7" i="9"/>
  <c r="AF6" i="9"/>
  <c r="AC50" i="9"/>
  <c r="AC49" i="9"/>
  <c r="AC48" i="9"/>
  <c r="AC47" i="9"/>
  <c r="AC46" i="9"/>
  <c r="AC45" i="9"/>
  <c r="AC44" i="9"/>
  <c r="AC43" i="9"/>
  <c r="AC42" i="9"/>
  <c r="AC41" i="9"/>
  <c r="AC40" i="9"/>
  <c r="AC39" i="9"/>
  <c r="AC38" i="9"/>
  <c r="AC37" i="9"/>
  <c r="AC36" i="9"/>
  <c r="AC35" i="9"/>
  <c r="AC34" i="9"/>
  <c r="AC33" i="9"/>
  <c r="AC32" i="9"/>
  <c r="AC31" i="9"/>
  <c r="AC30" i="9"/>
  <c r="AC29" i="9"/>
  <c r="AC28" i="9"/>
  <c r="AC27" i="9"/>
  <c r="AC26" i="9"/>
  <c r="AC25" i="9"/>
  <c r="AC24" i="9"/>
  <c r="AC23" i="9"/>
  <c r="AC22" i="9"/>
  <c r="AC21" i="9"/>
  <c r="AC20" i="9"/>
  <c r="AC19" i="9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Z50" i="9"/>
  <c r="Z49" i="9"/>
  <c r="Z48" i="9"/>
  <c r="Z47" i="9"/>
  <c r="Z46" i="9"/>
  <c r="Z45" i="9"/>
  <c r="Z44" i="9"/>
  <c r="Z43" i="9"/>
  <c r="Z42" i="9"/>
  <c r="Z41" i="9"/>
  <c r="Z40" i="9"/>
  <c r="Z39" i="9"/>
  <c r="Z38" i="9"/>
  <c r="Z37" i="9"/>
  <c r="Z36" i="9"/>
  <c r="Z35" i="9"/>
  <c r="Z34" i="9"/>
  <c r="Z33" i="9"/>
  <c r="Z32" i="9"/>
  <c r="Z31" i="9"/>
  <c r="Z30" i="9"/>
  <c r="Z29" i="9"/>
  <c r="Z28" i="9"/>
  <c r="Z27" i="9"/>
  <c r="Z26" i="9"/>
  <c r="Z25" i="9"/>
  <c r="Z24" i="9"/>
  <c r="Z23" i="9"/>
  <c r="Z22" i="9"/>
  <c r="Z21" i="9"/>
  <c r="Z20" i="9"/>
  <c r="Z19" i="9"/>
  <c r="Z18" i="9"/>
  <c r="Z17" i="9"/>
  <c r="Z16" i="9"/>
  <c r="Z15" i="9"/>
  <c r="Z14" i="9"/>
  <c r="Z13" i="9"/>
  <c r="Z12" i="9"/>
  <c r="Z11" i="9"/>
  <c r="Z10" i="9"/>
  <c r="Z9" i="9"/>
  <c r="Z8" i="9"/>
  <c r="Z7" i="9"/>
  <c r="Z6" i="9"/>
  <c r="W50" i="9"/>
  <c r="W49" i="9"/>
  <c r="W48" i="9"/>
  <c r="W47" i="9"/>
  <c r="W46" i="9"/>
  <c r="W45" i="9"/>
  <c r="W44" i="9"/>
  <c r="W43" i="9"/>
  <c r="W42" i="9"/>
  <c r="W41" i="9"/>
  <c r="W40" i="9"/>
  <c r="W39" i="9"/>
  <c r="W38" i="9"/>
  <c r="W37" i="9"/>
  <c r="W36" i="9"/>
  <c r="W35" i="9"/>
  <c r="W34" i="9"/>
  <c r="W33" i="9"/>
  <c r="W32" i="9"/>
  <c r="W31" i="9"/>
  <c r="W30" i="9"/>
  <c r="W29" i="9"/>
  <c r="W28" i="9"/>
  <c r="W27" i="9"/>
  <c r="W26" i="9"/>
  <c r="W25" i="9"/>
  <c r="W24" i="9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5" i="9"/>
  <c r="Q34" i="9"/>
  <c r="Q33" i="9"/>
  <c r="Q32" i="9"/>
  <c r="Q31" i="9"/>
  <c r="Q30" i="9"/>
  <c r="Q29" i="9"/>
  <c r="Q28" i="9"/>
  <c r="Q27" i="9"/>
  <c r="Q26" i="9"/>
  <c r="Q25" i="9"/>
  <c r="Q24" i="9"/>
  <c r="Q23" i="9"/>
  <c r="Q22" i="9"/>
  <c r="Q21" i="9"/>
  <c r="Q20" i="9"/>
  <c r="Q19" i="9"/>
  <c r="Q18" i="9"/>
  <c r="Q17" i="9"/>
  <c r="Q16" i="9"/>
  <c r="Q15" i="9"/>
  <c r="Q14" i="9"/>
  <c r="Q13" i="9"/>
  <c r="Q12" i="9"/>
  <c r="Q11" i="9"/>
  <c r="Q10" i="9"/>
  <c r="Q9" i="9"/>
  <c r="Q8" i="9"/>
  <c r="Q7" i="9"/>
  <c r="Q6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AS7" i="9" l="1"/>
  <c r="AT7" i="9"/>
  <c r="AS8" i="9"/>
  <c r="AT8" i="9"/>
  <c r="AS9" i="9"/>
  <c r="AT9" i="9"/>
  <c r="AS10" i="9"/>
  <c r="AT10" i="9"/>
  <c r="AS11" i="9"/>
  <c r="AT11" i="9"/>
  <c r="AS12" i="9"/>
  <c r="AT12" i="9"/>
  <c r="AS13" i="9"/>
  <c r="AT13" i="9"/>
  <c r="AS14" i="9"/>
  <c r="AT14" i="9"/>
  <c r="AS15" i="9"/>
  <c r="AT15" i="9"/>
  <c r="AS16" i="9"/>
  <c r="AT16" i="9"/>
  <c r="AS17" i="9"/>
  <c r="AT17" i="9"/>
  <c r="AS18" i="9"/>
  <c r="AT18" i="9"/>
  <c r="AS19" i="9"/>
  <c r="AT19" i="9"/>
  <c r="AS20" i="9"/>
  <c r="AT20" i="9"/>
  <c r="AS21" i="9"/>
  <c r="AT21" i="9"/>
  <c r="AS22" i="9"/>
  <c r="AT22" i="9"/>
  <c r="AS23" i="9"/>
  <c r="AT23" i="9"/>
  <c r="AS24" i="9"/>
  <c r="AT24" i="9"/>
  <c r="AS25" i="9"/>
  <c r="AT25" i="9"/>
  <c r="AS26" i="9"/>
  <c r="AT26" i="9"/>
  <c r="AS27" i="9"/>
  <c r="AT27" i="9"/>
  <c r="AS28" i="9"/>
  <c r="AT28" i="9"/>
  <c r="AS29" i="9"/>
  <c r="AT29" i="9"/>
  <c r="AS30" i="9"/>
  <c r="AT30" i="9"/>
  <c r="AS31" i="9"/>
  <c r="AT31" i="9"/>
  <c r="AS32" i="9"/>
  <c r="AT32" i="9"/>
  <c r="AS33" i="9"/>
  <c r="AT33" i="9"/>
  <c r="AS34" i="9"/>
  <c r="AT34" i="9"/>
  <c r="AS35" i="9"/>
  <c r="AT35" i="9"/>
  <c r="AS36" i="9"/>
  <c r="AT36" i="9"/>
  <c r="AS37" i="9"/>
  <c r="AT37" i="9"/>
  <c r="AS38" i="9"/>
  <c r="AT38" i="9"/>
  <c r="AS39" i="9"/>
  <c r="AT39" i="9"/>
  <c r="AS40" i="9"/>
  <c r="AT40" i="9"/>
  <c r="AS41" i="9"/>
  <c r="AT41" i="9"/>
  <c r="AS42" i="9"/>
  <c r="AT42" i="9"/>
  <c r="AS43" i="9"/>
  <c r="AT43" i="9"/>
  <c r="AS44" i="9"/>
  <c r="AT44" i="9"/>
  <c r="AS45" i="9"/>
  <c r="AT45" i="9"/>
  <c r="AS46" i="9"/>
  <c r="AT46" i="9"/>
  <c r="AS47" i="9"/>
  <c r="AT47" i="9"/>
  <c r="AS48" i="9"/>
  <c r="AT48" i="9"/>
  <c r="AS49" i="9"/>
  <c r="AT49" i="9"/>
  <c r="AS50" i="9"/>
  <c r="AT50" i="9"/>
  <c r="AT6" i="9"/>
  <c r="AS6" i="9"/>
  <c r="DG51" i="9"/>
  <c r="DH51" i="9"/>
  <c r="DJ51" i="9"/>
  <c r="DK51" i="9"/>
  <c r="DL51" i="9" s="1"/>
  <c r="DM51" i="9"/>
  <c r="DN51" i="9"/>
  <c r="EA45" i="9" l="1"/>
  <c r="EA43" i="9"/>
  <c r="EA41" i="9"/>
  <c r="EA35" i="9"/>
  <c r="EA17" i="9"/>
  <c r="EA9" i="9"/>
  <c r="EA50" i="9"/>
  <c r="EA48" i="9"/>
  <c r="EA46" i="9"/>
  <c r="EA44" i="9"/>
  <c r="EA42" i="9"/>
  <c r="EA40" i="9"/>
  <c r="EA38" i="9"/>
  <c r="EA36" i="9"/>
  <c r="EA34" i="9"/>
  <c r="EA28" i="9"/>
  <c r="EA24" i="9"/>
  <c r="EA20" i="9"/>
  <c r="EA18" i="9"/>
  <c r="EA16" i="9"/>
  <c r="EA8" i="9"/>
  <c r="AU49" i="9"/>
  <c r="AU47" i="9"/>
  <c r="AU45" i="9"/>
  <c r="AU43" i="9"/>
  <c r="AU41" i="9"/>
  <c r="AU39" i="9"/>
  <c r="AU37" i="9"/>
  <c r="AU35" i="9"/>
  <c r="AU33" i="9"/>
  <c r="AU31" i="9"/>
  <c r="AU29" i="9"/>
  <c r="AU27" i="9"/>
  <c r="AU25" i="9"/>
  <c r="AU23" i="9"/>
  <c r="AU21" i="9"/>
  <c r="AU19" i="9"/>
  <c r="AU17" i="9"/>
  <c r="AU15" i="9"/>
  <c r="AU13" i="9"/>
  <c r="AU11" i="9"/>
  <c r="AU9" i="9"/>
  <c r="AU7" i="9"/>
  <c r="N22" i="9"/>
  <c r="N12" i="9"/>
  <c r="N49" i="9"/>
  <c r="N47" i="9"/>
  <c r="N45" i="9"/>
  <c r="N43" i="9"/>
  <c r="N41" i="9"/>
  <c r="N39" i="9"/>
  <c r="N37" i="9"/>
  <c r="N35" i="9"/>
  <c r="N33" i="9"/>
  <c r="N31" i="9"/>
  <c r="N29" i="9"/>
  <c r="N27" i="9"/>
  <c r="N25" i="9"/>
  <c r="N23" i="9"/>
  <c r="N21" i="9"/>
  <c r="N19" i="9"/>
  <c r="N17" i="9"/>
  <c r="N15" i="9"/>
  <c r="N13" i="9"/>
  <c r="N11" i="9"/>
  <c r="N9" i="9"/>
  <c r="N7" i="9"/>
  <c r="N6" i="9"/>
  <c r="AU6" i="9"/>
  <c r="EA30" i="9"/>
  <c r="N50" i="9"/>
  <c r="N48" i="9"/>
  <c r="N46" i="9"/>
  <c r="N44" i="9"/>
  <c r="N42" i="9"/>
  <c r="N40" i="9"/>
  <c r="N38" i="9"/>
  <c r="N36" i="9"/>
  <c r="N34" i="9"/>
  <c r="N32" i="9"/>
  <c r="N30" i="9"/>
  <c r="N28" i="9"/>
  <c r="N26" i="9"/>
  <c r="N24" i="9"/>
  <c r="N20" i="9"/>
  <c r="N18" i="9"/>
  <c r="N16" i="9"/>
  <c r="N14" i="9"/>
  <c r="N10" i="9"/>
  <c r="N8" i="9"/>
  <c r="DO51" i="9"/>
  <c r="DI51" i="9"/>
  <c r="AU50" i="9"/>
  <c r="AU48" i="9"/>
  <c r="AU46" i="9"/>
  <c r="AU44" i="9"/>
  <c r="AU42" i="9"/>
  <c r="AU40" i="9"/>
  <c r="AU38" i="9"/>
  <c r="AU36" i="9"/>
  <c r="AU34" i="9"/>
  <c r="AU32" i="9"/>
  <c r="AU30" i="9"/>
  <c r="AU28" i="9"/>
  <c r="AU26" i="9"/>
  <c r="AU24" i="9"/>
  <c r="AU22" i="9"/>
  <c r="AU20" i="9"/>
  <c r="AU18" i="9"/>
  <c r="AU16" i="9"/>
  <c r="AU14" i="9"/>
  <c r="AU12" i="9"/>
  <c r="AU10" i="9"/>
  <c r="AU8" i="9"/>
  <c r="EA49" i="9"/>
  <c r="EA47" i="9"/>
  <c r="EA37" i="9"/>
  <c r="EA33" i="9"/>
  <c r="EA31" i="9"/>
  <c r="EA29" i="9"/>
  <c r="EA27" i="9"/>
  <c r="EA19" i="9"/>
  <c r="EA15" i="9"/>
  <c r="EA11" i="9"/>
  <c r="EA7" i="9"/>
  <c r="EA25" i="9"/>
  <c r="EA32" i="9"/>
  <c r="EA26" i="9"/>
  <c r="EA23" i="9"/>
  <c r="EA22" i="9"/>
  <c r="EA13" i="9"/>
  <c r="EA10" i="9"/>
  <c r="EA6" i="9"/>
  <c r="EA12" i="9"/>
  <c r="EA39" i="9"/>
  <c r="DZ51" i="9"/>
  <c r="EA21" i="9"/>
  <c r="DY51" i="9"/>
  <c r="EA14" i="9"/>
  <c r="GQ51" i="9"/>
  <c r="GP51" i="9"/>
  <c r="GH51" i="9"/>
  <c r="GG51" i="9"/>
  <c r="GE51" i="9"/>
  <c r="GD51" i="9"/>
  <c r="GB51" i="9"/>
  <c r="GA51" i="9"/>
  <c r="FY51" i="9"/>
  <c r="FX51" i="9"/>
  <c r="FV51" i="9"/>
  <c r="FU51" i="9"/>
  <c r="FS51" i="9"/>
  <c r="FR51" i="9"/>
  <c r="FJ51" i="9"/>
  <c r="FI51" i="9"/>
  <c r="FD51" i="9"/>
  <c r="FC51" i="9"/>
  <c r="EU51" i="9"/>
  <c r="ET51" i="9"/>
  <c r="ER51" i="9"/>
  <c r="ES51" i="9" s="1"/>
  <c r="EQ51" i="9"/>
  <c r="EL51" i="9"/>
  <c r="EK51" i="9"/>
  <c r="EF51" i="9"/>
  <c r="EG51" i="9" s="1"/>
  <c r="EE51" i="9"/>
  <c r="EC51" i="9"/>
  <c r="EB51" i="9"/>
  <c r="DW51" i="9"/>
  <c r="DX51" i="9" s="1"/>
  <c r="DV51" i="9"/>
  <c r="DT51" i="9"/>
  <c r="DS51" i="9"/>
  <c r="DQ51" i="9"/>
  <c r="DR51" i="9" s="1"/>
  <c r="DP51" i="9"/>
  <c r="DE51" i="9"/>
  <c r="DD51" i="9"/>
  <c r="DB51" i="9"/>
  <c r="DC51" i="9" s="1"/>
  <c r="DA51" i="9"/>
  <c r="CY51" i="9"/>
  <c r="CX51" i="9"/>
  <c r="CV51" i="9"/>
  <c r="CW51" i="9" s="1"/>
  <c r="CU51" i="9"/>
  <c r="CS51" i="9"/>
  <c r="CR51" i="9"/>
  <c r="CP51" i="9"/>
  <c r="CQ51" i="9" s="1"/>
  <c r="CO51" i="9"/>
  <c r="CM51" i="9"/>
  <c r="CL51" i="9"/>
  <c r="CJ51" i="9"/>
  <c r="CI51" i="9"/>
  <c r="CG51" i="9"/>
  <c r="CF51" i="9"/>
  <c r="CD51" i="9"/>
  <c r="CE51" i="9" s="1"/>
  <c r="CC51" i="9"/>
  <c r="CA51" i="9"/>
  <c r="BZ51" i="9"/>
  <c r="BX51" i="9"/>
  <c r="BY51" i="9" s="1"/>
  <c r="BW51" i="9"/>
  <c r="BU51" i="9"/>
  <c r="BT51" i="9"/>
  <c r="BR51" i="9"/>
  <c r="BS51" i="9" s="1"/>
  <c r="BQ51" i="9"/>
  <c r="BO51" i="9"/>
  <c r="BN51" i="9"/>
  <c r="BL51" i="9"/>
  <c r="BM51" i="9" s="1"/>
  <c r="BK51" i="9"/>
  <c r="BI51" i="9"/>
  <c r="BH51" i="9"/>
  <c r="BF51" i="9"/>
  <c r="BE51" i="9"/>
  <c r="BC51" i="9"/>
  <c r="BB51" i="9"/>
  <c r="AZ51" i="9"/>
  <c r="BA51" i="9" s="1"/>
  <c r="AY51" i="9"/>
  <c r="AW51" i="9"/>
  <c r="AV51" i="9"/>
  <c r="AQ51" i="9"/>
  <c r="AR51" i="9" s="1"/>
  <c r="AP51" i="9"/>
  <c r="AN51" i="9"/>
  <c r="AM51" i="9"/>
  <c r="AK51" i="9"/>
  <c r="AL51" i="9" s="1"/>
  <c r="AJ51" i="9"/>
  <c r="AH51" i="9"/>
  <c r="AG51" i="9"/>
  <c r="AE51" i="9"/>
  <c r="AF51" i="9" s="1"/>
  <c r="AD51" i="9"/>
  <c r="AB51" i="9"/>
  <c r="AA51" i="9"/>
  <c r="Y51" i="9"/>
  <c r="X51" i="9"/>
  <c r="V51" i="9"/>
  <c r="U51" i="9"/>
  <c r="J51" i="9"/>
  <c r="I51" i="9"/>
  <c r="H50" i="9"/>
  <c r="H48" i="9"/>
  <c r="H46" i="9"/>
  <c r="H44" i="9"/>
  <c r="H42" i="9"/>
  <c r="H40" i="9"/>
  <c r="H38" i="9"/>
  <c r="H36" i="9"/>
  <c r="H34" i="9"/>
  <c r="H32" i="9"/>
  <c r="H30" i="9"/>
  <c r="H28" i="9"/>
  <c r="H26" i="9"/>
  <c r="H24" i="9"/>
  <c r="H22" i="9"/>
  <c r="H20" i="9"/>
  <c r="H18" i="9"/>
  <c r="H16" i="9"/>
  <c r="H14" i="9"/>
  <c r="H12" i="9"/>
  <c r="H10" i="9"/>
  <c r="H8" i="9"/>
  <c r="C6" i="9"/>
  <c r="BG51" i="9" l="1"/>
  <c r="CK51" i="9"/>
  <c r="GF51" i="9"/>
  <c r="FT51" i="9"/>
  <c r="FE51" i="9"/>
  <c r="ED51" i="9"/>
  <c r="Z51" i="9"/>
  <c r="AC51" i="9"/>
  <c r="AO51" i="9"/>
  <c r="W51" i="9"/>
  <c r="AI51" i="9"/>
  <c r="AX51" i="9"/>
  <c r="BD51" i="9"/>
  <c r="BJ51" i="9"/>
  <c r="BP51" i="9"/>
  <c r="BV51" i="9"/>
  <c r="CB51" i="9"/>
  <c r="CH51" i="9"/>
  <c r="CN51" i="9"/>
  <c r="CT51" i="9"/>
  <c r="CZ51" i="9"/>
  <c r="DF51" i="9"/>
  <c r="DU51" i="9"/>
  <c r="EM51" i="9"/>
  <c r="EV51" i="9"/>
  <c r="FW51" i="9"/>
  <c r="GC51" i="9"/>
  <c r="GI51" i="9"/>
  <c r="FZ51" i="9"/>
  <c r="GR51" i="9"/>
  <c r="EA51" i="9"/>
  <c r="FK51" i="9"/>
  <c r="H7" i="9"/>
  <c r="H11" i="9"/>
  <c r="H15" i="9"/>
  <c r="H19" i="9"/>
  <c r="H23" i="9"/>
  <c r="H27" i="9"/>
  <c r="H29" i="9"/>
  <c r="H33" i="9"/>
  <c r="H35" i="9"/>
  <c r="H37" i="9"/>
  <c r="H39" i="9"/>
  <c r="H41" i="9"/>
  <c r="H43" i="9"/>
  <c r="H45" i="9"/>
  <c r="H47" i="9"/>
  <c r="H49" i="9"/>
  <c r="K51" i="9"/>
  <c r="H9" i="9"/>
  <c r="H13" i="9"/>
  <c r="H17" i="9"/>
  <c r="H21" i="9"/>
  <c r="H25" i="9"/>
  <c r="H31" i="9"/>
  <c r="H6" i="9"/>
  <c r="D19" i="9"/>
  <c r="D30" i="9"/>
  <c r="D32" i="9"/>
  <c r="D33" i="9"/>
  <c r="D40" i="9"/>
  <c r="D42" i="9"/>
  <c r="D48" i="9"/>
  <c r="D49" i="9"/>
  <c r="C22" i="9"/>
  <c r="C12" i="9"/>
  <c r="D22" i="9"/>
  <c r="C24" i="9"/>
  <c r="C13" i="9"/>
  <c r="AT51" i="9"/>
  <c r="D11" i="9"/>
  <c r="D12" i="9"/>
  <c r="C35" i="9"/>
  <c r="C37" i="9"/>
  <c r="C39" i="9"/>
  <c r="C42" i="9"/>
  <c r="C44" i="9"/>
  <c r="C50" i="9"/>
  <c r="D35" i="9"/>
  <c r="D34" i="9"/>
  <c r="D13" i="9"/>
  <c r="D36" i="9"/>
  <c r="D15" i="9"/>
  <c r="D17" i="9"/>
  <c r="C32" i="9"/>
  <c r="C34" i="9"/>
  <c r="D24" i="9"/>
  <c r="D26" i="9"/>
  <c r="D27" i="9"/>
  <c r="D28" i="9"/>
  <c r="C31" i="9"/>
  <c r="D43" i="9"/>
  <c r="D44" i="9"/>
  <c r="D46" i="9"/>
  <c r="C48" i="9"/>
  <c r="C49" i="9"/>
  <c r="D50" i="9"/>
  <c r="C7" i="9"/>
  <c r="D20" i="9"/>
  <c r="D21" i="9"/>
  <c r="C27" i="9"/>
  <c r="C29" i="9"/>
  <c r="C43" i="9"/>
  <c r="C45" i="9"/>
  <c r="D6" i="9"/>
  <c r="D7" i="9"/>
  <c r="D9" i="9"/>
  <c r="C30" i="9"/>
  <c r="D38" i="9"/>
  <c r="C40" i="9"/>
  <c r="C19" i="9"/>
  <c r="C21" i="9"/>
  <c r="AS51" i="9"/>
  <c r="D18" i="9"/>
  <c r="C18" i="9"/>
  <c r="C28" i="9"/>
  <c r="C38" i="9"/>
  <c r="C46" i="9"/>
  <c r="C26" i="9"/>
  <c r="D29" i="9"/>
  <c r="D37" i="9"/>
  <c r="D45" i="9"/>
  <c r="C47" i="9"/>
  <c r="C10" i="9"/>
  <c r="C16" i="9"/>
  <c r="L51" i="9"/>
  <c r="D8" i="9"/>
  <c r="C9" i="9"/>
  <c r="D14" i="9"/>
  <c r="C15" i="9"/>
  <c r="C20" i="9"/>
  <c r="C23" i="9"/>
  <c r="C25" i="9"/>
  <c r="D31" i="9"/>
  <c r="C33" i="9"/>
  <c r="C36" i="9"/>
  <c r="D39" i="9"/>
  <c r="C41" i="9"/>
  <c r="D47" i="9"/>
  <c r="M51" i="9"/>
  <c r="C8" i="9"/>
  <c r="D10" i="9"/>
  <c r="C11" i="9"/>
  <c r="C14" i="9"/>
  <c r="D16" i="9"/>
  <c r="C17" i="9"/>
  <c r="D23" i="9"/>
  <c r="D25" i="9"/>
  <c r="D41" i="9"/>
  <c r="F51" i="9"/>
  <c r="G51" i="9"/>
  <c r="AU51" i="9" l="1"/>
  <c r="E16" i="9"/>
  <c r="E44" i="9"/>
  <c r="E47" i="9"/>
  <c r="E35" i="9"/>
  <c r="E31" i="9"/>
  <c r="N51" i="9"/>
  <c r="E7" i="9"/>
  <c r="E25" i="9"/>
  <c r="E13" i="9"/>
  <c r="H51" i="9"/>
  <c r="E10" i="9"/>
  <c r="E45" i="9"/>
  <c r="E6" i="9"/>
  <c r="D51" i="9"/>
  <c r="E17" i="9"/>
  <c r="E34" i="9"/>
  <c r="E23" i="9"/>
  <c r="E8" i="9"/>
  <c r="E9" i="9"/>
  <c r="E32" i="9"/>
  <c r="E37" i="9"/>
  <c r="E50" i="9"/>
  <c r="E12" i="9"/>
  <c r="C51" i="9"/>
  <c r="E22" i="9"/>
  <c r="E43" i="9"/>
  <c r="E49" i="9"/>
  <c r="E24" i="9"/>
  <c r="E48" i="9"/>
  <c r="E41" i="9"/>
  <c r="E39" i="9"/>
  <c r="E14" i="9"/>
  <c r="E38" i="9"/>
  <c r="E46" i="9"/>
  <c r="E28" i="9"/>
  <c r="E36" i="9"/>
  <c r="E42" i="9"/>
  <c r="E30" i="9"/>
  <c r="E20" i="9"/>
  <c r="E26" i="9"/>
  <c r="E33" i="9"/>
  <c r="E18" i="9"/>
  <c r="E15" i="9"/>
  <c r="E11" i="9"/>
  <c r="E29" i="9"/>
  <c r="E21" i="9"/>
  <c r="E27" i="9"/>
  <c r="E40" i="9"/>
  <c r="E19" i="9"/>
  <c r="E51" i="9" l="1"/>
</calcChain>
</file>

<file path=xl/sharedStrings.xml><?xml version="1.0" encoding="utf-8"?>
<sst xmlns="http://schemas.openxmlformats.org/spreadsheetml/2006/main" count="327" uniqueCount="118">
  <si>
    <t>тыс.руб.</t>
  </si>
  <si>
    <t>Фактические расходы</t>
  </si>
  <si>
    <t>Итого</t>
  </si>
  <si>
    <t>Всего субвенции</t>
  </si>
  <si>
    <t>Всего субсидии</t>
  </si>
  <si>
    <t xml:space="preserve">Всего иные межбюджетные трансферты </t>
  </si>
  <si>
    <t>№ п/п</t>
  </si>
  <si>
    <t>Наименование муниципального района, городского округа</t>
  </si>
  <si>
    <t>Всего дотации</t>
  </si>
  <si>
    <t>Агрызский район</t>
  </si>
  <si>
    <t>Азнакаевский район</t>
  </si>
  <si>
    <t>Аксубаевский район</t>
  </si>
  <si>
    <t>Актанышский район</t>
  </si>
  <si>
    <t>Алексеевский район</t>
  </si>
  <si>
    <t>Алькеевский район</t>
  </si>
  <si>
    <t>Альметьевский район</t>
  </si>
  <si>
    <t>Апастовский район</t>
  </si>
  <si>
    <t>Арский район</t>
  </si>
  <si>
    <t>Атнинский район</t>
  </si>
  <si>
    <t>Бавлинский район</t>
  </si>
  <si>
    <t>Балтасинский район</t>
  </si>
  <si>
    <t>Бугульминский район</t>
  </si>
  <si>
    <t>Буинский район</t>
  </si>
  <si>
    <t>Высокогорский район</t>
  </si>
  <si>
    <t>Дрожжановский район</t>
  </si>
  <si>
    <t>Елабужский район</t>
  </si>
  <si>
    <t>Заинский район</t>
  </si>
  <si>
    <t>Зеленодольский район</t>
  </si>
  <si>
    <t>Кайбицкий район</t>
  </si>
  <si>
    <t>Кукморский район</t>
  </si>
  <si>
    <t>Лаишевский район</t>
  </si>
  <si>
    <t>Лениногорский район</t>
  </si>
  <si>
    <t>Мамадышский район</t>
  </si>
  <si>
    <t>Менделеевский район</t>
  </si>
  <si>
    <t>Мензелинский район</t>
  </si>
  <si>
    <t>Муслюмовский район</t>
  </si>
  <si>
    <t>Нижнекамский район</t>
  </si>
  <si>
    <t>Новошешминский район</t>
  </si>
  <si>
    <t>Нурлатский район</t>
  </si>
  <si>
    <t>Пестречинский район</t>
  </si>
  <si>
    <t>Рыбно-Слободский район</t>
  </si>
  <si>
    <t>Сабинский район</t>
  </si>
  <si>
    <t>Сармановский район</t>
  </si>
  <si>
    <t>Спасский район</t>
  </si>
  <si>
    <t>Тетюшский район</t>
  </si>
  <si>
    <t>Тукаевский район</t>
  </si>
  <si>
    <t>Тюлячинский район</t>
  </si>
  <si>
    <t>Черемшанский район</t>
  </si>
  <si>
    <t>Чистопольский район</t>
  </si>
  <si>
    <t>Ютазинский район</t>
  </si>
  <si>
    <t>г.Набережные Челны</t>
  </si>
  <si>
    <t>г.Казань</t>
  </si>
  <si>
    <t>Камско-Устьинский район</t>
  </si>
  <si>
    <t>Верхнеуслонский район</t>
  </si>
  <si>
    <t>Сводная бюджетная роспись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</si>
  <si>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(02401R3041)</t>
  </si>
  <si>
    <t>Строительство (приобретение) жилья, предоставляемого по договору найма жилого помещения (14209R5761)</t>
  </si>
  <si>
    <t>Реализация мероприятий по благоустройству сельских территорий (14210R5764)</t>
  </si>
  <si>
    <t>Субсидии бюджетам муниципальных районов и городских округов в целях софинансирования расходных обязательств органов местного самоуправления муниципальных образований, связанных с реализацией мероприятий по уничтожению борщевика Сосновского, произрастающего на земельных участках, находящихся в муниципальной собственности (1421663130)</t>
  </si>
  <si>
    <t>Предоставление субсидий бюджетам муниципальных районов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по выравниванию уровня бюджетной обеспеченности поселений, входящих в состав муниципального района, и предоставлению иных форм межбюджетных трансфертов бюджетам поселений, входящих в состав муниципального района (1840380040)</t>
  </si>
  <si>
    <t>Предоставление субсидий бюджетам муниципальных районов и городских округов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и городских округов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организации предоставления дополнительного образования детей в муниципальных образовательных организациях, созданию условий для осуществления присмотра и ухода за детьми, содержания детей в муниципальных образовательных организациях (1840380050)</t>
  </si>
  <si>
    <t>Софинансируемые расходы на создание (реконструкцию) объектов спортивной инфраструктуры массового спорта на основании концессионных соглашений (37202R7550)</t>
  </si>
  <si>
    <t>Софинансируемые расходы на 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 (372P552290)</t>
  </si>
  <si>
    <t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 (3820122320)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</si>
  <si>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 (0140502110)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</si>
  <si>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(0240125280)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</si>
  <si>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 (0240125370)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</si>
  <si>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 (0240153031)</t>
  </si>
  <si>
    <t>Реализация государственных полномочий в области образования (0240525300)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</si>
  <si>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 (0340123110)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</si>
  <si>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 (0340123120)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</si>
  <si>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 (0340123130)</t>
  </si>
  <si>
    <t>Реализация государственных полномочий в области опеки и попечительства (0340125330)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</si>
  <si>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 (0340325510)</t>
  </si>
  <si>
    <t>Обеспечение равной доступности услуг общественного транспорта (1340405370)</t>
  </si>
  <si>
    <t>Реализация государственных полномочий в области организации транспортного обслуживания населения (1340525220)</t>
  </si>
  <si>
    <t>Организация мероприятий при осуществлении деятельности по обращению с животными без владельцев (1421725361)</t>
  </si>
  <si>
    <t>Содержание сибиреязвенных скотомогильников и биотермических ям (1421725362)</t>
  </si>
  <si>
    <t>Реализация государственных полномочий по предоставлению земельных участков, государственная собственность на которые не разграничена (1640225400)</t>
  </si>
  <si>
    <t>Предоставление субвенций бюджетам муниципальных районов Республики Татарстан для осуществления государственных полномочий по расчету и предоставлению дотаций бюджетам городских, сельских поселений за счет средств бюджета Республики Татарстан (1840380060)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</si>
  <si>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 (2440125390)</t>
  </si>
  <si>
    <t>Реализация государственных полномочий в области молодежной политики (3840125240)</t>
  </si>
  <si>
    <t>Реализация государственных полномочий по созданию и организации деятельности комиссий по делам несовершеннолетних и защите их прав (9900125260)</t>
  </si>
  <si>
    <t>Реализация государственных полномочий по созданию и организации деятельности административных комиссий (9900125270)</t>
  </si>
  <si>
    <t>Реализация государственных полномочий в области долевого строительства многоквартирных домов и (или) иных объектов недвижимости, а также в области деятельности жилищно-строительных кооперативов, связанной с привлечением средств членов кооператива для строительства многоквартирного дома (9900125320)</t>
  </si>
  <si>
    <t>Реализация государственных полномочий в области архивного дела (9900125340)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</si>
  <si>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 (9900125350)</t>
  </si>
  <si>
    <t>Реализация государственных полномочий по организации и осуществлению мероприятий по оказанию помощи лицам, находящимся в состоянии алкогольного, наркотического или иного токсического опьянения (9900125410)</t>
  </si>
  <si>
    <t>Осуществление первичного воинского учета органами местного самоуправления поселений за счет средств федерального бюджета (9900151180)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</si>
  <si>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 (9900151200)</t>
  </si>
  <si>
    <t>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 (9901159300)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</si>
  <si>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(022EВ51791)</t>
  </si>
  <si>
    <t>Компенсация дополнительных расходов на обеспечение деятельности автономных и бюджетных учреждений (0240125160, 0240225160, 3740125160, 3840225160)</t>
  </si>
  <si>
    <t>Мероприятия в области образования, направленные на поддержку молодых специалистов (0240543620, 3740143620)</t>
  </si>
  <si>
    <t>Реализация программных мероприятий (0640210990)</t>
  </si>
  <si>
    <t>Софинансируемые расходы на создание модельных муниципальных библиотек (082A154540)</t>
  </si>
  <si>
    <t>Мероприятия в сфере культуры и кинематографии (0840844100)</t>
  </si>
  <si>
    <t>Мероприятие, направленное на развитие системы территориального общественного самоуправления Республики Татарстан в части осуществления компенсационных выплат руководителям территориальных общественных самоуправлений (1120125181)</t>
  </si>
  <si>
    <t>Улучшение жилищных условий граждан Российской Федерации, проживающих на сельских территориях (14209R5762)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</si>
  <si>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детьми, за высокие результаты (3740142330)</t>
  </si>
  <si>
    <t>Развитие детско-юношеского спорта (3740143650)</t>
  </si>
  <si>
    <t>Проведение мероприятий в рамках регионального проекта "Молодежь Татарстана" (3820343100)</t>
  </si>
  <si>
    <t>Иные межбюджетные трансферты из бюджета Республики Татарстан на финансовое обеспечение расходных обязательств муниципальных образований, возникающих при выполнении полномочий органов местного самоуправления по обеспечению услугами организаций культуры (9900125120)</t>
  </si>
  <si>
    <t>Межбюджетные трансферты, передаваемые бюджетам муниципальных образований Республики Татарстан на финансовое обеспечение исполнения расходных обязательств муниципальных образований (9900125130)</t>
  </si>
  <si>
    <t>Средства, передаваемые для компенсации дополнительных расходов, возникших в результате решений, принятых органами власти другого уровня (9900125150)</t>
  </si>
  <si>
    <t>Предоставление дотаций на выравнивание бюджетной обеспеченности муниципальных районов (городских округов) (1840380030)</t>
  </si>
  <si>
    <t>% выполнения</t>
  </si>
  <si>
    <t>Сведения о предоставленных из бюджета Республики Татарстан межбюджетных трансфертах бюджетам муниципальных образований за 1 полугодие 2024 года</t>
  </si>
  <si>
    <t>Обеспечение мероприятий Республиканской адресной программы по переселению граждан из аварийного жилищного фонда в 2024 году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(042F367483, 042F367484)</t>
  </si>
  <si>
    <t>Мероприятия, направленные на развитие образования в Республике Татарстан (0240521110)</t>
  </si>
  <si>
    <t>Софинансируемые расходы на реализацию мероприятий по обеспечению жильем молодых семей (04205R4970)</t>
  </si>
  <si>
    <t>Государственная поддержка лучших работников муниципальных учреждений культуры, находящихся на территории сельских поселений (082A255193)</t>
  </si>
  <si>
    <t>Государственная поддержка лучших муниципальных учреждений культуры, находящихся на территории сельских поселений (082A255194)</t>
  </si>
  <si>
    <t>Мероприятия в области водохозяйственного комплекса (0920890480)</t>
  </si>
  <si>
    <t>Мероприятие, направленное на развитие системы территориального общественного самоуправления Республики Татарстан в части осуществления выплат грантов победителям и призерам республиканского конкурса "Лучшее территориальное общественное самоуправление Республики Татарстан" (1120125182)</t>
  </si>
  <si>
    <t>Межбюджетные трансферты, передаваемые бюджетам муниципальных образований на предоставление грантов сельским и городским поселениям Республики Татарстан (1120125190)</t>
  </si>
  <si>
    <t>Реализация мероприятий по решению вопросов местного значения, осуществляемому с привлечением средств самообложения граждан (9900125140)</t>
  </si>
  <si>
    <t>Иные направления деятельности (9900192500)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</si>
</sst>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.0_р_._-;\-* #,##0.0_р_._-;_-* &quot;-&quot;??_р_._-;_-@_-"/>
    <numFmt numFmtId="165" formatCode="#,##0_ ;\-#,##0\ "/>
    <numFmt numFmtId="166" formatCode="_-* #,##0.0_р_._-;\-* #,##0.0_р_._-;_-* &quot;-&quot;?_р_._-;_-@_-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name val="Arial Cyr"/>
      <family val="2"/>
      <charset val="204"/>
    </font>
    <font>
      <b/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 Cy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3" fillId="0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3" fillId="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3" fillId="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3" fillId="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3" fillId="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3" fillId="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3" fillId="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3" fillId="0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3" fillId="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3" fillId="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3" fillId="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3" fillId="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3" fillId="0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3" fillId="0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3" fillId="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3" fillId="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3" fillId="0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3" fillId="0" borderId="0" applyNumberFormat="0" applyBorder="0" applyAlignment="0" applyProtection="0"/>
    <xf numFmtId="0" fontId="12" fillId="7" borderId="6" applyNumberFormat="0" applyAlignment="0" applyProtection="0"/>
    <xf numFmtId="0" fontId="12" fillId="7" borderId="6" applyNumberFormat="0" applyAlignment="0" applyProtection="0"/>
    <xf numFmtId="0" fontId="12" fillId="7" borderId="6" applyNumberFormat="0" applyAlignment="0" applyProtection="0"/>
    <xf numFmtId="0" fontId="12" fillId="7" borderId="6" applyNumberFormat="0" applyAlignment="0" applyProtection="0"/>
    <xf numFmtId="0" fontId="3" fillId="0" borderId="0" applyNumberFormat="0" applyAlignment="0" applyProtection="0"/>
    <xf numFmtId="0" fontId="13" fillId="20" borderId="7" applyNumberFormat="0" applyAlignment="0" applyProtection="0"/>
    <xf numFmtId="0" fontId="13" fillId="20" borderId="7" applyNumberFormat="0" applyAlignment="0" applyProtection="0"/>
    <xf numFmtId="0" fontId="13" fillId="20" borderId="7" applyNumberFormat="0" applyAlignment="0" applyProtection="0"/>
    <xf numFmtId="0" fontId="13" fillId="20" borderId="7" applyNumberFormat="0" applyAlignment="0" applyProtection="0"/>
    <xf numFmtId="0" fontId="3" fillId="0" borderId="0" applyNumberFormat="0" applyAlignment="0" applyProtection="0"/>
    <xf numFmtId="0" fontId="14" fillId="20" borderId="6" applyNumberFormat="0" applyAlignment="0" applyProtection="0"/>
    <xf numFmtId="0" fontId="14" fillId="20" borderId="6" applyNumberFormat="0" applyAlignment="0" applyProtection="0"/>
    <xf numFmtId="0" fontId="14" fillId="20" borderId="6" applyNumberFormat="0" applyAlignment="0" applyProtection="0"/>
    <xf numFmtId="0" fontId="14" fillId="20" borderId="6" applyNumberFormat="0" applyAlignment="0" applyProtection="0"/>
    <xf numFmtId="0" fontId="3" fillId="0" borderId="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3" fillId="0" borderId="0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3" fillId="0" borderId="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3" fillId="0" borderId="0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3" fillId="0" borderId="0" applyNumberFormat="0" applyFill="0" applyAlignment="0" applyProtection="0"/>
    <xf numFmtId="0" fontId="19" fillId="21" borderId="12" applyNumberFormat="0" applyAlignment="0" applyProtection="0"/>
    <xf numFmtId="0" fontId="19" fillId="21" borderId="12" applyNumberFormat="0" applyAlignment="0" applyProtection="0"/>
    <xf numFmtId="0" fontId="19" fillId="21" borderId="12" applyNumberFormat="0" applyAlignment="0" applyProtection="0"/>
    <xf numFmtId="0" fontId="19" fillId="21" borderId="12" applyNumberFormat="0" applyAlignment="0" applyProtection="0"/>
    <xf numFmtId="0" fontId="3" fillId="0" borderId="0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" fillId="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3" fillId="0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23" borderId="13" applyNumberFormat="0" applyFont="0" applyAlignment="0" applyProtection="0"/>
    <xf numFmtId="0" fontId="3" fillId="23" borderId="13" applyNumberFormat="0" applyFont="0" applyAlignment="0" applyProtection="0"/>
    <xf numFmtId="0" fontId="3" fillId="23" borderId="13" applyNumberFormat="0" applyFont="0" applyAlignment="0" applyProtection="0"/>
    <xf numFmtId="0" fontId="3" fillId="23" borderId="13" applyNumberFormat="0" applyFont="0" applyAlignment="0" applyProtection="0"/>
    <xf numFmtId="0" fontId="3" fillId="0" borderId="0" applyNumberFormat="0" applyFon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3" fillId="0" borderId="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3" fillId="0" borderId="0" applyNumberFormat="0" applyBorder="0" applyAlignment="0" applyProtection="0"/>
  </cellStyleXfs>
  <cellXfs count="27">
    <xf numFmtId="0" fontId="0" fillId="0" borderId="0" xfId="0"/>
    <xf numFmtId="0" fontId="0" fillId="0" borderId="0" xfId="0" applyFill="1"/>
    <xf numFmtId="165" fontId="3" fillId="0" borderId="5" xfId="4" applyNumberFormat="1" applyFont="1" applyFill="1" applyBorder="1" applyAlignment="1" applyProtection="1">
      <alignment horizontal="right"/>
      <protection locked="0"/>
    </xf>
    <xf numFmtId="165" fontId="3" fillId="0" borderId="5" xfId="4" applyNumberFormat="1" applyFont="1" applyFill="1" applyBorder="1" applyAlignment="1" applyProtection="1">
      <alignment horizontal="left"/>
      <protection locked="0"/>
    </xf>
    <xf numFmtId="4" fontId="30" fillId="0" borderId="15" xfId="2" applyNumberFormat="1" applyFont="1" applyFill="1" applyBorder="1" applyAlignment="1">
      <alignment vertical="center"/>
    </xf>
    <xf numFmtId="4" fontId="8" fillId="0" borderId="15" xfId="2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164" fontId="9" fillId="0" borderId="5" xfId="1" applyNumberFormat="1" applyFont="1" applyFill="1" applyBorder="1" applyAlignment="1">
      <alignment wrapText="1"/>
    </xf>
    <xf numFmtId="164" fontId="9" fillId="0" borderId="0" xfId="1" applyNumberFormat="1" applyFont="1" applyFill="1" applyBorder="1" applyAlignment="1">
      <alignment wrapText="1"/>
    </xf>
    <xf numFmtId="164" fontId="7" fillId="0" borderId="5" xfId="1" applyNumberFormat="1" applyFont="1" applyFill="1" applyBorder="1" applyAlignment="1">
      <alignment wrapText="1"/>
    </xf>
    <xf numFmtId="164" fontId="7" fillId="0" borderId="0" xfId="1" applyNumberFormat="1" applyFont="1" applyFill="1" applyBorder="1" applyAlignment="1">
      <alignment wrapText="1"/>
    </xf>
    <xf numFmtId="164" fontId="27" fillId="0" borderId="15" xfId="1" applyNumberFormat="1" applyFont="1" applyFill="1" applyBorder="1" applyAlignment="1">
      <alignment wrapText="1"/>
    </xf>
    <xf numFmtId="164" fontId="27" fillId="0" borderId="16" xfId="1" applyNumberFormat="1" applyFont="1" applyFill="1" applyBorder="1" applyAlignment="1">
      <alignment wrapText="1"/>
    </xf>
    <xf numFmtId="166" fontId="0" fillId="0" borderId="0" xfId="0" applyNumberFormat="1" applyFill="1"/>
    <xf numFmtId="0" fontId="2" fillId="0" borderId="0" xfId="0" applyFont="1" applyFill="1" applyAlignment="1">
      <alignment horizontal="center" vertical="center" wrapText="1"/>
    </xf>
    <xf numFmtId="49" fontId="6" fillId="0" borderId="2" xfId="3" applyNumberFormat="1" applyFont="1" applyFill="1" applyBorder="1" applyAlignment="1" applyProtection="1">
      <alignment horizontal="center" vertical="center" wrapText="1"/>
    </xf>
    <xf numFmtId="49" fontId="6" fillId="0" borderId="3" xfId="3" applyNumberFormat="1" applyFont="1" applyFill="1" applyBorder="1" applyAlignment="1" applyProtection="1">
      <alignment horizontal="center" vertical="center" wrapText="1"/>
    </xf>
    <xf numFmtId="49" fontId="6" fillId="0" borderId="4" xfId="3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9" fillId="0" borderId="2" xfId="3" applyNumberFormat="1" applyFont="1" applyFill="1" applyBorder="1" applyAlignment="1" applyProtection="1">
      <alignment horizontal="center" vertical="center" wrapText="1"/>
    </xf>
    <xf numFmtId="49" fontId="29" fillId="0" borderId="3" xfId="3" applyNumberFormat="1" applyFont="1" applyFill="1" applyBorder="1" applyAlignment="1" applyProtection="1">
      <alignment horizontal="center" vertical="center" wrapText="1"/>
    </xf>
    <xf numFmtId="49" fontId="29" fillId="0" borderId="4" xfId="3" applyNumberFormat="1" applyFont="1" applyFill="1" applyBorder="1" applyAlignment="1" applyProtection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</cellXfs>
  <cellStyles count="301">
    <cellStyle name="20% — акцент1" xfId="5"/>
    <cellStyle name="20% - Акцент1 2" xfId="6"/>
    <cellStyle name="20% - Акцент1 3" xfId="7"/>
    <cellStyle name="20% - Акцент1 4" xfId="8"/>
    <cellStyle name="20% - Акцент1 5" xfId="9"/>
    <cellStyle name="20% — акцент2" xfId="10"/>
    <cellStyle name="20% - Акцент2 2" xfId="11"/>
    <cellStyle name="20% - Акцент2 3" xfId="12"/>
    <cellStyle name="20% - Акцент2 4" xfId="13"/>
    <cellStyle name="20% - Акцент2 5" xfId="14"/>
    <cellStyle name="20% — акцент3" xfId="15"/>
    <cellStyle name="20% - Акцент3 2" xfId="16"/>
    <cellStyle name="20% - Акцент3 3" xfId="17"/>
    <cellStyle name="20% - Акцент3 4" xfId="18"/>
    <cellStyle name="20% - Акцент3 5" xfId="19"/>
    <cellStyle name="20% — акцент4" xfId="20"/>
    <cellStyle name="20% - Акцент4 2" xfId="21"/>
    <cellStyle name="20% - Акцент4 3" xfId="22"/>
    <cellStyle name="20% - Акцент4 4" xfId="23"/>
    <cellStyle name="20% - Акцент4 5" xfId="24"/>
    <cellStyle name="20% — акцент5" xfId="25"/>
    <cellStyle name="20% - Акцент5 2" xfId="26"/>
    <cellStyle name="20% - Акцент5 3" xfId="27"/>
    <cellStyle name="20% - Акцент5 4" xfId="28"/>
    <cellStyle name="20% - Акцент5 5" xfId="29"/>
    <cellStyle name="20% — акцент6" xfId="30"/>
    <cellStyle name="20% - Акцент6 2" xfId="31"/>
    <cellStyle name="20% - Акцент6 3" xfId="32"/>
    <cellStyle name="20% - Акцент6 4" xfId="33"/>
    <cellStyle name="20% - Акцент6 5" xfId="34"/>
    <cellStyle name="40% — акцент1" xfId="35"/>
    <cellStyle name="40% - Акцент1 2" xfId="36"/>
    <cellStyle name="40% - Акцент1 3" xfId="37"/>
    <cellStyle name="40% - Акцент1 4" xfId="38"/>
    <cellStyle name="40% - Акцент1 5" xfId="39"/>
    <cellStyle name="40% — акцент2" xfId="40"/>
    <cellStyle name="40% - Акцент2 2" xfId="41"/>
    <cellStyle name="40% - Акцент2 3" xfId="42"/>
    <cellStyle name="40% - Акцент2 4" xfId="43"/>
    <cellStyle name="40% - Акцент2 5" xfId="44"/>
    <cellStyle name="40% — акцент3" xfId="45"/>
    <cellStyle name="40% - Акцент3 2" xfId="46"/>
    <cellStyle name="40% - Акцент3 3" xfId="47"/>
    <cellStyle name="40% - Акцент3 4" xfId="48"/>
    <cellStyle name="40% - Акцент3 5" xfId="49"/>
    <cellStyle name="40% — акцент4" xfId="50"/>
    <cellStyle name="40% - Акцент4 2" xfId="51"/>
    <cellStyle name="40% - Акцент4 3" xfId="52"/>
    <cellStyle name="40% - Акцент4 4" xfId="53"/>
    <cellStyle name="40% - Акцент4 5" xfId="54"/>
    <cellStyle name="40% — акцент5" xfId="55"/>
    <cellStyle name="40% - Акцент5 2" xfId="56"/>
    <cellStyle name="40% - Акцент5 3" xfId="57"/>
    <cellStyle name="40% - Акцент5 4" xfId="58"/>
    <cellStyle name="40% - Акцент5 5" xfId="59"/>
    <cellStyle name="40% — акцент6" xfId="60"/>
    <cellStyle name="40% - Акцент6 2" xfId="61"/>
    <cellStyle name="40% - Акцент6 3" xfId="62"/>
    <cellStyle name="40% - Акцент6 4" xfId="63"/>
    <cellStyle name="40% - Акцент6 5" xfId="64"/>
    <cellStyle name="60% — акцент1" xfId="65"/>
    <cellStyle name="60% - Акцент1 2" xfId="66"/>
    <cellStyle name="60% - Акцент1 3" xfId="67"/>
    <cellStyle name="60% - Акцент1 4" xfId="68"/>
    <cellStyle name="60% - Акцент1 5" xfId="69"/>
    <cellStyle name="60% — акцент2" xfId="70"/>
    <cellStyle name="60% - Акцент2 2" xfId="71"/>
    <cellStyle name="60% - Акцент2 3" xfId="72"/>
    <cellStyle name="60% - Акцент2 4" xfId="73"/>
    <cellStyle name="60% - Акцент2 5" xfId="74"/>
    <cellStyle name="60% — акцент3" xfId="75"/>
    <cellStyle name="60% - Акцент3 2" xfId="76"/>
    <cellStyle name="60% - Акцент3 3" xfId="77"/>
    <cellStyle name="60% - Акцент3 4" xfId="78"/>
    <cellStyle name="60% - Акцент3 5" xfId="79"/>
    <cellStyle name="60% — акцент4" xfId="80"/>
    <cellStyle name="60% - Акцент4 2" xfId="81"/>
    <cellStyle name="60% - Акцент4 3" xfId="82"/>
    <cellStyle name="60% - Акцент4 4" xfId="83"/>
    <cellStyle name="60% - Акцент4 5" xfId="84"/>
    <cellStyle name="60% — акцент5" xfId="85"/>
    <cellStyle name="60% - Акцент5 2" xfId="86"/>
    <cellStyle name="60% - Акцент5 3" xfId="87"/>
    <cellStyle name="60% - Акцент5 4" xfId="88"/>
    <cellStyle name="60% - Акцент5 5" xfId="89"/>
    <cellStyle name="60% — акцент6" xfId="90"/>
    <cellStyle name="60% - Акцент6 2" xfId="91"/>
    <cellStyle name="60% - Акцент6 3" xfId="92"/>
    <cellStyle name="60% - Акцент6 4" xfId="93"/>
    <cellStyle name="60% - Акцент6 5" xfId="94"/>
    <cellStyle name="Акцент1 2" xfId="95"/>
    <cellStyle name="Акцент1 3" xfId="96"/>
    <cellStyle name="Акцент1 4" xfId="97"/>
    <cellStyle name="Акцент1 5" xfId="98"/>
    <cellStyle name="Акцент1 6" xfId="99"/>
    <cellStyle name="Акцент2 2" xfId="100"/>
    <cellStyle name="Акцент2 3" xfId="101"/>
    <cellStyle name="Акцент2 4" xfId="102"/>
    <cellStyle name="Акцент2 5" xfId="103"/>
    <cellStyle name="Акцент2 6" xfId="104"/>
    <cellStyle name="Акцент3 2" xfId="105"/>
    <cellStyle name="Акцент3 3" xfId="106"/>
    <cellStyle name="Акцент3 4" xfId="107"/>
    <cellStyle name="Акцент3 5" xfId="108"/>
    <cellStyle name="Акцент3 6" xfId="109"/>
    <cellStyle name="Акцент4 2" xfId="110"/>
    <cellStyle name="Акцент4 3" xfId="111"/>
    <cellStyle name="Акцент4 4" xfId="112"/>
    <cellStyle name="Акцент4 5" xfId="113"/>
    <cellStyle name="Акцент4 6" xfId="114"/>
    <cellStyle name="Акцент5 2" xfId="115"/>
    <cellStyle name="Акцент5 3" xfId="116"/>
    <cellStyle name="Акцент5 4" xfId="117"/>
    <cellStyle name="Акцент5 5" xfId="118"/>
    <cellStyle name="Акцент5 6" xfId="119"/>
    <cellStyle name="Акцент6 2" xfId="120"/>
    <cellStyle name="Акцент6 3" xfId="121"/>
    <cellStyle name="Акцент6 4" xfId="122"/>
    <cellStyle name="Акцент6 5" xfId="123"/>
    <cellStyle name="Акцент6 6" xfId="124"/>
    <cellStyle name="Ввод  2" xfId="125"/>
    <cellStyle name="Ввод  3" xfId="126"/>
    <cellStyle name="Ввод  4" xfId="127"/>
    <cellStyle name="Ввод  5" xfId="128"/>
    <cellStyle name="Ввод  6" xfId="129"/>
    <cellStyle name="Вывод 2" xfId="130"/>
    <cellStyle name="Вывод 3" xfId="131"/>
    <cellStyle name="Вывод 4" xfId="132"/>
    <cellStyle name="Вывод 5" xfId="133"/>
    <cellStyle name="Вывод 6" xfId="134"/>
    <cellStyle name="Вычисление 2" xfId="135"/>
    <cellStyle name="Вычисление 3" xfId="136"/>
    <cellStyle name="Вычисление 4" xfId="137"/>
    <cellStyle name="Вычисление 5" xfId="138"/>
    <cellStyle name="Вычисление 6" xfId="139"/>
    <cellStyle name="Денежный 2" xfId="140"/>
    <cellStyle name="Денежный 2 2" xfId="141"/>
    <cellStyle name="Денежный 3" xfId="142"/>
    <cellStyle name="Заголовок 1 2" xfId="143"/>
    <cellStyle name="Заголовок 1 3" xfId="144"/>
    <cellStyle name="Заголовок 1 4" xfId="145"/>
    <cellStyle name="Заголовок 1 5" xfId="146"/>
    <cellStyle name="Заголовок 1 6" xfId="147"/>
    <cellStyle name="Заголовок 2 2" xfId="148"/>
    <cellStyle name="Заголовок 2 3" xfId="149"/>
    <cellStyle name="Заголовок 2 4" xfId="150"/>
    <cellStyle name="Заголовок 2 5" xfId="151"/>
    <cellStyle name="Заголовок 2 6" xfId="152"/>
    <cellStyle name="Заголовок 3 2" xfId="153"/>
    <cellStyle name="Заголовок 3 3" xfId="154"/>
    <cellStyle name="Заголовок 3 4" xfId="155"/>
    <cellStyle name="Заголовок 3 5" xfId="156"/>
    <cellStyle name="Заголовок 3 6" xfId="157"/>
    <cellStyle name="Заголовок 4 2" xfId="158"/>
    <cellStyle name="Заголовок 4 3" xfId="159"/>
    <cellStyle name="Заголовок 4 4" xfId="160"/>
    <cellStyle name="Заголовок 4 5" xfId="161"/>
    <cellStyle name="Заголовок 4 6" xfId="162"/>
    <cellStyle name="Итог 2" xfId="163"/>
    <cellStyle name="Итог 3" xfId="164"/>
    <cellStyle name="Итог 4" xfId="165"/>
    <cellStyle name="Итог 5" xfId="166"/>
    <cellStyle name="Итог 6" xfId="167"/>
    <cellStyle name="Контрольная ячейка 2" xfId="168"/>
    <cellStyle name="Контрольная ячейка 3" xfId="169"/>
    <cellStyle name="Контрольная ячейка 4" xfId="170"/>
    <cellStyle name="Контрольная ячейка 5" xfId="171"/>
    <cellStyle name="Контрольная ячейка 6" xfId="172"/>
    <cellStyle name="Название 2" xfId="173"/>
    <cellStyle name="Название 3" xfId="174"/>
    <cellStyle name="Название 4" xfId="175"/>
    <cellStyle name="Название 5" xfId="176"/>
    <cellStyle name="Название 6" xfId="177"/>
    <cellStyle name="Нейтральный 2" xfId="178"/>
    <cellStyle name="Нейтральный 3" xfId="179"/>
    <cellStyle name="Нейтральный 4" xfId="180"/>
    <cellStyle name="Нейтральный 5" xfId="181"/>
    <cellStyle name="Нейтральный 6" xfId="182"/>
    <cellStyle name="Обычный" xfId="0" builtinId="0"/>
    <cellStyle name="Обычный 10" xfId="183"/>
    <cellStyle name="Обычный 11" xfId="184"/>
    <cellStyle name="Обычный 115" xfId="185"/>
    <cellStyle name="Обычный 12" xfId="186"/>
    <cellStyle name="Обычный 13" xfId="187"/>
    <cellStyle name="Обычный 14" xfId="188"/>
    <cellStyle name="Обычный 14 2" xfId="189"/>
    <cellStyle name="Обычный 15" xfId="190"/>
    <cellStyle name="Обычный 16" xfId="191"/>
    <cellStyle name="Обычный 17" xfId="192"/>
    <cellStyle name="Обычный 18" xfId="193"/>
    <cellStyle name="Обычный 19" xfId="194"/>
    <cellStyle name="Обычный 19 2" xfId="195"/>
    <cellStyle name="Обычный 19 3" xfId="196"/>
    <cellStyle name="Обычный 19 4" xfId="197"/>
    <cellStyle name="Обычный 19 5" xfId="198"/>
    <cellStyle name="Обычный 2" xfId="2"/>
    <cellStyle name="Обычный 2 2" xfId="199"/>
    <cellStyle name="Обычный 2 2 2" xfId="200"/>
    <cellStyle name="Обычный 2 2 2 2" xfId="201"/>
    <cellStyle name="Обычный 2 2 2 3" xfId="202"/>
    <cellStyle name="Обычный 2 2 2 4" xfId="203"/>
    <cellStyle name="Обычный 2 2 2 5" xfId="204"/>
    <cellStyle name="Обычный 2 2 2 6" xfId="205"/>
    <cellStyle name="Обычный 2 2 2 7" xfId="206"/>
    <cellStyle name="Обычный 2 2 2 8" xfId="207"/>
    <cellStyle name="Обычный 2 2 3" xfId="208"/>
    <cellStyle name="Обычный 2 2 4" xfId="209"/>
    <cellStyle name="Обычный 2 2 5" xfId="210"/>
    <cellStyle name="Обычный 2 2 6" xfId="211"/>
    <cellStyle name="Обычный 2 2 7" xfId="212"/>
    <cellStyle name="Обычный 2 2 8" xfId="213"/>
    <cellStyle name="Обычный 2 3" xfId="214"/>
    <cellStyle name="Обычный 2 4" xfId="215"/>
    <cellStyle name="Обычный 2 5" xfId="216"/>
    <cellStyle name="Обычный 2 6" xfId="217"/>
    <cellStyle name="Обычный 2 6 2" xfId="218"/>
    <cellStyle name="Обычный 2 7" xfId="219"/>
    <cellStyle name="Обычный 2 8" xfId="220"/>
    <cellStyle name="Обычный 2 8 2" xfId="221"/>
    <cellStyle name="Обычный 2 8 3" xfId="222"/>
    <cellStyle name="Обычный 2 9" xfId="223"/>
    <cellStyle name="Обычный 20" xfId="224"/>
    <cellStyle name="Обычный 21" xfId="225"/>
    <cellStyle name="Обычный 21 2" xfId="226"/>
    <cellStyle name="Обычный 21 2 2" xfId="227"/>
    <cellStyle name="Обычный 21 2 3" xfId="228"/>
    <cellStyle name="Обычный 21 3" xfId="229"/>
    <cellStyle name="Обычный 21 4" xfId="230"/>
    <cellStyle name="Обычный 21 5" xfId="231"/>
    <cellStyle name="Обычный 22" xfId="232"/>
    <cellStyle name="Обычный 22 2" xfId="233"/>
    <cellStyle name="Обычный 23" xfId="234"/>
    <cellStyle name="Обычный 24" xfId="235"/>
    <cellStyle name="Обычный 25" xfId="236"/>
    <cellStyle name="Обычный 26" xfId="237"/>
    <cellStyle name="Обычный 26 2" xfId="238"/>
    <cellStyle name="Обычный 27" xfId="239"/>
    <cellStyle name="Обычный 28" xfId="240"/>
    <cellStyle name="Обычный 29" xfId="241"/>
    <cellStyle name="Обычный 3" xfId="242"/>
    <cellStyle name="Обычный 3 10" xfId="243"/>
    <cellStyle name="Обычный 3 2" xfId="244"/>
    <cellStyle name="Обычный 3 3" xfId="245"/>
    <cellStyle name="Обычный 3 4" xfId="246"/>
    <cellStyle name="Обычный 3 5" xfId="247"/>
    <cellStyle name="Обычный 3 6" xfId="248"/>
    <cellStyle name="Обычный 3 7" xfId="249"/>
    <cellStyle name="Обычный 3 8" xfId="250"/>
    <cellStyle name="Обычный 3 9" xfId="251"/>
    <cellStyle name="Обычный 30" xfId="252"/>
    <cellStyle name="Обычный 31" xfId="253"/>
    <cellStyle name="Обычный 32" xfId="254"/>
    <cellStyle name="Обычный 33" xfId="255"/>
    <cellStyle name="Обычный 34" xfId="3"/>
    <cellStyle name="Обычный 4" xfId="256"/>
    <cellStyle name="Обычный 4 2" xfId="257"/>
    <cellStyle name="Обычный 4 2 2" xfId="258"/>
    <cellStyle name="Обычный 4 3" xfId="259"/>
    <cellStyle name="Обычный 5" xfId="260"/>
    <cellStyle name="Обычный 6" xfId="261"/>
    <cellStyle name="Обычный 63" xfId="262"/>
    <cellStyle name="Обычный 7" xfId="263"/>
    <cellStyle name="Обычный 8" xfId="264"/>
    <cellStyle name="Обычный 88" xfId="265"/>
    <cellStyle name="Обычный 89" xfId="266"/>
    <cellStyle name="Обычный 9" xfId="267"/>
    <cellStyle name="Плохой 2" xfId="268"/>
    <cellStyle name="Плохой 3" xfId="269"/>
    <cellStyle name="Плохой 4" xfId="270"/>
    <cellStyle name="Плохой 5" xfId="271"/>
    <cellStyle name="Плохой 6" xfId="272"/>
    <cellStyle name="Пояснение 2" xfId="273"/>
    <cellStyle name="Пояснение 3" xfId="274"/>
    <cellStyle name="Пояснение 4" xfId="275"/>
    <cellStyle name="Пояснение 5" xfId="276"/>
    <cellStyle name="Пояснение 6" xfId="277"/>
    <cellStyle name="Примечание 2" xfId="278"/>
    <cellStyle name="Примечание 3" xfId="279"/>
    <cellStyle name="Примечание 4" xfId="280"/>
    <cellStyle name="Примечание 5" xfId="281"/>
    <cellStyle name="Примечание 6" xfId="282"/>
    <cellStyle name="Связанная ячейка 2" xfId="283"/>
    <cellStyle name="Связанная ячейка 3" xfId="284"/>
    <cellStyle name="Связанная ячейка 4" xfId="285"/>
    <cellStyle name="Связанная ячейка 5" xfId="286"/>
    <cellStyle name="Связанная ячейка 6" xfId="287"/>
    <cellStyle name="Текст предупреждения 2" xfId="288"/>
    <cellStyle name="Текст предупреждения 3" xfId="289"/>
    <cellStyle name="Текст предупреждения 4" xfId="290"/>
    <cellStyle name="Текст предупреждения 5" xfId="291"/>
    <cellStyle name="Текст предупреждения 6" xfId="292"/>
    <cellStyle name="Финансовый" xfId="1" builtinId="3"/>
    <cellStyle name="Финансовый 2" xfId="4"/>
    <cellStyle name="Финансовый 2 2" xfId="293"/>
    <cellStyle name="Финансовый 3" xfId="294"/>
    <cellStyle name="Финансовый 4" xfId="295"/>
    <cellStyle name="Хороший 2" xfId="296"/>
    <cellStyle name="Хороший 3" xfId="297"/>
    <cellStyle name="Хороший 4" xfId="298"/>
    <cellStyle name="Хороший 5" xfId="299"/>
    <cellStyle name="Хороший 6" xfId="30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R53"/>
  <sheetViews>
    <sheetView tabSelected="1" view="pageBreakPreview" zoomScale="80" zoomScaleNormal="100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5" x14ac:dyDescent="0.25"/>
  <cols>
    <col min="1" max="1" width="5" style="1" customWidth="1"/>
    <col min="2" max="2" width="28.140625" style="1" bestFit="1" customWidth="1"/>
    <col min="3" max="3" width="17.140625" style="1" customWidth="1"/>
    <col min="4" max="4" width="17.42578125" style="1" customWidth="1"/>
    <col min="5" max="5" width="12.85546875" style="1" customWidth="1"/>
    <col min="6" max="7" width="14.85546875" style="1" customWidth="1"/>
    <col min="8" max="8" width="12.7109375" style="1" customWidth="1"/>
    <col min="9" max="9" width="14.85546875" style="1" customWidth="1"/>
    <col min="10" max="10" width="13.5703125" style="1" customWidth="1"/>
    <col min="11" max="11" width="11.85546875" style="1" customWidth="1"/>
    <col min="12" max="12" width="16" style="1" customWidth="1"/>
    <col min="13" max="13" width="15.42578125" style="1" customWidth="1"/>
    <col min="14" max="14" width="13.5703125" style="1" customWidth="1"/>
    <col min="15" max="15" width="14.85546875" style="1" customWidth="1"/>
    <col min="16" max="16" width="13.7109375" style="1" customWidth="1"/>
    <col min="17" max="20" width="13.28515625" style="1" customWidth="1"/>
    <col min="21" max="21" width="14.85546875" style="1" customWidth="1"/>
    <col min="22" max="23" width="13.5703125" style="1" customWidth="1"/>
    <col min="24" max="24" width="14.85546875" style="1" customWidth="1"/>
    <col min="25" max="26" width="12.85546875" style="1" customWidth="1"/>
    <col min="27" max="32" width="14.85546875" style="1" customWidth="1"/>
    <col min="33" max="33" width="17.28515625" style="1" customWidth="1"/>
    <col min="34" max="34" width="16.7109375" style="1" customWidth="1"/>
    <col min="35" max="35" width="14" style="1" customWidth="1"/>
    <col min="36" max="36" width="15.28515625" style="1" customWidth="1"/>
    <col min="37" max="37" width="15" style="1" customWidth="1"/>
    <col min="38" max="38" width="12.7109375" style="1" customWidth="1"/>
    <col min="39" max="39" width="15.42578125" style="1" customWidth="1"/>
    <col min="40" max="40" width="12.85546875" style="1" customWidth="1"/>
    <col min="41" max="41" width="11.7109375" style="1" customWidth="1"/>
    <col min="42" max="42" width="16.140625" style="1" customWidth="1"/>
    <col min="43" max="43" width="12.7109375" style="1" customWidth="1"/>
    <col min="44" max="44" width="12" style="1" customWidth="1"/>
    <col min="45" max="45" width="17.140625" style="1" customWidth="1"/>
    <col min="46" max="46" width="16.28515625" style="1" customWidth="1"/>
    <col min="47" max="47" width="13.140625" style="1" customWidth="1"/>
    <col min="48" max="49" width="14.85546875" style="1" customWidth="1"/>
    <col min="50" max="50" width="13.28515625" style="1" customWidth="1"/>
    <col min="51" max="51" width="16.42578125" style="1" customWidth="1"/>
    <col min="52" max="52" width="16.28515625" style="1" customWidth="1"/>
    <col min="53" max="53" width="13.42578125" style="1" customWidth="1"/>
    <col min="54" max="54" width="16.28515625" style="1" customWidth="1"/>
    <col min="55" max="55" width="14.85546875" style="1" customWidth="1"/>
    <col min="56" max="56" width="12.28515625" style="1" customWidth="1"/>
    <col min="57" max="58" width="14.85546875" style="1" customWidth="1"/>
    <col min="59" max="59" width="12" style="1" customWidth="1"/>
    <col min="60" max="61" width="14.85546875" style="1" customWidth="1"/>
    <col min="62" max="62" width="13.42578125" style="1" customWidth="1"/>
    <col min="63" max="64" width="14.85546875" style="1" customWidth="1"/>
    <col min="65" max="65" width="13.28515625" style="1" customWidth="1"/>
    <col min="66" max="67" width="14.85546875" style="1" customWidth="1"/>
    <col min="68" max="68" width="13" style="1" customWidth="1"/>
    <col min="69" max="70" width="14.85546875" style="1" customWidth="1"/>
    <col min="71" max="71" width="13" style="1" customWidth="1"/>
    <col min="72" max="73" width="14.85546875" style="1" customWidth="1"/>
    <col min="74" max="74" width="12.7109375" style="1" customWidth="1"/>
    <col min="75" max="82" width="14.85546875" style="1" customWidth="1"/>
    <col min="83" max="83" width="12.7109375" style="1" customWidth="1"/>
    <col min="84" max="85" width="14.85546875" style="1" customWidth="1"/>
    <col min="86" max="86" width="13" style="1" customWidth="1"/>
    <col min="87" max="88" width="14.85546875" style="1" customWidth="1"/>
    <col min="89" max="89" width="12.7109375" style="1" customWidth="1"/>
    <col min="90" max="91" width="14.85546875" style="1" customWidth="1"/>
    <col min="92" max="92" width="13.42578125" style="1" customWidth="1"/>
    <col min="93" max="94" width="14.85546875" style="1" customWidth="1"/>
    <col min="95" max="95" width="12.7109375" style="1" customWidth="1"/>
    <col min="96" max="103" width="14.85546875" style="1" customWidth="1"/>
    <col min="104" max="104" width="12.85546875" style="1" customWidth="1"/>
    <col min="105" max="106" width="14.85546875" style="1" customWidth="1"/>
    <col min="107" max="107" width="12.85546875" style="1" customWidth="1"/>
    <col min="108" max="115" width="14.85546875" style="1" customWidth="1"/>
    <col min="116" max="116" width="13" style="1" customWidth="1"/>
    <col min="117" max="118" width="14.85546875" style="1" customWidth="1"/>
    <col min="119" max="119" width="13" style="1" customWidth="1"/>
    <col min="120" max="121" width="14.85546875" style="1" customWidth="1"/>
    <col min="122" max="122" width="12.85546875" style="1" customWidth="1"/>
    <col min="123" max="130" width="14.85546875" style="1" customWidth="1"/>
    <col min="131" max="131" width="13" style="1" customWidth="1"/>
    <col min="132" max="133" width="14.85546875" style="1" customWidth="1"/>
    <col min="134" max="134" width="13.7109375" style="1" customWidth="1"/>
    <col min="135" max="136" width="14.85546875" style="1" customWidth="1"/>
    <col min="137" max="140" width="13" style="1" customWidth="1"/>
    <col min="141" max="160" width="14.85546875" style="1" customWidth="1"/>
    <col min="161" max="164" width="12.85546875" style="1" customWidth="1"/>
    <col min="165" max="166" width="14.85546875" style="1" customWidth="1"/>
    <col min="167" max="170" width="12.5703125" style="1" customWidth="1"/>
    <col min="171" max="172" width="14.7109375" style="1" customWidth="1"/>
    <col min="173" max="173" width="12.5703125" style="1" customWidth="1"/>
    <col min="174" max="181" width="14.85546875" style="1" customWidth="1"/>
    <col min="182" max="182" width="12.7109375" style="1" customWidth="1"/>
    <col min="183" max="184" width="14.85546875" style="1" customWidth="1"/>
    <col min="185" max="185" width="12.5703125" style="1" customWidth="1"/>
    <col min="186" max="187" width="14.85546875" style="1" customWidth="1"/>
    <col min="188" max="188" width="12.7109375" style="1" customWidth="1"/>
    <col min="189" max="199" width="14.85546875" style="1" customWidth="1"/>
    <col min="200" max="200" width="13.85546875" style="1" customWidth="1"/>
    <col min="201" max="16384" width="9.140625" style="1"/>
  </cols>
  <sheetData>
    <row r="2" spans="1:200" ht="31.5" customHeight="1" x14ac:dyDescent="0.25">
      <c r="A2" s="7"/>
      <c r="B2" s="7"/>
      <c r="C2" s="22" t="s">
        <v>107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18"/>
      <c r="S2" s="18"/>
      <c r="T2" s="18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18"/>
      <c r="AK2" s="18"/>
      <c r="AL2" s="18"/>
      <c r="AM2" s="18"/>
      <c r="AN2" s="18"/>
      <c r="AO2" s="18"/>
      <c r="AP2" s="18"/>
      <c r="AQ2" s="18"/>
      <c r="AR2" s="18"/>
    </row>
    <row r="3" spans="1:200" x14ac:dyDescent="0.25">
      <c r="Q3" s="1" t="s">
        <v>0</v>
      </c>
      <c r="AF3" s="1" t="s">
        <v>0</v>
      </c>
      <c r="AU3" s="1" t="s">
        <v>0</v>
      </c>
      <c r="BJ3" s="1" t="s">
        <v>0</v>
      </c>
      <c r="BY3" s="1" t="s">
        <v>0</v>
      </c>
      <c r="CN3" s="1" t="s">
        <v>0</v>
      </c>
      <c r="DC3" s="1" t="s">
        <v>0</v>
      </c>
      <c r="DR3" s="1" t="s">
        <v>0</v>
      </c>
      <c r="EG3" s="1" t="s">
        <v>0</v>
      </c>
      <c r="EV3" s="1" t="s">
        <v>0</v>
      </c>
      <c r="FK3" s="1" t="s">
        <v>0</v>
      </c>
      <c r="FZ3" s="1" t="s">
        <v>0</v>
      </c>
      <c r="GO3" s="1" t="s">
        <v>0</v>
      </c>
      <c r="GR3" s="1" t="s">
        <v>0</v>
      </c>
    </row>
    <row r="4" spans="1:200" ht="235.5" customHeight="1" x14ac:dyDescent="0.25">
      <c r="A4" s="26" t="s">
        <v>6</v>
      </c>
      <c r="B4" s="26" t="s">
        <v>7</v>
      </c>
      <c r="C4" s="23" t="s">
        <v>2</v>
      </c>
      <c r="D4" s="24"/>
      <c r="E4" s="25"/>
      <c r="F4" s="23" t="s">
        <v>8</v>
      </c>
      <c r="G4" s="24"/>
      <c r="H4" s="25"/>
      <c r="I4" s="19" t="s">
        <v>105</v>
      </c>
      <c r="J4" s="20"/>
      <c r="K4" s="21"/>
      <c r="L4" s="23" t="s">
        <v>4</v>
      </c>
      <c r="M4" s="24"/>
      <c r="N4" s="25"/>
      <c r="O4" s="19" t="s">
        <v>55</v>
      </c>
      <c r="P4" s="20"/>
      <c r="Q4" s="21"/>
      <c r="R4" s="19" t="s">
        <v>108</v>
      </c>
      <c r="S4" s="20"/>
      <c r="T4" s="21"/>
      <c r="U4" s="19" t="s">
        <v>56</v>
      </c>
      <c r="V4" s="20"/>
      <c r="W4" s="21"/>
      <c r="X4" s="19" t="s">
        <v>57</v>
      </c>
      <c r="Y4" s="20"/>
      <c r="Z4" s="21"/>
      <c r="AA4" s="19" t="s">
        <v>58</v>
      </c>
      <c r="AB4" s="20"/>
      <c r="AC4" s="21"/>
      <c r="AD4" s="19" t="s">
        <v>59</v>
      </c>
      <c r="AE4" s="20"/>
      <c r="AF4" s="21"/>
      <c r="AG4" s="19" t="s">
        <v>60</v>
      </c>
      <c r="AH4" s="20"/>
      <c r="AI4" s="21"/>
      <c r="AJ4" s="19" t="s">
        <v>61</v>
      </c>
      <c r="AK4" s="20"/>
      <c r="AL4" s="21"/>
      <c r="AM4" s="19" t="s">
        <v>62</v>
      </c>
      <c r="AN4" s="20"/>
      <c r="AO4" s="21"/>
      <c r="AP4" s="19" t="s">
        <v>63</v>
      </c>
      <c r="AQ4" s="20"/>
      <c r="AR4" s="21"/>
      <c r="AS4" s="23" t="s">
        <v>3</v>
      </c>
      <c r="AT4" s="24"/>
      <c r="AU4" s="25"/>
      <c r="AV4" s="19" t="s">
        <v>64</v>
      </c>
      <c r="AW4" s="20"/>
      <c r="AX4" s="21"/>
      <c r="AY4" s="19" t="s">
        <v>65</v>
      </c>
      <c r="AZ4" s="20"/>
      <c r="BA4" s="21"/>
      <c r="BB4" s="19" t="s">
        <v>66</v>
      </c>
      <c r="BC4" s="20"/>
      <c r="BD4" s="21"/>
      <c r="BE4" s="19" t="s">
        <v>67</v>
      </c>
      <c r="BF4" s="20"/>
      <c r="BG4" s="21"/>
      <c r="BH4" s="19" t="s">
        <v>68</v>
      </c>
      <c r="BI4" s="20"/>
      <c r="BJ4" s="21"/>
      <c r="BK4" s="19" t="s">
        <v>69</v>
      </c>
      <c r="BL4" s="20"/>
      <c r="BM4" s="21"/>
      <c r="BN4" s="19" t="s">
        <v>70</v>
      </c>
      <c r="BO4" s="20"/>
      <c r="BP4" s="21"/>
      <c r="BQ4" s="19" t="s">
        <v>71</v>
      </c>
      <c r="BR4" s="20"/>
      <c r="BS4" s="21"/>
      <c r="BT4" s="19" t="s">
        <v>72</v>
      </c>
      <c r="BU4" s="20"/>
      <c r="BV4" s="21"/>
      <c r="BW4" s="19" t="s">
        <v>73</v>
      </c>
      <c r="BX4" s="20"/>
      <c r="BY4" s="21"/>
      <c r="BZ4" s="19" t="s">
        <v>74</v>
      </c>
      <c r="CA4" s="20"/>
      <c r="CB4" s="21"/>
      <c r="CC4" s="19" t="s">
        <v>75</v>
      </c>
      <c r="CD4" s="20"/>
      <c r="CE4" s="21"/>
      <c r="CF4" s="19" t="s">
        <v>76</v>
      </c>
      <c r="CG4" s="20"/>
      <c r="CH4" s="21"/>
      <c r="CI4" s="19" t="s">
        <v>77</v>
      </c>
      <c r="CJ4" s="20"/>
      <c r="CK4" s="21"/>
      <c r="CL4" s="19" t="s">
        <v>78</v>
      </c>
      <c r="CM4" s="20"/>
      <c r="CN4" s="21"/>
      <c r="CO4" s="19" t="s">
        <v>79</v>
      </c>
      <c r="CP4" s="20"/>
      <c r="CQ4" s="21"/>
      <c r="CR4" s="19" t="s">
        <v>80</v>
      </c>
      <c r="CS4" s="20"/>
      <c r="CT4" s="21"/>
      <c r="CU4" s="19" t="s">
        <v>81</v>
      </c>
      <c r="CV4" s="20"/>
      <c r="CW4" s="21"/>
      <c r="CX4" s="19" t="s">
        <v>82</v>
      </c>
      <c r="CY4" s="20"/>
      <c r="CZ4" s="21"/>
      <c r="DA4" s="19" t="s">
        <v>83</v>
      </c>
      <c r="DB4" s="20"/>
      <c r="DC4" s="21"/>
      <c r="DD4" s="19" t="s">
        <v>84</v>
      </c>
      <c r="DE4" s="20"/>
      <c r="DF4" s="21"/>
      <c r="DG4" s="19" t="s">
        <v>85</v>
      </c>
      <c r="DH4" s="20"/>
      <c r="DI4" s="21"/>
      <c r="DJ4" s="19" t="s">
        <v>86</v>
      </c>
      <c r="DK4" s="20"/>
      <c r="DL4" s="21"/>
      <c r="DM4" s="19" t="s">
        <v>87</v>
      </c>
      <c r="DN4" s="20"/>
      <c r="DO4" s="21"/>
      <c r="DP4" s="19" t="s">
        <v>88</v>
      </c>
      <c r="DQ4" s="20"/>
      <c r="DR4" s="21"/>
      <c r="DS4" s="19" t="s">
        <v>89</v>
      </c>
      <c r="DT4" s="20"/>
      <c r="DU4" s="21"/>
      <c r="DV4" s="19" t="s">
        <v>90</v>
      </c>
      <c r="DW4" s="20"/>
      <c r="DX4" s="21"/>
      <c r="DY4" s="23" t="s">
        <v>5</v>
      </c>
      <c r="DZ4" s="24"/>
      <c r="EA4" s="25"/>
      <c r="EB4" s="19" t="s">
        <v>91</v>
      </c>
      <c r="EC4" s="20"/>
      <c r="ED4" s="21"/>
      <c r="EE4" s="19" t="s">
        <v>92</v>
      </c>
      <c r="EF4" s="20"/>
      <c r="EG4" s="21"/>
      <c r="EH4" s="19" t="s">
        <v>109</v>
      </c>
      <c r="EI4" s="20"/>
      <c r="EJ4" s="21"/>
      <c r="EK4" s="19" t="s">
        <v>93</v>
      </c>
      <c r="EL4" s="20"/>
      <c r="EM4" s="21"/>
      <c r="EN4" s="19" t="s">
        <v>110</v>
      </c>
      <c r="EO4" s="20"/>
      <c r="EP4" s="21"/>
      <c r="EQ4" s="19" t="s">
        <v>94</v>
      </c>
      <c r="ER4" s="20"/>
      <c r="ES4" s="21"/>
      <c r="ET4" s="19" t="s">
        <v>95</v>
      </c>
      <c r="EU4" s="20"/>
      <c r="EV4" s="21"/>
      <c r="EW4" s="19" t="s">
        <v>111</v>
      </c>
      <c r="EX4" s="20"/>
      <c r="EY4" s="21"/>
      <c r="EZ4" s="19" t="s">
        <v>112</v>
      </c>
      <c r="FA4" s="20"/>
      <c r="FB4" s="21"/>
      <c r="FC4" s="19" t="s">
        <v>96</v>
      </c>
      <c r="FD4" s="20"/>
      <c r="FE4" s="21"/>
      <c r="FF4" s="19" t="s">
        <v>113</v>
      </c>
      <c r="FG4" s="20"/>
      <c r="FH4" s="21"/>
      <c r="FI4" s="19" t="s">
        <v>97</v>
      </c>
      <c r="FJ4" s="20"/>
      <c r="FK4" s="21"/>
      <c r="FL4" s="19" t="s">
        <v>114</v>
      </c>
      <c r="FM4" s="20"/>
      <c r="FN4" s="21"/>
      <c r="FO4" s="19" t="s">
        <v>115</v>
      </c>
      <c r="FP4" s="20"/>
      <c r="FQ4" s="21"/>
      <c r="FR4" s="19" t="s">
        <v>98</v>
      </c>
      <c r="FS4" s="20"/>
      <c r="FT4" s="21"/>
      <c r="FU4" s="19" t="s">
        <v>99</v>
      </c>
      <c r="FV4" s="20"/>
      <c r="FW4" s="21"/>
      <c r="FX4" s="19" t="s">
        <v>100</v>
      </c>
      <c r="FY4" s="20"/>
      <c r="FZ4" s="21"/>
      <c r="GA4" s="19" t="s">
        <v>101</v>
      </c>
      <c r="GB4" s="20"/>
      <c r="GC4" s="21"/>
      <c r="GD4" s="19" t="s">
        <v>102</v>
      </c>
      <c r="GE4" s="20"/>
      <c r="GF4" s="21"/>
      <c r="GG4" s="19" t="s">
        <v>103</v>
      </c>
      <c r="GH4" s="20"/>
      <c r="GI4" s="21"/>
      <c r="GJ4" s="19" t="s">
        <v>116</v>
      </c>
      <c r="GK4" s="20"/>
      <c r="GL4" s="21"/>
      <c r="GM4" s="19" t="s">
        <v>104</v>
      </c>
      <c r="GN4" s="20"/>
      <c r="GO4" s="21"/>
      <c r="GP4" s="19" t="s">
        <v>117</v>
      </c>
      <c r="GQ4" s="20"/>
      <c r="GR4" s="21"/>
    </row>
    <row r="5" spans="1:200" s="6" customFormat="1" ht="64.5" customHeight="1" x14ac:dyDescent="0.25">
      <c r="A5" s="26"/>
      <c r="B5" s="26"/>
      <c r="C5" s="8" t="s">
        <v>54</v>
      </c>
      <c r="D5" s="8" t="s">
        <v>1</v>
      </c>
      <c r="E5" s="8" t="s">
        <v>106</v>
      </c>
      <c r="F5" s="8" t="s">
        <v>54</v>
      </c>
      <c r="G5" s="8" t="s">
        <v>1</v>
      </c>
      <c r="H5" s="8" t="s">
        <v>106</v>
      </c>
      <c r="I5" s="9" t="s">
        <v>54</v>
      </c>
      <c r="J5" s="9" t="s">
        <v>1</v>
      </c>
      <c r="K5" s="9" t="s">
        <v>106</v>
      </c>
      <c r="L5" s="8" t="s">
        <v>54</v>
      </c>
      <c r="M5" s="8" t="s">
        <v>1</v>
      </c>
      <c r="N5" s="8" t="s">
        <v>106</v>
      </c>
      <c r="O5" s="9" t="s">
        <v>54</v>
      </c>
      <c r="P5" s="9" t="s">
        <v>1</v>
      </c>
      <c r="Q5" s="9" t="s">
        <v>106</v>
      </c>
      <c r="R5" s="9" t="s">
        <v>54</v>
      </c>
      <c r="S5" s="9" t="s">
        <v>1</v>
      </c>
      <c r="T5" s="9" t="s">
        <v>106</v>
      </c>
      <c r="U5" s="9" t="s">
        <v>54</v>
      </c>
      <c r="V5" s="9" t="s">
        <v>1</v>
      </c>
      <c r="W5" s="9" t="s">
        <v>106</v>
      </c>
      <c r="X5" s="9" t="s">
        <v>54</v>
      </c>
      <c r="Y5" s="9" t="s">
        <v>1</v>
      </c>
      <c r="Z5" s="9" t="s">
        <v>106</v>
      </c>
      <c r="AA5" s="9" t="s">
        <v>54</v>
      </c>
      <c r="AB5" s="9" t="s">
        <v>1</v>
      </c>
      <c r="AC5" s="9" t="s">
        <v>106</v>
      </c>
      <c r="AD5" s="9" t="s">
        <v>54</v>
      </c>
      <c r="AE5" s="9" t="s">
        <v>1</v>
      </c>
      <c r="AF5" s="9" t="s">
        <v>106</v>
      </c>
      <c r="AG5" s="9" t="s">
        <v>54</v>
      </c>
      <c r="AH5" s="9" t="s">
        <v>1</v>
      </c>
      <c r="AI5" s="9" t="s">
        <v>106</v>
      </c>
      <c r="AJ5" s="9" t="s">
        <v>54</v>
      </c>
      <c r="AK5" s="9" t="s">
        <v>1</v>
      </c>
      <c r="AL5" s="9" t="s">
        <v>106</v>
      </c>
      <c r="AM5" s="9" t="s">
        <v>54</v>
      </c>
      <c r="AN5" s="9" t="s">
        <v>1</v>
      </c>
      <c r="AO5" s="9" t="s">
        <v>106</v>
      </c>
      <c r="AP5" s="9" t="s">
        <v>54</v>
      </c>
      <c r="AQ5" s="9" t="s">
        <v>1</v>
      </c>
      <c r="AR5" s="9" t="s">
        <v>106</v>
      </c>
      <c r="AS5" s="8" t="s">
        <v>54</v>
      </c>
      <c r="AT5" s="8" t="s">
        <v>1</v>
      </c>
      <c r="AU5" s="8" t="s">
        <v>106</v>
      </c>
      <c r="AV5" s="9" t="s">
        <v>54</v>
      </c>
      <c r="AW5" s="9" t="s">
        <v>1</v>
      </c>
      <c r="AX5" s="9" t="s">
        <v>106</v>
      </c>
      <c r="AY5" s="9" t="s">
        <v>54</v>
      </c>
      <c r="AZ5" s="9" t="s">
        <v>1</v>
      </c>
      <c r="BA5" s="9" t="s">
        <v>106</v>
      </c>
      <c r="BB5" s="9" t="s">
        <v>54</v>
      </c>
      <c r="BC5" s="9" t="s">
        <v>1</v>
      </c>
      <c r="BD5" s="9" t="s">
        <v>106</v>
      </c>
      <c r="BE5" s="9" t="s">
        <v>54</v>
      </c>
      <c r="BF5" s="9" t="s">
        <v>1</v>
      </c>
      <c r="BG5" s="9" t="s">
        <v>106</v>
      </c>
      <c r="BH5" s="9" t="s">
        <v>54</v>
      </c>
      <c r="BI5" s="9" t="s">
        <v>1</v>
      </c>
      <c r="BJ5" s="9" t="s">
        <v>106</v>
      </c>
      <c r="BK5" s="9" t="s">
        <v>54</v>
      </c>
      <c r="BL5" s="9" t="s">
        <v>1</v>
      </c>
      <c r="BM5" s="9" t="s">
        <v>106</v>
      </c>
      <c r="BN5" s="9" t="s">
        <v>54</v>
      </c>
      <c r="BO5" s="9" t="s">
        <v>1</v>
      </c>
      <c r="BP5" s="9" t="s">
        <v>106</v>
      </c>
      <c r="BQ5" s="9" t="s">
        <v>54</v>
      </c>
      <c r="BR5" s="9" t="s">
        <v>1</v>
      </c>
      <c r="BS5" s="9" t="s">
        <v>106</v>
      </c>
      <c r="BT5" s="9" t="s">
        <v>54</v>
      </c>
      <c r="BU5" s="9" t="s">
        <v>1</v>
      </c>
      <c r="BV5" s="9" t="s">
        <v>106</v>
      </c>
      <c r="BW5" s="9" t="s">
        <v>54</v>
      </c>
      <c r="BX5" s="9" t="s">
        <v>1</v>
      </c>
      <c r="BY5" s="9" t="s">
        <v>106</v>
      </c>
      <c r="BZ5" s="9" t="s">
        <v>54</v>
      </c>
      <c r="CA5" s="9" t="s">
        <v>1</v>
      </c>
      <c r="CB5" s="9" t="s">
        <v>106</v>
      </c>
      <c r="CC5" s="9" t="s">
        <v>54</v>
      </c>
      <c r="CD5" s="9" t="s">
        <v>1</v>
      </c>
      <c r="CE5" s="9" t="s">
        <v>106</v>
      </c>
      <c r="CF5" s="9" t="s">
        <v>54</v>
      </c>
      <c r="CG5" s="9" t="s">
        <v>1</v>
      </c>
      <c r="CH5" s="9" t="s">
        <v>106</v>
      </c>
      <c r="CI5" s="9" t="s">
        <v>54</v>
      </c>
      <c r="CJ5" s="9" t="s">
        <v>1</v>
      </c>
      <c r="CK5" s="9" t="s">
        <v>106</v>
      </c>
      <c r="CL5" s="9" t="s">
        <v>54</v>
      </c>
      <c r="CM5" s="9" t="s">
        <v>1</v>
      </c>
      <c r="CN5" s="9" t="s">
        <v>106</v>
      </c>
      <c r="CO5" s="9" t="s">
        <v>54</v>
      </c>
      <c r="CP5" s="9" t="s">
        <v>1</v>
      </c>
      <c r="CQ5" s="9" t="s">
        <v>106</v>
      </c>
      <c r="CR5" s="9" t="s">
        <v>54</v>
      </c>
      <c r="CS5" s="9" t="s">
        <v>1</v>
      </c>
      <c r="CT5" s="9" t="s">
        <v>106</v>
      </c>
      <c r="CU5" s="9" t="s">
        <v>54</v>
      </c>
      <c r="CV5" s="9" t="s">
        <v>1</v>
      </c>
      <c r="CW5" s="9" t="s">
        <v>106</v>
      </c>
      <c r="CX5" s="9" t="s">
        <v>54</v>
      </c>
      <c r="CY5" s="9" t="s">
        <v>1</v>
      </c>
      <c r="CZ5" s="9" t="s">
        <v>106</v>
      </c>
      <c r="DA5" s="9" t="s">
        <v>54</v>
      </c>
      <c r="DB5" s="9" t="s">
        <v>1</v>
      </c>
      <c r="DC5" s="9" t="s">
        <v>106</v>
      </c>
      <c r="DD5" s="9" t="s">
        <v>54</v>
      </c>
      <c r="DE5" s="9" t="s">
        <v>1</v>
      </c>
      <c r="DF5" s="9" t="s">
        <v>106</v>
      </c>
      <c r="DG5" s="9" t="s">
        <v>54</v>
      </c>
      <c r="DH5" s="9" t="s">
        <v>1</v>
      </c>
      <c r="DI5" s="9" t="s">
        <v>106</v>
      </c>
      <c r="DJ5" s="9" t="s">
        <v>54</v>
      </c>
      <c r="DK5" s="9" t="s">
        <v>1</v>
      </c>
      <c r="DL5" s="9" t="s">
        <v>106</v>
      </c>
      <c r="DM5" s="9" t="s">
        <v>54</v>
      </c>
      <c r="DN5" s="9" t="s">
        <v>1</v>
      </c>
      <c r="DO5" s="9" t="s">
        <v>106</v>
      </c>
      <c r="DP5" s="9" t="s">
        <v>54</v>
      </c>
      <c r="DQ5" s="9" t="s">
        <v>1</v>
      </c>
      <c r="DR5" s="9" t="s">
        <v>106</v>
      </c>
      <c r="DS5" s="9" t="s">
        <v>54</v>
      </c>
      <c r="DT5" s="9" t="s">
        <v>1</v>
      </c>
      <c r="DU5" s="9" t="s">
        <v>106</v>
      </c>
      <c r="DV5" s="9" t="s">
        <v>54</v>
      </c>
      <c r="DW5" s="9" t="s">
        <v>1</v>
      </c>
      <c r="DX5" s="9" t="s">
        <v>106</v>
      </c>
      <c r="DY5" s="8" t="s">
        <v>54</v>
      </c>
      <c r="DZ5" s="8" t="s">
        <v>1</v>
      </c>
      <c r="EA5" s="8" t="s">
        <v>106</v>
      </c>
      <c r="EB5" s="9" t="s">
        <v>54</v>
      </c>
      <c r="EC5" s="9" t="s">
        <v>1</v>
      </c>
      <c r="ED5" s="9" t="s">
        <v>106</v>
      </c>
      <c r="EE5" s="9" t="s">
        <v>54</v>
      </c>
      <c r="EF5" s="9" t="s">
        <v>1</v>
      </c>
      <c r="EG5" s="9" t="s">
        <v>106</v>
      </c>
      <c r="EH5" s="9" t="s">
        <v>54</v>
      </c>
      <c r="EI5" s="9" t="s">
        <v>1</v>
      </c>
      <c r="EJ5" s="9" t="s">
        <v>106</v>
      </c>
      <c r="EK5" s="9" t="s">
        <v>54</v>
      </c>
      <c r="EL5" s="9" t="s">
        <v>1</v>
      </c>
      <c r="EM5" s="9" t="s">
        <v>106</v>
      </c>
      <c r="EN5" s="9" t="s">
        <v>54</v>
      </c>
      <c r="EO5" s="9" t="s">
        <v>1</v>
      </c>
      <c r="EP5" s="9" t="s">
        <v>106</v>
      </c>
      <c r="EQ5" s="9" t="s">
        <v>54</v>
      </c>
      <c r="ER5" s="9" t="s">
        <v>1</v>
      </c>
      <c r="ES5" s="9" t="s">
        <v>106</v>
      </c>
      <c r="ET5" s="9" t="s">
        <v>54</v>
      </c>
      <c r="EU5" s="9" t="s">
        <v>1</v>
      </c>
      <c r="EV5" s="9" t="s">
        <v>106</v>
      </c>
      <c r="EW5" s="9" t="s">
        <v>54</v>
      </c>
      <c r="EX5" s="9" t="s">
        <v>1</v>
      </c>
      <c r="EY5" s="9" t="s">
        <v>106</v>
      </c>
      <c r="EZ5" s="9" t="s">
        <v>54</v>
      </c>
      <c r="FA5" s="9" t="s">
        <v>1</v>
      </c>
      <c r="FB5" s="9" t="s">
        <v>106</v>
      </c>
      <c r="FC5" s="9" t="s">
        <v>54</v>
      </c>
      <c r="FD5" s="9" t="s">
        <v>1</v>
      </c>
      <c r="FE5" s="9" t="s">
        <v>106</v>
      </c>
      <c r="FF5" s="9" t="s">
        <v>54</v>
      </c>
      <c r="FG5" s="9" t="s">
        <v>1</v>
      </c>
      <c r="FH5" s="9" t="s">
        <v>106</v>
      </c>
      <c r="FI5" s="9" t="s">
        <v>54</v>
      </c>
      <c r="FJ5" s="9" t="s">
        <v>1</v>
      </c>
      <c r="FK5" s="9" t="s">
        <v>106</v>
      </c>
      <c r="FL5" s="9" t="s">
        <v>54</v>
      </c>
      <c r="FM5" s="9" t="s">
        <v>1</v>
      </c>
      <c r="FN5" s="9" t="s">
        <v>106</v>
      </c>
      <c r="FO5" s="9" t="s">
        <v>54</v>
      </c>
      <c r="FP5" s="9" t="s">
        <v>1</v>
      </c>
      <c r="FQ5" s="9" t="s">
        <v>106</v>
      </c>
      <c r="FR5" s="9" t="s">
        <v>54</v>
      </c>
      <c r="FS5" s="9" t="s">
        <v>1</v>
      </c>
      <c r="FT5" s="9" t="s">
        <v>106</v>
      </c>
      <c r="FU5" s="9" t="s">
        <v>54</v>
      </c>
      <c r="FV5" s="9" t="s">
        <v>1</v>
      </c>
      <c r="FW5" s="9" t="s">
        <v>106</v>
      </c>
      <c r="FX5" s="9" t="s">
        <v>54</v>
      </c>
      <c r="FY5" s="9" t="s">
        <v>1</v>
      </c>
      <c r="FZ5" s="9" t="s">
        <v>106</v>
      </c>
      <c r="GA5" s="9" t="s">
        <v>54</v>
      </c>
      <c r="GB5" s="9" t="s">
        <v>1</v>
      </c>
      <c r="GC5" s="9" t="s">
        <v>106</v>
      </c>
      <c r="GD5" s="9" t="s">
        <v>54</v>
      </c>
      <c r="GE5" s="9" t="s">
        <v>1</v>
      </c>
      <c r="GF5" s="9" t="s">
        <v>106</v>
      </c>
      <c r="GG5" s="9" t="s">
        <v>54</v>
      </c>
      <c r="GH5" s="9" t="s">
        <v>1</v>
      </c>
      <c r="GI5" s="9" t="s">
        <v>106</v>
      </c>
      <c r="GJ5" s="9" t="s">
        <v>54</v>
      </c>
      <c r="GK5" s="9" t="s">
        <v>1</v>
      </c>
      <c r="GL5" s="9" t="s">
        <v>106</v>
      </c>
      <c r="GM5" s="9" t="s">
        <v>54</v>
      </c>
      <c r="GN5" s="9" t="s">
        <v>1</v>
      </c>
      <c r="GO5" s="9" t="s">
        <v>106</v>
      </c>
      <c r="GP5" s="9" t="s">
        <v>54</v>
      </c>
      <c r="GQ5" s="9" t="s">
        <v>1</v>
      </c>
      <c r="GR5" s="9" t="s">
        <v>106</v>
      </c>
    </row>
    <row r="6" spans="1:200" x14ac:dyDescent="0.25">
      <c r="A6" s="2">
        <v>1</v>
      </c>
      <c r="B6" s="3" t="s">
        <v>9</v>
      </c>
      <c r="C6" s="11">
        <f t="shared" ref="C6:C50" si="0">F6+L6+AS6+DY6</f>
        <v>906208.19999999984</v>
      </c>
      <c r="D6" s="12">
        <f t="shared" ref="D6:D50" si="1">G6+M6+AT6+DZ6</f>
        <v>585965.6</v>
      </c>
      <c r="E6" s="12">
        <f>IFERROR(ROUND((D6/C6%),1),0)</f>
        <v>64.7</v>
      </c>
      <c r="F6" s="11">
        <f>I6</f>
        <v>0</v>
      </c>
      <c r="G6" s="12">
        <f>J6</f>
        <v>0</v>
      </c>
      <c r="H6" s="12">
        <f>IFERROR(ROUND((G6/F6%),1),0)</f>
        <v>0</v>
      </c>
      <c r="I6" s="13">
        <v>0</v>
      </c>
      <c r="J6" s="14">
        <v>0</v>
      </c>
      <c r="K6" s="14">
        <f>IFERROR(ROUND((J6/I6%),1),0)</f>
        <v>0</v>
      </c>
      <c r="L6" s="11">
        <f>O6+R6+U6+X6+AA6+AD6+AG6+AJ6+AM6+AP6</f>
        <v>466288.69999999995</v>
      </c>
      <c r="M6" s="11">
        <f>P6+S6+V6+Y6+AB6+AE6+AH6+AK6+AN6+AQ6</f>
        <v>320918.7</v>
      </c>
      <c r="N6" s="12">
        <f>IFERROR(ROUND((M6/L6%),1),0)</f>
        <v>68.8</v>
      </c>
      <c r="O6" s="13">
        <v>11946.8</v>
      </c>
      <c r="P6" s="14">
        <v>6650</v>
      </c>
      <c r="Q6" s="14">
        <f>IFERROR(ROUND((P6/O6%),1),0)</f>
        <v>55.7</v>
      </c>
      <c r="R6" s="13">
        <v>488</v>
      </c>
      <c r="S6" s="14">
        <v>0</v>
      </c>
      <c r="T6" s="14">
        <f>IFERROR(ROUND((S6/R6%),1),0)</f>
        <v>0</v>
      </c>
      <c r="U6" s="13">
        <v>0</v>
      </c>
      <c r="V6" s="14">
        <v>0</v>
      </c>
      <c r="W6" s="14">
        <f>IFERROR(ROUND((V6/U6%),1),0)</f>
        <v>0</v>
      </c>
      <c r="X6" s="13">
        <v>2363</v>
      </c>
      <c r="Y6" s="14">
        <v>0</v>
      </c>
      <c r="Z6" s="14">
        <f>IFERROR(ROUND((Y6/X6%),1),0)</f>
        <v>0</v>
      </c>
      <c r="AA6" s="13">
        <v>239.4</v>
      </c>
      <c r="AB6" s="14">
        <v>0</v>
      </c>
      <c r="AC6" s="14">
        <f>IFERROR(ROUND((AB6/AA6%),1),0)</f>
        <v>0</v>
      </c>
      <c r="AD6" s="13">
        <v>46849.4</v>
      </c>
      <c r="AE6" s="14">
        <v>25767</v>
      </c>
      <c r="AF6" s="14">
        <f>IFERROR(ROUND((AE6/AD6%),1),0)</f>
        <v>55</v>
      </c>
      <c r="AG6" s="13">
        <v>395843.8</v>
      </c>
      <c r="AH6" s="14">
        <v>283687.7</v>
      </c>
      <c r="AI6" s="14">
        <f>IFERROR(ROUND((AH6/AG6%),1),0)</f>
        <v>71.7</v>
      </c>
      <c r="AJ6" s="13">
        <v>0</v>
      </c>
      <c r="AK6" s="14">
        <v>0</v>
      </c>
      <c r="AL6" s="14">
        <f>IFERROR(ROUND((AK6/AJ6%),1),0)</f>
        <v>0</v>
      </c>
      <c r="AM6" s="13">
        <v>0</v>
      </c>
      <c r="AN6" s="14">
        <v>0</v>
      </c>
      <c r="AO6" s="14">
        <f>IFERROR(ROUND((AN6/AM6%),1),0)</f>
        <v>0</v>
      </c>
      <c r="AP6" s="13">
        <v>8558.2999999999993</v>
      </c>
      <c r="AQ6" s="14">
        <v>4814</v>
      </c>
      <c r="AR6" s="14">
        <f>IFERROR(ROUND((AQ6/AP6%),1),0)</f>
        <v>56.2</v>
      </c>
      <c r="AS6" s="11">
        <f>AV6+AY6+BB6+BE6+BH6+BK6+BN6+BQ6+BT6+BW6+BZ6+CC6+CF6+CI6+CL6+CO6+CR6+CU6+CX6+DA6+DD6+DG6+DJ6+DM6+DP6+DS6+DV6</f>
        <v>394622.09999999992</v>
      </c>
      <c r="AT6" s="12">
        <f>AW6+AZ6+BC6+BF6+BI6+BL6+BO6+BR6+BU6+BX6+CA6+CD6+CG6+CJ6+CM6+CP6+CS6+CV6+CY6+DB6+DE6+DH6+DK6+DN6+DQ6+DT6+DW6</f>
        <v>246122.20000000004</v>
      </c>
      <c r="AU6" s="12">
        <f>IFERROR(ROUND((AT6/AS6%),1),0)</f>
        <v>62.4</v>
      </c>
      <c r="AV6" s="13">
        <v>651.29999999999995</v>
      </c>
      <c r="AW6" s="14">
        <v>325.7</v>
      </c>
      <c r="AX6" s="14">
        <f>IFERROR(ROUND((AW6/AV6%),1),0)</f>
        <v>50</v>
      </c>
      <c r="AY6" s="13">
        <v>221056.6</v>
      </c>
      <c r="AZ6" s="14">
        <v>147371.20000000001</v>
      </c>
      <c r="BA6" s="14">
        <f>IFERROR(ROUND((AZ6/AY6%),1),0)</f>
        <v>66.7</v>
      </c>
      <c r="BB6" s="13">
        <v>72865.5</v>
      </c>
      <c r="BC6" s="14">
        <v>42504.9</v>
      </c>
      <c r="BD6" s="14">
        <f>IFERROR(ROUND((BC6/BB6%),1),0)</f>
        <v>58.3</v>
      </c>
      <c r="BE6" s="13">
        <v>21873.599999999999</v>
      </c>
      <c r="BF6" s="14">
        <v>19645</v>
      </c>
      <c r="BG6" s="14">
        <f>IFERROR(ROUND((BF6/BE6%),1),0)</f>
        <v>89.8</v>
      </c>
      <c r="BH6" s="13">
        <v>7540.3</v>
      </c>
      <c r="BI6" s="14">
        <v>3770.2</v>
      </c>
      <c r="BJ6" s="14">
        <f>IFERROR(ROUND((BI6/BH6%),1),0)</f>
        <v>50</v>
      </c>
      <c r="BK6" s="13">
        <v>22489.200000000001</v>
      </c>
      <c r="BL6" s="14">
        <v>10578.4</v>
      </c>
      <c r="BM6" s="14">
        <f>IFERROR(ROUND((BL6/BK6%),1),0)</f>
        <v>47</v>
      </c>
      <c r="BN6" s="13">
        <v>9561.2999999999993</v>
      </c>
      <c r="BO6" s="14">
        <v>4344.2</v>
      </c>
      <c r="BP6" s="14">
        <f>IFERROR(ROUND((BO6/BN6%),1),0)</f>
        <v>45.4</v>
      </c>
      <c r="BQ6" s="13">
        <v>16051</v>
      </c>
      <c r="BR6" s="14">
        <v>6190.1</v>
      </c>
      <c r="BS6" s="14">
        <f>IFERROR(ROUND((BR6/BQ6%),1),0)</f>
        <v>38.6</v>
      </c>
      <c r="BT6" s="13">
        <v>1334.5</v>
      </c>
      <c r="BU6" s="14">
        <v>667.4</v>
      </c>
      <c r="BV6" s="14">
        <f>IFERROR(ROUND((BU6/BT6%),1),0)</f>
        <v>50</v>
      </c>
      <c r="BW6" s="13">
        <v>4427.7</v>
      </c>
      <c r="BX6" s="14">
        <v>2213.9</v>
      </c>
      <c r="BY6" s="14">
        <f>IFERROR(ROUND((BX6/BW6%),1),0)</f>
        <v>50</v>
      </c>
      <c r="BZ6" s="13">
        <v>0</v>
      </c>
      <c r="CA6" s="14">
        <v>0</v>
      </c>
      <c r="CB6" s="14">
        <f>IFERROR(ROUND((CA6/BZ6%),1),0)</f>
        <v>0</v>
      </c>
      <c r="CC6" s="13">
        <v>0</v>
      </c>
      <c r="CD6" s="14">
        <v>0</v>
      </c>
      <c r="CE6" s="14">
        <f>IFERROR(ROUND((CD6/CC6%),1),0)</f>
        <v>0</v>
      </c>
      <c r="CF6" s="13">
        <v>557.79999999999995</v>
      </c>
      <c r="CG6" s="14">
        <v>278.89999999999998</v>
      </c>
      <c r="CH6" s="14">
        <f>IFERROR(ROUND((CG6/CF6%),1),0)</f>
        <v>50</v>
      </c>
      <c r="CI6" s="13">
        <v>1002.5</v>
      </c>
      <c r="CJ6" s="14">
        <v>434.7</v>
      </c>
      <c r="CK6" s="14">
        <f>IFERROR(ROUND((CJ6/CI6%),1),0)</f>
        <v>43.4</v>
      </c>
      <c r="CL6" s="13">
        <v>9.3000000000000007</v>
      </c>
      <c r="CM6" s="14">
        <v>0</v>
      </c>
      <c r="CN6" s="14">
        <f>IFERROR(ROUND((CM6/CL6%),1),0)</f>
        <v>0</v>
      </c>
      <c r="CO6" s="13">
        <v>7499.8</v>
      </c>
      <c r="CP6" s="14">
        <v>4125</v>
      </c>
      <c r="CQ6" s="14">
        <f>IFERROR(ROUND((CP6/CO6%),1),0)</f>
        <v>55</v>
      </c>
      <c r="CR6" s="13">
        <v>4.0999999999999996</v>
      </c>
      <c r="CS6" s="14">
        <v>0</v>
      </c>
      <c r="CT6" s="14">
        <f>IFERROR(ROUND((CS6/CR6%),1),0)</f>
        <v>0</v>
      </c>
      <c r="CU6" s="13">
        <v>445.3</v>
      </c>
      <c r="CV6" s="14">
        <v>222.6</v>
      </c>
      <c r="CW6" s="14">
        <f>IFERROR(ROUND((CV6/CU6%),1),0)</f>
        <v>50</v>
      </c>
      <c r="CX6" s="13">
        <v>912</v>
      </c>
      <c r="CY6" s="14">
        <v>456</v>
      </c>
      <c r="CZ6" s="14">
        <f>IFERROR(ROUND((CY6/CX6%),1),0)</f>
        <v>50</v>
      </c>
      <c r="DA6" s="13">
        <v>461.7</v>
      </c>
      <c r="DB6" s="14">
        <v>230.8</v>
      </c>
      <c r="DC6" s="14">
        <f>IFERROR(ROUND((DB6/DA6%),1),0)</f>
        <v>50</v>
      </c>
      <c r="DD6" s="13">
        <v>0</v>
      </c>
      <c r="DE6" s="14">
        <v>0</v>
      </c>
      <c r="DF6" s="14">
        <f>IFERROR(ROUND((DE6/DD6%),1),0)</f>
        <v>0</v>
      </c>
      <c r="DG6" s="14">
        <v>98.3</v>
      </c>
      <c r="DH6" s="14">
        <v>49.2</v>
      </c>
      <c r="DI6" s="14">
        <f>IFERROR(ROUND((DH6/DG6%),1),0)</f>
        <v>50.1</v>
      </c>
      <c r="DJ6" s="14">
        <v>0.6</v>
      </c>
      <c r="DK6" s="14">
        <v>0.6</v>
      </c>
      <c r="DL6" s="14">
        <f>IFERROR(ROUND((DK6/DJ6%),1),0)</f>
        <v>100</v>
      </c>
      <c r="DM6" s="14">
        <v>0</v>
      </c>
      <c r="DN6" s="14">
        <v>0</v>
      </c>
      <c r="DO6" s="14">
        <f>IFERROR(ROUND((DN6/DM6%),1),0)</f>
        <v>0</v>
      </c>
      <c r="DP6" s="13">
        <v>3201.6</v>
      </c>
      <c r="DQ6" s="14">
        <v>1600.8</v>
      </c>
      <c r="DR6" s="14">
        <f>IFERROR(ROUND((DQ6/DP6%),1),0)</f>
        <v>50</v>
      </c>
      <c r="DS6" s="13">
        <v>7.9</v>
      </c>
      <c r="DT6" s="14">
        <v>0</v>
      </c>
      <c r="DU6" s="14">
        <f>IFERROR(ROUND((DT6/DS6%),1),0)</f>
        <v>0</v>
      </c>
      <c r="DV6" s="13">
        <v>2570.1999999999998</v>
      </c>
      <c r="DW6" s="14">
        <v>1112.5999999999999</v>
      </c>
      <c r="DX6" s="14">
        <f>IFERROR(ROUND((DW6/DV6%),1),0)</f>
        <v>43.3</v>
      </c>
      <c r="DY6" s="11">
        <f>EB6+EE6+EH6+EK6+EN6+EQ6+ET6+EW6+EZ6+FC6+FF6+FI6+FL6+FO6+FR6+FU6+FX6+GA6+GD6+GG6+GJ6+GM6+GP6</f>
        <v>45297.399999999994</v>
      </c>
      <c r="DZ6" s="12">
        <f>EC6+EF6+EI6+EL6+EO6+ER6+EU6+EX6+FA6+FD6+FG6+FJ6+FM6+FP6+FS6+FV6+FY6+GB6+GE6+GH6+GK6+GN6+GQ6</f>
        <v>18924.699999999997</v>
      </c>
      <c r="EA6" s="12">
        <f>IFERROR(ROUND((DZ6/DY6%),1),0)</f>
        <v>41.8</v>
      </c>
      <c r="EB6" s="13">
        <v>3900.4</v>
      </c>
      <c r="EC6" s="14">
        <v>1950.2</v>
      </c>
      <c r="ED6" s="14">
        <f>IFERROR(ROUND((EC6/EB6%),1),0)</f>
        <v>50</v>
      </c>
      <c r="EE6" s="13">
        <v>0</v>
      </c>
      <c r="EF6" s="14">
        <v>0</v>
      </c>
      <c r="EG6" s="14">
        <f>IFERROR(ROUND((EF6/EE6%),1),0)</f>
        <v>0</v>
      </c>
      <c r="EH6" s="13">
        <v>555.29999999999995</v>
      </c>
      <c r="EI6" s="14">
        <v>555.29999999999995</v>
      </c>
      <c r="EJ6" s="14">
        <f>IFERROR(ROUND((EI6/EH6%),1),0)</f>
        <v>100</v>
      </c>
      <c r="EK6" s="13">
        <v>517.4</v>
      </c>
      <c r="EL6" s="14">
        <v>266.8</v>
      </c>
      <c r="EM6" s="14">
        <f>IFERROR(ROUND((EL6/EK6%),1),0)</f>
        <v>51.6</v>
      </c>
      <c r="EN6" s="13">
        <v>1291.5</v>
      </c>
      <c r="EO6" s="14">
        <v>1291.5</v>
      </c>
      <c r="EP6" s="14">
        <f>IFERROR(ROUND((EO6/EN6%),1),0)</f>
        <v>100</v>
      </c>
      <c r="EQ6" s="13">
        <v>0</v>
      </c>
      <c r="ER6" s="14">
        <v>0</v>
      </c>
      <c r="ES6" s="14">
        <f>IFERROR(ROUND((ER6/EQ6%),1),0)</f>
        <v>0</v>
      </c>
      <c r="ET6" s="13">
        <v>0</v>
      </c>
      <c r="EU6" s="14">
        <v>0</v>
      </c>
      <c r="EV6" s="14">
        <f>IFERROR(ROUND((EU6/ET6%),1),0)</f>
        <v>0</v>
      </c>
      <c r="EW6" s="13">
        <v>0</v>
      </c>
      <c r="EX6" s="14">
        <v>0</v>
      </c>
      <c r="EY6" s="14">
        <f>IFERROR(ROUND((EX6/EW6%),1),0)</f>
        <v>0</v>
      </c>
      <c r="EZ6" s="13">
        <v>125</v>
      </c>
      <c r="FA6" s="14">
        <v>0</v>
      </c>
      <c r="FB6" s="14">
        <f>IFERROR(ROUND((FA6/EZ6%),1),0)</f>
        <v>0</v>
      </c>
      <c r="FC6" s="13">
        <v>0</v>
      </c>
      <c r="FD6" s="14">
        <v>0</v>
      </c>
      <c r="FE6" s="14">
        <f>IFERROR(ROUND((FD6/FC6%),1),0)</f>
        <v>0</v>
      </c>
      <c r="FF6" s="13">
        <v>0</v>
      </c>
      <c r="FG6" s="14">
        <v>0</v>
      </c>
      <c r="FH6" s="14">
        <f>IFERROR(ROUND((FG6/FF6%),1),0)</f>
        <v>0</v>
      </c>
      <c r="FI6" s="13">
        <v>1181</v>
      </c>
      <c r="FJ6" s="14">
        <v>1181</v>
      </c>
      <c r="FK6" s="14">
        <f>IFERROR(ROUND((FJ6/FI6%),1),0)</f>
        <v>100</v>
      </c>
      <c r="FL6" s="13">
        <v>1000</v>
      </c>
      <c r="FM6" s="14">
        <v>0</v>
      </c>
      <c r="FN6" s="14">
        <f>IFERROR(ROUND((FM6/FL6%),1),0)</f>
        <v>0</v>
      </c>
      <c r="FO6" s="13">
        <v>8000</v>
      </c>
      <c r="FP6" s="14">
        <v>8000</v>
      </c>
      <c r="FQ6" s="14">
        <f>IFERROR(ROUND((FP6/FO6%),1),0)</f>
        <v>100</v>
      </c>
      <c r="FR6" s="13">
        <v>0</v>
      </c>
      <c r="FS6" s="14">
        <v>0</v>
      </c>
      <c r="FT6" s="14">
        <f>IFERROR(ROUND((FS6/FR6%),1),0)</f>
        <v>0</v>
      </c>
      <c r="FU6" s="13">
        <v>47</v>
      </c>
      <c r="FV6" s="14">
        <v>47</v>
      </c>
      <c r="FW6" s="14">
        <f>IFERROR(ROUND((FV6/FU6%),1),0)</f>
        <v>100</v>
      </c>
      <c r="FX6" s="13">
        <v>493.6</v>
      </c>
      <c r="FY6" s="14">
        <v>236.5</v>
      </c>
      <c r="FZ6" s="14">
        <f>IFERROR(ROUND((FY6/FX6%),1),0)</f>
        <v>47.9</v>
      </c>
      <c r="GA6" s="13">
        <v>254.4</v>
      </c>
      <c r="GB6" s="14">
        <v>35.6</v>
      </c>
      <c r="GC6" s="14">
        <f>IFERROR(ROUND((GB6/GA6%),1),0)</f>
        <v>14</v>
      </c>
      <c r="GD6" s="13">
        <v>0</v>
      </c>
      <c r="GE6" s="14">
        <v>0</v>
      </c>
      <c r="GF6" s="14">
        <f>IFERROR(ROUND((GE6/GD6%),1),0)</f>
        <v>0</v>
      </c>
      <c r="GG6" s="13">
        <v>9.9</v>
      </c>
      <c r="GH6" s="14">
        <v>9.9</v>
      </c>
      <c r="GI6" s="14">
        <f>IFERROR(ROUND((GH6/GG6%),1),0)</f>
        <v>100</v>
      </c>
      <c r="GJ6" s="13">
        <v>20207.2</v>
      </c>
      <c r="GK6" s="14">
        <v>0</v>
      </c>
      <c r="GL6" s="14">
        <f>IFERROR(ROUND((GK6/GJ6%),1),0)</f>
        <v>0</v>
      </c>
      <c r="GM6" s="13">
        <v>7714.7</v>
      </c>
      <c r="GN6" s="14">
        <v>5350.9</v>
      </c>
      <c r="GO6" s="14">
        <f>IFERROR(ROUND((GN6/GM6%),1),0)</f>
        <v>69.400000000000006</v>
      </c>
      <c r="GP6" s="13">
        <v>0</v>
      </c>
      <c r="GQ6" s="14">
        <v>0</v>
      </c>
      <c r="GR6" s="14">
        <f>IFERROR(ROUND((GQ6/GP6%),1),0)</f>
        <v>0</v>
      </c>
    </row>
    <row r="7" spans="1:200" x14ac:dyDescent="0.25">
      <c r="A7" s="2">
        <v>2</v>
      </c>
      <c r="B7" s="3" t="s">
        <v>10</v>
      </c>
      <c r="C7" s="11">
        <f t="shared" si="0"/>
        <v>1418024.0000000002</v>
      </c>
      <c r="D7" s="12">
        <f t="shared" si="1"/>
        <v>921958.40000000002</v>
      </c>
      <c r="E7" s="12">
        <f t="shared" ref="E7:E51" si="2">IFERROR(ROUND((D7/C7%),1),0)</f>
        <v>65</v>
      </c>
      <c r="F7" s="11">
        <f t="shared" ref="F7:G50" si="3">I7</f>
        <v>0</v>
      </c>
      <c r="G7" s="12">
        <f t="shared" si="3"/>
        <v>0</v>
      </c>
      <c r="H7" s="12">
        <f t="shared" ref="H7:H51" si="4">IFERROR(ROUND((G7/F7%),1),0)</f>
        <v>0</v>
      </c>
      <c r="I7" s="13">
        <v>0</v>
      </c>
      <c r="J7" s="14">
        <v>0</v>
      </c>
      <c r="K7" s="14">
        <f t="shared" ref="K7:K51" si="5">IFERROR(ROUND((J7/I7%),1),0)</f>
        <v>0</v>
      </c>
      <c r="L7" s="11">
        <f t="shared" ref="L7:L50" si="6">O7+R7+U7+X7+AA7+AD7+AG7+AJ7+AM7+AP7</f>
        <v>693510.9</v>
      </c>
      <c r="M7" s="11">
        <f t="shared" ref="M7:M50" si="7">P7+S7+V7+Y7+AB7+AE7+AH7+AK7+AN7+AQ7</f>
        <v>470848.8</v>
      </c>
      <c r="N7" s="12">
        <f t="shared" ref="N7:N51" si="8">IFERROR(ROUND((M7/L7%),1),0)</f>
        <v>67.900000000000006</v>
      </c>
      <c r="O7" s="13">
        <v>21994.1</v>
      </c>
      <c r="P7" s="14">
        <v>12225</v>
      </c>
      <c r="Q7" s="14">
        <f t="shared" ref="Q7:Q51" si="9">IFERROR(ROUND((P7/O7%),1),0)</f>
        <v>55.6</v>
      </c>
      <c r="R7" s="13">
        <v>0</v>
      </c>
      <c r="S7" s="14">
        <v>0</v>
      </c>
      <c r="T7" s="14">
        <f t="shared" ref="T7:T51" si="10">IFERROR(ROUND((S7/R7%),1),0)</f>
        <v>0</v>
      </c>
      <c r="U7" s="13">
        <v>10713.6</v>
      </c>
      <c r="V7" s="14">
        <v>0</v>
      </c>
      <c r="W7" s="14">
        <f t="shared" ref="W7:W51" si="11">IFERROR(ROUND((V7/U7%),1),0)</f>
        <v>0</v>
      </c>
      <c r="X7" s="13">
        <v>2363</v>
      </c>
      <c r="Y7" s="14">
        <v>1385.6</v>
      </c>
      <c r="Z7" s="14">
        <f t="shared" ref="Z7:Z51" si="12">IFERROR(ROUND((Y7/X7%),1),0)</f>
        <v>58.6</v>
      </c>
      <c r="AA7" s="13">
        <v>14.1</v>
      </c>
      <c r="AB7" s="14">
        <v>0</v>
      </c>
      <c r="AC7" s="14">
        <f t="shared" ref="AC7:AC51" si="13">IFERROR(ROUND((AB7/AA7%),1),0)</f>
        <v>0</v>
      </c>
      <c r="AD7" s="13">
        <v>6665.6</v>
      </c>
      <c r="AE7" s="14">
        <v>3666</v>
      </c>
      <c r="AF7" s="14">
        <f t="shared" ref="AF7:AF51" si="14">IFERROR(ROUND((AE7/AD7%),1),0)</f>
        <v>55</v>
      </c>
      <c r="AG7" s="13">
        <v>632011.30000000005</v>
      </c>
      <c r="AH7" s="14">
        <v>452941</v>
      </c>
      <c r="AI7" s="14">
        <f t="shared" ref="AI7:AI51" si="15">IFERROR(ROUND((AH7/AG7%),1),0)</f>
        <v>71.7</v>
      </c>
      <c r="AJ7" s="13">
        <v>0</v>
      </c>
      <c r="AK7" s="14">
        <v>0</v>
      </c>
      <c r="AL7" s="14">
        <f t="shared" ref="AL7:AL51" si="16">IFERROR(ROUND((AK7/AJ7%),1),0)</f>
        <v>0</v>
      </c>
      <c r="AM7" s="13">
        <v>0</v>
      </c>
      <c r="AN7" s="14">
        <v>0</v>
      </c>
      <c r="AO7" s="14">
        <f t="shared" ref="AO7:AO51" si="17">IFERROR(ROUND((AN7/AM7%),1),0)</f>
        <v>0</v>
      </c>
      <c r="AP7" s="13">
        <v>19749.2</v>
      </c>
      <c r="AQ7" s="14">
        <v>631.20000000000005</v>
      </c>
      <c r="AR7" s="14">
        <f t="shared" ref="AR7:AR51" si="18">IFERROR(ROUND((AQ7/AP7%),1),0)</f>
        <v>3.2</v>
      </c>
      <c r="AS7" s="11">
        <f t="shared" ref="AS7:AS50" si="19">AV7+AY7+BB7+BE7+BH7+BK7+BN7+BQ7+BT7+BW7+BZ7+CC7+CF7+CI7+CL7+CO7+CR7+CU7+CX7+DA7+DD7+DG7+DJ7+DM7+DP7+DS7+DV7</f>
        <v>665509.30000000005</v>
      </c>
      <c r="AT7" s="12">
        <f t="shared" ref="AT7:AT50" si="20">AW7+AZ7+BC7+BF7+BI7+BL7+BO7+BR7+BU7+BX7+CA7+CD7+CG7+CJ7+CM7+CP7+CS7+CV7+CY7+DB7+DE7+DH7+DK7+DN7+DQ7+DT7+DW7</f>
        <v>423921.69999999995</v>
      </c>
      <c r="AU7" s="12">
        <f t="shared" ref="AU7:AU51" si="21">IFERROR(ROUND((AT7/AS7%),1),0)</f>
        <v>63.7</v>
      </c>
      <c r="AV7" s="13">
        <v>1066.3</v>
      </c>
      <c r="AW7" s="14">
        <v>533.1</v>
      </c>
      <c r="AX7" s="14">
        <f t="shared" ref="AX7:AX51" si="22">IFERROR(ROUND((AW7/AV7%),1),0)</f>
        <v>50</v>
      </c>
      <c r="AY7" s="13">
        <v>382033.1</v>
      </c>
      <c r="AZ7" s="14">
        <v>254688.9</v>
      </c>
      <c r="BA7" s="14">
        <f t="shared" ref="BA7:BA51" si="23">IFERROR(ROUND((AZ7/AY7%),1),0)</f>
        <v>66.7</v>
      </c>
      <c r="BB7" s="13">
        <v>170228.1</v>
      </c>
      <c r="BC7" s="14">
        <v>99299.9</v>
      </c>
      <c r="BD7" s="14">
        <f t="shared" ref="BD7:BD51" si="24">IFERROR(ROUND((BC7/BB7%),1),0)</f>
        <v>58.3</v>
      </c>
      <c r="BE7" s="13">
        <v>37836.1</v>
      </c>
      <c r="BF7" s="14">
        <v>33947.599999999999</v>
      </c>
      <c r="BG7" s="14">
        <f t="shared" ref="BG7:BG51" si="25">IFERROR(ROUND((BF7/BE7%),1),0)</f>
        <v>89.7</v>
      </c>
      <c r="BH7" s="13">
        <v>10615.1</v>
      </c>
      <c r="BI7" s="14">
        <v>5307.6</v>
      </c>
      <c r="BJ7" s="14">
        <f t="shared" ref="BJ7:BJ51" si="26">IFERROR(ROUND((BI7/BH7%),1),0)</f>
        <v>50</v>
      </c>
      <c r="BK7" s="13">
        <v>8040.3</v>
      </c>
      <c r="BL7" s="14">
        <v>3110.3</v>
      </c>
      <c r="BM7" s="14">
        <f t="shared" ref="BM7:BM51" si="27">IFERROR(ROUND((BL7/BK7%),1),0)</f>
        <v>38.700000000000003</v>
      </c>
      <c r="BN7" s="13">
        <v>4866.8</v>
      </c>
      <c r="BO7" s="14">
        <v>1616.7</v>
      </c>
      <c r="BP7" s="14">
        <f t="shared" ref="BP7:BP51" si="28">IFERROR(ROUND((BO7/BN7%),1),0)</f>
        <v>33.200000000000003</v>
      </c>
      <c r="BQ7" s="13">
        <v>10323.6</v>
      </c>
      <c r="BR7" s="14">
        <v>4928.5</v>
      </c>
      <c r="BS7" s="14">
        <f t="shared" ref="BS7:BS51" si="29">IFERROR(ROUND((BR7/BQ7%),1),0)</f>
        <v>47.7</v>
      </c>
      <c r="BT7" s="13">
        <v>1427.9</v>
      </c>
      <c r="BU7" s="14">
        <v>714</v>
      </c>
      <c r="BV7" s="14">
        <f t="shared" ref="BV7:BV51" si="30">IFERROR(ROUND((BU7/BT7%),1),0)</f>
        <v>50</v>
      </c>
      <c r="BW7" s="13">
        <v>7834.7</v>
      </c>
      <c r="BX7" s="14">
        <v>3917.3</v>
      </c>
      <c r="BY7" s="14">
        <f t="shared" ref="BY7:BY51" si="31">IFERROR(ROUND((BX7/BW7%),1),0)</f>
        <v>50</v>
      </c>
      <c r="BZ7" s="13">
        <v>351.3</v>
      </c>
      <c r="CA7" s="14">
        <v>85.1</v>
      </c>
      <c r="CB7" s="14">
        <f t="shared" ref="CB7:CB51" si="32">IFERROR(ROUND((CA7/BZ7%),1),0)</f>
        <v>24.2</v>
      </c>
      <c r="CC7" s="13">
        <v>0</v>
      </c>
      <c r="CD7" s="14">
        <v>0</v>
      </c>
      <c r="CE7" s="14">
        <f t="shared" ref="CE7:CE51" si="33">IFERROR(ROUND((CD7/CC7%),1),0)</f>
        <v>0</v>
      </c>
      <c r="CF7" s="13">
        <v>702.4</v>
      </c>
      <c r="CG7" s="14">
        <v>351.2</v>
      </c>
      <c r="CH7" s="14">
        <f t="shared" ref="CH7:CH51" si="34">IFERROR(ROUND((CG7/CF7%),1),0)</f>
        <v>50</v>
      </c>
      <c r="CI7" s="13">
        <v>985</v>
      </c>
      <c r="CJ7" s="14">
        <v>324.8</v>
      </c>
      <c r="CK7" s="14">
        <f t="shared" ref="CK7:CK51" si="35">IFERROR(ROUND((CJ7/CI7%),1),0)</f>
        <v>33</v>
      </c>
      <c r="CL7" s="13">
        <v>48.5</v>
      </c>
      <c r="CM7" s="14">
        <v>0</v>
      </c>
      <c r="CN7" s="14">
        <f t="shared" ref="CN7:CN51" si="36">IFERROR(ROUND((CM7/CL7%),1),0)</f>
        <v>0</v>
      </c>
      <c r="CO7" s="13">
        <v>14493.5</v>
      </c>
      <c r="CP7" s="14">
        <v>7972</v>
      </c>
      <c r="CQ7" s="14">
        <f t="shared" ref="CQ7:CQ51" si="37">IFERROR(ROUND((CP7/CO7%),1),0)</f>
        <v>55</v>
      </c>
      <c r="CR7" s="13">
        <v>5.6</v>
      </c>
      <c r="CS7" s="14">
        <v>0</v>
      </c>
      <c r="CT7" s="14">
        <f t="shared" ref="CT7:CT51" si="38">IFERROR(ROUND((CS7/CR7%),1),0)</f>
        <v>0</v>
      </c>
      <c r="CU7" s="13">
        <v>460.5</v>
      </c>
      <c r="CV7" s="14">
        <v>230.3</v>
      </c>
      <c r="CW7" s="14">
        <f t="shared" ref="CW7:CW51" si="39">IFERROR(ROUND((CV7/CU7%),1),0)</f>
        <v>50</v>
      </c>
      <c r="CX7" s="13">
        <v>945.9</v>
      </c>
      <c r="CY7" s="14">
        <v>473</v>
      </c>
      <c r="CZ7" s="14">
        <f t="shared" ref="CZ7:CZ51" si="40">IFERROR(ROUND((CY7/CX7%),1),0)</f>
        <v>50</v>
      </c>
      <c r="DA7" s="13">
        <v>477.1</v>
      </c>
      <c r="DB7" s="14">
        <v>238.6</v>
      </c>
      <c r="DC7" s="14">
        <f t="shared" ref="DC7:DC51" si="41">IFERROR(ROUND((DB7/DA7%),1),0)</f>
        <v>50</v>
      </c>
      <c r="DD7" s="13">
        <v>0</v>
      </c>
      <c r="DE7" s="14">
        <v>0</v>
      </c>
      <c r="DF7" s="14">
        <f t="shared" ref="DF7:DF51" si="42">IFERROR(ROUND((DE7/DD7%),1),0)</f>
        <v>0</v>
      </c>
      <c r="DG7" s="14">
        <v>91.5</v>
      </c>
      <c r="DH7" s="14">
        <v>45.7</v>
      </c>
      <c r="DI7" s="14">
        <f t="shared" ref="DI7:DI51" si="43">IFERROR(ROUND((DH7/DG7%),1),0)</f>
        <v>49.9</v>
      </c>
      <c r="DJ7" s="14">
        <v>0.7</v>
      </c>
      <c r="DK7" s="14">
        <v>0.7</v>
      </c>
      <c r="DL7" s="14">
        <f t="shared" ref="DL7:DL51" si="44">IFERROR(ROUND((DK7/DJ7%),1),0)</f>
        <v>100</v>
      </c>
      <c r="DM7" s="14">
        <v>4715.7</v>
      </c>
      <c r="DN7" s="14">
        <v>2357.9</v>
      </c>
      <c r="DO7" s="14">
        <f t="shared" ref="DO7:DO51" si="45">IFERROR(ROUND((DN7/DM7%),1),0)</f>
        <v>50</v>
      </c>
      <c r="DP7" s="13">
        <v>4726.3</v>
      </c>
      <c r="DQ7" s="14">
        <v>2363.1</v>
      </c>
      <c r="DR7" s="14">
        <f t="shared" ref="DR7:DR51" si="46">IFERROR(ROUND((DQ7/DP7%),1),0)</f>
        <v>50</v>
      </c>
      <c r="DS7" s="13">
        <v>20.5</v>
      </c>
      <c r="DT7" s="14">
        <v>0</v>
      </c>
      <c r="DU7" s="14">
        <f t="shared" ref="DU7:DU51" si="47">IFERROR(ROUND((DT7/DS7%),1),0)</f>
        <v>0</v>
      </c>
      <c r="DV7" s="13">
        <v>3212.8</v>
      </c>
      <c r="DW7" s="14">
        <v>1415.4</v>
      </c>
      <c r="DX7" s="14">
        <f t="shared" ref="DX7:DX51" si="48">IFERROR(ROUND((DW7/DV7%),1),0)</f>
        <v>44.1</v>
      </c>
      <c r="DY7" s="11">
        <f t="shared" ref="DY7:DY50" si="49">EB7+EE7+EH7+EK7+EN7+EQ7+ET7+EW7+EZ7+FC7+FF7+FI7+FL7+FO7+FR7+FU7+FX7+GA7+GD7+GG7+GJ7+GM7+GP7</f>
        <v>59003.8</v>
      </c>
      <c r="DZ7" s="12">
        <f t="shared" ref="DZ7:DZ50" si="50">EC7+EF7+EI7+EL7+EO7+ER7+EU7+EX7+FA7+FD7+FG7+FJ7+FM7+FP7+FS7+FV7+FY7+GB7+GE7+GH7+GK7+GN7+GQ7</f>
        <v>27187.899999999998</v>
      </c>
      <c r="EA7" s="12">
        <f t="shared" ref="EA7:EA51" si="51">IFERROR(ROUND((DZ7/DY7%),1),0)</f>
        <v>46.1</v>
      </c>
      <c r="EB7" s="13">
        <v>4836.5</v>
      </c>
      <c r="EC7" s="14">
        <v>2418.1999999999998</v>
      </c>
      <c r="ED7" s="14">
        <f t="shared" ref="ED7:ED51" si="52">IFERROR(ROUND((EC7/EB7%),1),0)</f>
        <v>50</v>
      </c>
      <c r="EE7" s="13">
        <v>4800.8</v>
      </c>
      <c r="EF7" s="14">
        <v>0</v>
      </c>
      <c r="EG7" s="14">
        <f t="shared" ref="EG7:EG51" si="53">IFERROR(ROUND((EF7/EE7%),1),0)</f>
        <v>0</v>
      </c>
      <c r="EH7" s="13">
        <v>951.2</v>
      </c>
      <c r="EI7" s="14">
        <v>951.2</v>
      </c>
      <c r="EJ7" s="14">
        <f t="shared" ref="EJ7:EJ51" si="54">IFERROR(ROUND((EI7/EH7%),1),0)</f>
        <v>100</v>
      </c>
      <c r="EK7" s="13">
        <v>964.3</v>
      </c>
      <c r="EL7" s="14">
        <v>482.2</v>
      </c>
      <c r="EM7" s="14">
        <f t="shared" ref="EM7:EM51" si="55">IFERROR(ROUND((EL7/EK7%),1),0)</f>
        <v>50</v>
      </c>
      <c r="EN7" s="13">
        <v>2500</v>
      </c>
      <c r="EO7" s="14">
        <v>2500</v>
      </c>
      <c r="EP7" s="14">
        <f t="shared" ref="EP7:EP51" si="56">IFERROR(ROUND((EO7/EN7%),1),0)</f>
        <v>100</v>
      </c>
      <c r="EQ7" s="13">
        <v>0</v>
      </c>
      <c r="ER7" s="14">
        <v>0</v>
      </c>
      <c r="ES7" s="14">
        <f t="shared" ref="ES7:ES51" si="57">IFERROR(ROUND((ER7/EQ7%),1),0)</f>
        <v>0</v>
      </c>
      <c r="ET7" s="13">
        <v>0</v>
      </c>
      <c r="EU7" s="14">
        <v>0</v>
      </c>
      <c r="EV7" s="14">
        <f t="shared" ref="EV7:EV51" si="58">IFERROR(ROUND((EU7/ET7%),1),0)</f>
        <v>0</v>
      </c>
      <c r="EW7" s="13">
        <v>125</v>
      </c>
      <c r="EX7" s="14">
        <v>125</v>
      </c>
      <c r="EY7" s="14">
        <f t="shared" ref="EY7:EY51" si="59">IFERROR(ROUND((EX7/EW7%),1),0)</f>
        <v>100</v>
      </c>
      <c r="EZ7" s="13">
        <v>125</v>
      </c>
      <c r="FA7" s="14">
        <v>125</v>
      </c>
      <c r="FB7" s="14">
        <f t="shared" ref="FB7:FB51" si="60">IFERROR(ROUND((FA7/EZ7%),1),0)</f>
        <v>100</v>
      </c>
      <c r="FC7" s="13">
        <v>0</v>
      </c>
      <c r="FD7" s="14">
        <v>0</v>
      </c>
      <c r="FE7" s="14">
        <f t="shared" ref="FE7:FE51" si="61">IFERROR(ROUND((FD7/FC7%),1),0)</f>
        <v>0</v>
      </c>
      <c r="FF7" s="13">
        <v>0</v>
      </c>
      <c r="FG7" s="14">
        <v>0</v>
      </c>
      <c r="FH7" s="14">
        <f t="shared" ref="FH7:FH51" si="62">IFERROR(ROUND((FG7/FF7%),1),0)</f>
        <v>0</v>
      </c>
      <c r="FI7" s="13">
        <v>4015.5</v>
      </c>
      <c r="FJ7" s="14">
        <v>4015.5</v>
      </c>
      <c r="FK7" s="14">
        <f t="shared" ref="FK7:FK51" si="63">IFERROR(ROUND((FJ7/FI7%),1),0)</f>
        <v>100</v>
      </c>
      <c r="FL7" s="13">
        <v>1433.3</v>
      </c>
      <c r="FM7" s="14">
        <v>0</v>
      </c>
      <c r="FN7" s="14">
        <f t="shared" ref="FN7:FN51" si="64">IFERROR(ROUND((FM7/FL7%),1),0)</f>
        <v>0</v>
      </c>
      <c r="FO7" s="13">
        <v>10000</v>
      </c>
      <c r="FP7" s="14">
        <v>10000</v>
      </c>
      <c r="FQ7" s="14">
        <f t="shared" ref="FQ7:FQ51" si="65">IFERROR(ROUND((FP7/FO7%),1),0)</f>
        <v>100</v>
      </c>
      <c r="FR7" s="13">
        <v>0</v>
      </c>
      <c r="FS7" s="14">
        <v>0</v>
      </c>
      <c r="FT7" s="14">
        <f t="shared" ref="FT7:FT51" si="66">IFERROR(ROUND((FS7/FR7%),1),0)</f>
        <v>0</v>
      </c>
      <c r="FU7" s="13">
        <v>352.8</v>
      </c>
      <c r="FV7" s="14">
        <v>352.8</v>
      </c>
      <c r="FW7" s="14">
        <f t="shared" ref="FW7:FW51" si="67">IFERROR(ROUND((FV7/FU7%),1),0)</f>
        <v>100</v>
      </c>
      <c r="FX7" s="13">
        <v>1033</v>
      </c>
      <c r="FY7" s="14">
        <v>458.1</v>
      </c>
      <c r="FZ7" s="14">
        <f t="shared" ref="FZ7:FZ51" si="68">IFERROR(ROUND((FY7/FX7%),1),0)</f>
        <v>44.3</v>
      </c>
      <c r="GA7" s="13">
        <v>366.3</v>
      </c>
      <c r="GB7" s="14">
        <v>0</v>
      </c>
      <c r="GC7" s="14">
        <f t="shared" ref="GC7:GC51" si="69">IFERROR(ROUND((GB7/GA7%),1),0)</f>
        <v>0</v>
      </c>
      <c r="GD7" s="13">
        <v>0</v>
      </c>
      <c r="GE7" s="14">
        <v>0</v>
      </c>
      <c r="GF7" s="14">
        <f t="shared" ref="GF7:GF51" si="70">IFERROR(ROUND((GE7/GD7%),1),0)</f>
        <v>0</v>
      </c>
      <c r="GG7" s="13">
        <v>14.9</v>
      </c>
      <c r="GH7" s="14">
        <v>14.9</v>
      </c>
      <c r="GI7" s="14">
        <f t="shared" ref="GI7:GI51" si="71">IFERROR(ROUND((GH7/GG7%),1),0)</f>
        <v>100</v>
      </c>
      <c r="GJ7" s="13">
        <v>19900.7</v>
      </c>
      <c r="GK7" s="14">
        <v>0</v>
      </c>
      <c r="GL7" s="14">
        <f t="shared" ref="GL7:GL51" si="72">IFERROR(ROUND((GK7/GJ7%),1),0)</f>
        <v>0</v>
      </c>
      <c r="GM7" s="13">
        <v>7584.5</v>
      </c>
      <c r="GN7" s="14">
        <v>5745</v>
      </c>
      <c r="GO7" s="14">
        <f t="shared" ref="GO7:GO51" si="73">IFERROR(ROUND((GN7/GM7%),1),0)</f>
        <v>75.7</v>
      </c>
      <c r="GP7" s="13">
        <v>0</v>
      </c>
      <c r="GQ7" s="14">
        <v>0</v>
      </c>
      <c r="GR7" s="14">
        <f t="shared" ref="GR7:GR51" si="74">IFERROR(ROUND((GQ7/GP7%),1),0)</f>
        <v>0</v>
      </c>
    </row>
    <row r="8" spans="1:200" x14ac:dyDescent="0.25">
      <c r="A8" s="2">
        <v>3</v>
      </c>
      <c r="B8" s="3" t="s">
        <v>11</v>
      </c>
      <c r="C8" s="11">
        <f t="shared" si="0"/>
        <v>884141.70000000007</v>
      </c>
      <c r="D8" s="12">
        <f t="shared" si="1"/>
        <v>569954.4</v>
      </c>
      <c r="E8" s="12">
        <f t="shared" si="2"/>
        <v>64.5</v>
      </c>
      <c r="F8" s="11">
        <f t="shared" si="3"/>
        <v>68332.800000000003</v>
      </c>
      <c r="G8" s="12">
        <f t="shared" si="3"/>
        <v>34166</v>
      </c>
      <c r="H8" s="12">
        <f t="shared" si="4"/>
        <v>50</v>
      </c>
      <c r="I8" s="13">
        <v>68332.800000000003</v>
      </c>
      <c r="J8" s="14">
        <v>34166</v>
      </c>
      <c r="K8" s="14">
        <f t="shared" si="5"/>
        <v>50</v>
      </c>
      <c r="L8" s="11">
        <f t="shared" si="6"/>
        <v>474702.60000000003</v>
      </c>
      <c r="M8" s="11">
        <f t="shared" si="7"/>
        <v>325910.59999999998</v>
      </c>
      <c r="N8" s="12">
        <f t="shared" si="8"/>
        <v>68.7</v>
      </c>
      <c r="O8" s="13">
        <v>6961.1</v>
      </c>
      <c r="P8" s="14">
        <v>3875</v>
      </c>
      <c r="Q8" s="14">
        <f t="shared" si="9"/>
        <v>55.7</v>
      </c>
      <c r="R8" s="13">
        <v>0</v>
      </c>
      <c r="S8" s="14">
        <v>0</v>
      </c>
      <c r="T8" s="14">
        <f t="shared" si="10"/>
        <v>0</v>
      </c>
      <c r="U8" s="13">
        <v>0</v>
      </c>
      <c r="V8" s="14">
        <v>0</v>
      </c>
      <c r="W8" s="14">
        <f t="shared" si="11"/>
        <v>0</v>
      </c>
      <c r="X8" s="13">
        <v>2363</v>
      </c>
      <c r="Y8" s="14">
        <v>0</v>
      </c>
      <c r="Z8" s="14">
        <f t="shared" si="12"/>
        <v>0</v>
      </c>
      <c r="AA8" s="13">
        <v>0</v>
      </c>
      <c r="AB8" s="14">
        <v>0</v>
      </c>
      <c r="AC8" s="14">
        <f t="shared" si="13"/>
        <v>0</v>
      </c>
      <c r="AD8" s="13">
        <v>54185.3</v>
      </c>
      <c r="AE8" s="14">
        <v>29802</v>
      </c>
      <c r="AF8" s="14">
        <f t="shared" si="14"/>
        <v>55</v>
      </c>
      <c r="AG8" s="13">
        <v>407768.3</v>
      </c>
      <c r="AH8" s="14">
        <v>292233.59999999998</v>
      </c>
      <c r="AI8" s="14">
        <f t="shared" si="15"/>
        <v>71.7</v>
      </c>
      <c r="AJ8" s="13">
        <v>0</v>
      </c>
      <c r="AK8" s="14">
        <v>0</v>
      </c>
      <c r="AL8" s="14">
        <f t="shared" si="16"/>
        <v>0</v>
      </c>
      <c r="AM8" s="13">
        <v>0</v>
      </c>
      <c r="AN8" s="14">
        <v>0</v>
      </c>
      <c r="AO8" s="14">
        <f t="shared" si="17"/>
        <v>0</v>
      </c>
      <c r="AP8" s="13">
        <v>3424.9</v>
      </c>
      <c r="AQ8" s="14">
        <v>0</v>
      </c>
      <c r="AR8" s="14">
        <f t="shared" si="18"/>
        <v>0</v>
      </c>
      <c r="AS8" s="11">
        <f t="shared" si="19"/>
        <v>299605.2</v>
      </c>
      <c r="AT8" s="12">
        <f t="shared" si="20"/>
        <v>192756.90000000005</v>
      </c>
      <c r="AU8" s="12">
        <f t="shared" si="21"/>
        <v>64.3</v>
      </c>
      <c r="AV8" s="13">
        <v>489</v>
      </c>
      <c r="AW8" s="14">
        <v>244.5</v>
      </c>
      <c r="AX8" s="14">
        <f t="shared" si="22"/>
        <v>50</v>
      </c>
      <c r="AY8" s="13">
        <v>185562.2</v>
      </c>
      <c r="AZ8" s="14">
        <v>123708.3</v>
      </c>
      <c r="BA8" s="14">
        <f t="shared" si="23"/>
        <v>66.7</v>
      </c>
      <c r="BB8" s="13">
        <v>45280.4</v>
      </c>
      <c r="BC8" s="14">
        <v>26413.7</v>
      </c>
      <c r="BD8" s="14">
        <f t="shared" si="24"/>
        <v>58.3</v>
      </c>
      <c r="BE8" s="13">
        <v>23878.6</v>
      </c>
      <c r="BF8" s="14">
        <v>21435.5</v>
      </c>
      <c r="BG8" s="14">
        <f t="shared" si="25"/>
        <v>89.8</v>
      </c>
      <c r="BH8" s="13">
        <v>7994.2</v>
      </c>
      <c r="BI8" s="14">
        <v>3997.2</v>
      </c>
      <c r="BJ8" s="14">
        <f t="shared" si="26"/>
        <v>50</v>
      </c>
      <c r="BK8" s="13">
        <v>8645.1</v>
      </c>
      <c r="BL8" s="14">
        <v>4015.2</v>
      </c>
      <c r="BM8" s="14">
        <f t="shared" si="27"/>
        <v>46.4</v>
      </c>
      <c r="BN8" s="13">
        <v>4979.1000000000004</v>
      </c>
      <c r="BO8" s="14">
        <v>2266.1999999999998</v>
      </c>
      <c r="BP8" s="14">
        <f t="shared" si="28"/>
        <v>45.5</v>
      </c>
      <c r="BQ8" s="13">
        <v>7480.4</v>
      </c>
      <c r="BR8" s="14">
        <v>2861.4</v>
      </c>
      <c r="BS8" s="14">
        <f t="shared" si="29"/>
        <v>38.299999999999997</v>
      </c>
      <c r="BT8" s="13">
        <v>1363</v>
      </c>
      <c r="BU8" s="14">
        <v>681.6</v>
      </c>
      <c r="BV8" s="14">
        <f t="shared" si="30"/>
        <v>50</v>
      </c>
      <c r="BW8" s="13">
        <v>3045.1</v>
      </c>
      <c r="BX8" s="14">
        <v>1522.5</v>
      </c>
      <c r="BY8" s="14">
        <f t="shared" si="31"/>
        <v>50</v>
      </c>
      <c r="BZ8" s="13">
        <v>0</v>
      </c>
      <c r="CA8" s="14">
        <v>0</v>
      </c>
      <c r="CB8" s="14">
        <f t="shared" si="32"/>
        <v>0</v>
      </c>
      <c r="CC8" s="13">
        <v>0</v>
      </c>
      <c r="CD8" s="14">
        <v>0</v>
      </c>
      <c r="CE8" s="14">
        <f t="shared" si="33"/>
        <v>0</v>
      </c>
      <c r="CF8" s="13">
        <v>332.7</v>
      </c>
      <c r="CG8" s="14">
        <v>166.4</v>
      </c>
      <c r="CH8" s="14">
        <f t="shared" si="34"/>
        <v>50</v>
      </c>
      <c r="CI8" s="13">
        <v>372.5</v>
      </c>
      <c r="CJ8" s="14">
        <v>161.19999999999999</v>
      </c>
      <c r="CK8" s="14">
        <f t="shared" si="35"/>
        <v>43.3</v>
      </c>
      <c r="CL8" s="13">
        <v>44.2</v>
      </c>
      <c r="CM8" s="14">
        <v>0</v>
      </c>
      <c r="CN8" s="14">
        <f t="shared" si="36"/>
        <v>0</v>
      </c>
      <c r="CO8" s="13">
        <v>3589.8</v>
      </c>
      <c r="CP8" s="14">
        <v>1975</v>
      </c>
      <c r="CQ8" s="14">
        <f t="shared" si="37"/>
        <v>55</v>
      </c>
      <c r="CR8" s="13">
        <v>3.9</v>
      </c>
      <c r="CS8" s="14">
        <v>0</v>
      </c>
      <c r="CT8" s="14">
        <f t="shared" si="38"/>
        <v>0</v>
      </c>
      <c r="CU8" s="13">
        <v>445.3</v>
      </c>
      <c r="CV8" s="14">
        <v>222.6</v>
      </c>
      <c r="CW8" s="14">
        <f t="shared" si="39"/>
        <v>50</v>
      </c>
      <c r="CX8" s="13">
        <v>508.4</v>
      </c>
      <c r="CY8" s="14">
        <v>254.2</v>
      </c>
      <c r="CZ8" s="14">
        <f t="shared" si="40"/>
        <v>50</v>
      </c>
      <c r="DA8" s="13">
        <v>461.7</v>
      </c>
      <c r="DB8" s="14">
        <v>230.8</v>
      </c>
      <c r="DC8" s="14">
        <f t="shared" si="41"/>
        <v>50</v>
      </c>
      <c r="DD8" s="13">
        <v>0</v>
      </c>
      <c r="DE8" s="14">
        <v>0</v>
      </c>
      <c r="DF8" s="14">
        <f t="shared" si="42"/>
        <v>0</v>
      </c>
      <c r="DG8" s="14">
        <v>97.4</v>
      </c>
      <c r="DH8" s="14">
        <v>48.7</v>
      </c>
      <c r="DI8" s="14">
        <f t="shared" si="43"/>
        <v>50</v>
      </c>
      <c r="DJ8" s="14">
        <v>0.6</v>
      </c>
      <c r="DK8" s="14">
        <v>0.6</v>
      </c>
      <c r="DL8" s="14">
        <f t="shared" si="44"/>
        <v>100</v>
      </c>
      <c r="DM8" s="14">
        <v>0</v>
      </c>
      <c r="DN8" s="14">
        <v>0</v>
      </c>
      <c r="DO8" s="14">
        <f t="shared" si="45"/>
        <v>0</v>
      </c>
      <c r="DP8" s="13">
        <v>3811.5</v>
      </c>
      <c r="DQ8" s="14">
        <v>1905.8</v>
      </c>
      <c r="DR8" s="14">
        <f t="shared" si="46"/>
        <v>50</v>
      </c>
      <c r="DS8" s="13">
        <v>6.3</v>
      </c>
      <c r="DT8" s="14">
        <v>0</v>
      </c>
      <c r="DU8" s="14">
        <f t="shared" si="47"/>
        <v>0</v>
      </c>
      <c r="DV8" s="13">
        <v>1213.8</v>
      </c>
      <c r="DW8" s="14">
        <v>645.5</v>
      </c>
      <c r="DX8" s="14">
        <f t="shared" si="48"/>
        <v>53.2</v>
      </c>
      <c r="DY8" s="11">
        <f t="shared" si="49"/>
        <v>41501.1</v>
      </c>
      <c r="DZ8" s="12">
        <f t="shared" si="50"/>
        <v>17120.900000000001</v>
      </c>
      <c r="EA8" s="12">
        <f t="shared" si="51"/>
        <v>41.3</v>
      </c>
      <c r="EB8" s="13">
        <v>3276.3</v>
      </c>
      <c r="EC8" s="14">
        <v>1911.2</v>
      </c>
      <c r="ED8" s="14">
        <f t="shared" si="52"/>
        <v>58.3</v>
      </c>
      <c r="EE8" s="13">
        <v>203.8</v>
      </c>
      <c r="EF8" s="14">
        <v>0</v>
      </c>
      <c r="EG8" s="14">
        <f t="shared" si="53"/>
        <v>0</v>
      </c>
      <c r="EH8" s="13">
        <v>90</v>
      </c>
      <c r="EI8" s="14">
        <v>90</v>
      </c>
      <c r="EJ8" s="14">
        <f t="shared" si="54"/>
        <v>100</v>
      </c>
      <c r="EK8" s="13">
        <v>303.90000000000003</v>
      </c>
      <c r="EL8" s="14">
        <v>173.20000000000002</v>
      </c>
      <c r="EM8" s="14">
        <f t="shared" si="55"/>
        <v>57</v>
      </c>
      <c r="EN8" s="13">
        <v>1959.7</v>
      </c>
      <c r="EO8" s="14">
        <v>1959.7</v>
      </c>
      <c r="EP8" s="14">
        <f t="shared" si="56"/>
        <v>100</v>
      </c>
      <c r="EQ8" s="13">
        <v>0</v>
      </c>
      <c r="ER8" s="14">
        <v>0</v>
      </c>
      <c r="ES8" s="14">
        <f t="shared" si="57"/>
        <v>0</v>
      </c>
      <c r="ET8" s="13">
        <v>0</v>
      </c>
      <c r="EU8" s="14">
        <v>0</v>
      </c>
      <c r="EV8" s="14">
        <f t="shared" si="58"/>
        <v>0</v>
      </c>
      <c r="EW8" s="13">
        <v>62.5</v>
      </c>
      <c r="EX8" s="14">
        <v>62.5</v>
      </c>
      <c r="EY8" s="14">
        <f t="shared" si="59"/>
        <v>100</v>
      </c>
      <c r="EZ8" s="13">
        <v>250</v>
      </c>
      <c r="FA8" s="14">
        <v>250</v>
      </c>
      <c r="FB8" s="14">
        <f t="shared" si="60"/>
        <v>100</v>
      </c>
      <c r="FC8" s="13">
        <v>750</v>
      </c>
      <c r="FD8" s="14">
        <v>750</v>
      </c>
      <c r="FE8" s="14">
        <f t="shared" si="61"/>
        <v>100</v>
      </c>
      <c r="FF8" s="13">
        <v>0</v>
      </c>
      <c r="FG8" s="14">
        <v>0</v>
      </c>
      <c r="FH8" s="14">
        <f t="shared" si="62"/>
        <v>0</v>
      </c>
      <c r="FI8" s="13">
        <v>0</v>
      </c>
      <c r="FJ8" s="14">
        <v>0</v>
      </c>
      <c r="FK8" s="14">
        <f t="shared" si="63"/>
        <v>0</v>
      </c>
      <c r="FL8" s="13">
        <v>0</v>
      </c>
      <c r="FM8" s="14">
        <v>0</v>
      </c>
      <c r="FN8" s="14">
        <f t="shared" si="64"/>
        <v>0</v>
      </c>
      <c r="FO8" s="13">
        <v>8000</v>
      </c>
      <c r="FP8" s="14">
        <v>8000</v>
      </c>
      <c r="FQ8" s="14">
        <f t="shared" si="65"/>
        <v>100</v>
      </c>
      <c r="FR8" s="13">
        <v>0</v>
      </c>
      <c r="FS8" s="14">
        <v>0</v>
      </c>
      <c r="FT8" s="14">
        <f t="shared" si="66"/>
        <v>0</v>
      </c>
      <c r="FU8" s="13">
        <v>0</v>
      </c>
      <c r="FV8" s="14">
        <v>0</v>
      </c>
      <c r="FW8" s="14">
        <f t="shared" si="67"/>
        <v>0</v>
      </c>
      <c r="FX8" s="13">
        <v>146.80000000000001</v>
      </c>
      <c r="FY8" s="14">
        <v>0</v>
      </c>
      <c r="FZ8" s="14">
        <f t="shared" si="68"/>
        <v>0</v>
      </c>
      <c r="GA8" s="13">
        <v>0</v>
      </c>
      <c r="GB8" s="14">
        <v>0</v>
      </c>
      <c r="GC8" s="14">
        <f t="shared" si="69"/>
        <v>0</v>
      </c>
      <c r="GD8" s="13">
        <v>0</v>
      </c>
      <c r="GE8" s="14">
        <v>0</v>
      </c>
      <c r="GF8" s="14">
        <f t="shared" si="70"/>
        <v>0</v>
      </c>
      <c r="GG8" s="13">
        <v>42.3</v>
      </c>
      <c r="GH8" s="14">
        <v>42.3</v>
      </c>
      <c r="GI8" s="14">
        <f t="shared" si="71"/>
        <v>100</v>
      </c>
      <c r="GJ8" s="13">
        <v>22533.8</v>
      </c>
      <c r="GK8" s="14">
        <v>0</v>
      </c>
      <c r="GL8" s="14">
        <f t="shared" si="72"/>
        <v>0</v>
      </c>
      <c r="GM8" s="13">
        <v>3882</v>
      </c>
      <c r="GN8" s="14">
        <v>3882</v>
      </c>
      <c r="GO8" s="14">
        <f t="shared" si="73"/>
        <v>100</v>
      </c>
      <c r="GP8" s="13">
        <v>0</v>
      </c>
      <c r="GQ8" s="14">
        <v>0</v>
      </c>
      <c r="GR8" s="14">
        <f t="shared" si="74"/>
        <v>0</v>
      </c>
    </row>
    <row r="9" spans="1:200" x14ac:dyDescent="0.25">
      <c r="A9" s="2">
        <v>4</v>
      </c>
      <c r="B9" s="3" t="s">
        <v>12</v>
      </c>
      <c r="C9" s="11">
        <f t="shared" si="0"/>
        <v>851312.79999999993</v>
      </c>
      <c r="D9" s="12">
        <f t="shared" si="1"/>
        <v>566397.1</v>
      </c>
      <c r="E9" s="12">
        <f t="shared" si="2"/>
        <v>66.5</v>
      </c>
      <c r="F9" s="11">
        <f t="shared" si="3"/>
        <v>0</v>
      </c>
      <c r="G9" s="12">
        <f t="shared" si="3"/>
        <v>0</v>
      </c>
      <c r="H9" s="12">
        <f t="shared" si="4"/>
        <v>0</v>
      </c>
      <c r="I9" s="13">
        <v>0</v>
      </c>
      <c r="J9" s="14">
        <v>0</v>
      </c>
      <c r="K9" s="14">
        <f t="shared" si="5"/>
        <v>0</v>
      </c>
      <c r="L9" s="11">
        <f t="shared" si="6"/>
        <v>465470.6</v>
      </c>
      <c r="M9" s="11">
        <f t="shared" si="7"/>
        <v>323996.09999999998</v>
      </c>
      <c r="N9" s="12">
        <f t="shared" si="8"/>
        <v>69.599999999999994</v>
      </c>
      <c r="O9" s="13">
        <v>6783.1</v>
      </c>
      <c r="P9" s="14">
        <v>3774.6</v>
      </c>
      <c r="Q9" s="14">
        <f t="shared" si="9"/>
        <v>55.6</v>
      </c>
      <c r="R9" s="13">
        <v>0</v>
      </c>
      <c r="S9" s="14">
        <v>0</v>
      </c>
      <c r="T9" s="14">
        <f t="shared" si="10"/>
        <v>0</v>
      </c>
      <c r="U9" s="13">
        <v>0</v>
      </c>
      <c r="V9" s="14">
        <v>0</v>
      </c>
      <c r="W9" s="14">
        <f t="shared" si="11"/>
        <v>0</v>
      </c>
      <c r="X9" s="13">
        <v>2363</v>
      </c>
      <c r="Y9" s="14">
        <v>0</v>
      </c>
      <c r="Z9" s="14">
        <f t="shared" si="12"/>
        <v>0</v>
      </c>
      <c r="AA9" s="13">
        <v>179</v>
      </c>
      <c r="AB9" s="14">
        <v>0</v>
      </c>
      <c r="AC9" s="14">
        <f t="shared" si="13"/>
        <v>0</v>
      </c>
      <c r="AD9" s="13">
        <v>23678.9</v>
      </c>
      <c r="AE9" s="14">
        <v>13024</v>
      </c>
      <c r="AF9" s="14">
        <f t="shared" si="14"/>
        <v>55</v>
      </c>
      <c r="AG9" s="13">
        <v>424373.5</v>
      </c>
      <c r="AH9" s="14">
        <v>304134.7</v>
      </c>
      <c r="AI9" s="14">
        <f t="shared" si="15"/>
        <v>71.7</v>
      </c>
      <c r="AJ9" s="13">
        <v>0</v>
      </c>
      <c r="AK9" s="14">
        <v>0</v>
      </c>
      <c r="AL9" s="14">
        <f t="shared" si="16"/>
        <v>0</v>
      </c>
      <c r="AM9" s="13">
        <v>0</v>
      </c>
      <c r="AN9" s="14">
        <v>0</v>
      </c>
      <c r="AO9" s="14">
        <f t="shared" si="17"/>
        <v>0</v>
      </c>
      <c r="AP9" s="13">
        <v>8093.1</v>
      </c>
      <c r="AQ9" s="14">
        <v>3062.8</v>
      </c>
      <c r="AR9" s="14">
        <f t="shared" si="18"/>
        <v>37.799999999999997</v>
      </c>
      <c r="AS9" s="11">
        <f t="shared" si="19"/>
        <v>307948.09999999998</v>
      </c>
      <c r="AT9" s="12">
        <f t="shared" si="20"/>
        <v>200104.10000000003</v>
      </c>
      <c r="AU9" s="12">
        <f t="shared" si="21"/>
        <v>65</v>
      </c>
      <c r="AV9" s="13">
        <v>512.9</v>
      </c>
      <c r="AW9" s="14">
        <v>256.5</v>
      </c>
      <c r="AX9" s="14">
        <f t="shared" si="22"/>
        <v>50</v>
      </c>
      <c r="AY9" s="13">
        <v>183519.2</v>
      </c>
      <c r="AZ9" s="14">
        <v>122346.2</v>
      </c>
      <c r="BA9" s="14">
        <f t="shared" si="23"/>
        <v>66.7</v>
      </c>
      <c r="BB9" s="13">
        <v>64110.1</v>
      </c>
      <c r="BC9" s="14">
        <v>37397.800000000003</v>
      </c>
      <c r="BD9" s="14">
        <f t="shared" si="24"/>
        <v>58.3</v>
      </c>
      <c r="BE9" s="13">
        <v>26183.200000000001</v>
      </c>
      <c r="BF9" s="14">
        <v>23423</v>
      </c>
      <c r="BG9" s="14">
        <f t="shared" si="25"/>
        <v>89.5</v>
      </c>
      <c r="BH9" s="13">
        <v>6968.7</v>
      </c>
      <c r="BI9" s="14">
        <v>3484.4</v>
      </c>
      <c r="BJ9" s="14">
        <f t="shared" si="26"/>
        <v>50</v>
      </c>
      <c r="BK9" s="13">
        <v>4359.6000000000004</v>
      </c>
      <c r="BL9" s="14">
        <v>2612.1</v>
      </c>
      <c r="BM9" s="14">
        <f t="shared" si="27"/>
        <v>59.9</v>
      </c>
      <c r="BN9" s="13">
        <v>1896.4</v>
      </c>
      <c r="BO9" s="14">
        <v>969.7</v>
      </c>
      <c r="BP9" s="14">
        <f t="shared" si="28"/>
        <v>51.1</v>
      </c>
      <c r="BQ9" s="13">
        <v>4844.8</v>
      </c>
      <c r="BR9" s="14">
        <v>1890.4</v>
      </c>
      <c r="BS9" s="14">
        <f t="shared" si="29"/>
        <v>39</v>
      </c>
      <c r="BT9" s="13">
        <v>1363</v>
      </c>
      <c r="BU9" s="14">
        <v>681.6</v>
      </c>
      <c r="BV9" s="14">
        <f t="shared" si="30"/>
        <v>50</v>
      </c>
      <c r="BW9" s="13">
        <v>2980.4</v>
      </c>
      <c r="BX9" s="14">
        <v>1490.2</v>
      </c>
      <c r="BY9" s="14">
        <f t="shared" si="31"/>
        <v>50</v>
      </c>
      <c r="BZ9" s="13">
        <v>0</v>
      </c>
      <c r="CA9" s="14">
        <v>0</v>
      </c>
      <c r="CB9" s="14">
        <f t="shared" si="32"/>
        <v>0</v>
      </c>
      <c r="CC9" s="13">
        <v>0</v>
      </c>
      <c r="CD9" s="14">
        <v>0</v>
      </c>
      <c r="CE9" s="14">
        <f t="shared" si="33"/>
        <v>0</v>
      </c>
      <c r="CF9" s="13">
        <v>2250.5</v>
      </c>
      <c r="CG9" s="14">
        <v>1125.3</v>
      </c>
      <c r="CH9" s="14">
        <f t="shared" si="34"/>
        <v>50</v>
      </c>
      <c r="CI9" s="13">
        <v>1252.0999999999999</v>
      </c>
      <c r="CJ9" s="14">
        <v>626</v>
      </c>
      <c r="CK9" s="14">
        <f t="shared" si="35"/>
        <v>50</v>
      </c>
      <c r="CL9" s="13">
        <v>0</v>
      </c>
      <c r="CM9" s="14">
        <v>0</v>
      </c>
      <c r="CN9" s="14">
        <f t="shared" si="36"/>
        <v>0</v>
      </c>
      <c r="CO9" s="13">
        <v>875.2</v>
      </c>
      <c r="CP9" s="14">
        <v>482</v>
      </c>
      <c r="CQ9" s="14">
        <f t="shared" si="37"/>
        <v>55.1</v>
      </c>
      <c r="CR9" s="13">
        <v>4.8</v>
      </c>
      <c r="CS9" s="14">
        <v>0</v>
      </c>
      <c r="CT9" s="14">
        <f t="shared" si="38"/>
        <v>0</v>
      </c>
      <c r="CU9" s="13">
        <v>445.3</v>
      </c>
      <c r="CV9" s="14">
        <v>222.6</v>
      </c>
      <c r="CW9" s="14">
        <f t="shared" si="39"/>
        <v>50</v>
      </c>
      <c r="CX9" s="13">
        <v>471.8</v>
      </c>
      <c r="CY9" s="14">
        <v>236</v>
      </c>
      <c r="CZ9" s="14">
        <f t="shared" si="40"/>
        <v>50</v>
      </c>
      <c r="DA9" s="13">
        <v>461.7</v>
      </c>
      <c r="DB9" s="14">
        <v>230.8</v>
      </c>
      <c r="DC9" s="14">
        <f t="shared" si="41"/>
        <v>50</v>
      </c>
      <c r="DD9" s="13">
        <v>0</v>
      </c>
      <c r="DE9" s="14">
        <v>0</v>
      </c>
      <c r="DF9" s="14">
        <f t="shared" si="42"/>
        <v>0</v>
      </c>
      <c r="DG9" s="14">
        <v>59.3</v>
      </c>
      <c r="DH9" s="14">
        <v>29.6</v>
      </c>
      <c r="DI9" s="14">
        <f t="shared" si="43"/>
        <v>49.9</v>
      </c>
      <c r="DJ9" s="14">
        <v>0.6</v>
      </c>
      <c r="DK9" s="14">
        <v>0.6</v>
      </c>
      <c r="DL9" s="14">
        <f t="shared" si="44"/>
        <v>100</v>
      </c>
      <c r="DM9" s="14">
        <v>0</v>
      </c>
      <c r="DN9" s="14">
        <v>0</v>
      </c>
      <c r="DO9" s="14">
        <f t="shared" si="45"/>
        <v>0</v>
      </c>
      <c r="DP9" s="13">
        <v>3811.5</v>
      </c>
      <c r="DQ9" s="14">
        <v>1905.7</v>
      </c>
      <c r="DR9" s="14">
        <f t="shared" si="46"/>
        <v>50</v>
      </c>
      <c r="DS9" s="13">
        <v>6.3</v>
      </c>
      <c r="DT9" s="14">
        <v>0</v>
      </c>
      <c r="DU9" s="14">
        <f t="shared" si="47"/>
        <v>0</v>
      </c>
      <c r="DV9" s="13">
        <v>1570.7</v>
      </c>
      <c r="DW9" s="14">
        <v>693.6</v>
      </c>
      <c r="DX9" s="14">
        <f t="shared" si="48"/>
        <v>44.2</v>
      </c>
      <c r="DY9" s="11">
        <f t="shared" si="49"/>
        <v>77894.099999999991</v>
      </c>
      <c r="DZ9" s="12">
        <f t="shared" si="50"/>
        <v>42296.899999999994</v>
      </c>
      <c r="EA9" s="12">
        <f t="shared" si="51"/>
        <v>54.3</v>
      </c>
      <c r="EB9" s="13">
        <v>2496.3000000000002</v>
      </c>
      <c r="EC9" s="14">
        <v>1248.0999999999999</v>
      </c>
      <c r="ED9" s="14">
        <f t="shared" si="52"/>
        <v>50</v>
      </c>
      <c r="EE9" s="13">
        <v>5018.1000000000004</v>
      </c>
      <c r="EF9" s="14">
        <v>0</v>
      </c>
      <c r="EG9" s="14">
        <f t="shared" si="53"/>
        <v>0</v>
      </c>
      <c r="EH9" s="13">
        <v>875.1</v>
      </c>
      <c r="EI9" s="14">
        <v>875.1</v>
      </c>
      <c r="EJ9" s="14">
        <f t="shared" si="54"/>
        <v>100</v>
      </c>
      <c r="EK9" s="13">
        <v>607.80000000000007</v>
      </c>
      <c r="EL9" s="14">
        <v>310.5</v>
      </c>
      <c r="EM9" s="14">
        <f t="shared" si="55"/>
        <v>51.1</v>
      </c>
      <c r="EN9" s="13">
        <v>0</v>
      </c>
      <c r="EO9" s="14">
        <v>0</v>
      </c>
      <c r="EP9" s="14">
        <f t="shared" si="56"/>
        <v>0</v>
      </c>
      <c r="EQ9" s="13">
        <v>0</v>
      </c>
      <c r="ER9" s="14">
        <v>0</v>
      </c>
      <c r="ES9" s="14">
        <f t="shared" si="57"/>
        <v>0</v>
      </c>
      <c r="ET9" s="13">
        <v>0</v>
      </c>
      <c r="EU9" s="14">
        <v>0</v>
      </c>
      <c r="EV9" s="14">
        <f t="shared" si="58"/>
        <v>0</v>
      </c>
      <c r="EW9" s="13">
        <v>62.5</v>
      </c>
      <c r="EX9" s="14">
        <v>0</v>
      </c>
      <c r="EY9" s="14">
        <f t="shared" si="59"/>
        <v>0</v>
      </c>
      <c r="EZ9" s="13">
        <v>250</v>
      </c>
      <c r="FA9" s="14">
        <v>0</v>
      </c>
      <c r="FB9" s="14">
        <f t="shared" si="60"/>
        <v>0</v>
      </c>
      <c r="FC9" s="13">
        <v>20823.7</v>
      </c>
      <c r="FD9" s="14">
        <v>20823.7</v>
      </c>
      <c r="FE9" s="14">
        <f t="shared" si="61"/>
        <v>100</v>
      </c>
      <c r="FF9" s="13">
        <v>0</v>
      </c>
      <c r="FG9" s="14">
        <v>0</v>
      </c>
      <c r="FH9" s="14">
        <f t="shared" si="62"/>
        <v>0</v>
      </c>
      <c r="FI9" s="13">
        <v>0</v>
      </c>
      <c r="FJ9" s="14">
        <v>0</v>
      </c>
      <c r="FK9" s="14">
        <f t="shared" si="63"/>
        <v>0</v>
      </c>
      <c r="FL9" s="13">
        <v>0</v>
      </c>
      <c r="FM9" s="14">
        <v>0</v>
      </c>
      <c r="FN9" s="14">
        <f t="shared" si="64"/>
        <v>0</v>
      </c>
      <c r="FO9" s="13">
        <v>10000</v>
      </c>
      <c r="FP9" s="14">
        <v>10000</v>
      </c>
      <c r="FQ9" s="14">
        <f t="shared" si="65"/>
        <v>100</v>
      </c>
      <c r="FR9" s="13">
        <v>2862</v>
      </c>
      <c r="FS9" s="14">
        <v>2862</v>
      </c>
      <c r="FT9" s="14">
        <f t="shared" si="66"/>
        <v>100</v>
      </c>
      <c r="FU9" s="13">
        <v>56.6</v>
      </c>
      <c r="FV9" s="14">
        <v>56.6</v>
      </c>
      <c r="FW9" s="14">
        <f t="shared" si="67"/>
        <v>100</v>
      </c>
      <c r="FX9" s="13">
        <v>976.7</v>
      </c>
      <c r="FY9" s="14">
        <v>976.7</v>
      </c>
      <c r="FZ9" s="14">
        <f t="shared" si="68"/>
        <v>100</v>
      </c>
      <c r="GA9" s="13">
        <v>447.7</v>
      </c>
      <c r="GB9" s="14">
        <v>0</v>
      </c>
      <c r="GC9" s="14">
        <f t="shared" si="69"/>
        <v>0</v>
      </c>
      <c r="GD9" s="13">
        <v>0</v>
      </c>
      <c r="GE9" s="14">
        <v>0</v>
      </c>
      <c r="GF9" s="14">
        <f t="shared" si="70"/>
        <v>0</v>
      </c>
      <c r="GG9" s="13">
        <v>0</v>
      </c>
      <c r="GH9" s="14">
        <v>0</v>
      </c>
      <c r="GI9" s="14">
        <f t="shared" si="71"/>
        <v>0</v>
      </c>
      <c r="GJ9" s="13">
        <v>26469.4</v>
      </c>
      <c r="GK9" s="14">
        <v>0</v>
      </c>
      <c r="GL9" s="14">
        <f t="shared" si="72"/>
        <v>0</v>
      </c>
      <c r="GM9" s="13">
        <v>6948.2</v>
      </c>
      <c r="GN9" s="14">
        <v>5144.2</v>
      </c>
      <c r="GO9" s="14">
        <f t="shared" si="73"/>
        <v>74</v>
      </c>
      <c r="GP9" s="13">
        <v>0</v>
      </c>
      <c r="GQ9" s="14">
        <v>0</v>
      </c>
      <c r="GR9" s="14">
        <f t="shared" si="74"/>
        <v>0</v>
      </c>
    </row>
    <row r="10" spans="1:200" x14ac:dyDescent="0.25">
      <c r="A10" s="2">
        <v>5</v>
      </c>
      <c r="B10" s="3" t="s">
        <v>13</v>
      </c>
      <c r="C10" s="11">
        <f t="shared" si="0"/>
        <v>810893.3</v>
      </c>
      <c r="D10" s="12">
        <f t="shared" si="1"/>
        <v>538007.4</v>
      </c>
      <c r="E10" s="12">
        <f t="shared" si="2"/>
        <v>66.3</v>
      </c>
      <c r="F10" s="11">
        <f t="shared" si="3"/>
        <v>0</v>
      </c>
      <c r="G10" s="12">
        <f t="shared" si="3"/>
        <v>0</v>
      </c>
      <c r="H10" s="12">
        <f t="shared" si="4"/>
        <v>0</v>
      </c>
      <c r="I10" s="13">
        <v>0</v>
      </c>
      <c r="J10" s="14">
        <v>0</v>
      </c>
      <c r="K10" s="14">
        <f t="shared" si="5"/>
        <v>0</v>
      </c>
      <c r="L10" s="11">
        <f t="shared" si="6"/>
        <v>426420.00000000006</v>
      </c>
      <c r="M10" s="11">
        <f t="shared" si="7"/>
        <v>295689</v>
      </c>
      <c r="N10" s="12">
        <f t="shared" si="8"/>
        <v>69.3</v>
      </c>
      <c r="O10" s="13">
        <v>9327.4</v>
      </c>
      <c r="P10" s="14">
        <v>5185</v>
      </c>
      <c r="Q10" s="14">
        <f t="shared" si="9"/>
        <v>55.6</v>
      </c>
      <c r="R10" s="13">
        <v>0</v>
      </c>
      <c r="S10" s="14">
        <v>0</v>
      </c>
      <c r="T10" s="14">
        <f t="shared" si="10"/>
        <v>0</v>
      </c>
      <c r="U10" s="13">
        <v>0</v>
      </c>
      <c r="V10" s="14">
        <v>0</v>
      </c>
      <c r="W10" s="14">
        <f t="shared" si="11"/>
        <v>0</v>
      </c>
      <c r="X10" s="13">
        <v>2363</v>
      </c>
      <c r="Y10" s="14">
        <v>0</v>
      </c>
      <c r="Z10" s="14">
        <f t="shared" si="12"/>
        <v>0</v>
      </c>
      <c r="AA10" s="13">
        <v>37.6</v>
      </c>
      <c r="AB10" s="14">
        <v>0</v>
      </c>
      <c r="AC10" s="14">
        <f t="shared" si="13"/>
        <v>0</v>
      </c>
      <c r="AD10" s="13">
        <v>27483.9</v>
      </c>
      <c r="AE10" s="14">
        <v>15116</v>
      </c>
      <c r="AF10" s="14">
        <f t="shared" si="14"/>
        <v>55</v>
      </c>
      <c r="AG10" s="13">
        <v>380333.7</v>
      </c>
      <c r="AH10" s="14">
        <v>272572.59999999998</v>
      </c>
      <c r="AI10" s="14">
        <f t="shared" si="15"/>
        <v>71.7</v>
      </c>
      <c r="AJ10" s="13">
        <v>0</v>
      </c>
      <c r="AK10" s="14">
        <v>0</v>
      </c>
      <c r="AL10" s="14">
        <f t="shared" si="16"/>
        <v>0</v>
      </c>
      <c r="AM10" s="13">
        <v>0</v>
      </c>
      <c r="AN10" s="14">
        <v>0</v>
      </c>
      <c r="AO10" s="14">
        <f t="shared" si="17"/>
        <v>0</v>
      </c>
      <c r="AP10" s="13">
        <v>6874.4</v>
      </c>
      <c r="AQ10" s="14">
        <v>2815.4</v>
      </c>
      <c r="AR10" s="14">
        <f t="shared" si="18"/>
        <v>41</v>
      </c>
      <c r="AS10" s="11">
        <f t="shared" si="19"/>
        <v>329765.99999999988</v>
      </c>
      <c r="AT10" s="12">
        <f t="shared" si="20"/>
        <v>212329.1</v>
      </c>
      <c r="AU10" s="12">
        <f t="shared" si="21"/>
        <v>64.400000000000006</v>
      </c>
      <c r="AV10" s="13">
        <v>458</v>
      </c>
      <c r="AW10" s="14">
        <v>229</v>
      </c>
      <c r="AX10" s="14">
        <f t="shared" si="22"/>
        <v>50</v>
      </c>
      <c r="AY10" s="13">
        <v>209649.7</v>
      </c>
      <c r="AZ10" s="14">
        <v>139766.70000000001</v>
      </c>
      <c r="BA10" s="14">
        <f t="shared" si="23"/>
        <v>66.7</v>
      </c>
      <c r="BB10" s="13">
        <v>55204.2</v>
      </c>
      <c r="BC10" s="14">
        <v>32202.6</v>
      </c>
      <c r="BD10" s="14">
        <f t="shared" si="24"/>
        <v>58.3</v>
      </c>
      <c r="BE10" s="13">
        <v>23514.2</v>
      </c>
      <c r="BF10" s="14">
        <v>21108.3</v>
      </c>
      <c r="BG10" s="14">
        <f t="shared" si="25"/>
        <v>89.8</v>
      </c>
      <c r="BH10" s="13">
        <v>6657.7</v>
      </c>
      <c r="BI10" s="14">
        <v>3328.8</v>
      </c>
      <c r="BJ10" s="14">
        <f t="shared" si="26"/>
        <v>50</v>
      </c>
      <c r="BK10" s="13">
        <v>7543.1</v>
      </c>
      <c r="BL10" s="14">
        <v>2909.6</v>
      </c>
      <c r="BM10" s="14">
        <f t="shared" si="27"/>
        <v>38.6</v>
      </c>
      <c r="BN10" s="13">
        <v>4006.1</v>
      </c>
      <c r="BO10" s="14">
        <v>1449</v>
      </c>
      <c r="BP10" s="14">
        <f t="shared" si="28"/>
        <v>36.200000000000003</v>
      </c>
      <c r="BQ10" s="13">
        <v>7609.3</v>
      </c>
      <c r="BR10" s="14">
        <v>3655.9</v>
      </c>
      <c r="BS10" s="14">
        <f t="shared" si="29"/>
        <v>48</v>
      </c>
      <c r="BT10" s="13">
        <v>1343.5</v>
      </c>
      <c r="BU10" s="14">
        <v>671.8</v>
      </c>
      <c r="BV10" s="14">
        <f t="shared" si="30"/>
        <v>50</v>
      </c>
      <c r="BW10" s="13">
        <v>3294.6</v>
      </c>
      <c r="BX10" s="14">
        <v>1647.3</v>
      </c>
      <c r="BY10" s="14">
        <f t="shared" si="31"/>
        <v>50</v>
      </c>
      <c r="BZ10" s="13">
        <v>0</v>
      </c>
      <c r="CA10" s="14">
        <v>0</v>
      </c>
      <c r="CB10" s="14">
        <f t="shared" si="32"/>
        <v>0</v>
      </c>
      <c r="CC10" s="13">
        <v>0</v>
      </c>
      <c r="CD10" s="14">
        <v>0</v>
      </c>
      <c r="CE10" s="14">
        <f t="shared" si="33"/>
        <v>0</v>
      </c>
      <c r="CF10" s="13">
        <v>278.10000000000002</v>
      </c>
      <c r="CG10" s="14">
        <v>139.1</v>
      </c>
      <c r="CH10" s="14">
        <f t="shared" si="34"/>
        <v>50</v>
      </c>
      <c r="CI10" s="13">
        <v>123.3</v>
      </c>
      <c r="CJ10" s="14">
        <v>61.6</v>
      </c>
      <c r="CK10" s="14">
        <f t="shared" si="35"/>
        <v>50</v>
      </c>
      <c r="CL10" s="13">
        <v>4.3</v>
      </c>
      <c r="CM10" s="14">
        <v>0</v>
      </c>
      <c r="CN10" s="14">
        <f t="shared" si="36"/>
        <v>0</v>
      </c>
      <c r="CO10" s="13">
        <v>4276.8999999999996</v>
      </c>
      <c r="CP10" s="14">
        <v>2353</v>
      </c>
      <c r="CQ10" s="14">
        <f t="shared" si="37"/>
        <v>55</v>
      </c>
      <c r="CR10" s="13">
        <v>3.7</v>
      </c>
      <c r="CS10" s="14">
        <v>0</v>
      </c>
      <c r="CT10" s="14">
        <f t="shared" si="38"/>
        <v>0</v>
      </c>
      <c r="CU10" s="13">
        <v>445.3</v>
      </c>
      <c r="CV10" s="14">
        <v>222.6</v>
      </c>
      <c r="CW10" s="14">
        <f t="shared" si="39"/>
        <v>50</v>
      </c>
      <c r="CX10" s="13">
        <v>471.8</v>
      </c>
      <c r="CY10" s="14">
        <v>236</v>
      </c>
      <c r="CZ10" s="14">
        <f t="shared" si="40"/>
        <v>50</v>
      </c>
      <c r="DA10" s="13">
        <v>461.7</v>
      </c>
      <c r="DB10" s="14">
        <v>230.8</v>
      </c>
      <c r="DC10" s="14">
        <f t="shared" si="41"/>
        <v>50</v>
      </c>
      <c r="DD10" s="13">
        <v>0</v>
      </c>
      <c r="DE10" s="14">
        <v>0</v>
      </c>
      <c r="DF10" s="14">
        <f t="shared" si="42"/>
        <v>0</v>
      </c>
      <c r="DG10" s="14">
        <v>74.3</v>
      </c>
      <c r="DH10" s="14">
        <v>37.200000000000003</v>
      </c>
      <c r="DI10" s="14">
        <f t="shared" si="43"/>
        <v>50.1</v>
      </c>
      <c r="DJ10" s="14">
        <v>0.6</v>
      </c>
      <c r="DK10" s="14">
        <v>0.6</v>
      </c>
      <c r="DL10" s="14">
        <f t="shared" si="44"/>
        <v>100</v>
      </c>
      <c r="DM10" s="14">
        <v>0</v>
      </c>
      <c r="DN10" s="14">
        <v>0</v>
      </c>
      <c r="DO10" s="14">
        <f t="shared" si="45"/>
        <v>0</v>
      </c>
      <c r="DP10" s="13">
        <v>3125.5</v>
      </c>
      <c r="DQ10" s="14">
        <v>1562.7</v>
      </c>
      <c r="DR10" s="14">
        <f t="shared" si="46"/>
        <v>50</v>
      </c>
      <c r="DS10" s="13">
        <v>6.3</v>
      </c>
      <c r="DT10" s="14">
        <v>0</v>
      </c>
      <c r="DU10" s="14">
        <f t="shared" si="47"/>
        <v>0</v>
      </c>
      <c r="DV10" s="13">
        <v>1213.8</v>
      </c>
      <c r="DW10" s="14">
        <v>516.5</v>
      </c>
      <c r="DX10" s="14">
        <f t="shared" si="48"/>
        <v>42.6</v>
      </c>
      <c r="DY10" s="11">
        <f t="shared" si="49"/>
        <v>54707.3</v>
      </c>
      <c r="DZ10" s="12">
        <f t="shared" si="50"/>
        <v>29989.299999999996</v>
      </c>
      <c r="EA10" s="12">
        <f t="shared" si="51"/>
        <v>54.8</v>
      </c>
      <c r="EB10" s="13">
        <v>2028.2</v>
      </c>
      <c r="EC10" s="14">
        <v>1183.0999999999999</v>
      </c>
      <c r="ED10" s="14">
        <f t="shared" si="52"/>
        <v>58.3</v>
      </c>
      <c r="EE10" s="13">
        <v>7619.7</v>
      </c>
      <c r="EF10" s="14">
        <v>7619.7</v>
      </c>
      <c r="EG10" s="14">
        <f t="shared" si="53"/>
        <v>100</v>
      </c>
      <c r="EH10" s="13">
        <v>245.1</v>
      </c>
      <c r="EI10" s="14">
        <v>245.1</v>
      </c>
      <c r="EJ10" s="14">
        <f t="shared" si="54"/>
        <v>100</v>
      </c>
      <c r="EK10" s="13">
        <v>529.4</v>
      </c>
      <c r="EL10" s="14">
        <v>284.39999999999998</v>
      </c>
      <c r="EM10" s="14">
        <f t="shared" si="55"/>
        <v>53.7</v>
      </c>
      <c r="EN10" s="13">
        <v>2481.8000000000002</v>
      </c>
      <c r="EO10" s="14">
        <v>2481.8000000000002</v>
      </c>
      <c r="EP10" s="14">
        <f t="shared" si="56"/>
        <v>100</v>
      </c>
      <c r="EQ10" s="13">
        <v>0</v>
      </c>
      <c r="ER10" s="14">
        <v>0</v>
      </c>
      <c r="ES10" s="14">
        <f t="shared" si="57"/>
        <v>0</v>
      </c>
      <c r="ET10" s="13">
        <v>0</v>
      </c>
      <c r="EU10" s="14">
        <v>0</v>
      </c>
      <c r="EV10" s="14">
        <f t="shared" si="58"/>
        <v>0</v>
      </c>
      <c r="EW10" s="13">
        <v>62.5</v>
      </c>
      <c r="EX10" s="14">
        <v>62.5</v>
      </c>
      <c r="EY10" s="14">
        <f t="shared" si="59"/>
        <v>100</v>
      </c>
      <c r="EZ10" s="13">
        <v>125</v>
      </c>
      <c r="FA10" s="14">
        <v>125</v>
      </c>
      <c r="FB10" s="14">
        <f t="shared" si="60"/>
        <v>100</v>
      </c>
      <c r="FC10" s="13">
        <v>0</v>
      </c>
      <c r="FD10" s="14">
        <v>0</v>
      </c>
      <c r="FE10" s="14">
        <f t="shared" si="61"/>
        <v>0</v>
      </c>
      <c r="FF10" s="13">
        <v>0</v>
      </c>
      <c r="FG10" s="14">
        <v>0</v>
      </c>
      <c r="FH10" s="14">
        <f t="shared" si="62"/>
        <v>0</v>
      </c>
      <c r="FI10" s="13">
        <v>708.6</v>
      </c>
      <c r="FJ10" s="14">
        <v>708.6</v>
      </c>
      <c r="FK10" s="14">
        <f t="shared" si="63"/>
        <v>100</v>
      </c>
      <c r="FL10" s="13">
        <v>1000</v>
      </c>
      <c r="FM10" s="14">
        <v>0</v>
      </c>
      <c r="FN10" s="14">
        <f t="shared" si="64"/>
        <v>0</v>
      </c>
      <c r="FO10" s="13">
        <v>8000</v>
      </c>
      <c r="FP10" s="14">
        <v>8000</v>
      </c>
      <c r="FQ10" s="14">
        <f t="shared" si="65"/>
        <v>100</v>
      </c>
      <c r="FR10" s="13">
        <v>2003.4</v>
      </c>
      <c r="FS10" s="14">
        <v>2003.4</v>
      </c>
      <c r="FT10" s="14">
        <f t="shared" si="66"/>
        <v>100</v>
      </c>
      <c r="FU10" s="13">
        <v>2196.5</v>
      </c>
      <c r="FV10" s="14">
        <v>2196.5</v>
      </c>
      <c r="FW10" s="14">
        <f t="shared" si="67"/>
        <v>100</v>
      </c>
      <c r="FX10" s="13">
        <v>410</v>
      </c>
      <c r="FY10" s="14">
        <v>111.8</v>
      </c>
      <c r="FZ10" s="14">
        <f t="shared" si="68"/>
        <v>27.3</v>
      </c>
      <c r="GA10" s="13">
        <v>0</v>
      </c>
      <c r="GB10" s="14">
        <v>0</v>
      </c>
      <c r="GC10" s="14">
        <f t="shared" si="69"/>
        <v>0</v>
      </c>
      <c r="GD10" s="13">
        <v>0</v>
      </c>
      <c r="GE10" s="14">
        <v>0</v>
      </c>
      <c r="GF10" s="14">
        <f t="shared" si="70"/>
        <v>0</v>
      </c>
      <c r="GG10" s="13">
        <v>143.80000000000001</v>
      </c>
      <c r="GH10" s="14">
        <v>143.80000000000001</v>
      </c>
      <c r="GI10" s="14">
        <f t="shared" si="71"/>
        <v>100</v>
      </c>
      <c r="GJ10" s="13">
        <v>19354.5</v>
      </c>
      <c r="GK10" s="14">
        <v>0</v>
      </c>
      <c r="GL10" s="14">
        <f t="shared" si="72"/>
        <v>0</v>
      </c>
      <c r="GM10" s="13">
        <v>7798.8</v>
      </c>
      <c r="GN10" s="14">
        <v>4823.6000000000004</v>
      </c>
      <c r="GO10" s="14">
        <f t="shared" si="73"/>
        <v>61.9</v>
      </c>
      <c r="GP10" s="13">
        <v>0</v>
      </c>
      <c r="GQ10" s="14">
        <v>0</v>
      </c>
      <c r="GR10" s="14">
        <f t="shared" si="74"/>
        <v>0</v>
      </c>
    </row>
    <row r="11" spans="1:200" x14ac:dyDescent="0.25">
      <c r="A11" s="2">
        <v>6</v>
      </c>
      <c r="B11" s="3" t="s">
        <v>14</v>
      </c>
      <c r="C11" s="11">
        <f t="shared" si="0"/>
        <v>768845.7</v>
      </c>
      <c r="D11" s="12">
        <f t="shared" si="1"/>
        <v>511720.3</v>
      </c>
      <c r="E11" s="12">
        <f t="shared" si="2"/>
        <v>66.599999999999994</v>
      </c>
      <c r="F11" s="11">
        <f t="shared" si="3"/>
        <v>11233.9</v>
      </c>
      <c r="G11" s="12">
        <f t="shared" si="3"/>
        <v>5616</v>
      </c>
      <c r="H11" s="12">
        <f t="shared" si="4"/>
        <v>50</v>
      </c>
      <c r="I11" s="13">
        <v>11233.9</v>
      </c>
      <c r="J11" s="14">
        <v>5616</v>
      </c>
      <c r="K11" s="14">
        <f t="shared" si="5"/>
        <v>50</v>
      </c>
      <c r="L11" s="11">
        <f t="shared" si="6"/>
        <v>459010.3</v>
      </c>
      <c r="M11" s="11">
        <f t="shared" si="7"/>
        <v>319493.3</v>
      </c>
      <c r="N11" s="12">
        <f t="shared" si="8"/>
        <v>69.599999999999994</v>
      </c>
      <c r="O11" s="13">
        <v>5524.1</v>
      </c>
      <c r="P11" s="14">
        <v>3075</v>
      </c>
      <c r="Q11" s="14">
        <f t="shared" si="9"/>
        <v>55.7</v>
      </c>
      <c r="R11" s="13">
        <v>0</v>
      </c>
      <c r="S11" s="14">
        <v>0</v>
      </c>
      <c r="T11" s="14">
        <f t="shared" si="10"/>
        <v>0</v>
      </c>
      <c r="U11" s="13">
        <v>0</v>
      </c>
      <c r="V11" s="14">
        <v>0</v>
      </c>
      <c r="W11" s="14">
        <f t="shared" si="11"/>
        <v>0</v>
      </c>
      <c r="X11" s="13">
        <v>2363</v>
      </c>
      <c r="Y11" s="14">
        <v>0</v>
      </c>
      <c r="Z11" s="14">
        <f t="shared" si="12"/>
        <v>0</v>
      </c>
      <c r="AA11" s="13">
        <v>0</v>
      </c>
      <c r="AB11" s="14">
        <v>0</v>
      </c>
      <c r="AC11" s="14">
        <f t="shared" si="13"/>
        <v>0</v>
      </c>
      <c r="AD11" s="13">
        <v>34455.4</v>
      </c>
      <c r="AE11" s="14">
        <v>18951</v>
      </c>
      <c r="AF11" s="14">
        <f t="shared" si="14"/>
        <v>55</v>
      </c>
      <c r="AG11" s="13">
        <v>412315.8</v>
      </c>
      <c r="AH11" s="14">
        <v>295493.7</v>
      </c>
      <c r="AI11" s="14">
        <f t="shared" si="15"/>
        <v>71.7</v>
      </c>
      <c r="AJ11" s="13">
        <v>0</v>
      </c>
      <c r="AK11" s="14">
        <v>0</v>
      </c>
      <c r="AL11" s="14">
        <f t="shared" si="16"/>
        <v>0</v>
      </c>
      <c r="AM11" s="13">
        <v>0</v>
      </c>
      <c r="AN11" s="14">
        <v>0</v>
      </c>
      <c r="AO11" s="14">
        <f t="shared" si="17"/>
        <v>0</v>
      </c>
      <c r="AP11" s="13">
        <v>4352</v>
      </c>
      <c r="AQ11" s="14">
        <v>1973.6</v>
      </c>
      <c r="AR11" s="14">
        <f t="shared" si="18"/>
        <v>45.3</v>
      </c>
      <c r="AS11" s="11">
        <f t="shared" si="19"/>
        <v>259605.3</v>
      </c>
      <c r="AT11" s="12">
        <f t="shared" si="20"/>
        <v>166063.20000000001</v>
      </c>
      <c r="AU11" s="12">
        <f t="shared" si="21"/>
        <v>64</v>
      </c>
      <c r="AV11" s="13">
        <v>341.3</v>
      </c>
      <c r="AW11" s="14">
        <v>170.7</v>
      </c>
      <c r="AX11" s="14">
        <f t="shared" si="22"/>
        <v>50</v>
      </c>
      <c r="AY11" s="13">
        <v>160936.70000000001</v>
      </c>
      <c r="AZ11" s="14">
        <v>107291.3</v>
      </c>
      <c r="BA11" s="14">
        <f t="shared" si="23"/>
        <v>66.7</v>
      </c>
      <c r="BB11" s="13">
        <v>40633.599999999999</v>
      </c>
      <c r="BC11" s="14">
        <v>23703</v>
      </c>
      <c r="BD11" s="14">
        <f t="shared" si="24"/>
        <v>58.3</v>
      </c>
      <c r="BE11" s="13">
        <v>18957.099999999999</v>
      </c>
      <c r="BF11" s="14">
        <v>16998.900000000001</v>
      </c>
      <c r="BG11" s="14">
        <f t="shared" si="25"/>
        <v>89.7</v>
      </c>
      <c r="BH11" s="13">
        <v>6883.6</v>
      </c>
      <c r="BI11" s="14">
        <v>3441.8</v>
      </c>
      <c r="BJ11" s="14">
        <f t="shared" si="26"/>
        <v>50</v>
      </c>
      <c r="BK11" s="13">
        <v>10441.4</v>
      </c>
      <c r="BL11" s="14">
        <v>4295.7</v>
      </c>
      <c r="BM11" s="14">
        <f t="shared" si="27"/>
        <v>41.1</v>
      </c>
      <c r="BN11" s="13">
        <v>5390.4</v>
      </c>
      <c r="BO11" s="14">
        <v>2342</v>
      </c>
      <c r="BP11" s="14">
        <f t="shared" si="28"/>
        <v>43.4</v>
      </c>
      <c r="BQ11" s="13">
        <v>5251.2</v>
      </c>
      <c r="BR11" s="14">
        <v>2386.4</v>
      </c>
      <c r="BS11" s="14">
        <f t="shared" si="29"/>
        <v>45.4</v>
      </c>
      <c r="BT11" s="13">
        <v>1339.4</v>
      </c>
      <c r="BU11" s="14">
        <v>669.8</v>
      </c>
      <c r="BV11" s="14">
        <f t="shared" si="30"/>
        <v>50</v>
      </c>
      <c r="BW11" s="13">
        <v>2270</v>
      </c>
      <c r="BX11" s="14">
        <v>1135</v>
      </c>
      <c r="BY11" s="14">
        <f t="shared" si="31"/>
        <v>50</v>
      </c>
      <c r="BZ11" s="13">
        <v>0</v>
      </c>
      <c r="CA11" s="14">
        <v>0</v>
      </c>
      <c r="CB11" s="14">
        <f t="shared" si="32"/>
        <v>0</v>
      </c>
      <c r="CC11" s="13">
        <v>0</v>
      </c>
      <c r="CD11" s="14">
        <v>0</v>
      </c>
      <c r="CE11" s="14">
        <f t="shared" si="33"/>
        <v>0</v>
      </c>
      <c r="CF11" s="13">
        <v>224.2</v>
      </c>
      <c r="CG11" s="14">
        <v>112.1</v>
      </c>
      <c r="CH11" s="14">
        <f t="shared" si="34"/>
        <v>50</v>
      </c>
      <c r="CI11" s="13">
        <v>793.2</v>
      </c>
      <c r="CJ11" s="14">
        <v>396.6</v>
      </c>
      <c r="CK11" s="14">
        <f t="shared" si="35"/>
        <v>50</v>
      </c>
      <c r="CL11" s="13">
        <v>0</v>
      </c>
      <c r="CM11" s="14">
        <v>0</v>
      </c>
      <c r="CN11" s="14">
        <f t="shared" si="36"/>
        <v>0</v>
      </c>
      <c r="CO11" s="13">
        <v>514.4</v>
      </c>
      <c r="CP11" s="14">
        <v>283</v>
      </c>
      <c r="CQ11" s="14">
        <f t="shared" si="37"/>
        <v>55</v>
      </c>
      <c r="CR11" s="13">
        <v>3.9</v>
      </c>
      <c r="CS11" s="14">
        <v>0</v>
      </c>
      <c r="CT11" s="14">
        <f t="shared" si="38"/>
        <v>0</v>
      </c>
      <c r="CU11" s="13">
        <v>445.3</v>
      </c>
      <c r="CV11" s="14">
        <v>222.6</v>
      </c>
      <c r="CW11" s="14">
        <f t="shared" si="39"/>
        <v>50</v>
      </c>
      <c r="CX11" s="13">
        <v>471.8</v>
      </c>
      <c r="CY11" s="14">
        <v>236</v>
      </c>
      <c r="CZ11" s="14">
        <f t="shared" si="40"/>
        <v>50</v>
      </c>
      <c r="DA11" s="13">
        <v>461.7</v>
      </c>
      <c r="DB11" s="14">
        <v>230.8</v>
      </c>
      <c r="DC11" s="14">
        <f t="shared" si="41"/>
        <v>50</v>
      </c>
      <c r="DD11" s="13">
        <v>0</v>
      </c>
      <c r="DE11" s="14">
        <v>0</v>
      </c>
      <c r="DF11" s="14">
        <f t="shared" si="42"/>
        <v>0</v>
      </c>
      <c r="DG11" s="14">
        <v>48.3</v>
      </c>
      <c r="DH11" s="14">
        <v>24.2</v>
      </c>
      <c r="DI11" s="14">
        <f t="shared" si="43"/>
        <v>50.1</v>
      </c>
      <c r="DJ11" s="14">
        <v>0.6</v>
      </c>
      <c r="DK11" s="14">
        <v>0.6</v>
      </c>
      <c r="DL11" s="14">
        <f t="shared" si="44"/>
        <v>100</v>
      </c>
      <c r="DM11" s="14">
        <v>0</v>
      </c>
      <c r="DN11" s="14">
        <v>0</v>
      </c>
      <c r="DO11" s="14">
        <f t="shared" si="45"/>
        <v>0</v>
      </c>
      <c r="DP11" s="13">
        <v>3049.3</v>
      </c>
      <c r="DQ11" s="14">
        <v>1524.7</v>
      </c>
      <c r="DR11" s="14">
        <f t="shared" si="46"/>
        <v>50</v>
      </c>
      <c r="DS11" s="13">
        <v>5.6</v>
      </c>
      <c r="DT11" s="14">
        <v>0</v>
      </c>
      <c r="DU11" s="14">
        <f t="shared" si="47"/>
        <v>0</v>
      </c>
      <c r="DV11" s="13">
        <v>1142.3</v>
      </c>
      <c r="DW11" s="14">
        <v>598</v>
      </c>
      <c r="DX11" s="14">
        <f t="shared" si="48"/>
        <v>52.4</v>
      </c>
      <c r="DY11" s="11">
        <f t="shared" si="49"/>
        <v>38996.199999999997</v>
      </c>
      <c r="DZ11" s="12">
        <f t="shared" si="50"/>
        <v>20547.8</v>
      </c>
      <c r="EA11" s="12">
        <f t="shared" si="51"/>
        <v>52.7</v>
      </c>
      <c r="EB11" s="13">
        <v>2028.2</v>
      </c>
      <c r="EC11" s="14">
        <v>1183.0999999999999</v>
      </c>
      <c r="ED11" s="14">
        <f t="shared" si="52"/>
        <v>58.3</v>
      </c>
      <c r="EE11" s="13">
        <v>3580.4</v>
      </c>
      <c r="EF11" s="14">
        <v>3580.4</v>
      </c>
      <c r="EG11" s="14">
        <f t="shared" si="53"/>
        <v>100</v>
      </c>
      <c r="EH11" s="13">
        <v>515.1</v>
      </c>
      <c r="EI11" s="14">
        <v>515.1</v>
      </c>
      <c r="EJ11" s="14">
        <f t="shared" si="54"/>
        <v>100</v>
      </c>
      <c r="EK11" s="13">
        <v>0</v>
      </c>
      <c r="EL11" s="14">
        <v>0</v>
      </c>
      <c r="EM11" s="14">
        <f t="shared" si="55"/>
        <v>0</v>
      </c>
      <c r="EN11" s="13">
        <v>1102.5</v>
      </c>
      <c r="EO11" s="14">
        <v>1102.5</v>
      </c>
      <c r="EP11" s="14">
        <f t="shared" si="56"/>
        <v>100</v>
      </c>
      <c r="EQ11" s="13">
        <v>0</v>
      </c>
      <c r="ER11" s="14">
        <v>0</v>
      </c>
      <c r="ES11" s="14">
        <f t="shared" si="57"/>
        <v>0</v>
      </c>
      <c r="ET11" s="13">
        <v>0</v>
      </c>
      <c r="EU11" s="14">
        <v>0</v>
      </c>
      <c r="EV11" s="14">
        <f t="shared" si="58"/>
        <v>0</v>
      </c>
      <c r="EW11" s="13">
        <v>0</v>
      </c>
      <c r="EX11" s="14">
        <v>0</v>
      </c>
      <c r="EY11" s="14">
        <f t="shared" si="59"/>
        <v>0</v>
      </c>
      <c r="EZ11" s="13">
        <v>250</v>
      </c>
      <c r="FA11" s="14">
        <v>250</v>
      </c>
      <c r="FB11" s="14">
        <f t="shared" si="60"/>
        <v>100</v>
      </c>
      <c r="FC11" s="13">
        <v>0</v>
      </c>
      <c r="FD11" s="14">
        <v>0</v>
      </c>
      <c r="FE11" s="14">
        <f t="shared" si="61"/>
        <v>0</v>
      </c>
      <c r="FF11" s="13">
        <v>0</v>
      </c>
      <c r="FG11" s="14">
        <v>0</v>
      </c>
      <c r="FH11" s="14">
        <f t="shared" si="62"/>
        <v>0</v>
      </c>
      <c r="FI11" s="13">
        <v>0</v>
      </c>
      <c r="FJ11" s="14">
        <v>0</v>
      </c>
      <c r="FK11" s="14">
        <f t="shared" si="63"/>
        <v>0</v>
      </c>
      <c r="FL11" s="13">
        <v>0</v>
      </c>
      <c r="FM11" s="14">
        <v>0</v>
      </c>
      <c r="FN11" s="14">
        <f t="shared" si="64"/>
        <v>0</v>
      </c>
      <c r="FO11" s="13">
        <v>8000</v>
      </c>
      <c r="FP11" s="14">
        <v>8000</v>
      </c>
      <c r="FQ11" s="14">
        <f t="shared" si="65"/>
        <v>100</v>
      </c>
      <c r="FR11" s="13">
        <v>0</v>
      </c>
      <c r="FS11" s="14">
        <v>0</v>
      </c>
      <c r="FT11" s="14">
        <f t="shared" si="66"/>
        <v>0</v>
      </c>
      <c r="FU11" s="13">
        <v>376.6</v>
      </c>
      <c r="FV11" s="14">
        <v>376.6</v>
      </c>
      <c r="FW11" s="14">
        <f t="shared" si="67"/>
        <v>100</v>
      </c>
      <c r="FX11" s="13">
        <v>158.80000000000001</v>
      </c>
      <c r="FY11" s="14">
        <v>158.80000000000001</v>
      </c>
      <c r="FZ11" s="14">
        <f t="shared" si="68"/>
        <v>100</v>
      </c>
      <c r="GA11" s="13">
        <v>234</v>
      </c>
      <c r="GB11" s="14">
        <v>0</v>
      </c>
      <c r="GC11" s="14">
        <f t="shared" si="69"/>
        <v>0</v>
      </c>
      <c r="GD11" s="13">
        <v>0</v>
      </c>
      <c r="GE11" s="14">
        <v>0</v>
      </c>
      <c r="GF11" s="14">
        <f t="shared" si="70"/>
        <v>0</v>
      </c>
      <c r="GG11" s="13">
        <v>94.6</v>
      </c>
      <c r="GH11" s="14">
        <v>94.6</v>
      </c>
      <c r="GI11" s="14">
        <f t="shared" si="71"/>
        <v>100</v>
      </c>
      <c r="GJ11" s="13">
        <v>15819.4</v>
      </c>
      <c r="GK11" s="14">
        <v>0</v>
      </c>
      <c r="GL11" s="14">
        <f t="shared" si="72"/>
        <v>0</v>
      </c>
      <c r="GM11" s="13">
        <v>6836.6</v>
      </c>
      <c r="GN11" s="14">
        <v>5286.7</v>
      </c>
      <c r="GO11" s="14">
        <f t="shared" si="73"/>
        <v>77.3</v>
      </c>
      <c r="GP11" s="13">
        <v>0</v>
      </c>
      <c r="GQ11" s="14">
        <v>0</v>
      </c>
      <c r="GR11" s="14">
        <f t="shared" si="74"/>
        <v>0</v>
      </c>
    </row>
    <row r="12" spans="1:200" x14ac:dyDescent="0.25">
      <c r="A12" s="2">
        <v>7</v>
      </c>
      <c r="B12" s="3" t="s">
        <v>15</v>
      </c>
      <c r="C12" s="11">
        <f t="shared" si="0"/>
        <v>3400521.8000000003</v>
      </c>
      <c r="D12" s="12">
        <f t="shared" si="1"/>
        <v>2155600.3000000003</v>
      </c>
      <c r="E12" s="12">
        <f t="shared" si="2"/>
        <v>63.4</v>
      </c>
      <c r="F12" s="11">
        <f t="shared" si="3"/>
        <v>0</v>
      </c>
      <c r="G12" s="12">
        <f t="shared" si="3"/>
        <v>0</v>
      </c>
      <c r="H12" s="12">
        <f t="shared" si="4"/>
        <v>0</v>
      </c>
      <c r="I12" s="13">
        <v>0</v>
      </c>
      <c r="J12" s="14">
        <v>0</v>
      </c>
      <c r="K12" s="14">
        <f t="shared" si="5"/>
        <v>0</v>
      </c>
      <c r="L12" s="11">
        <f t="shared" si="6"/>
        <v>1001727.8</v>
      </c>
      <c r="M12" s="11">
        <f t="shared" si="7"/>
        <v>679774.8</v>
      </c>
      <c r="N12" s="12">
        <f t="shared" si="8"/>
        <v>67.900000000000006</v>
      </c>
      <c r="O12" s="13">
        <v>90068.1</v>
      </c>
      <c r="P12" s="14">
        <v>39500</v>
      </c>
      <c r="Q12" s="14">
        <f t="shared" si="9"/>
        <v>43.9</v>
      </c>
      <c r="R12" s="13">
        <v>0</v>
      </c>
      <c r="S12" s="14">
        <v>0</v>
      </c>
      <c r="T12" s="14">
        <f t="shared" si="10"/>
        <v>0</v>
      </c>
      <c r="U12" s="13">
        <v>0</v>
      </c>
      <c r="V12" s="14">
        <v>0</v>
      </c>
      <c r="W12" s="14">
        <f t="shared" si="11"/>
        <v>0</v>
      </c>
      <c r="X12" s="13">
        <v>0</v>
      </c>
      <c r="Y12" s="14">
        <v>0</v>
      </c>
      <c r="Z12" s="14">
        <f t="shared" si="12"/>
        <v>0</v>
      </c>
      <c r="AA12" s="13">
        <v>0</v>
      </c>
      <c r="AB12" s="14">
        <v>0</v>
      </c>
      <c r="AC12" s="14">
        <f t="shared" si="13"/>
        <v>0</v>
      </c>
      <c r="AD12" s="13">
        <v>729.3</v>
      </c>
      <c r="AE12" s="14">
        <v>401</v>
      </c>
      <c r="AF12" s="14">
        <f t="shared" si="14"/>
        <v>55</v>
      </c>
      <c r="AG12" s="13">
        <v>869224.5</v>
      </c>
      <c r="AH12" s="14">
        <v>622944.30000000005</v>
      </c>
      <c r="AI12" s="14">
        <f t="shared" si="15"/>
        <v>71.7</v>
      </c>
      <c r="AJ12" s="13">
        <v>0</v>
      </c>
      <c r="AK12" s="14">
        <v>0</v>
      </c>
      <c r="AL12" s="14">
        <f t="shared" si="16"/>
        <v>0</v>
      </c>
      <c r="AM12" s="13">
        <v>2222.3000000000002</v>
      </c>
      <c r="AN12" s="14">
        <v>2211.1</v>
      </c>
      <c r="AO12" s="14">
        <f t="shared" si="17"/>
        <v>99.5</v>
      </c>
      <c r="AP12" s="13">
        <v>39483.599999999999</v>
      </c>
      <c r="AQ12" s="14">
        <v>14718.4</v>
      </c>
      <c r="AR12" s="14">
        <f t="shared" si="18"/>
        <v>37.299999999999997</v>
      </c>
      <c r="AS12" s="11">
        <f t="shared" si="19"/>
        <v>2277504.9</v>
      </c>
      <c r="AT12" s="12">
        <f t="shared" si="20"/>
        <v>1429577.1</v>
      </c>
      <c r="AU12" s="12">
        <f t="shared" si="21"/>
        <v>62.8</v>
      </c>
      <c r="AV12" s="13">
        <v>4048.4</v>
      </c>
      <c r="AW12" s="14">
        <v>2024.2</v>
      </c>
      <c r="AX12" s="14">
        <f t="shared" si="22"/>
        <v>50</v>
      </c>
      <c r="AY12" s="13">
        <v>1403613.4</v>
      </c>
      <c r="AZ12" s="14">
        <v>935742.4</v>
      </c>
      <c r="BA12" s="14">
        <f t="shared" si="23"/>
        <v>66.7</v>
      </c>
      <c r="BB12" s="13">
        <v>559271.6</v>
      </c>
      <c r="BC12" s="14">
        <v>326241.90000000002</v>
      </c>
      <c r="BD12" s="14">
        <f t="shared" si="24"/>
        <v>58.3</v>
      </c>
      <c r="BE12" s="13">
        <v>94876.7</v>
      </c>
      <c r="BF12" s="14">
        <v>59066.3</v>
      </c>
      <c r="BG12" s="14">
        <f t="shared" si="25"/>
        <v>62.3</v>
      </c>
      <c r="BH12" s="13">
        <v>10983.2</v>
      </c>
      <c r="BI12" s="14">
        <v>5491.8</v>
      </c>
      <c r="BJ12" s="14">
        <f t="shared" si="26"/>
        <v>50</v>
      </c>
      <c r="BK12" s="13">
        <v>9531.9</v>
      </c>
      <c r="BL12" s="14">
        <v>4670.3</v>
      </c>
      <c r="BM12" s="14">
        <f t="shared" si="27"/>
        <v>49</v>
      </c>
      <c r="BN12" s="13">
        <v>5400.6</v>
      </c>
      <c r="BO12" s="14">
        <v>2717.8</v>
      </c>
      <c r="BP12" s="14">
        <f t="shared" si="28"/>
        <v>50.3</v>
      </c>
      <c r="BQ12" s="13">
        <v>41600.300000000003</v>
      </c>
      <c r="BR12" s="14">
        <v>20219.099999999999</v>
      </c>
      <c r="BS12" s="14">
        <f t="shared" si="29"/>
        <v>48.6</v>
      </c>
      <c r="BT12" s="13">
        <v>3474.4</v>
      </c>
      <c r="BU12" s="14">
        <v>1737.2</v>
      </c>
      <c r="BV12" s="14">
        <f t="shared" si="30"/>
        <v>50</v>
      </c>
      <c r="BW12" s="13">
        <v>29590.6</v>
      </c>
      <c r="BX12" s="14">
        <v>14795.3</v>
      </c>
      <c r="BY12" s="14">
        <f t="shared" si="31"/>
        <v>50</v>
      </c>
      <c r="BZ12" s="13">
        <v>24131.3</v>
      </c>
      <c r="CA12" s="14">
        <v>8578.4</v>
      </c>
      <c r="CB12" s="14">
        <f t="shared" si="32"/>
        <v>35.5</v>
      </c>
      <c r="CC12" s="13">
        <v>0</v>
      </c>
      <c r="CD12" s="14">
        <v>0</v>
      </c>
      <c r="CE12" s="14">
        <f t="shared" si="33"/>
        <v>0</v>
      </c>
      <c r="CF12" s="13">
        <v>2558</v>
      </c>
      <c r="CG12" s="14">
        <v>1279</v>
      </c>
      <c r="CH12" s="14">
        <f t="shared" si="34"/>
        <v>50</v>
      </c>
      <c r="CI12" s="13">
        <v>2067.1</v>
      </c>
      <c r="CJ12" s="14">
        <v>1033.5</v>
      </c>
      <c r="CK12" s="14">
        <f t="shared" si="35"/>
        <v>50</v>
      </c>
      <c r="CL12" s="13">
        <v>122</v>
      </c>
      <c r="CM12" s="14">
        <v>0</v>
      </c>
      <c r="CN12" s="14">
        <f t="shared" si="36"/>
        <v>0</v>
      </c>
      <c r="CO12" s="13">
        <v>62842.400000000001</v>
      </c>
      <c r="CP12" s="14">
        <v>34563</v>
      </c>
      <c r="CQ12" s="14">
        <f t="shared" si="37"/>
        <v>55</v>
      </c>
      <c r="CR12" s="13">
        <v>7.4</v>
      </c>
      <c r="CS12" s="14">
        <v>0</v>
      </c>
      <c r="CT12" s="14">
        <f t="shared" si="38"/>
        <v>0</v>
      </c>
      <c r="CU12" s="13">
        <v>479.1</v>
      </c>
      <c r="CV12" s="14">
        <v>239.6</v>
      </c>
      <c r="CW12" s="14">
        <f t="shared" si="39"/>
        <v>50</v>
      </c>
      <c r="CX12" s="13">
        <v>1938.3</v>
      </c>
      <c r="CY12" s="14">
        <v>969.2</v>
      </c>
      <c r="CZ12" s="14">
        <f t="shared" si="40"/>
        <v>50</v>
      </c>
      <c r="DA12" s="13">
        <v>495.7</v>
      </c>
      <c r="DB12" s="14">
        <v>247.8</v>
      </c>
      <c r="DC12" s="14">
        <f t="shared" si="41"/>
        <v>50</v>
      </c>
      <c r="DD12" s="13">
        <v>775.7</v>
      </c>
      <c r="DE12" s="14">
        <v>387.8</v>
      </c>
      <c r="DF12" s="14">
        <f t="shared" si="42"/>
        <v>50</v>
      </c>
      <c r="DG12" s="14">
        <v>168.7</v>
      </c>
      <c r="DH12" s="14">
        <v>84.3</v>
      </c>
      <c r="DI12" s="14">
        <f t="shared" si="43"/>
        <v>50</v>
      </c>
      <c r="DJ12" s="14">
        <v>0.7</v>
      </c>
      <c r="DK12" s="14">
        <v>0.7</v>
      </c>
      <c r="DL12" s="14">
        <f t="shared" si="44"/>
        <v>100</v>
      </c>
      <c r="DM12" s="14">
        <v>4715.7</v>
      </c>
      <c r="DN12" s="14">
        <v>2357.9</v>
      </c>
      <c r="DO12" s="14">
        <f t="shared" si="45"/>
        <v>50</v>
      </c>
      <c r="DP12" s="13">
        <v>6555.8</v>
      </c>
      <c r="DQ12" s="14">
        <v>3277.9</v>
      </c>
      <c r="DR12" s="14">
        <f t="shared" si="46"/>
        <v>50</v>
      </c>
      <c r="DS12" s="13">
        <v>45.4</v>
      </c>
      <c r="DT12" s="14">
        <v>0</v>
      </c>
      <c r="DU12" s="14">
        <f t="shared" si="47"/>
        <v>0</v>
      </c>
      <c r="DV12" s="13">
        <v>8210.5</v>
      </c>
      <c r="DW12" s="14">
        <v>3851.7</v>
      </c>
      <c r="DX12" s="14">
        <f t="shared" si="48"/>
        <v>46.9</v>
      </c>
      <c r="DY12" s="11">
        <f t="shared" si="49"/>
        <v>121289.09999999999</v>
      </c>
      <c r="DZ12" s="12">
        <f t="shared" si="50"/>
        <v>46248.4</v>
      </c>
      <c r="EA12" s="12">
        <f t="shared" si="51"/>
        <v>38.1</v>
      </c>
      <c r="EB12" s="13">
        <v>16849.7</v>
      </c>
      <c r="EC12" s="14">
        <v>9724.2999999999993</v>
      </c>
      <c r="ED12" s="14">
        <f t="shared" si="52"/>
        <v>57.7</v>
      </c>
      <c r="EE12" s="13">
        <v>584.6</v>
      </c>
      <c r="EF12" s="14">
        <v>0</v>
      </c>
      <c r="EG12" s="14">
        <f t="shared" si="53"/>
        <v>0</v>
      </c>
      <c r="EH12" s="13">
        <v>2104.1</v>
      </c>
      <c r="EI12" s="14">
        <v>2092.9</v>
      </c>
      <c r="EJ12" s="14">
        <f t="shared" si="54"/>
        <v>99.5</v>
      </c>
      <c r="EK12" s="13">
        <v>4462</v>
      </c>
      <c r="EL12" s="14">
        <v>2253.8999999999996</v>
      </c>
      <c r="EM12" s="14">
        <f t="shared" si="55"/>
        <v>50.5</v>
      </c>
      <c r="EN12" s="13">
        <v>2359.1</v>
      </c>
      <c r="EO12" s="14">
        <v>2359.1</v>
      </c>
      <c r="EP12" s="14">
        <f t="shared" si="56"/>
        <v>100</v>
      </c>
      <c r="EQ12" s="13">
        <v>0</v>
      </c>
      <c r="ER12" s="14">
        <v>0</v>
      </c>
      <c r="ES12" s="14">
        <f t="shared" si="57"/>
        <v>0</v>
      </c>
      <c r="ET12" s="13">
        <v>0</v>
      </c>
      <c r="EU12" s="14">
        <v>0</v>
      </c>
      <c r="EV12" s="14">
        <f t="shared" si="58"/>
        <v>0</v>
      </c>
      <c r="EW12" s="13">
        <v>62.5</v>
      </c>
      <c r="EX12" s="14">
        <v>0</v>
      </c>
      <c r="EY12" s="14">
        <f t="shared" si="59"/>
        <v>0</v>
      </c>
      <c r="EZ12" s="13">
        <v>250</v>
      </c>
      <c r="FA12" s="14">
        <v>0</v>
      </c>
      <c r="FB12" s="14">
        <f t="shared" si="60"/>
        <v>0</v>
      </c>
      <c r="FC12" s="13">
        <v>0</v>
      </c>
      <c r="FD12" s="14">
        <v>0</v>
      </c>
      <c r="FE12" s="14">
        <f t="shared" si="61"/>
        <v>0</v>
      </c>
      <c r="FF12" s="13">
        <v>0</v>
      </c>
      <c r="FG12" s="14">
        <v>0</v>
      </c>
      <c r="FH12" s="14">
        <f t="shared" si="62"/>
        <v>0</v>
      </c>
      <c r="FI12" s="13">
        <v>8503.4</v>
      </c>
      <c r="FJ12" s="14">
        <v>8503.4</v>
      </c>
      <c r="FK12" s="14">
        <f t="shared" si="63"/>
        <v>100</v>
      </c>
      <c r="FL12" s="13">
        <v>10122.1</v>
      </c>
      <c r="FM12" s="14">
        <v>0</v>
      </c>
      <c r="FN12" s="14">
        <f t="shared" si="64"/>
        <v>0</v>
      </c>
      <c r="FO12" s="13">
        <v>12500</v>
      </c>
      <c r="FP12" s="14">
        <v>12500</v>
      </c>
      <c r="FQ12" s="14">
        <f t="shared" si="65"/>
        <v>100</v>
      </c>
      <c r="FR12" s="13">
        <v>0</v>
      </c>
      <c r="FS12" s="14">
        <v>0</v>
      </c>
      <c r="FT12" s="14">
        <f t="shared" si="66"/>
        <v>0</v>
      </c>
      <c r="FU12" s="13">
        <v>1024.3</v>
      </c>
      <c r="FV12" s="14">
        <v>1024.3</v>
      </c>
      <c r="FW12" s="14">
        <f t="shared" si="67"/>
        <v>100</v>
      </c>
      <c r="FX12" s="13">
        <v>1871.6</v>
      </c>
      <c r="FY12" s="14">
        <v>972.7</v>
      </c>
      <c r="FZ12" s="14">
        <f t="shared" si="68"/>
        <v>52</v>
      </c>
      <c r="GA12" s="13">
        <v>0</v>
      </c>
      <c r="GB12" s="14">
        <v>0</v>
      </c>
      <c r="GC12" s="14">
        <f t="shared" si="69"/>
        <v>0</v>
      </c>
      <c r="GD12" s="13">
        <v>0</v>
      </c>
      <c r="GE12" s="14">
        <v>0</v>
      </c>
      <c r="GF12" s="14">
        <f t="shared" si="70"/>
        <v>0</v>
      </c>
      <c r="GG12" s="13">
        <v>0</v>
      </c>
      <c r="GH12" s="14">
        <v>0</v>
      </c>
      <c r="GI12" s="14">
        <f t="shared" si="71"/>
        <v>0</v>
      </c>
      <c r="GJ12" s="13">
        <v>51455.8</v>
      </c>
      <c r="GK12" s="14">
        <v>0</v>
      </c>
      <c r="GL12" s="14">
        <f t="shared" si="72"/>
        <v>0</v>
      </c>
      <c r="GM12" s="13">
        <v>9139.9</v>
      </c>
      <c r="GN12" s="14">
        <v>6817.8</v>
      </c>
      <c r="GO12" s="14">
        <f t="shared" si="73"/>
        <v>74.599999999999994</v>
      </c>
      <c r="GP12" s="13">
        <v>0</v>
      </c>
      <c r="GQ12" s="14">
        <v>0</v>
      </c>
      <c r="GR12" s="14">
        <f t="shared" si="74"/>
        <v>0</v>
      </c>
    </row>
    <row r="13" spans="1:200" x14ac:dyDescent="0.25">
      <c r="A13" s="2">
        <v>8</v>
      </c>
      <c r="B13" s="3" t="s">
        <v>16</v>
      </c>
      <c r="C13" s="11">
        <f t="shared" si="0"/>
        <v>622183.5</v>
      </c>
      <c r="D13" s="12">
        <f t="shared" si="1"/>
        <v>396208.6</v>
      </c>
      <c r="E13" s="12">
        <f t="shared" si="2"/>
        <v>63.7</v>
      </c>
      <c r="F13" s="11">
        <f t="shared" si="3"/>
        <v>58018</v>
      </c>
      <c r="G13" s="12">
        <f t="shared" si="3"/>
        <v>29010</v>
      </c>
      <c r="H13" s="12">
        <f t="shared" si="4"/>
        <v>50</v>
      </c>
      <c r="I13" s="13">
        <v>58018</v>
      </c>
      <c r="J13" s="14">
        <v>29010</v>
      </c>
      <c r="K13" s="14">
        <f t="shared" si="5"/>
        <v>50</v>
      </c>
      <c r="L13" s="11">
        <f t="shared" si="6"/>
        <v>291492.3</v>
      </c>
      <c r="M13" s="11">
        <f t="shared" si="7"/>
        <v>200982.39999999999</v>
      </c>
      <c r="N13" s="12">
        <f t="shared" si="8"/>
        <v>68.900000000000006</v>
      </c>
      <c r="O13" s="13">
        <v>4866.5</v>
      </c>
      <c r="P13" s="14">
        <v>2705</v>
      </c>
      <c r="Q13" s="14">
        <f t="shared" si="9"/>
        <v>55.6</v>
      </c>
      <c r="R13" s="13">
        <v>0</v>
      </c>
      <c r="S13" s="14">
        <v>0</v>
      </c>
      <c r="T13" s="14">
        <f t="shared" si="10"/>
        <v>0</v>
      </c>
      <c r="U13" s="13">
        <v>0</v>
      </c>
      <c r="V13" s="14">
        <v>0</v>
      </c>
      <c r="W13" s="14">
        <f t="shared" si="11"/>
        <v>0</v>
      </c>
      <c r="X13" s="13">
        <v>2363</v>
      </c>
      <c r="Y13" s="14">
        <v>0</v>
      </c>
      <c r="Z13" s="14">
        <f t="shared" si="12"/>
        <v>0</v>
      </c>
      <c r="AA13" s="13">
        <v>0</v>
      </c>
      <c r="AB13" s="14">
        <v>0</v>
      </c>
      <c r="AC13" s="14">
        <f t="shared" si="13"/>
        <v>0</v>
      </c>
      <c r="AD13" s="13">
        <v>29884.1</v>
      </c>
      <c r="AE13" s="14">
        <v>16436</v>
      </c>
      <c r="AF13" s="14">
        <f t="shared" si="14"/>
        <v>55</v>
      </c>
      <c r="AG13" s="13">
        <v>251777.2</v>
      </c>
      <c r="AH13" s="14">
        <v>180440</v>
      </c>
      <c r="AI13" s="14">
        <f t="shared" si="15"/>
        <v>71.7</v>
      </c>
      <c r="AJ13" s="13">
        <v>0</v>
      </c>
      <c r="AK13" s="14">
        <v>0</v>
      </c>
      <c r="AL13" s="14">
        <f t="shared" si="16"/>
        <v>0</v>
      </c>
      <c r="AM13" s="13">
        <v>0</v>
      </c>
      <c r="AN13" s="14">
        <v>0</v>
      </c>
      <c r="AO13" s="14">
        <f t="shared" si="17"/>
        <v>0</v>
      </c>
      <c r="AP13" s="13">
        <v>2601.5</v>
      </c>
      <c r="AQ13" s="14">
        <v>1401.4</v>
      </c>
      <c r="AR13" s="14">
        <f t="shared" si="18"/>
        <v>53.9</v>
      </c>
      <c r="AS13" s="11">
        <f t="shared" si="19"/>
        <v>228506.10000000003</v>
      </c>
      <c r="AT13" s="12">
        <f t="shared" si="20"/>
        <v>148860.20000000001</v>
      </c>
      <c r="AU13" s="12">
        <f t="shared" si="21"/>
        <v>65.099999999999994</v>
      </c>
      <c r="AV13" s="13">
        <v>350.8</v>
      </c>
      <c r="AW13" s="14">
        <v>175.4</v>
      </c>
      <c r="AX13" s="14">
        <f t="shared" si="22"/>
        <v>50</v>
      </c>
      <c r="AY13" s="13">
        <v>142346.70000000001</v>
      </c>
      <c r="AZ13" s="14">
        <v>94898</v>
      </c>
      <c r="BA13" s="14">
        <f t="shared" si="23"/>
        <v>66.7</v>
      </c>
      <c r="BB13" s="13">
        <v>37653.699999999997</v>
      </c>
      <c r="BC13" s="14">
        <v>21964.799999999999</v>
      </c>
      <c r="BD13" s="14">
        <f t="shared" si="24"/>
        <v>58.3</v>
      </c>
      <c r="BE13" s="13">
        <v>19321.599999999999</v>
      </c>
      <c r="BF13" s="14">
        <v>17344.7</v>
      </c>
      <c r="BG13" s="14">
        <f t="shared" si="25"/>
        <v>89.8</v>
      </c>
      <c r="BH13" s="13">
        <v>6695.4</v>
      </c>
      <c r="BI13" s="14">
        <v>3347.8</v>
      </c>
      <c r="BJ13" s="14">
        <f t="shared" si="26"/>
        <v>50</v>
      </c>
      <c r="BK13" s="13">
        <v>3584.6</v>
      </c>
      <c r="BL13" s="14">
        <v>1762.4</v>
      </c>
      <c r="BM13" s="14">
        <f t="shared" si="27"/>
        <v>49.2</v>
      </c>
      <c r="BN13" s="13">
        <v>1301.7</v>
      </c>
      <c r="BO13" s="14">
        <v>682.6</v>
      </c>
      <c r="BP13" s="14">
        <f t="shared" si="28"/>
        <v>52.4</v>
      </c>
      <c r="BQ13" s="13">
        <v>4101.8</v>
      </c>
      <c r="BR13" s="14">
        <v>1967.6</v>
      </c>
      <c r="BS13" s="14">
        <f t="shared" si="29"/>
        <v>48</v>
      </c>
      <c r="BT13" s="13">
        <v>1363</v>
      </c>
      <c r="BU13" s="14">
        <v>681.6</v>
      </c>
      <c r="BV13" s="14">
        <f t="shared" si="30"/>
        <v>50</v>
      </c>
      <c r="BW13" s="13">
        <v>1990.1</v>
      </c>
      <c r="BX13" s="14">
        <v>995.1</v>
      </c>
      <c r="BY13" s="14">
        <f t="shared" si="31"/>
        <v>50</v>
      </c>
      <c r="BZ13" s="13">
        <v>0</v>
      </c>
      <c r="CA13" s="14">
        <v>0</v>
      </c>
      <c r="CB13" s="14">
        <f t="shared" si="32"/>
        <v>0</v>
      </c>
      <c r="CC13" s="13">
        <v>0</v>
      </c>
      <c r="CD13" s="14">
        <v>0</v>
      </c>
      <c r="CE13" s="14">
        <f t="shared" si="33"/>
        <v>0</v>
      </c>
      <c r="CF13" s="13">
        <v>232.9</v>
      </c>
      <c r="CG13" s="14">
        <v>116.4</v>
      </c>
      <c r="CH13" s="14">
        <f t="shared" si="34"/>
        <v>50</v>
      </c>
      <c r="CI13" s="13">
        <v>1540</v>
      </c>
      <c r="CJ13" s="14">
        <v>770</v>
      </c>
      <c r="CK13" s="14">
        <f t="shared" si="35"/>
        <v>50</v>
      </c>
      <c r="CL13" s="13">
        <v>9.1999999999999993</v>
      </c>
      <c r="CM13" s="14">
        <v>0</v>
      </c>
      <c r="CN13" s="14">
        <f t="shared" si="36"/>
        <v>0</v>
      </c>
      <c r="CO13" s="13">
        <v>2206.6999999999998</v>
      </c>
      <c r="CP13" s="14">
        <v>1214</v>
      </c>
      <c r="CQ13" s="14">
        <f t="shared" si="37"/>
        <v>55</v>
      </c>
      <c r="CR13" s="13">
        <v>4.0999999999999996</v>
      </c>
      <c r="CS13" s="14">
        <v>0</v>
      </c>
      <c r="CT13" s="14">
        <f t="shared" si="38"/>
        <v>0</v>
      </c>
      <c r="CU13" s="13">
        <v>445.3</v>
      </c>
      <c r="CV13" s="14">
        <v>222.7</v>
      </c>
      <c r="CW13" s="14">
        <f t="shared" si="39"/>
        <v>50</v>
      </c>
      <c r="CX13" s="13">
        <v>471.8</v>
      </c>
      <c r="CY13" s="14">
        <v>236</v>
      </c>
      <c r="CZ13" s="14">
        <f t="shared" si="40"/>
        <v>50</v>
      </c>
      <c r="DA13" s="13">
        <v>461.7</v>
      </c>
      <c r="DB13" s="14">
        <v>230.8</v>
      </c>
      <c r="DC13" s="14">
        <f t="shared" si="41"/>
        <v>50</v>
      </c>
      <c r="DD13" s="13">
        <v>0</v>
      </c>
      <c r="DE13" s="14">
        <v>0</v>
      </c>
      <c r="DF13" s="14">
        <f t="shared" si="42"/>
        <v>0</v>
      </c>
      <c r="DG13" s="14">
        <v>60.3</v>
      </c>
      <c r="DH13" s="14">
        <v>30.1</v>
      </c>
      <c r="DI13" s="14">
        <f t="shared" si="43"/>
        <v>49.9</v>
      </c>
      <c r="DJ13" s="14">
        <v>0.6</v>
      </c>
      <c r="DK13" s="14">
        <v>0.6</v>
      </c>
      <c r="DL13" s="14">
        <f t="shared" si="44"/>
        <v>100</v>
      </c>
      <c r="DM13" s="14">
        <v>0</v>
      </c>
      <c r="DN13" s="14">
        <v>0</v>
      </c>
      <c r="DO13" s="14">
        <f t="shared" si="45"/>
        <v>0</v>
      </c>
      <c r="DP13" s="13">
        <v>3430.3</v>
      </c>
      <c r="DQ13" s="14">
        <v>1715.1</v>
      </c>
      <c r="DR13" s="14">
        <f t="shared" si="46"/>
        <v>50</v>
      </c>
      <c r="DS13" s="13">
        <v>5.6</v>
      </c>
      <c r="DT13" s="14">
        <v>0</v>
      </c>
      <c r="DU13" s="14">
        <f t="shared" si="47"/>
        <v>0</v>
      </c>
      <c r="DV13" s="13">
        <v>928.2</v>
      </c>
      <c r="DW13" s="14">
        <v>504.5</v>
      </c>
      <c r="DX13" s="14">
        <f t="shared" si="48"/>
        <v>54.4</v>
      </c>
      <c r="DY13" s="11">
        <f t="shared" si="49"/>
        <v>44167.1</v>
      </c>
      <c r="DZ13" s="12">
        <f t="shared" si="50"/>
        <v>17356</v>
      </c>
      <c r="EA13" s="12">
        <f t="shared" si="51"/>
        <v>39.299999999999997</v>
      </c>
      <c r="EB13" s="13">
        <v>1872.2</v>
      </c>
      <c r="EC13" s="14">
        <v>1092.0999999999999</v>
      </c>
      <c r="ED13" s="14">
        <f t="shared" si="52"/>
        <v>58.3</v>
      </c>
      <c r="EE13" s="13">
        <v>5739.2000000000007</v>
      </c>
      <c r="EF13" s="14">
        <v>1460.6</v>
      </c>
      <c r="EG13" s="14">
        <f t="shared" si="53"/>
        <v>25.4</v>
      </c>
      <c r="EH13" s="13">
        <v>875.1</v>
      </c>
      <c r="EI13" s="14">
        <v>875.1</v>
      </c>
      <c r="EJ13" s="14">
        <f t="shared" si="54"/>
        <v>100</v>
      </c>
      <c r="EK13" s="13">
        <v>366</v>
      </c>
      <c r="EL13" s="14">
        <v>202.8</v>
      </c>
      <c r="EM13" s="14">
        <f t="shared" si="55"/>
        <v>55.4</v>
      </c>
      <c r="EN13" s="13">
        <v>1331.8</v>
      </c>
      <c r="EO13" s="14">
        <v>1331.8</v>
      </c>
      <c r="EP13" s="14">
        <f t="shared" si="56"/>
        <v>100</v>
      </c>
      <c r="EQ13" s="13">
        <v>0</v>
      </c>
      <c r="ER13" s="14">
        <v>0</v>
      </c>
      <c r="ES13" s="14">
        <f t="shared" si="57"/>
        <v>0</v>
      </c>
      <c r="ET13" s="13">
        <v>0</v>
      </c>
      <c r="EU13" s="14">
        <v>0</v>
      </c>
      <c r="EV13" s="14">
        <f t="shared" si="58"/>
        <v>0</v>
      </c>
      <c r="EW13" s="13">
        <v>62.5</v>
      </c>
      <c r="EX13" s="14">
        <v>0</v>
      </c>
      <c r="EY13" s="14">
        <f t="shared" si="59"/>
        <v>0</v>
      </c>
      <c r="EZ13" s="13">
        <v>125</v>
      </c>
      <c r="FA13" s="14">
        <v>125</v>
      </c>
      <c r="FB13" s="14">
        <f t="shared" si="60"/>
        <v>100</v>
      </c>
      <c r="FC13" s="13">
        <v>0</v>
      </c>
      <c r="FD13" s="14">
        <v>0</v>
      </c>
      <c r="FE13" s="14">
        <f t="shared" si="61"/>
        <v>0</v>
      </c>
      <c r="FF13" s="13">
        <v>0</v>
      </c>
      <c r="FG13" s="14">
        <v>0</v>
      </c>
      <c r="FH13" s="14">
        <f t="shared" si="62"/>
        <v>0</v>
      </c>
      <c r="FI13" s="13">
        <v>0</v>
      </c>
      <c r="FJ13" s="14">
        <v>0</v>
      </c>
      <c r="FK13" s="14">
        <f t="shared" si="63"/>
        <v>0</v>
      </c>
      <c r="FL13" s="13">
        <v>0</v>
      </c>
      <c r="FM13" s="14">
        <v>0</v>
      </c>
      <c r="FN13" s="14">
        <f t="shared" si="64"/>
        <v>0</v>
      </c>
      <c r="FO13" s="13">
        <v>8000</v>
      </c>
      <c r="FP13" s="14">
        <v>8000</v>
      </c>
      <c r="FQ13" s="14">
        <f t="shared" si="65"/>
        <v>100</v>
      </c>
      <c r="FR13" s="13">
        <v>0</v>
      </c>
      <c r="FS13" s="14">
        <v>0</v>
      </c>
      <c r="FT13" s="14">
        <f t="shared" si="66"/>
        <v>0</v>
      </c>
      <c r="FU13" s="13">
        <v>0</v>
      </c>
      <c r="FV13" s="14">
        <v>0</v>
      </c>
      <c r="FW13" s="14">
        <f t="shared" si="67"/>
        <v>0</v>
      </c>
      <c r="FX13" s="13">
        <v>697.4</v>
      </c>
      <c r="FY13" s="14">
        <v>226.6</v>
      </c>
      <c r="FZ13" s="14">
        <f t="shared" si="68"/>
        <v>32.5</v>
      </c>
      <c r="GA13" s="13">
        <v>0</v>
      </c>
      <c r="GB13" s="14">
        <v>0</v>
      </c>
      <c r="GC13" s="14">
        <f t="shared" si="69"/>
        <v>0</v>
      </c>
      <c r="GD13" s="13">
        <v>0</v>
      </c>
      <c r="GE13" s="14">
        <v>0</v>
      </c>
      <c r="GF13" s="14">
        <f t="shared" si="70"/>
        <v>0</v>
      </c>
      <c r="GG13" s="13">
        <v>41.9</v>
      </c>
      <c r="GH13" s="14">
        <v>41.9</v>
      </c>
      <c r="GI13" s="14">
        <f t="shared" si="71"/>
        <v>100</v>
      </c>
      <c r="GJ13" s="13">
        <v>20188.3</v>
      </c>
      <c r="GK13" s="14">
        <v>0</v>
      </c>
      <c r="GL13" s="14">
        <f t="shared" si="72"/>
        <v>0</v>
      </c>
      <c r="GM13" s="13">
        <v>4867.7</v>
      </c>
      <c r="GN13" s="14">
        <v>4000.1</v>
      </c>
      <c r="GO13" s="14">
        <f t="shared" si="73"/>
        <v>82.2</v>
      </c>
      <c r="GP13" s="13">
        <v>0</v>
      </c>
      <c r="GQ13" s="14">
        <v>0</v>
      </c>
      <c r="GR13" s="14">
        <f t="shared" si="74"/>
        <v>0</v>
      </c>
    </row>
    <row r="14" spans="1:200" x14ac:dyDescent="0.25">
      <c r="A14" s="2">
        <v>9</v>
      </c>
      <c r="B14" s="3" t="s">
        <v>17</v>
      </c>
      <c r="C14" s="11">
        <f t="shared" si="0"/>
        <v>1365059.8</v>
      </c>
      <c r="D14" s="12">
        <f t="shared" si="1"/>
        <v>873471</v>
      </c>
      <c r="E14" s="12">
        <f t="shared" si="2"/>
        <v>64</v>
      </c>
      <c r="F14" s="11">
        <f t="shared" si="3"/>
        <v>205837.3</v>
      </c>
      <c r="G14" s="12">
        <f t="shared" si="3"/>
        <v>102918</v>
      </c>
      <c r="H14" s="12">
        <f t="shared" si="4"/>
        <v>50</v>
      </c>
      <c r="I14" s="13">
        <v>205837.3</v>
      </c>
      <c r="J14" s="14">
        <v>102918</v>
      </c>
      <c r="K14" s="14">
        <f t="shared" si="5"/>
        <v>50</v>
      </c>
      <c r="L14" s="11">
        <f t="shared" si="6"/>
        <v>536380.5</v>
      </c>
      <c r="M14" s="11">
        <f t="shared" si="7"/>
        <v>375189.9</v>
      </c>
      <c r="N14" s="12">
        <f t="shared" si="8"/>
        <v>69.900000000000006</v>
      </c>
      <c r="O14" s="13">
        <v>19946.8</v>
      </c>
      <c r="P14" s="14">
        <v>11085</v>
      </c>
      <c r="Q14" s="14">
        <f t="shared" si="9"/>
        <v>55.6</v>
      </c>
      <c r="R14" s="13">
        <v>0</v>
      </c>
      <c r="S14" s="14">
        <v>0</v>
      </c>
      <c r="T14" s="14">
        <f t="shared" si="10"/>
        <v>0</v>
      </c>
      <c r="U14" s="13">
        <v>0</v>
      </c>
      <c r="V14" s="14">
        <v>0</v>
      </c>
      <c r="W14" s="14">
        <f t="shared" si="11"/>
        <v>0</v>
      </c>
      <c r="X14" s="13">
        <v>7282.7</v>
      </c>
      <c r="Y14" s="14">
        <v>7282.7</v>
      </c>
      <c r="Z14" s="14">
        <f t="shared" si="12"/>
        <v>100</v>
      </c>
      <c r="AA14" s="13">
        <v>986.7</v>
      </c>
      <c r="AB14" s="14">
        <v>986.7</v>
      </c>
      <c r="AC14" s="14">
        <f t="shared" si="13"/>
        <v>100</v>
      </c>
      <c r="AD14" s="13">
        <v>46087.3</v>
      </c>
      <c r="AE14" s="14">
        <v>25348</v>
      </c>
      <c r="AF14" s="14">
        <f t="shared" si="14"/>
        <v>55</v>
      </c>
      <c r="AG14" s="13">
        <v>456338.1</v>
      </c>
      <c r="AH14" s="14">
        <v>327041.7</v>
      </c>
      <c r="AI14" s="14">
        <f t="shared" si="15"/>
        <v>71.7</v>
      </c>
      <c r="AJ14" s="13">
        <v>0</v>
      </c>
      <c r="AK14" s="14">
        <v>0</v>
      </c>
      <c r="AL14" s="14">
        <f t="shared" si="16"/>
        <v>0</v>
      </c>
      <c r="AM14" s="13">
        <v>0</v>
      </c>
      <c r="AN14" s="14">
        <v>0</v>
      </c>
      <c r="AO14" s="14">
        <f t="shared" si="17"/>
        <v>0</v>
      </c>
      <c r="AP14" s="13">
        <v>5738.9</v>
      </c>
      <c r="AQ14" s="14">
        <v>3445.8</v>
      </c>
      <c r="AR14" s="14">
        <f t="shared" si="18"/>
        <v>60</v>
      </c>
      <c r="AS14" s="11">
        <f t="shared" si="19"/>
        <v>535502.19999999984</v>
      </c>
      <c r="AT14" s="12">
        <f t="shared" si="20"/>
        <v>350433.9</v>
      </c>
      <c r="AU14" s="12">
        <f t="shared" si="21"/>
        <v>65.400000000000006</v>
      </c>
      <c r="AV14" s="13">
        <v>930</v>
      </c>
      <c r="AW14" s="14">
        <v>465</v>
      </c>
      <c r="AX14" s="14">
        <f t="shared" si="22"/>
        <v>50</v>
      </c>
      <c r="AY14" s="13">
        <v>342800.9</v>
      </c>
      <c r="AZ14" s="14">
        <v>228534</v>
      </c>
      <c r="BA14" s="14">
        <f t="shared" si="23"/>
        <v>66.7</v>
      </c>
      <c r="BB14" s="13">
        <v>101007.9</v>
      </c>
      <c r="BC14" s="14">
        <v>58921.3</v>
      </c>
      <c r="BD14" s="14">
        <f t="shared" si="24"/>
        <v>58.3</v>
      </c>
      <c r="BE14" s="13">
        <v>41650.9</v>
      </c>
      <c r="BF14" s="14">
        <v>37389.4</v>
      </c>
      <c r="BG14" s="14">
        <f t="shared" si="25"/>
        <v>89.8</v>
      </c>
      <c r="BH14" s="13">
        <v>9404.6</v>
      </c>
      <c r="BI14" s="14">
        <v>4702.3999999999996</v>
      </c>
      <c r="BJ14" s="14">
        <f t="shared" si="26"/>
        <v>50</v>
      </c>
      <c r="BK14" s="13">
        <v>3675.8</v>
      </c>
      <c r="BL14" s="14">
        <v>2332.1</v>
      </c>
      <c r="BM14" s="14">
        <f t="shared" si="27"/>
        <v>63.4</v>
      </c>
      <c r="BN14" s="13">
        <v>2140.6999999999998</v>
      </c>
      <c r="BO14" s="14">
        <v>1124.7</v>
      </c>
      <c r="BP14" s="14">
        <f t="shared" si="28"/>
        <v>52.5</v>
      </c>
      <c r="BQ14" s="13">
        <v>6905.6</v>
      </c>
      <c r="BR14" s="14">
        <v>3131.8</v>
      </c>
      <c r="BS14" s="14">
        <f t="shared" si="29"/>
        <v>45.4</v>
      </c>
      <c r="BT14" s="13">
        <v>1388.8</v>
      </c>
      <c r="BU14" s="14">
        <v>694.4</v>
      </c>
      <c r="BV14" s="14">
        <f t="shared" si="30"/>
        <v>50</v>
      </c>
      <c r="BW14" s="13">
        <v>6278.8</v>
      </c>
      <c r="BX14" s="14">
        <v>3139.4</v>
      </c>
      <c r="BY14" s="14">
        <f t="shared" si="31"/>
        <v>50</v>
      </c>
      <c r="BZ14" s="13">
        <v>147.19999999999999</v>
      </c>
      <c r="CA14" s="14">
        <v>0</v>
      </c>
      <c r="CB14" s="14">
        <f t="shared" si="32"/>
        <v>0</v>
      </c>
      <c r="CC14" s="13">
        <v>0</v>
      </c>
      <c r="CD14" s="14">
        <v>0</v>
      </c>
      <c r="CE14" s="14">
        <f t="shared" si="33"/>
        <v>0</v>
      </c>
      <c r="CF14" s="13">
        <v>1119.4000000000001</v>
      </c>
      <c r="CG14" s="14">
        <v>559.70000000000005</v>
      </c>
      <c r="CH14" s="14">
        <f t="shared" si="34"/>
        <v>50</v>
      </c>
      <c r="CI14" s="13">
        <v>1895.8</v>
      </c>
      <c r="CJ14" s="14">
        <v>947.9</v>
      </c>
      <c r="CK14" s="14">
        <f t="shared" si="35"/>
        <v>50</v>
      </c>
      <c r="CL14" s="13">
        <v>1</v>
      </c>
      <c r="CM14" s="14">
        <v>0</v>
      </c>
      <c r="CN14" s="14">
        <f t="shared" si="36"/>
        <v>0</v>
      </c>
      <c r="CO14" s="13">
        <v>8731.7000000000007</v>
      </c>
      <c r="CP14" s="14">
        <v>4802</v>
      </c>
      <c r="CQ14" s="14">
        <f t="shared" si="37"/>
        <v>55</v>
      </c>
      <c r="CR14" s="13">
        <v>3.1</v>
      </c>
      <c r="CS14" s="14">
        <v>0</v>
      </c>
      <c r="CT14" s="14">
        <f t="shared" si="38"/>
        <v>0</v>
      </c>
      <c r="CU14" s="13">
        <v>445.3</v>
      </c>
      <c r="CV14" s="14">
        <v>222.7</v>
      </c>
      <c r="CW14" s="14">
        <f t="shared" si="39"/>
        <v>50</v>
      </c>
      <c r="CX14" s="13">
        <v>912</v>
      </c>
      <c r="CY14" s="14">
        <v>456</v>
      </c>
      <c r="CZ14" s="14">
        <f t="shared" si="40"/>
        <v>50</v>
      </c>
      <c r="DA14" s="13">
        <v>461.7</v>
      </c>
      <c r="DB14" s="14">
        <v>230.8</v>
      </c>
      <c r="DC14" s="14">
        <f t="shared" si="41"/>
        <v>50</v>
      </c>
      <c r="DD14" s="13">
        <v>0</v>
      </c>
      <c r="DE14" s="14">
        <v>0</v>
      </c>
      <c r="DF14" s="14">
        <f t="shared" si="42"/>
        <v>0</v>
      </c>
      <c r="DG14" s="14">
        <v>91.7</v>
      </c>
      <c r="DH14" s="14">
        <v>45.8</v>
      </c>
      <c r="DI14" s="14">
        <f t="shared" si="43"/>
        <v>49.9</v>
      </c>
      <c r="DJ14" s="14">
        <v>0.6</v>
      </c>
      <c r="DK14" s="14">
        <v>0.6</v>
      </c>
      <c r="DL14" s="14">
        <f t="shared" si="44"/>
        <v>100</v>
      </c>
      <c r="DM14" s="14">
        <v>0</v>
      </c>
      <c r="DN14" s="14">
        <v>0</v>
      </c>
      <c r="DO14" s="14">
        <f t="shared" si="45"/>
        <v>0</v>
      </c>
      <c r="DP14" s="13">
        <v>3354.1</v>
      </c>
      <c r="DQ14" s="14">
        <v>1677.1</v>
      </c>
      <c r="DR14" s="14">
        <f t="shared" si="46"/>
        <v>50</v>
      </c>
      <c r="DS14" s="13">
        <v>12.7</v>
      </c>
      <c r="DT14" s="14">
        <v>0</v>
      </c>
      <c r="DU14" s="14">
        <f t="shared" si="47"/>
        <v>0</v>
      </c>
      <c r="DV14" s="13">
        <v>2141.9</v>
      </c>
      <c r="DW14" s="14">
        <v>1056.8</v>
      </c>
      <c r="DX14" s="14">
        <f t="shared" si="48"/>
        <v>49.3</v>
      </c>
      <c r="DY14" s="11">
        <f t="shared" si="49"/>
        <v>87339.799999999988</v>
      </c>
      <c r="DZ14" s="12">
        <f t="shared" si="50"/>
        <v>44929.2</v>
      </c>
      <c r="EA14" s="12">
        <f t="shared" si="51"/>
        <v>51.4</v>
      </c>
      <c r="EB14" s="13">
        <v>4524.5</v>
      </c>
      <c r="EC14" s="14">
        <v>2639.3</v>
      </c>
      <c r="ED14" s="14">
        <f t="shared" si="52"/>
        <v>58.3</v>
      </c>
      <c r="EE14" s="13">
        <v>20390.5</v>
      </c>
      <c r="EF14" s="14">
        <v>20390.5</v>
      </c>
      <c r="EG14" s="14">
        <f t="shared" si="53"/>
        <v>100</v>
      </c>
      <c r="EH14" s="13">
        <v>1545.3</v>
      </c>
      <c r="EI14" s="14">
        <v>1545.3</v>
      </c>
      <c r="EJ14" s="14">
        <f t="shared" si="54"/>
        <v>100</v>
      </c>
      <c r="EK14" s="13">
        <v>1818.8</v>
      </c>
      <c r="EL14" s="14">
        <v>909.4</v>
      </c>
      <c r="EM14" s="14">
        <f t="shared" si="55"/>
        <v>50</v>
      </c>
      <c r="EN14" s="13">
        <v>2507.3000000000002</v>
      </c>
      <c r="EO14" s="14">
        <v>2507.3000000000002</v>
      </c>
      <c r="EP14" s="14">
        <f t="shared" si="56"/>
        <v>100</v>
      </c>
      <c r="EQ14" s="13">
        <v>0</v>
      </c>
      <c r="ER14" s="14">
        <v>0</v>
      </c>
      <c r="ES14" s="14">
        <f t="shared" si="57"/>
        <v>0</v>
      </c>
      <c r="ET14" s="13">
        <v>0</v>
      </c>
      <c r="EU14" s="14">
        <v>0</v>
      </c>
      <c r="EV14" s="14">
        <f t="shared" si="58"/>
        <v>0</v>
      </c>
      <c r="EW14" s="13">
        <v>0</v>
      </c>
      <c r="EX14" s="14">
        <v>0</v>
      </c>
      <c r="EY14" s="14">
        <f t="shared" si="59"/>
        <v>0</v>
      </c>
      <c r="EZ14" s="13">
        <v>125</v>
      </c>
      <c r="FA14" s="14">
        <v>125</v>
      </c>
      <c r="FB14" s="14">
        <f t="shared" si="60"/>
        <v>100</v>
      </c>
      <c r="FC14" s="13">
        <v>3000</v>
      </c>
      <c r="FD14" s="14">
        <v>3000</v>
      </c>
      <c r="FE14" s="14">
        <f t="shared" si="61"/>
        <v>100</v>
      </c>
      <c r="FF14" s="13">
        <v>0</v>
      </c>
      <c r="FG14" s="14">
        <v>0</v>
      </c>
      <c r="FH14" s="14">
        <f t="shared" si="62"/>
        <v>0</v>
      </c>
      <c r="FI14" s="13">
        <v>1537.7</v>
      </c>
      <c r="FJ14" s="14">
        <v>1537.7</v>
      </c>
      <c r="FK14" s="14">
        <f t="shared" si="63"/>
        <v>100</v>
      </c>
      <c r="FL14" s="13">
        <v>1477.8</v>
      </c>
      <c r="FM14" s="14">
        <v>0</v>
      </c>
      <c r="FN14" s="14">
        <f t="shared" si="64"/>
        <v>0</v>
      </c>
      <c r="FO14" s="13">
        <v>6000</v>
      </c>
      <c r="FP14" s="14">
        <v>6000</v>
      </c>
      <c r="FQ14" s="14">
        <f t="shared" si="65"/>
        <v>100</v>
      </c>
      <c r="FR14" s="13">
        <v>2003.4</v>
      </c>
      <c r="FS14" s="14">
        <v>2003.4</v>
      </c>
      <c r="FT14" s="14">
        <f t="shared" si="66"/>
        <v>100</v>
      </c>
      <c r="FU14" s="13">
        <v>109.6</v>
      </c>
      <c r="FV14" s="14">
        <v>109.6</v>
      </c>
      <c r="FW14" s="14">
        <f t="shared" si="67"/>
        <v>100</v>
      </c>
      <c r="FX14" s="13">
        <v>1458.1</v>
      </c>
      <c r="FY14" s="14">
        <v>684.5</v>
      </c>
      <c r="FZ14" s="14">
        <f t="shared" si="68"/>
        <v>46.9</v>
      </c>
      <c r="GA14" s="13">
        <v>0</v>
      </c>
      <c r="GB14" s="14">
        <v>0</v>
      </c>
      <c r="GC14" s="14">
        <f t="shared" si="69"/>
        <v>0</v>
      </c>
      <c r="GD14" s="13">
        <v>0</v>
      </c>
      <c r="GE14" s="14">
        <v>0</v>
      </c>
      <c r="GF14" s="14">
        <f t="shared" si="70"/>
        <v>0</v>
      </c>
      <c r="GG14" s="13">
        <v>0</v>
      </c>
      <c r="GH14" s="14">
        <v>0</v>
      </c>
      <c r="GI14" s="14">
        <f t="shared" si="71"/>
        <v>0</v>
      </c>
      <c r="GJ14" s="13">
        <v>36064.6</v>
      </c>
      <c r="GK14" s="14">
        <v>0</v>
      </c>
      <c r="GL14" s="14">
        <f t="shared" si="72"/>
        <v>0</v>
      </c>
      <c r="GM14" s="13">
        <v>4777.2</v>
      </c>
      <c r="GN14" s="14">
        <v>3477.2</v>
      </c>
      <c r="GO14" s="14">
        <f t="shared" si="73"/>
        <v>72.8</v>
      </c>
      <c r="GP14" s="13">
        <v>0</v>
      </c>
      <c r="GQ14" s="14">
        <v>0</v>
      </c>
      <c r="GR14" s="14">
        <f t="shared" si="74"/>
        <v>0</v>
      </c>
    </row>
    <row r="15" spans="1:200" x14ac:dyDescent="0.25">
      <c r="A15" s="2">
        <v>10</v>
      </c>
      <c r="B15" s="3" t="s">
        <v>18</v>
      </c>
      <c r="C15" s="11">
        <f t="shared" si="0"/>
        <v>428528.1</v>
      </c>
      <c r="D15" s="12">
        <f t="shared" si="1"/>
        <v>273992.39999999997</v>
      </c>
      <c r="E15" s="12">
        <f t="shared" si="2"/>
        <v>63.9</v>
      </c>
      <c r="F15" s="11">
        <f t="shared" si="3"/>
        <v>15083.5</v>
      </c>
      <c r="G15" s="12">
        <f t="shared" si="3"/>
        <v>7542</v>
      </c>
      <c r="H15" s="12">
        <f t="shared" si="4"/>
        <v>50</v>
      </c>
      <c r="I15" s="13">
        <v>15083.5</v>
      </c>
      <c r="J15" s="14">
        <v>7542</v>
      </c>
      <c r="K15" s="14">
        <f t="shared" si="5"/>
        <v>50</v>
      </c>
      <c r="L15" s="11">
        <f t="shared" si="6"/>
        <v>243817.9</v>
      </c>
      <c r="M15" s="11">
        <f t="shared" si="7"/>
        <v>160929.79999999999</v>
      </c>
      <c r="N15" s="12">
        <f t="shared" si="8"/>
        <v>66</v>
      </c>
      <c r="O15" s="13">
        <v>3849.7</v>
      </c>
      <c r="P15" s="14">
        <v>2140</v>
      </c>
      <c r="Q15" s="14">
        <f t="shared" si="9"/>
        <v>55.6</v>
      </c>
      <c r="R15" s="13">
        <v>0</v>
      </c>
      <c r="S15" s="14">
        <v>0</v>
      </c>
      <c r="T15" s="14">
        <f t="shared" si="10"/>
        <v>0</v>
      </c>
      <c r="U15" s="13">
        <v>0</v>
      </c>
      <c r="V15" s="14">
        <v>0</v>
      </c>
      <c r="W15" s="14">
        <f t="shared" si="11"/>
        <v>0</v>
      </c>
      <c r="X15" s="13">
        <v>2363</v>
      </c>
      <c r="Y15" s="14">
        <v>995.7</v>
      </c>
      <c r="Z15" s="14">
        <f t="shared" si="12"/>
        <v>42.1</v>
      </c>
      <c r="AA15" s="13">
        <v>551</v>
      </c>
      <c r="AB15" s="14">
        <v>0</v>
      </c>
      <c r="AC15" s="14">
        <f t="shared" si="13"/>
        <v>0</v>
      </c>
      <c r="AD15" s="13">
        <v>62528.2</v>
      </c>
      <c r="AE15" s="14">
        <v>34390</v>
      </c>
      <c r="AF15" s="14">
        <f t="shared" si="14"/>
        <v>55</v>
      </c>
      <c r="AG15" s="13">
        <v>167902.5</v>
      </c>
      <c r="AH15" s="14">
        <v>120330.7</v>
      </c>
      <c r="AI15" s="14">
        <f t="shared" si="15"/>
        <v>71.7</v>
      </c>
      <c r="AJ15" s="13">
        <v>0</v>
      </c>
      <c r="AK15" s="14">
        <v>0</v>
      </c>
      <c r="AL15" s="14">
        <f t="shared" si="16"/>
        <v>0</v>
      </c>
      <c r="AM15" s="13">
        <v>0</v>
      </c>
      <c r="AN15" s="14">
        <v>0</v>
      </c>
      <c r="AO15" s="14">
        <f t="shared" si="17"/>
        <v>0</v>
      </c>
      <c r="AP15" s="13">
        <v>6623.5</v>
      </c>
      <c r="AQ15" s="14">
        <v>3073.4</v>
      </c>
      <c r="AR15" s="14">
        <f t="shared" si="18"/>
        <v>46.4</v>
      </c>
      <c r="AS15" s="11">
        <f t="shared" si="19"/>
        <v>136597.70000000001</v>
      </c>
      <c r="AT15" s="12">
        <f t="shared" si="20"/>
        <v>88135.500000000015</v>
      </c>
      <c r="AU15" s="12">
        <f t="shared" si="21"/>
        <v>64.5</v>
      </c>
      <c r="AV15" s="13">
        <v>228.4</v>
      </c>
      <c r="AW15" s="14">
        <v>114.2</v>
      </c>
      <c r="AX15" s="14">
        <f t="shared" si="22"/>
        <v>50</v>
      </c>
      <c r="AY15" s="13">
        <v>79588.3</v>
      </c>
      <c r="AZ15" s="14">
        <v>53058.9</v>
      </c>
      <c r="BA15" s="14">
        <f t="shared" si="23"/>
        <v>66.7</v>
      </c>
      <c r="BB15" s="13">
        <v>26902.5</v>
      </c>
      <c r="BC15" s="14">
        <v>15693.2</v>
      </c>
      <c r="BD15" s="14">
        <f t="shared" si="24"/>
        <v>58.3</v>
      </c>
      <c r="BE15" s="13">
        <v>12030.4</v>
      </c>
      <c r="BF15" s="14">
        <v>10799.5</v>
      </c>
      <c r="BG15" s="14">
        <f t="shared" si="25"/>
        <v>89.8</v>
      </c>
      <c r="BH15" s="13">
        <v>5878.2</v>
      </c>
      <c r="BI15" s="14">
        <v>2939.2</v>
      </c>
      <c r="BJ15" s="14">
        <f t="shared" si="26"/>
        <v>50</v>
      </c>
      <c r="BK15" s="13">
        <v>1763.6</v>
      </c>
      <c r="BL15" s="14">
        <v>685.5</v>
      </c>
      <c r="BM15" s="14">
        <f t="shared" si="27"/>
        <v>38.9</v>
      </c>
      <c r="BN15" s="13">
        <v>889.9</v>
      </c>
      <c r="BO15" s="14">
        <v>394.9</v>
      </c>
      <c r="BP15" s="14">
        <f t="shared" si="28"/>
        <v>44.4</v>
      </c>
      <c r="BQ15" s="13">
        <v>1466.4</v>
      </c>
      <c r="BR15" s="14">
        <v>523.79999999999995</v>
      </c>
      <c r="BS15" s="14">
        <f t="shared" si="29"/>
        <v>35.700000000000003</v>
      </c>
      <c r="BT15" s="13">
        <v>923.8</v>
      </c>
      <c r="BU15" s="14">
        <v>462</v>
      </c>
      <c r="BV15" s="14">
        <f t="shared" si="30"/>
        <v>50</v>
      </c>
      <c r="BW15" s="13">
        <v>1262.5999999999999</v>
      </c>
      <c r="BX15" s="14">
        <v>631.29999999999995</v>
      </c>
      <c r="BY15" s="14">
        <f t="shared" si="31"/>
        <v>50</v>
      </c>
      <c r="BZ15" s="13">
        <v>0</v>
      </c>
      <c r="CA15" s="14">
        <v>0</v>
      </c>
      <c r="CB15" s="14">
        <f t="shared" si="32"/>
        <v>0</v>
      </c>
      <c r="CC15" s="13">
        <v>0</v>
      </c>
      <c r="CD15" s="14">
        <v>0</v>
      </c>
      <c r="CE15" s="14">
        <f t="shared" si="33"/>
        <v>0</v>
      </c>
      <c r="CF15" s="13">
        <v>141.30000000000001</v>
      </c>
      <c r="CG15" s="14">
        <v>70.7</v>
      </c>
      <c r="CH15" s="14">
        <f t="shared" si="34"/>
        <v>50</v>
      </c>
      <c r="CI15" s="13">
        <v>950.1</v>
      </c>
      <c r="CJ15" s="14">
        <v>475.1</v>
      </c>
      <c r="CK15" s="14">
        <f t="shared" si="35"/>
        <v>50</v>
      </c>
      <c r="CL15" s="13">
        <v>0</v>
      </c>
      <c r="CM15" s="14">
        <v>0</v>
      </c>
      <c r="CN15" s="14">
        <f t="shared" si="36"/>
        <v>0</v>
      </c>
      <c r="CO15" s="13">
        <v>382.1</v>
      </c>
      <c r="CP15" s="14">
        <v>211</v>
      </c>
      <c r="CQ15" s="14">
        <f t="shared" si="37"/>
        <v>55.2</v>
      </c>
      <c r="CR15" s="13">
        <v>2.2000000000000002</v>
      </c>
      <c r="CS15" s="14">
        <v>0</v>
      </c>
      <c r="CT15" s="14">
        <f t="shared" si="38"/>
        <v>0</v>
      </c>
      <c r="CU15" s="13">
        <v>445.3</v>
      </c>
      <c r="CV15" s="14">
        <v>222.7</v>
      </c>
      <c r="CW15" s="14">
        <f t="shared" si="39"/>
        <v>50</v>
      </c>
      <c r="CX15" s="13">
        <v>471.8</v>
      </c>
      <c r="CY15" s="14">
        <v>236</v>
      </c>
      <c r="CZ15" s="14">
        <f t="shared" si="40"/>
        <v>50</v>
      </c>
      <c r="DA15" s="13">
        <v>461.7</v>
      </c>
      <c r="DB15" s="14">
        <v>230.8</v>
      </c>
      <c r="DC15" s="14">
        <f t="shared" si="41"/>
        <v>50</v>
      </c>
      <c r="DD15" s="13">
        <v>0</v>
      </c>
      <c r="DE15" s="14">
        <v>0</v>
      </c>
      <c r="DF15" s="14">
        <f t="shared" si="42"/>
        <v>0</v>
      </c>
      <c r="DG15" s="14">
        <v>31.5</v>
      </c>
      <c r="DH15" s="14">
        <v>15.7</v>
      </c>
      <c r="DI15" s="14">
        <f t="shared" si="43"/>
        <v>49.8</v>
      </c>
      <c r="DJ15" s="14">
        <v>0.6</v>
      </c>
      <c r="DK15" s="14">
        <v>0.6</v>
      </c>
      <c r="DL15" s="14">
        <f t="shared" si="44"/>
        <v>100</v>
      </c>
      <c r="DM15" s="14">
        <v>0</v>
      </c>
      <c r="DN15" s="14">
        <v>0</v>
      </c>
      <c r="DO15" s="14">
        <f t="shared" si="45"/>
        <v>0</v>
      </c>
      <c r="DP15" s="13">
        <v>2058.1999999999998</v>
      </c>
      <c r="DQ15" s="14">
        <v>1029.0999999999999</v>
      </c>
      <c r="DR15" s="14">
        <f t="shared" si="46"/>
        <v>50</v>
      </c>
      <c r="DS15" s="13">
        <v>4.8</v>
      </c>
      <c r="DT15" s="14">
        <v>0</v>
      </c>
      <c r="DU15" s="14">
        <f t="shared" si="47"/>
        <v>0</v>
      </c>
      <c r="DV15" s="13">
        <v>714</v>
      </c>
      <c r="DW15" s="14">
        <v>341.3</v>
      </c>
      <c r="DX15" s="14">
        <f t="shared" si="48"/>
        <v>47.8</v>
      </c>
      <c r="DY15" s="11">
        <f t="shared" si="49"/>
        <v>33029</v>
      </c>
      <c r="DZ15" s="12">
        <f t="shared" si="50"/>
        <v>17385.099999999999</v>
      </c>
      <c r="EA15" s="12">
        <f t="shared" si="51"/>
        <v>52.6</v>
      </c>
      <c r="EB15" s="13">
        <v>2496.1999999999998</v>
      </c>
      <c r="EC15" s="14">
        <v>1456.2</v>
      </c>
      <c r="ED15" s="14">
        <f t="shared" si="52"/>
        <v>58.3</v>
      </c>
      <c r="EE15" s="13">
        <v>2467.1999999999998</v>
      </c>
      <c r="EF15" s="14">
        <v>2467.1999999999998</v>
      </c>
      <c r="EG15" s="14">
        <f t="shared" si="53"/>
        <v>100</v>
      </c>
      <c r="EH15" s="13">
        <v>695.1</v>
      </c>
      <c r="EI15" s="14">
        <v>695.1</v>
      </c>
      <c r="EJ15" s="14">
        <f t="shared" si="54"/>
        <v>100</v>
      </c>
      <c r="EK15" s="13">
        <v>140.5</v>
      </c>
      <c r="EL15" s="14">
        <v>83.3</v>
      </c>
      <c r="EM15" s="14">
        <f t="shared" si="55"/>
        <v>59.3</v>
      </c>
      <c r="EN15" s="13">
        <v>990.8</v>
      </c>
      <c r="EO15" s="14">
        <v>990.8</v>
      </c>
      <c r="EP15" s="14">
        <f t="shared" si="56"/>
        <v>100</v>
      </c>
      <c r="EQ15" s="13">
        <v>0</v>
      </c>
      <c r="ER15" s="14">
        <v>0</v>
      </c>
      <c r="ES15" s="14">
        <f t="shared" si="57"/>
        <v>0</v>
      </c>
      <c r="ET15" s="13">
        <v>0</v>
      </c>
      <c r="EU15" s="14">
        <v>0</v>
      </c>
      <c r="EV15" s="14">
        <f t="shared" si="58"/>
        <v>0</v>
      </c>
      <c r="EW15" s="13">
        <v>125</v>
      </c>
      <c r="EX15" s="14">
        <v>125</v>
      </c>
      <c r="EY15" s="14">
        <f t="shared" si="59"/>
        <v>100</v>
      </c>
      <c r="EZ15" s="13">
        <v>125</v>
      </c>
      <c r="FA15" s="14">
        <v>125</v>
      </c>
      <c r="FB15" s="14">
        <f t="shared" si="60"/>
        <v>100</v>
      </c>
      <c r="FC15" s="13">
        <v>1000</v>
      </c>
      <c r="FD15" s="14">
        <v>1000</v>
      </c>
      <c r="FE15" s="14">
        <f t="shared" si="61"/>
        <v>100</v>
      </c>
      <c r="FF15" s="13">
        <v>0</v>
      </c>
      <c r="FG15" s="14">
        <v>0</v>
      </c>
      <c r="FH15" s="14">
        <f t="shared" si="62"/>
        <v>0</v>
      </c>
      <c r="FI15" s="13">
        <v>0</v>
      </c>
      <c r="FJ15" s="14">
        <v>0</v>
      </c>
      <c r="FK15" s="14">
        <f t="shared" si="63"/>
        <v>0</v>
      </c>
      <c r="FL15" s="13">
        <v>0</v>
      </c>
      <c r="FM15" s="14">
        <v>0</v>
      </c>
      <c r="FN15" s="14">
        <f t="shared" si="64"/>
        <v>0</v>
      </c>
      <c r="FO15" s="13">
        <v>6000</v>
      </c>
      <c r="FP15" s="14">
        <v>6000</v>
      </c>
      <c r="FQ15" s="14">
        <f t="shared" si="65"/>
        <v>100</v>
      </c>
      <c r="FR15" s="13">
        <v>1873.4</v>
      </c>
      <c r="FS15" s="14">
        <v>1873.4</v>
      </c>
      <c r="FT15" s="14">
        <f t="shared" si="66"/>
        <v>100</v>
      </c>
      <c r="FU15" s="13">
        <v>0</v>
      </c>
      <c r="FV15" s="14">
        <v>0</v>
      </c>
      <c r="FW15" s="14">
        <f t="shared" si="67"/>
        <v>0</v>
      </c>
      <c r="FX15" s="13">
        <v>128.9</v>
      </c>
      <c r="FY15" s="14">
        <v>0</v>
      </c>
      <c r="FZ15" s="14">
        <f t="shared" si="68"/>
        <v>0</v>
      </c>
      <c r="GA15" s="13">
        <v>274.8</v>
      </c>
      <c r="GB15" s="14">
        <v>0</v>
      </c>
      <c r="GC15" s="14">
        <f t="shared" si="69"/>
        <v>0</v>
      </c>
      <c r="GD15" s="13">
        <v>0</v>
      </c>
      <c r="GE15" s="14">
        <v>0</v>
      </c>
      <c r="GF15" s="14">
        <f t="shared" si="70"/>
        <v>0</v>
      </c>
      <c r="GG15" s="13">
        <v>124.3</v>
      </c>
      <c r="GH15" s="14">
        <v>124.3</v>
      </c>
      <c r="GI15" s="14">
        <f t="shared" si="71"/>
        <v>100</v>
      </c>
      <c r="GJ15" s="13">
        <v>13342.9</v>
      </c>
      <c r="GK15" s="14">
        <v>0</v>
      </c>
      <c r="GL15" s="14">
        <f t="shared" si="72"/>
        <v>0</v>
      </c>
      <c r="GM15" s="13">
        <v>3244.9</v>
      </c>
      <c r="GN15" s="14">
        <v>2444.8000000000002</v>
      </c>
      <c r="GO15" s="14">
        <f t="shared" si="73"/>
        <v>75.3</v>
      </c>
      <c r="GP15" s="13">
        <v>0</v>
      </c>
      <c r="GQ15" s="14">
        <v>0</v>
      </c>
      <c r="GR15" s="14">
        <f t="shared" si="74"/>
        <v>0</v>
      </c>
    </row>
    <row r="16" spans="1:200" x14ac:dyDescent="0.25">
      <c r="A16" s="2">
        <v>11</v>
      </c>
      <c r="B16" s="3" t="s">
        <v>19</v>
      </c>
      <c r="C16" s="11">
        <f t="shared" si="0"/>
        <v>872527.9</v>
      </c>
      <c r="D16" s="12">
        <f t="shared" si="1"/>
        <v>579879.1</v>
      </c>
      <c r="E16" s="12">
        <f t="shared" si="2"/>
        <v>66.5</v>
      </c>
      <c r="F16" s="11">
        <f t="shared" si="3"/>
        <v>0</v>
      </c>
      <c r="G16" s="12">
        <f t="shared" si="3"/>
        <v>0</v>
      </c>
      <c r="H16" s="12">
        <f t="shared" si="4"/>
        <v>0</v>
      </c>
      <c r="I16" s="13">
        <v>0</v>
      </c>
      <c r="J16" s="14">
        <v>0</v>
      </c>
      <c r="K16" s="14">
        <f t="shared" si="5"/>
        <v>0</v>
      </c>
      <c r="L16" s="11">
        <f t="shared" si="6"/>
        <v>486808.80000000005</v>
      </c>
      <c r="M16" s="11">
        <f t="shared" si="7"/>
        <v>332041.7</v>
      </c>
      <c r="N16" s="12">
        <f t="shared" si="8"/>
        <v>68.2</v>
      </c>
      <c r="O16" s="13">
        <v>11167.8</v>
      </c>
      <c r="P16" s="14">
        <v>6205</v>
      </c>
      <c r="Q16" s="14">
        <f t="shared" si="9"/>
        <v>55.6</v>
      </c>
      <c r="R16" s="13">
        <v>0</v>
      </c>
      <c r="S16" s="14">
        <v>0</v>
      </c>
      <c r="T16" s="14">
        <f t="shared" si="10"/>
        <v>0</v>
      </c>
      <c r="U16" s="13">
        <v>0</v>
      </c>
      <c r="V16" s="14">
        <v>0</v>
      </c>
      <c r="W16" s="14">
        <f t="shared" si="11"/>
        <v>0</v>
      </c>
      <c r="X16" s="13">
        <v>2363</v>
      </c>
      <c r="Y16" s="14">
        <v>1028</v>
      </c>
      <c r="Z16" s="14">
        <f t="shared" si="12"/>
        <v>43.5</v>
      </c>
      <c r="AA16" s="13">
        <v>0</v>
      </c>
      <c r="AB16" s="14">
        <v>0</v>
      </c>
      <c r="AC16" s="14">
        <f t="shared" si="13"/>
        <v>0</v>
      </c>
      <c r="AD16" s="13">
        <v>47635.4</v>
      </c>
      <c r="AE16" s="14">
        <v>26200</v>
      </c>
      <c r="AF16" s="14">
        <f t="shared" si="14"/>
        <v>55</v>
      </c>
      <c r="AG16" s="13">
        <v>415081.4</v>
      </c>
      <c r="AH16" s="14">
        <v>297474</v>
      </c>
      <c r="AI16" s="14">
        <f t="shared" si="15"/>
        <v>71.7</v>
      </c>
      <c r="AJ16" s="13">
        <v>0</v>
      </c>
      <c r="AK16" s="14">
        <v>0</v>
      </c>
      <c r="AL16" s="14">
        <f t="shared" si="16"/>
        <v>0</v>
      </c>
      <c r="AM16" s="13">
        <v>0</v>
      </c>
      <c r="AN16" s="14">
        <v>0</v>
      </c>
      <c r="AO16" s="14">
        <f t="shared" si="17"/>
        <v>0</v>
      </c>
      <c r="AP16" s="13">
        <v>10561.2</v>
      </c>
      <c r="AQ16" s="14">
        <v>1134.7</v>
      </c>
      <c r="AR16" s="14">
        <f t="shared" si="18"/>
        <v>10.7</v>
      </c>
      <c r="AS16" s="11">
        <f t="shared" si="19"/>
        <v>345456.6</v>
      </c>
      <c r="AT16" s="12">
        <f t="shared" si="20"/>
        <v>222032.30000000002</v>
      </c>
      <c r="AU16" s="12">
        <f t="shared" si="21"/>
        <v>64.3</v>
      </c>
      <c r="AV16" s="13">
        <v>608</v>
      </c>
      <c r="AW16" s="14">
        <v>304</v>
      </c>
      <c r="AX16" s="14">
        <f t="shared" si="22"/>
        <v>50</v>
      </c>
      <c r="AY16" s="13">
        <v>212618.1</v>
      </c>
      <c r="AZ16" s="14">
        <v>141745.60000000001</v>
      </c>
      <c r="BA16" s="14">
        <f t="shared" si="23"/>
        <v>66.7</v>
      </c>
      <c r="BB16" s="13">
        <v>69256.2</v>
      </c>
      <c r="BC16" s="14">
        <v>40399.599999999999</v>
      </c>
      <c r="BD16" s="14">
        <f t="shared" si="24"/>
        <v>58.3</v>
      </c>
      <c r="BE16" s="13">
        <v>22238.2</v>
      </c>
      <c r="BF16" s="14">
        <v>19962.900000000001</v>
      </c>
      <c r="BG16" s="14">
        <f t="shared" si="25"/>
        <v>89.8</v>
      </c>
      <c r="BH16" s="13">
        <v>7128.5</v>
      </c>
      <c r="BI16" s="14">
        <v>3564.2</v>
      </c>
      <c r="BJ16" s="14">
        <f t="shared" si="26"/>
        <v>50</v>
      </c>
      <c r="BK16" s="13">
        <v>3190.4</v>
      </c>
      <c r="BL16" s="14">
        <v>1555.9</v>
      </c>
      <c r="BM16" s="14">
        <f t="shared" si="27"/>
        <v>48.8</v>
      </c>
      <c r="BN16" s="13">
        <v>1794.1</v>
      </c>
      <c r="BO16" s="14">
        <v>630.29999999999995</v>
      </c>
      <c r="BP16" s="14">
        <f t="shared" si="28"/>
        <v>35.1</v>
      </c>
      <c r="BQ16" s="13">
        <v>8352.2999999999993</v>
      </c>
      <c r="BR16" s="14">
        <v>3301</v>
      </c>
      <c r="BS16" s="14">
        <f t="shared" si="29"/>
        <v>39.5</v>
      </c>
      <c r="BT16" s="13">
        <v>1376.9</v>
      </c>
      <c r="BU16" s="14">
        <v>688.6</v>
      </c>
      <c r="BV16" s="14">
        <f t="shared" si="30"/>
        <v>50</v>
      </c>
      <c r="BW16" s="13">
        <v>4524.8999999999996</v>
      </c>
      <c r="BX16" s="14">
        <v>2262.4</v>
      </c>
      <c r="BY16" s="14">
        <f t="shared" si="31"/>
        <v>50</v>
      </c>
      <c r="BZ16" s="13">
        <v>13.3</v>
      </c>
      <c r="CA16" s="14">
        <v>0</v>
      </c>
      <c r="CB16" s="14">
        <f t="shared" si="32"/>
        <v>0</v>
      </c>
      <c r="CC16" s="13">
        <v>0</v>
      </c>
      <c r="CD16" s="14">
        <v>0</v>
      </c>
      <c r="CE16" s="14">
        <f t="shared" si="33"/>
        <v>0</v>
      </c>
      <c r="CF16" s="13">
        <v>581</v>
      </c>
      <c r="CG16" s="14">
        <v>290.5</v>
      </c>
      <c r="CH16" s="14">
        <f t="shared" si="34"/>
        <v>50</v>
      </c>
      <c r="CI16" s="13">
        <v>1322.1</v>
      </c>
      <c r="CJ16" s="14">
        <v>661.1</v>
      </c>
      <c r="CK16" s="14">
        <f t="shared" si="35"/>
        <v>50</v>
      </c>
      <c r="CL16" s="13">
        <v>17.600000000000001</v>
      </c>
      <c r="CM16" s="14">
        <v>0</v>
      </c>
      <c r="CN16" s="14">
        <f t="shared" si="36"/>
        <v>0</v>
      </c>
      <c r="CO16" s="13">
        <v>7642.4</v>
      </c>
      <c r="CP16" s="14">
        <v>4202</v>
      </c>
      <c r="CQ16" s="14">
        <f t="shared" si="37"/>
        <v>55</v>
      </c>
      <c r="CR16" s="13">
        <v>2.8</v>
      </c>
      <c r="CS16" s="14">
        <v>0</v>
      </c>
      <c r="CT16" s="14">
        <f t="shared" si="38"/>
        <v>0</v>
      </c>
      <c r="CU16" s="13">
        <v>460.5</v>
      </c>
      <c r="CV16" s="14">
        <v>230.3</v>
      </c>
      <c r="CW16" s="14">
        <f t="shared" si="39"/>
        <v>50</v>
      </c>
      <c r="CX16" s="13">
        <v>487.1</v>
      </c>
      <c r="CY16" s="14">
        <v>243.6</v>
      </c>
      <c r="CZ16" s="14">
        <f t="shared" si="40"/>
        <v>50</v>
      </c>
      <c r="DA16" s="13">
        <v>477.1</v>
      </c>
      <c r="DB16" s="14">
        <v>238.6</v>
      </c>
      <c r="DC16" s="14">
        <f t="shared" si="41"/>
        <v>50</v>
      </c>
      <c r="DD16" s="13">
        <v>0</v>
      </c>
      <c r="DE16" s="14">
        <v>0</v>
      </c>
      <c r="DF16" s="14">
        <f t="shared" si="42"/>
        <v>0</v>
      </c>
      <c r="DG16" s="14">
        <v>89.4</v>
      </c>
      <c r="DH16" s="14">
        <v>44.7</v>
      </c>
      <c r="DI16" s="14">
        <f t="shared" si="43"/>
        <v>50</v>
      </c>
      <c r="DJ16" s="14">
        <v>0.7</v>
      </c>
      <c r="DK16" s="14">
        <v>0.7</v>
      </c>
      <c r="DL16" s="14">
        <f t="shared" si="44"/>
        <v>100</v>
      </c>
      <c r="DM16" s="14">
        <v>0</v>
      </c>
      <c r="DN16" s="14">
        <v>0</v>
      </c>
      <c r="DO16" s="14">
        <f t="shared" si="45"/>
        <v>0</v>
      </c>
      <c r="DP16" s="13">
        <v>1982</v>
      </c>
      <c r="DQ16" s="14">
        <v>991</v>
      </c>
      <c r="DR16" s="14">
        <f t="shared" si="46"/>
        <v>50</v>
      </c>
      <c r="DS16" s="13">
        <v>7.9</v>
      </c>
      <c r="DT16" s="14">
        <v>0</v>
      </c>
      <c r="DU16" s="14">
        <f t="shared" si="47"/>
        <v>0</v>
      </c>
      <c r="DV16" s="13">
        <v>1285.0999999999999</v>
      </c>
      <c r="DW16" s="14">
        <v>715.3</v>
      </c>
      <c r="DX16" s="14">
        <f t="shared" si="48"/>
        <v>55.7</v>
      </c>
      <c r="DY16" s="11">
        <f t="shared" si="49"/>
        <v>40262.5</v>
      </c>
      <c r="DZ16" s="12">
        <f t="shared" si="50"/>
        <v>25805.1</v>
      </c>
      <c r="EA16" s="12">
        <f t="shared" si="51"/>
        <v>64.099999999999994</v>
      </c>
      <c r="EB16" s="13">
        <v>4368.3999999999996</v>
      </c>
      <c r="EC16" s="14">
        <v>2548.3000000000002</v>
      </c>
      <c r="ED16" s="14">
        <f t="shared" si="52"/>
        <v>58.3</v>
      </c>
      <c r="EE16" s="13">
        <v>1646.6</v>
      </c>
      <c r="EF16" s="14">
        <v>1646.6</v>
      </c>
      <c r="EG16" s="14">
        <f t="shared" si="53"/>
        <v>100</v>
      </c>
      <c r="EH16" s="13">
        <v>245.1</v>
      </c>
      <c r="EI16" s="14">
        <v>245.1</v>
      </c>
      <c r="EJ16" s="14">
        <f t="shared" si="54"/>
        <v>100</v>
      </c>
      <c r="EK16" s="13">
        <v>627.5</v>
      </c>
      <c r="EL16" s="14">
        <v>313.7</v>
      </c>
      <c r="EM16" s="14">
        <f t="shared" si="55"/>
        <v>50</v>
      </c>
      <c r="EN16" s="13">
        <v>4309.2</v>
      </c>
      <c r="EO16" s="14">
        <v>4309.2</v>
      </c>
      <c r="EP16" s="14">
        <f t="shared" si="56"/>
        <v>100</v>
      </c>
      <c r="EQ16" s="13">
        <v>0</v>
      </c>
      <c r="ER16" s="14">
        <v>0</v>
      </c>
      <c r="ES16" s="14">
        <f t="shared" si="57"/>
        <v>0</v>
      </c>
      <c r="ET16" s="13">
        <v>0</v>
      </c>
      <c r="EU16" s="14">
        <v>0</v>
      </c>
      <c r="EV16" s="14">
        <f t="shared" si="58"/>
        <v>0</v>
      </c>
      <c r="EW16" s="13">
        <v>125</v>
      </c>
      <c r="EX16" s="14">
        <v>125</v>
      </c>
      <c r="EY16" s="14">
        <f t="shared" si="59"/>
        <v>100</v>
      </c>
      <c r="EZ16" s="13">
        <v>0</v>
      </c>
      <c r="FA16" s="14">
        <v>0</v>
      </c>
      <c r="FB16" s="14">
        <f t="shared" si="60"/>
        <v>0</v>
      </c>
      <c r="FC16" s="13">
        <v>0</v>
      </c>
      <c r="FD16" s="14">
        <v>0</v>
      </c>
      <c r="FE16" s="14">
        <f t="shared" si="61"/>
        <v>0</v>
      </c>
      <c r="FF16" s="13">
        <v>0</v>
      </c>
      <c r="FG16" s="14">
        <v>0</v>
      </c>
      <c r="FH16" s="14">
        <f t="shared" si="62"/>
        <v>0</v>
      </c>
      <c r="FI16" s="13">
        <v>5669</v>
      </c>
      <c r="FJ16" s="14">
        <v>5669</v>
      </c>
      <c r="FK16" s="14">
        <f t="shared" si="63"/>
        <v>100</v>
      </c>
      <c r="FL16" s="13">
        <v>2911</v>
      </c>
      <c r="FM16" s="14">
        <v>0</v>
      </c>
      <c r="FN16" s="14">
        <f t="shared" si="64"/>
        <v>0</v>
      </c>
      <c r="FO16" s="13">
        <v>6000</v>
      </c>
      <c r="FP16" s="14">
        <v>6000</v>
      </c>
      <c r="FQ16" s="14">
        <f t="shared" si="65"/>
        <v>100</v>
      </c>
      <c r="FR16" s="13">
        <v>0</v>
      </c>
      <c r="FS16" s="14">
        <v>0</v>
      </c>
      <c r="FT16" s="14">
        <f t="shared" si="66"/>
        <v>0</v>
      </c>
      <c r="FU16" s="13">
        <v>20.3</v>
      </c>
      <c r="FV16" s="14">
        <v>20.3</v>
      </c>
      <c r="FW16" s="14">
        <f t="shared" si="67"/>
        <v>100</v>
      </c>
      <c r="FX16" s="13">
        <v>1110.8</v>
      </c>
      <c r="FY16" s="14">
        <v>984.8</v>
      </c>
      <c r="FZ16" s="14">
        <f t="shared" si="68"/>
        <v>88.7</v>
      </c>
      <c r="GA16" s="13">
        <v>234</v>
      </c>
      <c r="GB16" s="14">
        <v>0</v>
      </c>
      <c r="GC16" s="14">
        <f t="shared" si="69"/>
        <v>0</v>
      </c>
      <c r="GD16" s="13">
        <v>0</v>
      </c>
      <c r="GE16" s="14">
        <v>0</v>
      </c>
      <c r="GF16" s="14">
        <f t="shared" si="70"/>
        <v>0</v>
      </c>
      <c r="GG16" s="13">
        <v>65.8</v>
      </c>
      <c r="GH16" s="14">
        <v>65.8</v>
      </c>
      <c r="GI16" s="14">
        <f t="shared" si="71"/>
        <v>100</v>
      </c>
      <c r="GJ16" s="13">
        <v>7237</v>
      </c>
      <c r="GK16" s="14">
        <v>0</v>
      </c>
      <c r="GL16" s="14">
        <f t="shared" si="72"/>
        <v>0</v>
      </c>
      <c r="GM16" s="13">
        <v>5692.8</v>
      </c>
      <c r="GN16" s="14">
        <v>3877.3</v>
      </c>
      <c r="GO16" s="14">
        <f t="shared" si="73"/>
        <v>68.099999999999994</v>
      </c>
      <c r="GP16" s="13">
        <v>0</v>
      </c>
      <c r="GQ16" s="14">
        <v>0</v>
      </c>
      <c r="GR16" s="14">
        <f t="shared" si="74"/>
        <v>0</v>
      </c>
    </row>
    <row r="17" spans="1:200" x14ac:dyDescent="0.25">
      <c r="A17" s="2">
        <v>12</v>
      </c>
      <c r="B17" s="3" t="s">
        <v>20</v>
      </c>
      <c r="C17" s="11">
        <f t="shared" si="0"/>
        <v>980276.5</v>
      </c>
      <c r="D17" s="12">
        <f t="shared" si="1"/>
        <v>619811.09999999986</v>
      </c>
      <c r="E17" s="12">
        <f t="shared" si="2"/>
        <v>63.2</v>
      </c>
      <c r="F17" s="11">
        <f t="shared" si="3"/>
        <v>76028.600000000006</v>
      </c>
      <c r="G17" s="12">
        <f t="shared" si="3"/>
        <v>38014</v>
      </c>
      <c r="H17" s="12">
        <f t="shared" si="4"/>
        <v>50</v>
      </c>
      <c r="I17" s="13">
        <v>76028.600000000006</v>
      </c>
      <c r="J17" s="14">
        <v>38014</v>
      </c>
      <c r="K17" s="14">
        <f t="shared" si="5"/>
        <v>50</v>
      </c>
      <c r="L17" s="11">
        <f t="shared" si="6"/>
        <v>401938.39999999997</v>
      </c>
      <c r="M17" s="11">
        <f t="shared" si="7"/>
        <v>276588.3</v>
      </c>
      <c r="N17" s="12">
        <f t="shared" si="8"/>
        <v>68.8</v>
      </c>
      <c r="O17" s="13">
        <v>11533</v>
      </c>
      <c r="P17" s="14">
        <v>6410</v>
      </c>
      <c r="Q17" s="14">
        <f t="shared" si="9"/>
        <v>55.6</v>
      </c>
      <c r="R17" s="13">
        <v>0</v>
      </c>
      <c r="S17" s="14">
        <v>0</v>
      </c>
      <c r="T17" s="14">
        <f t="shared" si="10"/>
        <v>0</v>
      </c>
      <c r="U17" s="13">
        <v>2678.4</v>
      </c>
      <c r="V17" s="14">
        <v>1322.7</v>
      </c>
      <c r="W17" s="14">
        <f t="shared" si="11"/>
        <v>49.4</v>
      </c>
      <c r="X17" s="13">
        <v>2363</v>
      </c>
      <c r="Y17" s="14">
        <v>0</v>
      </c>
      <c r="Z17" s="14">
        <f t="shared" si="12"/>
        <v>0</v>
      </c>
      <c r="AA17" s="13">
        <v>1431.3</v>
      </c>
      <c r="AB17" s="14">
        <v>0</v>
      </c>
      <c r="AC17" s="14">
        <f t="shared" si="13"/>
        <v>0</v>
      </c>
      <c r="AD17" s="13">
        <v>30975.1</v>
      </c>
      <c r="AE17" s="14">
        <v>17037</v>
      </c>
      <c r="AF17" s="14">
        <f t="shared" si="14"/>
        <v>55</v>
      </c>
      <c r="AG17" s="13">
        <v>347551.8</v>
      </c>
      <c r="AH17" s="14">
        <v>249079</v>
      </c>
      <c r="AI17" s="14">
        <f t="shared" si="15"/>
        <v>71.7</v>
      </c>
      <c r="AJ17" s="13">
        <v>0</v>
      </c>
      <c r="AK17" s="14">
        <v>0</v>
      </c>
      <c r="AL17" s="14">
        <f t="shared" si="16"/>
        <v>0</v>
      </c>
      <c r="AM17" s="13">
        <v>0</v>
      </c>
      <c r="AN17" s="14">
        <v>0</v>
      </c>
      <c r="AO17" s="14">
        <f t="shared" si="17"/>
        <v>0</v>
      </c>
      <c r="AP17" s="13">
        <v>5405.8</v>
      </c>
      <c r="AQ17" s="14">
        <v>2739.6</v>
      </c>
      <c r="AR17" s="14">
        <f t="shared" si="18"/>
        <v>50.7</v>
      </c>
      <c r="AS17" s="11">
        <f t="shared" si="19"/>
        <v>442153.7</v>
      </c>
      <c r="AT17" s="12">
        <f t="shared" si="20"/>
        <v>286871.09999999992</v>
      </c>
      <c r="AU17" s="12">
        <f t="shared" si="21"/>
        <v>64.900000000000006</v>
      </c>
      <c r="AV17" s="13">
        <v>616.70000000000005</v>
      </c>
      <c r="AW17" s="14">
        <v>308.39999999999998</v>
      </c>
      <c r="AX17" s="14">
        <f t="shared" si="22"/>
        <v>50</v>
      </c>
      <c r="AY17" s="13">
        <v>284555.8</v>
      </c>
      <c r="AZ17" s="14">
        <v>189704</v>
      </c>
      <c r="BA17" s="14">
        <f t="shared" si="23"/>
        <v>66.7</v>
      </c>
      <c r="BB17" s="13">
        <v>88538.9</v>
      </c>
      <c r="BC17" s="14">
        <v>51647.8</v>
      </c>
      <c r="BD17" s="14">
        <f t="shared" si="24"/>
        <v>58.3</v>
      </c>
      <c r="BE17" s="13">
        <v>28891.3</v>
      </c>
      <c r="BF17" s="14">
        <v>25935.3</v>
      </c>
      <c r="BG17" s="14">
        <f t="shared" si="25"/>
        <v>89.8</v>
      </c>
      <c r="BH17" s="13">
        <v>8739.7000000000007</v>
      </c>
      <c r="BI17" s="14">
        <v>4369.8</v>
      </c>
      <c r="BJ17" s="14">
        <f t="shared" si="26"/>
        <v>50</v>
      </c>
      <c r="BK17" s="13">
        <v>2800.5</v>
      </c>
      <c r="BL17" s="14">
        <v>1220.5</v>
      </c>
      <c r="BM17" s="14">
        <f t="shared" si="27"/>
        <v>43.6</v>
      </c>
      <c r="BN17" s="13">
        <v>1357.8</v>
      </c>
      <c r="BO17" s="14">
        <v>541.9</v>
      </c>
      <c r="BP17" s="14">
        <f t="shared" si="28"/>
        <v>39.9</v>
      </c>
      <c r="BQ17" s="13">
        <v>6608.4</v>
      </c>
      <c r="BR17" s="14">
        <v>2891.1</v>
      </c>
      <c r="BS17" s="14">
        <f t="shared" si="29"/>
        <v>43.7</v>
      </c>
      <c r="BT17" s="13">
        <v>1363</v>
      </c>
      <c r="BU17" s="14">
        <v>681.6</v>
      </c>
      <c r="BV17" s="14">
        <f t="shared" si="30"/>
        <v>50</v>
      </c>
      <c r="BW17" s="13">
        <v>4526.8</v>
      </c>
      <c r="BX17" s="14">
        <v>2263.4</v>
      </c>
      <c r="BY17" s="14">
        <f t="shared" si="31"/>
        <v>50</v>
      </c>
      <c r="BZ17" s="13">
        <v>0</v>
      </c>
      <c r="CA17" s="14">
        <v>0</v>
      </c>
      <c r="CB17" s="14">
        <f t="shared" si="32"/>
        <v>0</v>
      </c>
      <c r="CC17" s="13">
        <v>0</v>
      </c>
      <c r="CD17" s="14">
        <v>0</v>
      </c>
      <c r="CE17" s="14">
        <f t="shared" si="33"/>
        <v>0</v>
      </c>
      <c r="CF17" s="13">
        <v>385.9</v>
      </c>
      <c r="CG17" s="14">
        <v>192.9</v>
      </c>
      <c r="CH17" s="14">
        <f t="shared" si="34"/>
        <v>50</v>
      </c>
      <c r="CI17" s="13">
        <v>3982.3</v>
      </c>
      <c r="CJ17" s="14">
        <v>1991.1</v>
      </c>
      <c r="CK17" s="14">
        <f t="shared" si="35"/>
        <v>50</v>
      </c>
      <c r="CL17" s="13">
        <v>9.6999999999999993</v>
      </c>
      <c r="CM17" s="14">
        <v>0</v>
      </c>
      <c r="CN17" s="14">
        <f t="shared" si="36"/>
        <v>0</v>
      </c>
      <c r="CO17" s="13">
        <v>3770.2</v>
      </c>
      <c r="CP17" s="14">
        <v>2073</v>
      </c>
      <c r="CQ17" s="14">
        <f t="shared" si="37"/>
        <v>55</v>
      </c>
      <c r="CR17" s="13">
        <v>3.3</v>
      </c>
      <c r="CS17" s="14">
        <v>0</v>
      </c>
      <c r="CT17" s="14">
        <f t="shared" si="38"/>
        <v>0</v>
      </c>
      <c r="CU17" s="13">
        <v>445.3</v>
      </c>
      <c r="CV17" s="14">
        <v>222.6</v>
      </c>
      <c r="CW17" s="14">
        <f t="shared" si="39"/>
        <v>50</v>
      </c>
      <c r="CX17" s="13">
        <v>912</v>
      </c>
      <c r="CY17" s="14">
        <v>456</v>
      </c>
      <c r="CZ17" s="14">
        <f t="shared" si="40"/>
        <v>50</v>
      </c>
      <c r="DA17" s="13">
        <v>461.7</v>
      </c>
      <c r="DB17" s="14">
        <v>230.8</v>
      </c>
      <c r="DC17" s="14">
        <f t="shared" si="41"/>
        <v>50</v>
      </c>
      <c r="DD17" s="13">
        <v>0</v>
      </c>
      <c r="DE17" s="14">
        <v>0</v>
      </c>
      <c r="DF17" s="14">
        <f t="shared" si="42"/>
        <v>0</v>
      </c>
      <c r="DG17" s="14">
        <v>55.5</v>
      </c>
      <c r="DH17" s="14">
        <v>27.8</v>
      </c>
      <c r="DI17" s="14">
        <f t="shared" si="43"/>
        <v>50.1</v>
      </c>
      <c r="DJ17" s="14">
        <v>0.6</v>
      </c>
      <c r="DK17" s="14">
        <v>0.6</v>
      </c>
      <c r="DL17" s="14">
        <f t="shared" si="44"/>
        <v>100</v>
      </c>
      <c r="DM17" s="14">
        <v>0</v>
      </c>
      <c r="DN17" s="14">
        <v>0</v>
      </c>
      <c r="DO17" s="14">
        <f t="shared" si="45"/>
        <v>0</v>
      </c>
      <c r="DP17" s="13">
        <v>3049.3</v>
      </c>
      <c r="DQ17" s="14">
        <v>1524.6</v>
      </c>
      <c r="DR17" s="14">
        <f t="shared" si="46"/>
        <v>50</v>
      </c>
      <c r="DS17" s="13">
        <v>7.9</v>
      </c>
      <c r="DT17" s="14">
        <v>0</v>
      </c>
      <c r="DU17" s="14">
        <f t="shared" si="47"/>
        <v>0</v>
      </c>
      <c r="DV17" s="13">
        <v>1071.0999999999999</v>
      </c>
      <c r="DW17" s="14">
        <v>587.9</v>
      </c>
      <c r="DX17" s="14">
        <f t="shared" si="48"/>
        <v>54.9</v>
      </c>
      <c r="DY17" s="11">
        <f t="shared" si="49"/>
        <v>60155.799999999996</v>
      </c>
      <c r="DZ17" s="12">
        <f t="shared" si="50"/>
        <v>18337.7</v>
      </c>
      <c r="EA17" s="12">
        <f t="shared" si="51"/>
        <v>30.5</v>
      </c>
      <c r="EB17" s="13">
        <v>4992.5</v>
      </c>
      <c r="EC17" s="14">
        <v>2912.3</v>
      </c>
      <c r="ED17" s="14">
        <f t="shared" si="52"/>
        <v>58.3</v>
      </c>
      <c r="EE17" s="13">
        <v>201.5</v>
      </c>
      <c r="EF17" s="14">
        <v>0</v>
      </c>
      <c r="EG17" s="14">
        <f t="shared" si="53"/>
        <v>0</v>
      </c>
      <c r="EH17" s="13">
        <v>1840.2</v>
      </c>
      <c r="EI17" s="14">
        <v>1840.2</v>
      </c>
      <c r="EJ17" s="14">
        <f t="shared" si="54"/>
        <v>100</v>
      </c>
      <c r="EK17" s="13">
        <v>903.2</v>
      </c>
      <c r="EL17" s="14">
        <v>464.7</v>
      </c>
      <c r="EM17" s="14">
        <f t="shared" si="55"/>
        <v>51.5</v>
      </c>
      <c r="EN17" s="13">
        <v>1434.3</v>
      </c>
      <c r="EO17" s="14">
        <v>1434.3</v>
      </c>
      <c r="EP17" s="14">
        <f t="shared" si="56"/>
        <v>100</v>
      </c>
      <c r="EQ17" s="13">
        <v>0</v>
      </c>
      <c r="ER17" s="14">
        <v>0</v>
      </c>
      <c r="ES17" s="14">
        <f t="shared" si="57"/>
        <v>0</v>
      </c>
      <c r="ET17" s="13">
        <v>0</v>
      </c>
      <c r="EU17" s="14">
        <v>0</v>
      </c>
      <c r="EV17" s="14">
        <f t="shared" si="58"/>
        <v>0</v>
      </c>
      <c r="EW17" s="13">
        <v>62.5</v>
      </c>
      <c r="EX17" s="14">
        <v>0</v>
      </c>
      <c r="EY17" s="14">
        <f t="shared" si="59"/>
        <v>0</v>
      </c>
      <c r="EZ17" s="13">
        <v>125</v>
      </c>
      <c r="FA17" s="14">
        <v>0</v>
      </c>
      <c r="FB17" s="14">
        <f t="shared" si="60"/>
        <v>0</v>
      </c>
      <c r="FC17" s="13">
        <v>0</v>
      </c>
      <c r="FD17" s="14">
        <v>0</v>
      </c>
      <c r="FE17" s="14">
        <f t="shared" si="61"/>
        <v>0</v>
      </c>
      <c r="FF17" s="13">
        <v>0</v>
      </c>
      <c r="FG17" s="14">
        <v>0</v>
      </c>
      <c r="FH17" s="14">
        <f t="shared" si="62"/>
        <v>0</v>
      </c>
      <c r="FI17" s="13">
        <v>0</v>
      </c>
      <c r="FJ17" s="14">
        <v>0</v>
      </c>
      <c r="FK17" s="14">
        <f t="shared" si="63"/>
        <v>0</v>
      </c>
      <c r="FL17" s="13">
        <v>0</v>
      </c>
      <c r="FM17" s="14">
        <v>0</v>
      </c>
      <c r="FN17" s="14">
        <f t="shared" si="64"/>
        <v>0</v>
      </c>
      <c r="FO17" s="13">
        <v>8000</v>
      </c>
      <c r="FP17" s="14">
        <v>8000</v>
      </c>
      <c r="FQ17" s="14">
        <f t="shared" si="65"/>
        <v>100</v>
      </c>
      <c r="FR17" s="13">
        <v>0</v>
      </c>
      <c r="FS17" s="14">
        <v>0</v>
      </c>
      <c r="FT17" s="14">
        <f t="shared" si="66"/>
        <v>0</v>
      </c>
      <c r="FU17" s="13">
        <v>191</v>
      </c>
      <c r="FV17" s="14">
        <v>191</v>
      </c>
      <c r="FW17" s="14">
        <f t="shared" si="67"/>
        <v>100</v>
      </c>
      <c r="FX17" s="13">
        <v>297.2</v>
      </c>
      <c r="FY17" s="14">
        <v>297.2</v>
      </c>
      <c r="FZ17" s="14">
        <f t="shared" si="68"/>
        <v>100</v>
      </c>
      <c r="GA17" s="13">
        <v>106.8</v>
      </c>
      <c r="GB17" s="14">
        <v>0</v>
      </c>
      <c r="GC17" s="14">
        <f t="shared" si="69"/>
        <v>0</v>
      </c>
      <c r="GD17" s="13">
        <v>0</v>
      </c>
      <c r="GE17" s="14">
        <v>0</v>
      </c>
      <c r="GF17" s="14">
        <f t="shared" si="70"/>
        <v>0</v>
      </c>
      <c r="GG17" s="13">
        <v>0</v>
      </c>
      <c r="GH17" s="14">
        <v>0</v>
      </c>
      <c r="GI17" s="14">
        <f t="shared" si="71"/>
        <v>0</v>
      </c>
      <c r="GJ17" s="13">
        <v>36303.5</v>
      </c>
      <c r="GK17" s="14">
        <v>0</v>
      </c>
      <c r="GL17" s="14">
        <f t="shared" si="72"/>
        <v>0</v>
      </c>
      <c r="GM17" s="13">
        <v>5698.1</v>
      </c>
      <c r="GN17" s="14">
        <v>3198</v>
      </c>
      <c r="GO17" s="14">
        <f t="shared" si="73"/>
        <v>56.1</v>
      </c>
      <c r="GP17" s="13">
        <v>0</v>
      </c>
      <c r="GQ17" s="14">
        <v>0</v>
      </c>
      <c r="GR17" s="14">
        <f t="shared" si="74"/>
        <v>0</v>
      </c>
    </row>
    <row r="18" spans="1:200" x14ac:dyDescent="0.25">
      <c r="A18" s="2">
        <v>13</v>
      </c>
      <c r="B18" s="3" t="s">
        <v>21</v>
      </c>
      <c r="C18" s="11">
        <f t="shared" si="0"/>
        <v>1878285.4</v>
      </c>
      <c r="D18" s="12">
        <f t="shared" si="1"/>
        <v>1244174.0999999999</v>
      </c>
      <c r="E18" s="12">
        <f t="shared" si="2"/>
        <v>66.2</v>
      </c>
      <c r="F18" s="11">
        <f t="shared" si="3"/>
        <v>0</v>
      </c>
      <c r="G18" s="12">
        <f t="shared" si="3"/>
        <v>0</v>
      </c>
      <c r="H18" s="12">
        <f t="shared" si="4"/>
        <v>0</v>
      </c>
      <c r="I18" s="13">
        <v>0</v>
      </c>
      <c r="J18" s="14">
        <v>0</v>
      </c>
      <c r="K18" s="14">
        <f t="shared" si="5"/>
        <v>0</v>
      </c>
      <c r="L18" s="11">
        <f t="shared" si="6"/>
        <v>843576.2</v>
      </c>
      <c r="M18" s="11">
        <f t="shared" si="7"/>
        <v>581238</v>
      </c>
      <c r="N18" s="12">
        <f t="shared" si="8"/>
        <v>68.900000000000006</v>
      </c>
      <c r="O18" s="13">
        <v>35922.699999999997</v>
      </c>
      <c r="P18" s="14">
        <v>19571.3</v>
      </c>
      <c r="Q18" s="14">
        <f t="shared" si="9"/>
        <v>54.5</v>
      </c>
      <c r="R18" s="13">
        <v>0</v>
      </c>
      <c r="S18" s="14">
        <v>0</v>
      </c>
      <c r="T18" s="14">
        <f t="shared" si="10"/>
        <v>0</v>
      </c>
      <c r="U18" s="13">
        <v>0</v>
      </c>
      <c r="V18" s="14">
        <v>0</v>
      </c>
      <c r="W18" s="14">
        <f t="shared" si="11"/>
        <v>0</v>
      </c>
      <c r="X18" s="13">
        <v>0</v>
      </c>
      <c r="Y18" s="14">
        <v>0</v>
      </c>
      <c r="Z18" s="14">
        <f t="shared" si="12"/>
        <v>0</v>
      </c>
      <c r="AA18" s="13">
        <v>173.7</v>
      </c>
      <c r="AB18" s="14">
        <v>0</v>
      </c>
      <c r="AC18" s="14">
        <f t="shared" si="13"/>
        <v>0</v>
      </c>
      <c r="AD18" s="13">
        <v>33643.699999999997</v>
      </c>
      <c r="AE18" s="14">
        <v>18504</v>
      </c>
      <c r="AF18" s="14">
        <f t="shared" si="14"/>
        <v>55</v>
      </c>
      <c r="AG18" s="13">
        <v>729013.8</v>
      </c>
      <c r="AH18" s="14">
        <v>522460</v>
      </c>
      <c r="AI18" s="14">
        <f t="shared" si="15"/>
        <v>71.7</v>
      </c>
      <c r="AJ18" s="13">
        <v>0</v>
      </c>
      <c r="AK18" s="14">
        <v>0</v>
      </c>
      <c r="AL18" s="14">
        <f t="shared" si="16"/>
        <v>0</v>
      </c>
      <c r="AM18" s="13">
        <v>2222.1999999999998</v>
      </c>
      <c r="AN18" s="14">
        <v>0</v>
      </c>
      <c r="AO18" s="14">
        <f t="shared" si="17"/>
        <v>0</v>
      </c>
      <c r="AP18" s="13">
        <v>42600.1</v>
      </c>
      <c r="AQ18" s="14">
        <v>20702.7</v>
      </c>
      <c r="AR18" s="14">
        <f t="shared" si="18"/>
        <v>48.6</v>
      </c>
      <c r="AS18" s="11">
        <f t="shared" si="19"/>
        <v>994038.7</v>
      </c>
      <c r="AT18" s="12">
        <f t="shared" si="20"/>
        <v>633953.99999999977</v>
      </c>
      <c r="AU18" s="12">
        <f t="shared" si="21"/>
        <v>63.8</v>
      </c>
      <c r="AV18" s="13">
        <v>1890.6</v>
      </c>
      <c r="AW18" s="14">
        <v>945.3</v>
      </c>
      <c r="AX18" s="14">
        <f t="shared" si="22"/>
        <v>50</v>
      </c>
      <c r="AY18" s="13">
        <v>597057.69999999995</v>
      </c>
      <c r="AZ18" s="14">
        <v>398038.7</v>
      </c>
      <c r="BA18" s="14">
        <f t="shared" si="23"/>
        <v>66.7</v>
      </c>
      <c r="BB18" s="13">
        <v>235051.8</v>
      </c>
      <c r="BC18" s="14">
        <v>137113.70000000001</v>
      </c>
      <c r="BD18" s="14">
        <f t="shared" si="24"/>
        <v>58.3</v>
      </c>
      <c r="BE18" s="13">
        <v>47119.3</v>
      </c>
      <c r="BF18" s="14">
        <v>42298.400000000001</v>
      </c>
      <c r="BG18" s="14">
        <f t="shared" si="25"/>
        <v>89.8</v>
      </c>
      <c r="BH18" s="13">
        <v>10294.299999999999</v>
      </c>
      <c r="BI18" s="14">
        <v>5147.2</v>
      </c>
      <c r="BJ18" s="14">
        <f t="shared" si="26"/>
        <v>50</v>
      </c>
      <c r="BK18" s="13">
        <v>10581.4</v>
      </c>
      <c r="BL18" s="14">
        <v>4599.1000000000004</v>
      </c>
      <c r="BM18" s="14">
        <f t="shared" si="27"/>
        <v>43.5</v>
      </c>
      <c r="BN18" s="13">
        <v>6282.1</v>
      </c>
      <c r="BO18" s="14">
        <v>2881.3</v>
      </c>
      <c r="BP18" s="14">
        <f t="shared" si="28"/>
        <v>45.9</v>
      </c>
      <c r="BQ18" s="13">
        <v>23015.8</v>
      </c>
      <c r="BR18" s="14">
        <v>11001.2</v>
      </c>
      <c r="BS18" s="14">
        <f t="shared" si="29"/>
        <v>47.8</v>
      </c>
      <c r="BT18" s="13">
        <v>1900.1</v>
      </c>
      <c r="BU18" s="14">
        <v>950.2</v>
      </c>
      <c r="BV18" s="14">
        <f t="shared" si="30"/>
        <v>50</v>
      </c>
      <c r="BW18" s="13">
        <v>13043.2</v>
      </c>
      <c r="BX18" s="14">
        <v>6521.6</v>
      </c>
      <c r="BY18" s="14">
        <f t="shared" si="31"/>
        <v>50</v>
      </c>
      <c r="BZ18" s="13">
        <v>446.5</v>
      </c>
      <c r="CA18" s="14">
        <v>0</v>
      </c>
      <c r="CB18" s="14">
        <f t="shared" si="32"/>
        <v>0</v>
      </c>
      <c r="CC18" s="13">
        <v>0</v>
      </c>
      <c r="CD18" s="14">
        <v>0</v>
      </c>
      <c r="CE18" s="14">
        <f t="shared" si="33"/>
        <v>0</v>
      </c>
      <c r="CF18" s="13">
        <v>1681.8</v>
      </c>
      <c r="CG18" s="14">
        <v>840.9</v>
      </c>
      <c r="CH18" s="14">
        <f t="shared" si="34"/>
        <v>50</v>
      </c>
      <c r="CI18" s="13">
        <v>339.5</v>
      </c>
      <c r="CJ18" s="14">
        <v>58.2</v>
      </c>
      <c r="CK18" s="14">
        <f t="shared" si="35"/>
        <v>17.100000000000001</v>
      </c>
      <c r="CL18" s="13">
        <v>31.5</v>
      </c>
      <c r="CM18" s="14">
        <v>0</v>
      </c>
      <c r="CN18" s="14">
        <f t="shared" si="36"/>
        <v>0</v>
      </c>
      <c r="CO18" s="13">
        <v>30480.1</v>
      </c>
      <c r="CP18" s="14">
        <v>16764</v>
      </c>
      <c r="CQ18" s="14">
        <f t="shared" si="37"/>
        <v>55</v>
      </c>
      <c r="CR18" s="13">
        <v>3.8</v>
      </c>
      <c r="CS18" s="14">
        <v>0</v>
      </c>
      <c r="CT18" s="14">
        <f t="shared" si="38"/>
        <v>0</v>
      </c>
      <c r="CU18" s="13">
        <v>460.5</v>
      </c>
      <c r="CV18" s="14">
        <v>230.3</v>
      </c>
      <c r="CW18" s="14">
        <f t="shared" si="39"/>
        <v>50</v>
      </c>
      <c r="CX18" s="13">
        <v>945.8</v>
      </c>
      <c r="CY18" s="14">
        <v>473</v>
      </c>
      <c r="CZ18" s="14">
        <f t="shared" si="40"/>
        <v>50</v>
      </c>
      <c r="DA18" s="13">
        <v>477.1</v>
      </c>
      <c r="DB18" s="14">
        <v>238.6</v>
      </c>
      <c r="DC18" s="14">
        <f t="shared" si="41"/>
        <v>50</v>
      </c>
      <c r="DD18" s="13">
        <v>0</v>
      </c>
      <c r="DE18" s="14">
        <v>0</v>
      </c>
      <c r="DF18" s="14">
        <f t="shared" si="42"/>
        <v>0</v>
      </c>
      <c r="DG18" s="14">
        <v>172.3</v>
      </c>
      <c r="DH18" s="14">
        <v>86.1</v>
      </c>
      <c r="DI18" s="14">
        <f t="shared" si="43"/>
        <v>50</v>
      </c>
      <c r="DJ18" s="14">
        <v>0.7</v>
      </c>
      <c r="DK18" s="14">
        <v>0.7</v>
      </c>
      <c r="DL18" s="14">
        <f t="shared" si="44"/>
        <v>100</v>
      </c>
      <c r="DM18" s="14">
        <v>4715.7</v>
      </c>
      <c r="DN18" s="14">
        <v>2357.8000000000002</v>
      </c>
      <c r="DO18" s="14">
        <f t="shared" si="45"/>
        <v>50</v>
      </c>
      <c r="DP18" s="13">
        <v>3659</v>
      </c>
      <c r="DQ18" s="14">
        <v>1829.5</v>
      </c>
      <c r="DR18" s="14">
        <f t="shared" si="46"/>
        <v>50</v>
      </c>
      <c r="DS18" s="13">
        <v>32.9</v>
      </c>
      <c r="DT18" s="14">
        <v>0</v>
      </c>
      <c r="DU18" s="14">
        <f t="shared" si="47"/>
        <v>0</v>
      </c>
      <c r="DV18" s="13">
        <v>4355.2</v>
      </c>
      <c r="DW18" s="14">
        <v>1578.2</v>
      </c>
      <c r="DX18" s="14">
        <f t="shared" si="48"/>
        <v>36.200000000000003</v>
      </c>
      <c r="DY18" s="11">
        <f t="shared" si="49"/>
        <v>40670.5</v>
      </c>
      <c r="DZ18" s="12">
        <f t="shared" si="50"/>
        <v>28982.100000000002</v>
      </c>
      <c r="EA18" s="12">
        <f t="shared" si="51"/>
        <v>71.3</v>
      </c>
      <c r="EB18" s="13">
        <v>7956.8</v>
      </c>
      <c r="EC18" s="14">
        <v>4615.5</v>
      </c>
      <c r="ED18" s="14">
        <f t="shared" si="52"/>
        <v>58</v>
      </c>
      <c r="EE18" s="13">
        <v>7149.7000000000007</v>
      </c>
      <c r="EF18" s="14">
        <v>6531.4</v>
      </c>
      <c r="EG18" s="14">
        <f t="shared" si="53"/>
        <v>91.4</v>
      </c>
      <c r="EH18" s="13">
        <v>670</v>
      </c>
      <c r="EI18" s="14">
        <v>658.8</v>
      </c>
      <c r="EJ18" s="14">
        <f t="shared" si="54"/>
        <v>98.3</v>
      </c>
      <c r="EK18" s="13">
        <v>1126.4000000000001</v>
      </c>
      <c r="EL18" s="14">
        <v>563.1</v>
      </c>
      <c r="EM18" s="14">
        <f t="shared" si="55"/>
        <v>50</v>
      </c>
      <c r="EN18" s="13">
        <v>1927.8</v>
      </c>
      <c r="EO18" s="14">
        <v>1927.8</v>
      </c>
      <c r="EP18" s="14">
        <f t="shared" si="56"/>
        <v>100</v>
      </c>
      <c r="EQ18" s="13">
        <v>0</v>
      </c>
      <c r="ER18" s="14">
        <v>0</v>
      </c>
      <c r="ES18" s="14">
        <f t="shared" si="57"/>
        <v>0</v>
      </c>
      <c r="ET18" s="13">
        <v>0</v>
      </c>
      <c r="EU18" s="14">
        <v>0</v>
      </c>
      <c r="EV18" s="14">
        <f t="shared" si="58"/>
        <v>0</v>
      </c>
      <c r="EW18" s="13">
        <v>62.5</v>
      </c>
      <c r="EX18" s="14">
        <v>62.5</v>
      </c>
      <c r="EY18" s="14">
        <f t="shared" si="59"/>
        <v>100</v>
      </c>
      <c r="EZ18" s="13">
        <v>125</v>
      </c>
      <c r="FA18" s="14">
        <v>125</v>
      </c>
      <c r="FB18" s="14">
        <f t="shared" si="60"/>
        <v>100</v>
      </c>
      <c r="FC18" s="13">
        <v>500</v>
      </c>
      <c r="FD18" s="14">
        <v>500</v>
      </c>
      <c r="FE18" s="14">
        <f t="shared" si="61"/>
        <v>100</v>
      </c>
      <c r="FF18" s="13">
        <v>0</v>
      </c>
      <c r="FG18" s="14">
        <v>0</v>
      </c>
      <c r="FH18" s="14">
        <f t="shared" si="62"/>
        <v>0</v>
      </c>
      <c r="FI18" s="13">
        <v>0</v>
      </c>
      <c r="FJ18" s="14">
        <v>0</v>
      </c>
      <c r="FK18" s="14">
        <f t="shared" si="63"/>
        <v>0</v>
      </c>
      <c r="FL18" s="13">
        <v>0</v>
      </c>
      <c r="FM18" s="14">
        <v>0</v>
      </c>
      <c r="FN18" s="14">
        <f t="shared" si="64"/>
        <v>0</v>
      </c>
      <c r="FO18" s="13">
        <v>8000</v>
      </c>
      <c r="FP18" s="14">
        <v>8000</v>
      </c>
      <c r="FQ18" s="14">
        <f t="shared" si="65"/>
        <v>100</v>
      </c>
      <c r="FR18" s="13">
        <v>0</v>
      </c>
      <c r="FS18" s="14">
        <v>0</v>
      </c>
      <c r="FT18" s="14">
        <f t="shared" si="66"/>
        <v>0</v>
      </c>
      <c r="FU18" s="13">
        <v>1646.7</v>
      </c>
      <c r="FV18" s="14">
        <v>1646.7</v>
      </c>
      <c r="FW18" s="14">
        <f t="shared" si="67"/>
        <v>100</v>
      </c>
      <c r="FX18" s="13">
        <v>1545.2</v>
      </c>
      <c r="FY18" s="14">
        <v>264.89999999999998</v>
      </c>
      <c r="FZ18" s="14">
        <f t="shared" si="68"/>
        <v>17.100000000000001</v>
      </c>
      <c r="GA18" s="13">
        <v>829.4</v>
      </c>
      <c r="GB18" s="14">
        <v>517.4</v>
      </c>
      <c r="GC18" s="14">
        <f t="shared" si="69"/>
        <v>62.4</v>
      </c>
      <c r="GD18" s="13">
        <v>0</v>
      </c>
      <c r="GE18" s="14">
        <v>0</v>
      </c>
      <c r="GF18" s="14">
        <f t="shared" si="70"/>
        <v>0</v>
      </c>
      <c r="GG18" s="13">
        <v>0</v>
      </c>
      <c r="GH18" s="14">
        <v>0</v>
      </c>
      <c r="GI18" s="14">
        <f t="shared" si="71"/>
        <v>0</v>
      </c>
      <c r="GJ18" s="13">
        <v>4062</v>
      </c>
      <c r="GK18" s="14">
        <v>0</v>
      </c>
      <c r="GL18" s="14">
        <f t="shared" si="72"/>
        <v>0</v>
      </c>
      <c r="GM18" s="13">
        <v>5069</v>
      </c>
      <c r="GN18" s="14">
        <v>3569</v>
      </c>
      <c r="GO18" s="14">
        <f t="shared" si="73"/>
        <v>70.400000000000006</v>
      </c>
      <c r="GP18" s="13">
        <v>0</v>
      </c>
      <c r="GQ18" s="14">
        <v>0</v>
      </c>
      <c r="GR18" s="14">
        <f t="shared" si="74"/>
        <v>0</v>
      </c>
    </row>
    <row r="19" spans="1:200" x14ac:dyDescent="0.25">
      <c r="A19" s="2">
        <v>14</v>
      </c>
      <c r="B19" s="3" t="s">
        <v>22</v>
      </c>
      <c r="C19" s="11">
        <f t="shared" si="0"/>
        <v>1131828.6000000001</v>
      </c>
      <c r="D19" s="12">
        <f t="shared" si="1"/>
        <v>749416.2</v>
      </c>
      <c r="E19" s="12">
        <f t="shared" si="2"/>
        <v>66.2</v>
      </c>
      <c r="F19" s="11">
        <f t="shared" si="3"/>
        <v>7909.4</v>
      </c>
      <c r="G19" s="12">
        <f t="shared" si="3"/>
        <v>3954</v>
      </c>
      <c r="H19" s="12">
        <f t="shared" si="4"/>
        <v>50</v>
      </c>
      <c r="I19" s="13">
        <v>7909.4</v>
      </c>
      <c r="J19" s="14">
        <v>3954</v>
      </c>
      <c r="K19" s="14">
        <f t="shared" si="5"/>
        <v>50</v>
      </c>
      <c r="L19" s="11">
        <f t="shared" si="6"/>
        <v>597778.9</v>
      </c>
      <c r="M19" s="11">
        <f t="shared" si="7"/>
        <v>412714.2</v>
      </c>
      <c r="N19" s="12">
        <f t="shared" si="8"/>
        <v>69</v>
      </c>
      <c r="O19" s="13">
        <v>13549.7</v>
      </c>
      <c r="P19" s="14">
        <v>7530</v>
      </c>
      <c r="Q19" s="14">
        <f t="shared" si="9"/>
        <v>55.6</v>
      </c>
      <c r="R19" s="13">
        <v>0</v>
      </c>
      <c r="S19" s="14">
        <v>0</v>
      </c>
      <c r="T19" s="14">
        <f t="shared" si="10"/>
        <v>0</v>
      </c>
      <c r="U19" s="13">
        <v>0</v>
      </c>
      <c r="V19" s="14">
        <v>0</v>
      </c>
      <c r="W19" s="14">
        <f t="shared" si="11"/>
        <v>0</v>
      </c>
      <c r="X19" s="13">
        <v>7282.7</v>
      </c>
      <c r="Y19" s="14">
        <v>7282.7</v>
      </c>
      <c r="Z19" s="14">
        <f t="shared" si="12"/>
        <v>100</v>
      </c>
      <c r="AA19" s="13">
        <v>86.6</v>
      </c>
      <c r="AB19" s="14">
        <v>86.6</v>
      </c>
      <c r="AC19" s="14">
        <f t="shared" si="13"/>
        <v>100</v>
      </c>
      <c r="AD19" s="13">
        <v>63614.7</v>
      </c>
      <c r="AE19" s="14">
        <v>34988</v>
      </c>
      <c r="AF19" s="14">
        <f t="shared" si="14"/>
        <v>55</v>
      </c>
      <c r="AG19" s="13">
        <v>494709.9</v>
      </c>
      <c r="AH19" s="14">
        <v>354541.7</v>
      </c>
      <c r="AI19" s="14">
        <f t="shared" si="15"/>
        <v>71.7</v>
      </c>
      <c r="AJ19" s="13">
        <v>0</v>
      </c>
      <c r="AK19" s="14">
        <v>0</v>
      </c>
      <c r="AL19" s="14">
        <f t="shared" si="16"/>
        <v>0</v>
      </c>
      <c r="AM19" s="13">
        <v>0</v>
      </c>
      <c r="AN19" s="14">
        <v>0</v>
      </c>
      <c r="AO19" s="14">
        <f t="shared" si="17"/>
        <v>0</v>
      </c>
      <c r="AP19" s="13">
        <v>18535.3</v>
      </c>
      <c r="AQ19" s="14">
        <v>8285.2000000000007</v>
      </c>
      <c r="AR19" s="14">
        <f t="shared" si="18"/>
        <v>44.7</v>
      </c>
      <c r="AS19" s="11">
        <f t="shared" si="19"/>
        <v>461830.40000000002</v>
      </c>
      <c r="AT19" s="12">
        <f t="shared" si="20"/>
        <v>301033.80000000005</v>
      </c>
      <c r="AU19" s="12">
        <f t="shared" si="21"/>
        <v>65.2</v>
      </c>
      <c r="AV19" s="13">
        <v>744.5</v>
      </c>
      <c r="AW19" s="14">
        <v>372.2</v>
      </c>
      <c r="AX19" s="14">
        <f t="shared" si="22"/>
        <v>50</v>
      </c>
      <c r="AY19" s="13">
        <v>293026.59999999998</v>
      </c>
      <c r="AZ19" s="14">
        <v>195351.2</v>
      </c>
      <c r="BA19" s="14">
        <f t="shared" si="23"/>
        <v>66.7</v>
      </c>
      <c r="BB19" s="13">
        <v>84563.3</v>
      </c>
      <c r="BC19" s="14">
        <v>49328.7</v>
      </c>
      <c r="BD19" s="14">
        <f t="shared" si="24"/>
        <v>58.3</v>
      </c>
      <c r="BE19" s="13">
        <v>34086.400000000001</v>
      </c>
      <c r="BF19" s="14">
        <v>30598.9</v>
      </c>
      <c r="BG19" s="14">
        <f t="shared" si="25"/>
        <v>89.8</v>
      </c>
      <c r="BH19" s="13">
        <v>8841.2999999999993</v>
      </c>
      <c r="BI19" s="14">
        <v>4420.6000000000004</v>
      </c>
      <c r="BJ19" s="14">
        <f t="shared" si="26"/>
        <v>50</v>
      </c>
      <c r="BK19" s="13">
        <v>6509.8</v>
      </c>
      <c r="BL19" s="14">
        <v>3365.6</v>
      </c>
      <c r="BM19" s="14">
        <f t="shared" si="27"/>
        <v>51.7</v>
      </c>
      <c r="BN19" s="13">
        <v>2912.7</v>
      </c>
      <c r="BO19" s="14">
        <v>1998.4</v>
      </c>
      <c r="BP19" s="14">
        <f t="shared" si="28"/>
        <v>68.599999999999994</v>
      </c>
      <c r="BQ19" s="13">
        <v>7886.8</v>
      </c>
      <c r="BR19" s="14">
        <v>3852.5</v>
      </c>
      <c r="BS19" s="14">
        <f t="shared" si="29"/>
        <v>48.8</v>
      </c>
      <c r="BT19" s="13">
        <v>1390.3</v>
      </c>
      <c r="BU19" s="14">
        <v>695.2</v>
      </c>
      <c r="BV19" s="14">
        <f t="shared" si="30"/>
        <v>50</v>
      </c>
      <c r="BW19" s="13">
        <v>5341.8</v>
      </c>
      <c r="BX19" s="14">
        <v>2670.9</v>
      </c>
      <c r="BY19" s="14">
        <f t="shared" si="31"/>
        <v>50</v>
      </c>
      <c r="BZ19" s="13">
        <v>0</v>
      </c>
      <c r="CA19" s="14">
        <v>0</v>
      </c>
      <c r="CB19" s="14">
        <f t="shared" si="32"/>
        <v>0</v>
      </c>
      <c r="CC19" s="13">
        <v>0</v>
      </c>
      <c r="CD19" s="14">
        <v>0</v>
      </c>
      <c r="CE19" s="14">
        <f t="shared" si="33"/>
        <v>0</v>
      </c>
      <c r="CF19" s="13">
        <v>477.8</v>
      </c>
      <c r="CG19" s="14">
        <v>238.9</v>
      </c>
      <c r="CH19" s="14">
        <f t="shared" si="34"/>
        <v>50</v>
      </c>
      <c r="CI19" s="13">
        <v>671.9</v>
      </c>
      <c r="CJ19" s="14">
        <v>133.6</v>
      </c>
      <c r="CK19" s="14">
        <f t="shared" si="35"/>
        <v>19.899999999999999</v>
      </c>
      <c r="CL19" s="13">
        <v>17.2</v>
      </c>
      <c r="CM19" s="14">
        <v>0</v>
      </c>
      <c r="CN19" s="14">
        <f t="shared" si="36"/>
        <v>0</v>
      </c>
      <c r="CO19" s="13">
        <v>7492.5</v>
      </c>
      <c r="CP19" s="14">
        <v>4121</v>
      </c>
      <c r="CQ19" s="14">
        <f t="shared" si="37"/>
        <v>55</v>
      </c>
      <c r="CR19" s="13">
        <v>6.2</v>
      </c>
      <c r="CS19" s="14">
        <v>0</v>
      </c>
      <c r="CT19" s="14">
        <f t="shared" si="38"/>
        <v>0</v>
      </c>
      <c r="CU19" s="13">
        <v>460.5</v>
      </c>
      <c r="CV19" s="14">
        <v>230.3</v>
      </c>
      <c r="CW19" s="14">
        <f t="shared" si="39"/>
        <v>50</v>
      </c>
      <c r="CX19" s="13">
        <v>487.1</v>
      </c>
      <c r="CY19" s="14">
        <v>243.6</v>
      </c>
      <c r="CZ19" s="14">
        <f t="shared" si="40"/>
        <v>50</v>
      </c>
      <c r="DA19" s="13">
        <v>477.1</v>
      </c>
      <c r="DB19" s="14">
        <v>238.6</v>
      </c>
      <c r="DC19" s="14">
        <f t="shared" si="41"/>
        <v>50</v>
      </c>
      <c r="DD19" s="13">
        <v>0</v>
      </c>
      <c r="DE19" s="14">
        <v>0</v>
      </c>
      <c r="DF19" s="14">
        <f t="shared" si="42"/>
        <v>0</v>
      </c>
      <c r="DG19" s="14">
        <v>136.69999999999999</v>
      </c>
      <c r="DH19" s="14">
        <v>68.400000000000006</v>
      </c>
      <c r="DI19" s="14">
        <f t="shared" si="43"/>
        <v>50</v>
      </c>
      <c r="DJ19" s="14">
        <v>0.7</v>
      </c>
      <c r="DK19" s="14">
        <v>0.7</v>
      </c>
      <c r="DL19" s="14">
        <f t="shared" si="44"/>
        <v>100</v>
      </c>
      <c r="DM19" s="14">
        <v>0</v>
      </c>
      <c r="DN19" s="14">
        <v>0</v>
      </c>
      <c r="DO19" s="14">
        <f t="shared" si="45"/>
        <v>0</v>
      </c>
      <c r="DP19" s="13">
        <v>4573.8999999999996</v>
      </c>
      <c r="DQ19" s="14">
        <v>2287</v>
      </c>
      <c r="DR19" s="14">
        <f t="shared" si="46"/>
        <v>50</v>
      </c>
      <c r="DS19" s="13">
        <v>11.9</v>
      </c>
      <c r="DT19" s="14">
        <v>0</v>
      </c>
      <c r="DU19" s="14">
        <f t="shared" si="47"/>
        <v>0</v>
      </c>
      <c r="DV19" s="13">
        <v>1713.4</v>
      </c>
      <c r="DW19" s="14">
        <v>817.5</v>
      </c>
      <c r="DX19" s="14">
        <f t="shared" si="48"/>
        <v>47.7</v>
      </c>
      <c r="DY19" s="11">
        <f t="shared" si="49"/>
        <v>64309.9</v>
      </c>
      <c r="DZ19" s="12">
        <f t="shared" si="50"/>
        <v>31714.200000000004</v>
      </c>
      <c r="EA19" s="12">
        <f t="shared" si="51"/>
        <v>49.3</v>
      </c>
      <c r="EB19" s="13">
        <v>4056.4</v>
      </c>
      <c r="EC19" s="14">
        <v>2366.1999999999998</v>
      </c>
      <c r="ED19" s="14">
        <f t="shared" si="52"/>
        <v>58.3</v>
      </c>
      <c r="EE19" s="13">
        <v>3789.4</v>
      </c>
      <c r="EF19" s="14">
        <v>3604.1</v>
      </c>
      <c r="EG19" s="14">
        <f t="shared" si="53"/>
        <v>95.1</v>
      </c>
      <c r="EH19" s="13">
        <v>1338</v>
      </c>
      <c r="EI19" s="14">
        <v>1326.7</v>
      </c>
      <c r="EJ19" s="14">
        <f t="shared" si="54"/>
        <v>99.2</v>
      </c>
      <c r="EK19" s="13">
        <v>814.7</v>
      </c>
      <c r="EL19" s="14">
        <v>413.8</v>
      </c>
      <c r="EM19" s="14">
        <f t="shared" si="55"/>
        <v>50.8</v>
      </c>
      <c r="EN19" s="13">
        <v>3108.1</v>
      </c>
      <c r="EO19" s="14">
        <v>3108.1</v>
      </c>
      <c r="EP19" s="14">
        <f t="shared" si="56"/>
        <v>100</v>
      </c>
      <c r="EQ19" s="13">
        <v>0</v>
      </c>
      <c r="ER19" s="14">
        <v>0</v>
      </c>
      <c r="ES19" s="14">
        <f t="shared" si="57"/>
        <v>0</v>
      </c>
      <c r="ET19" s="13">
        <v>0</v>
      </c>
      <c r="EU19" s="14">
        <v>0</v>
      </c>
      <c r="EV19" s="14">
        <f t="shared" si="58"/>
        <v>0</v>
      </c>
      <c r="EW19" s="13">
        <v>0</v>
      </c>
      <c r="EX19" s="14">
        <v>0</v>
      </c>
      <c r="EY19" s="14">
        <f t="shared" si="59"/>
        <v>0</v>
      </c>
      <c r="EZ19" s="13">
        <v>125</v>
      </c>
      <c r="FA19" s="14">
        <v>0</v>
      </c>
      <c r="FB19" s="14">
        <f t="shared" si="60"/>
        <v>0</v>
      </c>
      <c r="FC19" s="13">
        <v>0</v>
      </c>
      <c r="FD19" s="14">
        <v>0</v>
      </c>
      <c r="FE19" s="14">
        <f t="shared" si="61"/>
        <v>0</v>
      </c>
      <c r="FF19" s="13">
        <v>0</v>
      </c>
      <c r="FG19" s="14">
        <v>0</v>
      </c>
      <c r="FH19" s="14">
        <f t="shared" si="62"/>
        <v>0</v>
      </c>
      <c r="FI19" s="13">
        <v>1417.2</v>
      </c>
      <c r="FJ19" s="14">
        <v>1417.2</v>
      </c>
      <c r="FK19" s="14">
        <f t="shared" si="63"/>
        <v>100</v>
      </c>
      <c r="FL19" s="13">
        <v>1433.3</v>
      </c>
      <c r="FM19" s="14">
        <v>1433.3</v>
      </c>
      <c r="FN19" s="14">
        <f t="shared" si="64"/>
        <v>100</v>
      </c>
      <c r="FO19" s="13">
        <v>10000</v>
      </c>
      <c r="FP19" s="14">
        <v>10000</v>
      </c>
      <c r="FQ19" s="14">
        <f t="shared" si="65"/>
        <v>100</v>
      </c>
      <c r="FR19" s="13">
        <v>2003.4</v>
      </c>
      <c r="FS19" s="14">
        <v>2003.4</v>
      </c>
      <c r="FT19" s="14">
        <f t="shared" si="66"/>
        <v>100</v>
      </c>
      <c r="FU19" s="13">
        <v>17.3</v>
      </c>
      <c r="FV19" s="14">
        <v>17.3</v>
      </c>
      <c r="FW19" s="14">
        <f t="shared" si="67"/>
        <v>100</v>
      </c>
      <c r="FX19" s="13">
        <v>1241.9000000000001</v>
      </c>
      <c r="FY19" s="14">
        <v>750</v>
      </c>
      <c r="FZ19" s="14">
        <f t="shared" si="68"/>
        <v>60.4</v>
      </c>
      <c r="GA19" s="13">
        <v>549.6</v>
      </c>
      <c r="GB19" s="14">
        <v>0</v>
      </c>
      <c r="GC19" s="14">
        <f t="shared" si="69"/>
        <v>0</v>
      </c>
      <c r="GD19" s="13">
        <v>0</v>
      </c>
      <c r="GE19" s="14">
        <v>0</v>
      </c>
      <c r="GF19" s="14">
        <f t="shared" si="70"/>
        <v>0</v>
      </c>
      <c r="GG19" s="13">
        <v>69.2</v>
      </c>
      <c r="GH19" s="14">
        <v>69.2</v>
      </c>
      <c r="GI19" s="14">
        <f t="shared" si="71"/>
        <v>100</v>
      </c>
      <c r="GJ19" s="13">
        <v>29141.5</v>
      </c>
      <c r="GK19" s="14">
        <v>0</v>
      </c>
      <c r="GL19" s="14">
        <f t="shared" si="72"/>
        <v>0</v>
      </c>
      <c r="GM19" s="13">
        <v>5204.8999999999996</v>
      </c>
      <c r="GN19" s="14">
        <v>5204.8999999999996</v>
      </c>
      <c r="GO19" s="14">
        <f t="shared" si="73"/>
        <v>100</v>
      </c>
      <c r="GP19" s="13">
        <v>0</v>
      </c>
      <c r="GQ19" s="14">
        <v>0</v>
      </c>
      <c r="GR19" s="14">
        <f t="shared" si="74"/>
        <v>0</v>
      </c>
    </row>
    <row r="20" spans="1:200" x14ac:dyDescent="0.25">
      <c r="A20" s="2">
        <v>15</v>
      </c>
      <c r="B20" s="3" t="s">
        <v>53</v>
      </c>
      <c r="C20" s="11">
        <f t="shared" si="0"/>
        <v>398223.4</v>
      </c>
      <c r="D20" s="12">
        <f t="shared" si="1"/>
        <v>249929.2</v>
      </c>
      <c r="E20" s="12">
        <f t="shared" si="2"/>
        <v>62.8</v>
      </c>
      <c r="F20" s="11">
        <f t="shared" si="3"/>
        <v>0</v>
      </c>
      <c r="G20" s="12">
        <f t="shared" si="3"/>
        <v>0</v>
      </c>
      <c r="H20" s="12">
        <f t="shared" si="4"/>
        <v>0</v>
      </c>
      <c r="I20" s="13">
        <v>0</v>
      </c>
      <c r="J20" s="14">
        <v>0</v>
      </c>
      <c r="K20" s="14">
        <f t="shared" si="5"/>
        <v>0</v>
      </c>
      <c r="L20" s="11">
        <f t="shared" si="6"/>
        <v>151710.70000000001</v>
      </c>
      <c r="M20" s="11">
        <f t="shared" si="7"/>
        <v>101990.5</v>
      </c>
      <c r="N20" s="12">
        <f t="shared" si="8"/>
        <v>67.2</v>
      </c>
      <c r="O20" s="13">
        <v>5206.3</v>
      </c>
      <c r="P20" s="14">
        <v>2900</v>
      </c>
      <c r="Q20" s="14">
        <f t="shared" si="9"/>
        <v>55.7</v>
      </c>
      <c r="R20" s="13">
        <v>0</v>
      </c>
      <c r="S20" s="14">
        <v>0</v>
      </c>
      <c r="T20" s="14">
        <f t="shared" si="10"/>
        <v>0</v>
      </c>
      <c r="U20" s="13">
        <v>0</v>
      </c>
      <c r="V20" s="14">
        <v>0</v>
      </c>
      <c r="W20" s="14">
        <f t="shared" si="11"/>
        <v>0</v>
      </c>
      <c r="X20" s="13">
        <v>0</v>
      </c>
      <c r="Y20" s="14">
        <v>0</v>
      </c>
      <c r="Z20" s="14">
        <f t="shared" si="12"/>
        <v>0</v>
      </c>
      <c r="AA20" s="13">
        <v>60.1</v>
      </c>
      <c r="AB20" s="14">
        <v>60.1</v>
      </c>
      <c r="AC20" s="14">
        <f t="shared" si="13"/>
        <v>100</v>
      </c>
      <c r="AD20" s="13">
        <v>29486.400000000001</v>
      </c>
      <c r="AE20" s="14">
        <v>16218</v>
      </c>
      <c r="AF20" s="14">
        <f t="shared" si="14"/>
        <v>55</v>
      </c>
      <c r="AG20" s="13">
        <v>112799.2</v>
      </c>
      <c r="AH20" s="14">
        <v>80840</v>
      </c>
      <c r="AI20" s="14">
        <f t="shared" si="15"/>
        <v>71.7</v>
      </c>
      <c r="AJ20" s="13">
        <v>0</v>
      </c>
      <c r="AK20" s="14">
        <v>0</v>
      </c>
      <c r="AL20" s="14">
        <f t="shared" si="16"/>
        <v>0</v>
      </c>
      <c r="AM20" s="13">
        <v>0</v>
      </c>
      <c r="AN20" s="14">
        <v>0</v>
      </c>
      <c r="AO20" s="14">
        <f t="shared" si="17"/>
        <v>0</v>
      </c>
      <c r="AP20" s="13">
        <v>4158.7</v>
      </c>
      <c r="AQ20" s="14">
        <v>1972.4</v>
      </c>
      <c r="AR20" s="14">
        <f t="shared" si="18"/>
        <v>47.4</v>
      </c>
      <c r="AS20" s="11">
        <f t="shared" si="19"/>
        <v>181692.90000000002</v>
      </c>
      <c r="AT20" s="12">
        <f t="shared" si="20"/>
        <v>117990.2</v>
      </c>
      <c r="AU20" s="12">
        <f t="shared" si="21"/>
        <v>64.900000000000006</v>
      </c>
      <c r="AV20" s="13">
        <v>331.8</v>
      </c>
      <c r="AW20" s="14">
        <v>165.9</v>
      </c>
      <c r="AX20" s="14">
        <f t="shared" si="22"/>
        <v>50</v>
      </c>
      <c r="AY20" s="13">
        <v>111830.7</v>
      </c>
      <c r="AZ20" s="14">
        <v>74554</v>
      </c>
      <c r="BA20" s="14">
        <f t="shared" si="23"/>
        <v>66.7</v>
      </c>
      <c r="BB20" s="13">
        <v>31806.2</v>
      </c>
      <c r="BC20" s="14">
        <v>18553.7</v>
      </c>
      <c r="BD20" s="14">
        <f t="shared" si="24"/>
        <v>58.3</v>
      </c>
      <c r="BE20" s="13">
        <v>14400.2</v>
      </c>
      <c r="BF20" s="14">
        <v>12926.8</v>
      </c>
      <c r="BG20" s="14">
        <f t="shared" si="25"/>
        <v>89.8</v>
      </c>
      <c r="BH20" s="13">
        <v>6820.7</v>
      </c>
      <c r="BI20" s="14">
        <v>3410.4</v>
      </c>
      <c r="BJ20" s="14">
        <f t="shared" si="26"/>
        <v>50</v>
      </c>
      <c r="BK20" s="13">
        <v>1892.5</v>
      </c>
      <c r="BL20" s="14">
        <v>812.4</v>
      </c>
      <c r="BM20" s="14">
        <f t="shared" si="27"/>
        <v>42.9</v>
      </c>
      <c r="BN20" s="13">
        <v>1222.8</v>
      </c>
      <c r="BO20" s="14">
        <v>595.29999999999995</v>
      </c>
      <c r="BP20" s="14">
        <f t="shared" si="28"/>
        <v>48.7</v>
      </c>
      <c r="BQ20" s="13">
        <v>3448.2</v>
      </c>
      <c r="BR20" s="14">
        <v>1998.4</v>
      </c>
      <c r="BS20" s="14">
        <f t="shared" si="29"/>
        <v>58</v>
      </c>
      <c r="BT20" s="13">
        <v>1343.5</v>
      </c>
      <c r="BU20" s="14">
        <v>671.8</v>
      </c>
      <c r="BV20" s="14">
        <f t="shared" si="30"/>
        <v>50</v>
      </c>
      <c r="BW20" s="13">
        <v>1790.1</v>
      </c>
      <c r="BX20" s="14">
        <v>895.1</v>
      </c>
      <c r="BY20" s="14">
        <f t="shared" si="31"/>
        <v>50</v>
      </c>
      <c r="BZ20" s="13">
        <v>0</v>
      </c>
      <c r="CA20" s="14">
        <v>0</v>
      </c>
      <c r="CB20" s="14">
        <f t="shared" si="32"/>
        <v>0</v>
      </c>
      <c r="CC20" s="13">
        <v>0</v>
      </c>
      <c r="CD20" s="14">
        <v>0</v>
      </c>
      <c r="CE20" s="14">
        <f t="shared" si="33"/>
        <v>0</v>
      </c>
      <c r="CF20" s="13">
        <v>419.3</v>
      </c>
      <c r="CG20" s="14">
        <v>209.7</v>
      </c>
      <c r="CH20" s="14">
        <f t="shared" si="34"/>
        <v>50</v>
      </c>
      <c r="CI20" s="13">
        <v>269</v>
      </c>
      <c r="CJ20" s="14">
        <v>134.5</v>
      </c>
      <c r="CK20" s="14">
        <f t="shared" si="35"/>
        <v>50</v>
      </c>
      <c r="CL20" s="13">
        <v>42.7</v>
      </c>
      <c r="CM20" s="14">
        <v>0</v>
      </c>
      <c r="CN20" s="14">
        <f t="shared" si="36"/>
        <v>0</v>
      </c>
      <c r="CO20" s="13">
        <v>62</v>
      </c>
      <c r="CP20" s="14">
        <v>35</v>
      </c>
      <c r="CQ20" s="14">
        <f t="shared" si="37"/>
        <v>56.5</v>
      </c>
      <c r="CR20" s="13">
        <v>3.7</v>
      </c>
      <c r="CS20" s="14">
        <v>0</v>
      </c>
      <c r="CT20" s="14">
        <f t="shared" si="38"/>
        <v>0</v>
      </c>
      <c r="CU20" s="13">
        <v>445.3</v>
      </c>
      <c r="CV20" s="14">
        <v>222.7</v>
      </c>
      <c r="CW20" s="14">
        <f t="shared" si="39"/>
        <v>50</v>
      </c>
      <c r="CX20" s="13">
        <v>471.8</v>
      </c>
      <c r="CY20" s="14">
        <v>236</v>
      </c>
      <c r="CZ20" s="14">
        <f t="shared" si="40"/>
        <v>50</v>
      </c>
      <c r="DA20" s="13">
        <v>461.7</v>
      </c>
      <c r="DB20" s="14">
        <v>230.8</v>
      </c>
      <c r="DC20" s="14">
        <f t="shared" si="41"/>
        <v>50</v>
      </c>
      <c r="DD20" s="13">
        <v>665</v>
      </c>
      <c r="DE20" s="14">
        <v>332.5</v>
      </c>
      <c r="DF20" s="14">
        <f t="shared" si="42"/>
        <v>50</v>
      </c>
      <c r="DG20" s="14">
        <v>63.3</v>
      </c>
      <c r="DH20" s="14">
        <v>31.6</v>
      </c>
      <c r="DI20" s="14">
        <f t="shared" si="43"/>
        <v>49.9</v>
      </c>
      <c r="DJ20" s="14">
        <v>0.6</v>
      </c>
      <c r="DK20" s="14">
        <v>0.6</v>
      </c>
      <c r="DL20" s="14">
        <f t="shared" si="44"/>
        <v>100</v>
      </c>
      <c r="DM20" s="14">
        <v>0</v>
      </c>
      <c r="DN20" s="14">
        <v>0</v>
      </c>
      <c r="DO20" s="14">
        <f t="shared" si="45"/>
        <v>0</v>
      </c>
      <c r="DP20" s="13">
        <v>2896.8</v>
      </c>
      <c r="DQ20" s="14">
        <v>1448.4</v>
      </c>
      <c r="DR20" s="14">
        <f t="shared" si="46"/>
        <v>50</v>
      </c>
      <c r="DS20" s="13">
        <v>5.6</v>
      </c>
      <c r="DT20" s="14">
        <v>0</v>
      </c>
      <c r="DU20" s="14">
        <f t="shared" si="47"/>
        <v>0</v>
      </c>
      <c r="DV20" s="13">
        <v>999.4</v>
      </c>
      <c r="DW20" s="14">
        <v>524.6</v>
      </c>
      <c r="DX20" s="14">
        <f t="shared" si="48"/>
        <v>52.5</v>
      </c>
      <c r="DY20" s="11">
        <f t="shared" si="49"/>
        <v>64819.799999999996</v>
      </c>
      <c r="DZ20" s="12">
        <f t="shared" si="50"/>
        <v>29948.5</v>
      </c>
      <c r="EA20" s="12">
        <f t="shared" si="51"/>
        <v>46.2</v>
      </c>
      <c r="EB20" s="13">
        <v>2028.2</v>
      </c>
      <c r="EC20" s="14">
        <v>1183.0999999999999</v>
      </c>
      <c r="ED20" s="14">
        <f t="shared" si="52"/>
        <v>58.3</v>
      </c>
      <c r="EE20" s="13">
        <v>0</v>
      </c>
      <c r="EF20" s="14">
        <v>0</v>
      </c>
      <c r="EG20" s="14">
        <f t="shared" si="53"/>
        <v>0</v>
      </c>
      <c r="EH20" s="13">
        <v>90</v>
      </c>
      <c r="EI20" s="14">
        <v>90</v>
      </c>
      <c r="EJ20" s="14">
        <f t="shared" si="54"/>
        <v>100</v>
      </c>
      <c r="EK20" s="13">
        <v>156.9</v>
      </c>
      <c r="EL20" s="14">
        <v>78.400000000000006</v>
      </c>
      <c r="EM20" s="14">
        <f t="shared" si="55"/>
        <v>50</v>
      </c>
      <c r="EN20" s="13">
        <v>1150.0999999999999</v>
      </c>
      <c r="EO20" s="14">
        <v>1150.0999999999999</v>
      </c>
      <c r="EP20" s="14">
        <f t="shared" si="56"/>
        <v>100</v>
      </c>
      <c r="EQ20" s="13">
        <v>0</v>
      </c>
      <c r="ER20" s="14">
        <v>0</v>
      </c>
      <c r="ES20" s="14">
        <f t="shared" si="57"/>
        <v>0</v>
      </c>
      <c r="ET20" s="13">
        <v>0</v>
      </c>
      <c r="EU20" s="14">
        <v>0</v>
      </c>
      <c r="EV20" s="14">
        <f t="shared" si="58"/>
        <v>0</v>
      </c>
      <c r="EW20" s="13">
        <v>125</v>
      </c>
      <c r="EX20" s="14">
        <v>0</v>
      </c>
      <c r="EY20" s="14">
        <f t="shared" si="59"/>
        <v>0</v>
      </c>
      <c r="EZ20" s="13">
        <v>0</v>
      </c>
      <c r="FA20" s="14">
        <v>0</v>
      </c>
      <c r="FB20" s="14">
        <f t="shared" si="60"/>
        <v>0</v>
      </c>
      <c r="FC20" s="13">
        <v>15504.9</v>
      </c>
      <c r="FD20" s="14">
        <v>15504.9</v>
      </c>
      <c r="FE20" s="14">
        <f t="shared" si="61"/>
        <v>100</v>
      </c>
      <c r="FF20" s="13">
        <v>0</v>
      </c>
      <c r="FG20" s="14">
        <v>0</v>
      </c>
      <c r="FH20" s="14">
        <f t="shared" si="62"/>
        <v>0</v>
      </c>
      <c r="FI20" s="13">
        <v>0</v>
      </c>
      <c r="FJ20" s="14">
        <v>0</v>
      </c>
      <c r="FK20" s="14">
        <f t="shared" si="63"/>
        <v>0</v>
      </c>
      <c r="FL20" s="13">
        <v>0</v>
      </c>
      <c r="FM20" s="14">
        <v>0</v>
      </c>
      <c r="FN20" s="14">
        <f t="shared" si="64"/>
        <v>0</v>
      </c>
      <c r="FO20" s="13">
        <v>8000</v>
      </c>
      <c r="FP20" s="14">
        <v>8000</v>
      </c>
      <c r="FQ20" s="14">
        <f t="shared" si="65"/>
        <v>100</v>
      </c>
      <c r="FR20" s="13">
        <v>0</v>
      </c>
      <c r="FS20" s="14">
        <v>0</v>
      </c>
      <c r="FT20" s="14">
        <f t="shared" si="66"/>
        <v>0</v>
      </c>
      <c r="FU20" s="13">
        <v>228.6</v>
      </c>
      <c r="FV20" s="14">
        <v>0</v>
      </c>
      <c r="FW20" s="14">
        <f t="shared" si="67"/>
        <v>0</v>
      </c>
      <c r="FX20" s="13">
        <v>71.5</v>
      </c>
      <c r="FY20" s="14">
        <v>0</v>
      </c>
      <c r="FZ20" s="14">
        <f t="shared" si="68"/>
        <v>0</v>
      </c>
      <c r="GA20" s="13">
        <v>0</v>
      </c>
      <c r="GB20" s="14">
        <v>0</v>
      </c>
      <c r="GC20" s="14">
        <f t="shared" si="69"/>
        <v>0</v>
      </c>
      <c r="GD20" s="13">
        <v>0</v>
      </c>
      <c r="GE20" s="14">
        <v>0</v>
      </c>
      <c r="GF20" s="14">
        <f t="shared" si="70"/>
        <v>0</v>
      </c>
      <c r="GG20" s="13">
        <v>20.3</v>
      </c>
      <c r="GH20" s="14">
        <v>20.3</v>
      </c>
      <c r="GI20" s="14">
        <f t="shared" si="71"/>
        <v>100</v>
      </c>
      <c r="GJ20" s="13">
        <v>18015.900000000001</v>
      </c>
      <c r="GK20" s="14">
        <v>0</v>
      </c>
      <c r="GL20" s="14">
        <f t="shared" si="72"/>
        <v>0</v>
      </c>
      <c r="GM20" s="13">
        <v>19428.400000000001</v>
      </c>
      <c r="GN20" s="14">
        <v>3921.7</v>
      </c>
      <c r="GO20" s="14">
        <f t="shared" si="73"/>
        <v>20.2</v>
      </c>
      <c r="GP20" s="13">
        <v>0</v>
      </c>
      <c r="GQ20" s="14">
        <v>0</v>
      </c>
      <c r="GR20" s="14">
        <f t="shared" si="74"/>
        <v>0</v>
      </c>
    </row>
    <row r="21" spans="1:200" x14ac:dyDescent="0.25">
      <c r="A21" s="2">
        <v>16</v>
      </c>
      <c r="B21" s="3" t="s">
        <v>23</v>
      </c>
      <c r="C21" s="11">
        <f t="shared" si="0"/>
        <v>1184529.4000000001</v>
      </c>
      <c r="D21" s="12">
        <f t="shared" si="1"/>
        <v>750190.99999999977</v>
      </c>
      <c r="E21" s="12">
        <f t="shared" si="2"/>
        <v>63.3</v>
      </c>
      <c r="F21" s="11">
        <f t="shared" si="3"/>
        <v>0</v>
      </c>
      <c r="G21" s="12">
        <f t="shared" si="3"/>
        <v>0</v>
      </c>
      <c r="H21" s="12">
        <f t="shared" si="4"/>
        <v>0</v>
      </c>
      <c r="I21" s="13">
        <v>0</v>
      </c>
      <c r="J21" s="14">
        <v>0</v>
      </c>
      <c r="K21" s="14">
        <f t="shared" si="5"/>
        <v>0</v>
      </c>
      <c r="L21" s="11">
        <f t="shared" si="6"/>
        <v>353466.10000000003</v>
      </c>
      <c r="M21" s="11">
        <f t="shared" si="7"/>
        <v>232710.1</v>
      </c>
      <c r="N21" s="12">
        <f t="shared" si="8"/>
        <v>65.8</v>
      </c>
      <c r="O21" s="13">
        <v>29010.3</v>
      </c>
      <c r="P21" s="14">
        <v>16120</v>
      </c>
      <c r="Q21" s="14">
        <f t="shared" si="9"/>
        <v>55.6</v>
      </c>
      <c r="R21" s="13">
        <v>0</v>
      </c>
      <c r="S21" s="14">
        <v>0</v>
      </c>
      <c r="T21" s="14">
        <f t="shared" si="10"/>
        <v>0</v>
      </c>
      <c r="U21" s="13">
        <v>0</v>
      </c>
      <c r="V21" s="14">
        <v>0</v>
      </c>
      <c r="W21" s="14">
        <f t="shared" si="11"/>
        <v>0</v>
      </c>
      <c r="X21" s="13">
        <v>2363</v>
      </c>
      <c r="Y21" s="14">
        <v>0</v>
      </c>
      <c r="Z21" s="14">
        <f t="shared" si="12"/>
        <v>0</v>
      </c>
      <c r="AA21" s="13">
        <v>6564.1</v>
      </c>
      <c r="AB21" s="14">
        <v>0</v>
      </c>
      <c r="AC21" s="14">
        <f t="shared" si="13"/>
        <v>0</v>
      </c>
      <c r="AD21" s="13">
        <v>20642.3</v>
      </c>
      <c r="AE21" s="14">
        <v>11354</v>
      </c>
      <c r="AF21" s="14">
        <f t="shared" si="14"/>
        <v>55</v>
      </c>
      <c r="AG21" s="13">
        <v>276118.2</v>
      </c>
      <c r="AH21" s="14">
        <v>197884</v>
      </c>
      <c r="AI21" s="14">
        <f t="shared" si="15"/>
        <v>71.7</v>
      </c>
      <c r="AJ21" s="13">
        <v>0</v>
      </c>
      <c r="AK21" s="14">
        <v>0</v>
      </c>
      <c r="AL21" s="14">
        <f t="shared" si="16"/>
        <v>0</v>
      </c>
      <c r="AM21" s="13">
        <v>0</v>
      </c>
      <c r="AN21" s="14">
        <v>0</v>
      </c>
      <c r="AO21" s="14">
        <f t="shared" si="17"/>
        <v>0</v>
      </c>
      <c r="AP21" s="13">
        <v>18768.2</v>
      </c>
      <c r="AQ21" s="14">
        <v>7352.1</v>
      </c>
      <c r="AR21" s="14">
        <f t="shared" si="18"/>
        <v>39.200000000000003</v>
      </c>
      <c r="AS21" s="11">
        <f t="shared" si="19"/>
        <v>716882.70000000007</v>
      </c>
      <c r="AT21" s="12">
        <f t="shared" si="20"/>
        <v>467323.19999999978</v>
      </c>
      <c r="AU21" s="12">
        <f t="shared" si="21"/>
        <v>65.2</v>
      </c>
      <c r="AV21" s="13">
        <v>1148.0999999999999</v>
      </c>
      <c r="AW21" s="14">
        <v>574</v>
      </c>
      <c r="AX21" s="14">
        <f t="shared" si="22"/>
        <v>50</v>
      </c>
      <c r="AY21" s="13">
        <v>457118.2</v>
      </c>
      <c r="AZ21" s="14">
        <v>304745.59999999998</v>
      </c>
      <c r="BA21" s="14">
        <f t="shared" si="23"/>
        <v>66.7</v>
      </c>
      <c r="BB21" s="13">
        <v>160057.60000000001</v>
      </c>
      <c r="BC21" s="14">
        <v>93367</v>
      </c>
      <c r="BD21" s="14">
        <f t="shared" si="24"/>
        <v>58.3</v>
      </c>
      <c r="BE21" s="13">
        <v>45791.3</v>
      </c>
      <c r="BF21" s="14">
        <v>41119.599999999999</v>
      </c>
      <c r="BG21" s="14">
        <f t="shared" si="25"/>
        <v>89.8</v>
      </c>
      <c r="BH21" s="13">
        <v>8627.5</v>
      </c>
      <c r="BI21" s="14">
        <v>4313.8</v>
      </c>
      <c r="BJ21" s="14">
        <f t="shared" si="26"/>
        <v>50</v>
      </c>
      <c r="BK21" s="13">
        <v>4796.8999999999996</v>
      </c>
      <c r="BL21" s="14">
        <v>2752.6</v>
      </c>
      <c r="BM21" s="14">
        <f t="shared" si="27"/>
        <v>57.4</v>
      </c>
      <c r="BN21" s="13">
        <v>2248.6999999999998</v>
      </c>
      <c r="BO21" s="14">
        <v>1648</v>
      </c>
      <c r="BP21" s="14">
        <f t="shared" si="28"/>
        <v>73.3</v>
      </c>
      <c r="BQ21" s="13">
        <v>14061.1</v>
      </c>
      <c r="BR21" s="14">
        <v>7479.3</v>
      </c>
      <c r="BS21" s="14">
        <f t="shared" si="29"/>
        <v>53.2</v>
      </c>
      <c r="BT21" s="13">
        <v>1363</v>
      </c>
      <c r="BU21" s="14">
        <v>681.6</v>
      </c>
      <c r="BV21" s="14">
        <f t="shared" si="30"/>
        <v>50</v>
      </c>
      <c r="BW21" s="13">
        <v>8086.1</v>
      </c>
      <c r="BX21" s="14">
        <v>4043</v>
      </c>
      <c r="BY21" s="14">
        <f t="shared" si="31"/>
        <v>50</v>
      </c>
      <c r="BZ21" s="13">
        <v>0</v>
      </c>
      <c r="CA21" s="14">
        <v>0</v>
      </c>
      <c r="CB21" s="14">
        <f t="shared" si="32"/>
        <v>0</v>
      </c>
      <c r="CC21" s="13">
        <v>0</v>
      </c>
      <c r="CD21" s="14">
        <v>0</v>
      </c>
      <c r="CE21" s="14">
        <f t="shared" si="33"/>
        <v>0</v>
      </c>
      <c r="CF21" s="13">
        <v>710.3</v>
      </c>
      <c r="CG21" s="14">
        <v>355.2</v>
      </c>
      <c r="CH21" s="14">
        <f t="shared" si="34"/>
        <v>50</v>
      </c>
      <c r="CI21" s="13">
        <v>1366.1</v>
      </c>
      <c r="CJ21" s="14">
        <v>683.1</v>
      </c>
      <c r="CK21" s="14">
        <f t="shared" si="35"/>
        <v>50</v>
      </c>
      <c r="CL21" s="13">
        <v>0</v>
      </c>
      <c r="CM21" s="14">
        <v>0</v>
      </c>
      <c r="CN21" s="14">
        <f t="shared" si="36"/>
        <v>0</v>
      </c>
      <c r="CO21" s="13">
        <v>1575.9</v>
      </c>
      <c r="CP21" s="14">
        <v>867</v>
      </c>
      <c r="CQ21" s="14">
        <f t="shared" si="37"/>
        <v>55</v>
      </c>
      <c r="CR21" s="13">
        <v>4.5999999999999996</v>
      </c>
      <c r="CS21" s="14">
        <v>0</v>
      </c>
      <c r="CT21" s="14">
        <f t="shared" si="38"/>
        <v>0</v>
      </c>
      <c r="CU21" s="13">
        <v>445.3</v>
      </c>
      <c r="CV21" s="14">
        <v>222.6</v>
      </c>
      <c r="CW21" s="14">
        <f t="shared" si="39"/>
        <v>50</v>
      </c>
      <c r="CX21" s="13">
        <v>912</v>
      </c>
      <c r="CY21" s="14">
        <v>456</v>
      </c>
      <c r="CZ21" s="14">
        <f t="shared" si="40"/>
        <v>50</v>
      </c>
      <c r="DA21" s="13">
        <v>461.7</v>
      </c>
      <c r="DB21" s="14">
        <v>230.8</v>
      </c>
      <c r="DC21" s="14">
        <f t="shared" si="41"/>
        <v>50</v>
      </c>
      <c r="DD21" s="13">
        <v>665</v>
      </c>
      <c r="DE21" s="14">
        <v>332.5</v>
      </c>
      <c r="DF21" s="14">
        <f t="shared" si="42"/>
        <v>50</v>
      </c>
      <c r="DG21" s="14">
        <v>71.3</v>
      </c>
      <c r="DH21" s="14">
        <v>35.6</v>
      </c>
      <c r="DI21" s="14">
        <f t="shared" si="43"/>
        <v>49.9</v>
      </c>
      <c r="DJ21" s="14">
        <v>0.6</v>
      </c>
      <c r="DK21" s="14">
        <v>0.6</v>
      </c>
      <c r="DL21" s="14">
        <f t="shared" si="44"/>
        <v>100</v>
      </c>
      <c r="DM21" s="14">
        <v>0</v>
      </c>
      <c r="DN21" s="14">
        <v>0</v>
      </c>
      <c r="DO21" s="14">
        <f t="shared" si="45"/>
        <v>0</v>
      </c>
      <c r="DP21" s="13">
        <v>5717.3</v>
      </c>
      <c r="DQ21" s="14">
        <v>2858.6</v>
      </c>
      <c r="DR21" s="14">
        <f t="shared" si="46"/>
        <v>50</v>
      </c>
      <c r="DS21" s="13">
        <v>11.9</v>
      </c>
      <c r="DT21" s="14">
        <v>0</v>
      </c>
      <c r="DU21" s="14">
        <f t="shared" si="47"/>
        <v>0</v>
      </c>
      <c r="DV21" s="13">
        <v>1642.2</v>
      </c>
      <c r="DW21" s="14">
        <v>556.70000000000005</v>
      </c>
      <c r="DX21" s="14">
        <f t="shared" si="48"/>
        <v>33.9</v>
      </c>
      <c r="DY21" s="11">
        <f t="shared" si="49"/>
        <v>114180.6</v>
      </c>
      <c r="DZ21" s="12">
        <f t="shared" si="50"/>
        <v>50157.700000000004</v>
      </c>
      <c r="EA21" s="12">
        <f t="shared" si="51"/>
        <v>43.9</v>
      </c>
      <c r="EB21" s="13">
        <v>6240.6</v>
      </c>
      <c r="EC21" s="14">
        <v>3640.4</v>
      </c>
      <c r="ED21" s="14">
        <f t="shared" si="52"/>
        <v>58.3</v>
      </c>
      <c r="EE21" s="13">
        <v>33435.199999999997</v>
      </c>
      <c r="EF21" s="14">
        <v>28410.1</v>
      </c>
      <c r="EG21" s="14">
        <f t="shared" si="53"/>
        <v>85</v>
      </c>
      <c r="EH21" s="13">
        <v>1918.9</v>
      </c>
      <c r="EI21" s="14">
        <v>1907.6</v>
      </c>
      <c r="EJ21" s="14">
        <f t="shared" si="54"/>
        <v>99.4</v>
      </c>
      <c r="EK21" s="13">
        <v>2235.4</v>
      </c>
      <c r="EL21" s="14">
        <v>1117.7</v>
      </c>
      <c r="EM21" s="14">
        <f t="shared" si="55"/>
        <v>50</v>
      </c>
      <c r="EN21" s="13">
        <v>1728.9</v>
      </c>
      <c r="EO21" s="14">
        <v>1728.9</v>
      </c>
      <c r="EP21" s="14">
        <f t="shared" si="56"/>
        <v>100</v>
      </c>
      <c r="EQ21" s="13">
        <v>0</v>
      </c>
      <c r="ER21" s="14">
        <v>0</v>
      </c>
      <c r="ES21" s="14">
        <f t="shared" si="57"/>
        <v>0</v>
      </c>
      <c r="ET21" s="13">
        <v>0</v>
      </c>
      <c r="EU21" s="14">
        <v>0</v>
      </c>
      <c r="EV21" s="14">
        <f t="shared" si="58"/>
        <v>0</v>
      </c>
      <c r="EW21" s="13">
        <v>62.5</v>
      </c>
      <c r="EX21" s="14">
        <v>62.5</v>
      </c>
      <c r="EY21" s="14">
        <f t="shared" si="59"/>
        <v>100</v>
      </c>
      <c r="EZ21" s="13">
        <v>0</v>
      </c>
      <c r="FA21" s="14">
        <v>0</v>
      </c>
      <c r="FB21" s="14">
        <f t="shared" si="60"/>
        <v>0</v>
      </c>
      <c r="FC21" s="13">
        <v>0</v>
      </c>
      <c r="FD21" s="14">
        <v>0</v>
      </c>
      <c r="FE21" s="14">
        <f t="shared" si="61"/>
        <v>0</v>
      </c>
      <c r="FF21" s="13">
        <v>0</v>
      </c>
      <c r="FG21" s="14">
        <v>0</v>
      </c>
      <c r="FH21" s="14">
        <f t="shared" si="62"/>
        <v>0</v>
      </c>
      <c r="FI21" s="13">
        <v>0</v>
      </c>
      <c r="FJ21" s="14">
        <v>0</v>
      </c>
      <c r="FK21" s="14">
        <f t="shared" si="63"/>
        <v>0</v>
      </c>
      <c r="FL21" s="13">
        <v>0</v>
      </c>
      <c r="FM21" s="14">
        <v>0</v>
      </c>
      <c r="FN21" s="14">
        <f t="shared" si="64"/>
        <v>0</v>
      </c>
      <c r="FO21" s="13">
        <v>8000</v>
      </c>
      <c r="FP21" s="14">
        <v>8000</v>
      </c>
      <c r="FQ21" s="14">
        <f t="shared" si="65"/>
        <v>100</v>
      </c>
      <c r="FR21" s="13">
        <v>0</v>
      </c>
      <c r="FS21" s="14">
        <v>0</v>
      </c>
      <c r="FT21" s="14">
        <f t="shared" si="66"/>
        <v>0</v>
      </c>
      <c r="FU21" s="13">
        <v>25.9</v>
      </c>
      <c r="FV21" s="14">
        <v>0</v>
      </c>
      <c r="FW21" s="14">
        <f t="shared" si="67"/>
        <v>0</v>
      </c>
      <c r="FX21" s="13">
        <v>1368.5</v>
      </c>
      <c r="FY21" s="14">
        <v>511.9</v>
      </c>
      <c r="FZ21" s="14">
        <f t="shared" si="68"/>
        <v>37.4</v>
      </c>
      <c r="GA21" s="13">
        <v>564.70000000000005</v>
      </c>
      <c r="GB21" s="14">
        <v>89</v>
      </c>
      <c r="GC21" s="14">
        <f t="shared" si="69"/>
        <v>15.8</v>
      </c>
      <c r="GD21" s="13">
        <v>0</v>
      </c>
      <c r="GE21" s="14">
        <v>0</v>
      </c>
      <c r="GF21" s="14">
        <f t="shared" si="70"/>
        <v>0</v>
      </c>
      <c r="GG21" s="13">
        <v>83.3</v>
      </c>
      <c r="GH21" s="14">
        <v>83.3</v>
      </c>
      <c r="GI21" s="14">
        <f t="shared" si="71"/>
        <v>100</v>
      </c>
      <c r="GJ21" s="13">
        <v>53610.400000000001</v>
      </c>
      <c r="GK21" s="14">
        <v>0</v>
      </c>
      <c r="GL21" s="14">
        <f t="shared" si="72"/>
        <v>0</v>
      </c>
      <c r="GM21" s="13">
        <v>4906.3</v>
      </c>
      <c r="GN21" s="14">
        <v>4606.3</v>
      </c>
      <c r="GO21" s="14">
        <f t="shared" si="73"/>
        <v>93.9</v>
      </c>
      <c r="GP21" s="13">
        <v>0</v>
      </c>
      <c r="GQ21" s="14">
        <v>0</v>
      </c>
      <c r="GR21" s="14">
        <f t="shared" si="74"/>
        <v>0</v>
      </c>
    </row>
    <row r="22" spans="1:200" x14ac:dyDescent="0.25">
      <c r="A22" s="2">
        <v>17</v>
      </c>
      <c r="B22" s="3" t="s">
        <v>24</v>
      </c>
      <c r="C22" s="11">
        <f t="shared" si="0"/>
        <v>820840.9</v>
      </c>
      <c r="D22" s="12">
        <f t="shared" si="1"/>
        <v>524774.79999999993</v>
      </c>
      <c r="E22" s="12">
        <f t="shared" si="2"/>
        <v>63.9</v>
      </c>
      <c r="F22" s="11">
        <f t="shared" si="3"/>
        <v>79792.399999999994</v>
      </c>
      <c r="G22" s="12">
        <f t="shared" si="3"/>
        <v>39896</v>
      </c>
      <c r="H22" s="12">
        <f t="shared" si="4"/>
        <v>50</v>
      </c>
      <c r="I22" s="13">
        <v>79792.399999999994</v>
      </c>
      <c r="J22" s="14">
        <v>39896</v>
      </c>
      <c r="K22" s="14">
        <f t="shared" si="5"/>
        <v>50</v>
      </c>
      <c r="L22" s="11">
        <f t="shared" si="6"/>
        <v>434101.4</v>
      </c>
      <c r="M22" s="11">
        <f t="shared" si="7"/>
        <v>294199.3</v>
      </c>
      <c r="N22" s="12">
        <f t="shared" si="8"/>
        <v>67.8</v>
      </c>
      <c r="O22" s="13">
        <v>4879.8</v>
      </c>
      <c r="P22" s="14">
        <v>2711</v>
      </c>
      <c r="Q22" s="14">
        <f t="shared" si="9"/>
        <v>55.6</v>
      </c>
      <c r="R22" s="13">
        <v>0</v>
      </c>
      <c r="S22" s="14">
        <v>0</v>
      </c>
      <c r="T22" s="14">
        <f t="shared" si="10"/>
        <v>0</v>
      </c>
      <c r="U22" s="13">
        <v>0</v>
      </c>
      <c r="V22" s="14">
        <v>0</v>
      </c>
      <c r="W22" s="14">
        <f t="shared" si="11"/>
        <v>0</v>
      </c>
      <c r="X22" s="13">
        <v>7282.7</v>
      </c>
      <c r="Y22" s="14">
        <v>0</v>
      </c>
      <c r="Z22" s="14">
        <f t="shared" si="12"/>
        <v>0</v>
      </c>
      <c r="AA22" s="13">
        <v>138.80000000000001</v>
      </c>
      <c r="AB22" s="14">
        <v>138.80000000000001</v>
      </c>
      <c r="AC22" s="14">
        <f t="shared" si="13"/>
        <v>100</v>
      </c>
      <c r="AD22" s="13">
        <v>47198.400000000001</v>
      </c>
      <c r="AE22" s="14">
        <v>25960</v>
      </c>
      <c r="AF22" s="14">
        <f t="shared" si="14"/>
        <v>55</v>
      </c>
      <c r="AG22" s="13">
        <v>365291.9</v>
      </c>
      <c r="AH22" s="14">
        <v>261792.7</v>
      </c>
      <c r="AI22" s="14">
        <f t="shared" si="15"/>
        <v>71.7</v>
      </c>
      <c r="AJ22" s="13">
        <v>0</v>
      </c>
      <c r="AK22" s="14">
        <v>0</v>
      </c>
      <c r="AL22" s="14">
        <f t="shared" si="16"/>
        <v>0</v>
      </c>
      <c r="AM22" s="13">
        <v>0</v>
      </c>
      <c r="AN22" s="14">
        <v>0</v>
      </c>
      <c r="AO22" s="14">
        <f t="shared" si="17"/>
        <v>0</v>
      </c>
      <c r="AP22" s="13">
        <v>9309.7999999999993</v>
      </c>
      <c r="AQ22" s="14">
        <v>3596.8</v>
      </c>
      <c r="AR22" s="14">
        <f t="shared" si="18"/>
        <v>38.6</v>
      </c>
      <c r="AS22" s="11">
        <f t="shared" si="19"/>
        <v>252962</v>
      </c>
      <c r="AT22" s="12">
        <f t="shared" si="20"/>
        <v>165844.30000000002</v>
      </c>
      <c r="AU22" s="12">
        <f t="shared" si="21"/>
        <v>65.599999999999994</v>
      </c>
      <c r="AV22" s="13">
        <v>381.6</v>
      </c>
      <c r="AW22" s="14">
        <v>190.8</v>
      </c>
      <c r="AX22" s="14">
        <f t="shared" si="22"/>
        <v>50</v>
      </c>
      <c r="AY22" s="13">
        <v>170415.5</v>
      </c>
      <c r="AZ22" s="14">
        <v>113610.4</v>
      </c>
      <c r="BA22" s="14">
        <f t="shared" si="23"/>
        <v>66.7</v>
      </c>
      <c r="BB22" s="13">
        <v>31333.599999999999</v>
      </c>
      <c r="BC22" s="14">
        <v>18278</v>
      </c>
      <c r="BD22" s="14">
        <f t="shared" si="24"/>
        <v>58.3</v>
      </c>
      <c r="BE22" s="13">
        <v>23605.3</v>
      </c>
      <c r="BF22" s="14">
        <v>21190.1</v>
      </c>
      <c r="BG22" s="14">
        <f t="shared" si="25"/>
        <v>89.8</v>
      </c>
      <c r="BH22" s="13">
        <v>7751.8</v>
      </c>
      <c r="BI22" s="14">
        <v>3876</v>
      </c>
      <c r="BJ22" s="14">
        <f t="shared" si="26"/>
        <v>50</v>
      </c>
      <c r="BK22" s="13">
        <v>2655.2</v>
      </c>
      <c r="BL22" s="14">
        <v>664.2</v>
      </c>
      <c r="BM22" s="14">
        <f t="shared" si="27"/>
        <v>25</v>
      </c>
      <c r="BN22" s="13">
        <v>1592.9</v>
      </c>
      <c r="BO22" s="14">
        <v>417.9</v>
      </c>
      <c r="BP22" s="14">
        <f t="shared" si="28"/>
        <v>26.2</v>
      </c>
      <c r="BQ22" s="13">
        <v>4547.6000000000004</v>
      </c>
      <c r="BR22" s="14">
        <v>2143.3000000000002</v>
      </c>
      <c r="BS22" s="14">
        <f t="shared" si="29"/>
        <v>47.1</v>
      </c>
      <c r="BT22" s="13">
        <v>1363</v>
      </c>
      <c r="BU22" s="14">
        <v>681.6</v>
      </c>
      <c r="BV22" s="14">
        <f t="shared" si="30"/>
        <v>50</v>
      </c>
      <c r="BW22" s="13">
        <v>2304.3000000000002</v>
      </c>
      <c r="BX22" s="14">
        <v>1152.2</v>
      </c>
      <c r="BY22" s="14">
        <f t="shared" si="31"/>
        <v>50</v>
      </c>
      <c r="BZ22" s="13">
        <v>0</v>
      </c>
      <c r="CA22" s="14">
        <v>0</v>
      </c>
      <c r="CB22" s="14">
        <f t="shared" si="32"/>
        <v>0</v>
      </c>
      <c r="CC22" s="13">
        <v>0</v>
      </c>
      <c r="CD22" s="14">
        <v>0</v>
      </c>
      <c r="CE22" s="14">
        <f t="shared" si="33"/>
        <v>0</v>
      </c>
      <c r="CF22" s="13">
        <v>244.9</v>
      </c>
      <c r="CG22" s="14">
        <v>122.4</v>
      </c>
      <c r="CH22" s="14">
        <f t="shared" si="34"/>
        <v>50</v>
      </c>
      <c r="CI22" s="13">
        <v>743.6</v>
      </c>
      <c r="CJ22" s="14">
        <v>371.8</v>
      </c>
      <c r="CK22" s="14">
        <f t="shared" si="35"/>
        <v>50</v>
      </c>
      <c r="CL22" s="13">
        <v>0</v>
      </c>
      <c r="CM22" s="14">
        <v>0</v>
      </c>
      <c r="CN22" s="14">
        <f t="shared" si="36"/>
        <v>0</v>
      </c>
      <c r="CO22" s="13">
        <v>604.6</v>
      </c>
      <c r="CP22" s="14">
        <v>332</v>
      </c>
      <c r="CQ22" s="14">
        <f t="shared" si="37"/>
        <v>54.9</v>
      </c>
      <c r="CR22" s="13">
        <v>3.5</v>
      </c>
      <c r="CS22" s="14">
        <v>0</v>
      </c>
      <c r="CT22" s="14">
        <f t="shared" si="38"/>
        <v>0</v>
      </c>
      <c r="CU22" s="13">
        <v>445.3</v>
      </c>
      <c r="CV22" s="14">
        <v>222.7</v>
      </c>
      <c r="CW22" s="14">
        <f t="shared" si="39"/>
        <v>50</v>
      </c>
      <c r="CX22" s="13">
        <v>471.7</v>
      </c>
      <c r="CY22" s="14">
        <v>235.8</v>
      </c>
      <c r="CZ22" s="14">
        <f t="shared" si="40"/>
        <v>50</v>
      </c>
      <c r="DA22" s="13">
        <v>461.7</v>
      </c>
      <c r="DB22" s="14">
        <v>230.8</v>
      </c>
      <c r="DC22" s="14">
        <f t="shared" si="41"/>
        <v>50</v>
      </c>
      <c r="DD22" s="13">
        <v>0</v>
      </c>
      <c r="DE22" s="14">
        <v>0</v>
      </c>
      <c r="DF22" s="14">
        <f t="shared" si="42"/>
        <v>0</v>
      </c>
      <c r="DG22" s="14">
        <v>46.7</v>
      </c>
      <c r="DH22" s="14">
        <v>23.3</v>
      </c>
      <c r="DI22" s="14">
        <f t="shared" si="43"/>
        <v>49.9</v>
      </c>
      <c r="DJ22" s="14">
        <v>0.6</v>
      </c>
      <c r="DK22" s="14">
        <v>0.6</v>
      </c>
      <c r="DL22" s="14">
        <f t="shared" si="44"/>
        <v>100</v>
      </c>
      <c r="DM22" s="14">
        <v>0</v>
      </c>
      <c r="DN22" s="14">
        <v>0</v>
      </c>
      <c r="DO22" s="14">
        <f t="shared" si="45"/>
        <v>0</v>
      </c>
      <c r="DP22" s="13">
        <v>3125.5</v>
      </c>
      <c r="DQ22" s="14">
        <v>1562.7</v>
      </c>
      <c r="DR22" s="14">
        <f t="shared" si="46"/>
        <v>50</v>
      </c>
      <c r="DS22" s="13">
        <v>6.3</v>
      </c>
      <c r="DT22" s="14">
        <v>0</v>
      </c>
      <c r="DU22" s="14">
        <f t="shared" si="47"/>
        <v>0</v>
      </c>
      <c r="DV22" s="13">
        <v>856.8</v>
      </c>
      <c r="DW22" s="14">
        <v>537.70000000000005</v>
      </c>
      <c r="DX22" s="14">
        <f t="shared" si="48"/>
        <v>62.8</v>
      </c>
      <c r="DY22" s="11">
        <f t="shared" si="49"/>
        <v>53985.1</v>
      </c>
      <c r="DZ22" s="12">
        <f t="shared" si="50"/>
        <v>24835.199999999997</v>
      </c>
      <c r="EA22" s="12">
        <f t="shared" si="51"/>
        <v>46</v>
      </c>
      <c r="EB22" s="13">
        <v>2028.2</v>
      </c>
      <c r="EC22" s="14">
        <v>1014.1</v>
      </c>
      <c r="ED22" s="14">
        <f t="shared" si="52"/>
        <v>50</v>
      </c>
      <c r="EE22" s="13">
        <v>629.6</v>
      </c>
      <c r="EF22" s="14">
        <v>0</v>
      </c>
      <c r="EG22" s="14">
        <f t="shared" si="53"/>
        <v>0</v>
      </c>
      <c r="EH22" s="13">
        <v>425.1</v>
      </c>
      <c r="EI22" s="14">
        <v>425.1</v>
      </c>
      <c r="EJ22" s="14">
        <f t="shared" si="54"/>
        <v>100</v>
      </c>
      <c r="EK22" s="13">
        <v>176.39999999999998</v>
      </c>
      <c r="EL22" s="14">
        <v>107.8</v>
      </c>
      <c r="EM22" s="14">
        <f t="shared" si="55"/>
        <v>61.1</v>
      </c>
      <c r="EN22" s="13">
        <v>570.79999999999995</v>
      </c>
      <c r="EO22" s="14">
        <v>570.79999999999995</v>
      </c>
      <c r="EP22" s="14">
        <f t="shared" si="56"/>
        <v>100</v>
      </c>
      <c r="EQ22" s="13">
        <v>0</v>
      </c>
      <c r="ER22" s="14">
        <v>0</v>
      </c>
      <c r="ES22" s="14">
        <f t="shared" si="57"/>
        <v>0</v>
      </c>
      <c r="ET22" s="13">
        <v>8000</v>
      </c>
      <c r="EU22" s="14">
        <v>8000</v>
      </c>
      <c r="EV22" s="14">
        <f t="shared" si="58"/>
        <v>100</v>
      </c>
      <c r="EW22" s="13">
        <v>62.5</v>
      </c>
      <c r="EX22" s="14">
        <v>0</v>
      </c>
      <c r="EY22" s="14">
        <f t="shared" si="59"/>
        <v>0</v>
      </c>
      <c r="EZ22" s="13">
        <v>250</v>
      </c>
      <c r="FA22" s="14">
        <v>0</v>
      </c>
      <c r="FB22" s="14">
        <f t="shared" si="60"/>
        <v>0</v>
      </c>
      <c r="FC22" s="13">
        <v>500</v>
      </c>
      <c r="FD22" s="14">
        <v>500</v>
      </c>
      <c r="FE22" s="14">
        <f t="shared" si="61"/>
        <v>100</v>
      </c>
      <c r="FF22" s="13">
        <v>0</v>
      </c>
      <c r="FG22" s="14">
        <v>0</v>
      </c>
      <c r="FH22" s="14">
        <f t="shared" si="62"/>
        <v>0</v>
      </c>
      <c r="FI22" s="13">
        <v>236.2</v>
      </c>
      <c r="FJ22" s="14">
        <v>236.2</v>
      </c>
      <c r="FK22" s="14">
        <f t="shared" si="63"/>
        <v>100</v>
      </c>
      <c r="FL22" s="13">
        <v>0</v>
      </c>
      <c r="FM22" s="14">
        <v>0</v>
      </c>
      <c r="FN22" s="14">
        <f t="shared" si="64"/>
        <v>0</v>
      </c>
      <c r="FO22" s="13">
        <v>8000</v>
      </c>
      <c r="FP22" s="14">
        <v>8000</v>
      </c>
      <c r="FQ22" s="14">
        <f t="shared" si="65"/>
        <v>100</v>
      </c>
      <c r="FR22" s="13">
        <v>1602.7</v>
      </c>
      <c r="FS22" s="14">
        <v>1602.7</v>
      </c>
      <c r="FT22" s="14">
        <f t="shared" si="66"/>
        <v>100</v>
      </c>
      <c r="FU22" s="13">
        <v>0</v>
      </c>
      <c r="FV22" s="14">
        <v>0</v>
      </c>
      <c r="FW22" s="14">
        <f t="shared" si="67"/>
        <v>0</v>
      </c>
      <c r="FX22" s="13">
        <v>152.30000000000001</v>
      </c>
      <c r="FY22" s="14">
        <v>0</v>
      </c>
      <c r="FZ22" s="14">
        <f t="shared" si="68"/>
        <v>0</v>
      </c>
      <c r="GA22" s="13">
        <v>518.9</v>
      </c>
      <c r="GB22" s="14">
        <v>35.6</v>
      </c>
      <c r="GC22" s="14">
        <f t="shared" si="69"/>
        <v>6.9</v>
      </c>
      <c r="GD22" s="13">
        <v>0</v>
      </c>
      <c r="GE22" s="14">
        <v>0</v>
      </c>
      <c r="GF22" s="14">
        <f t="shared" si="70"/>
        <v>0</v>
      </c>
      <c r="GG22" s="13">
        <v>40.799999999999997</v>
      </c>
      <c r="GH22" s="14">
        <v>40.799999999999997</v>
      </c>
      <c r="GI22" s="14">
        <f t="shared" si="71"/>
        <v>100</v>
      </c>
      <c r="GJ22" s="13">
        <v>25612</v>
      </c>
      <c r="GK22" s="14">
        <v>0</v>
      </c>
      <c r="GL22" s="14">
        <f t="shared" si="72"/>
        <v>0</v>
      </c>
      <c r="GM22" s="13">
        <v>5179.6000000000004</v>
      </c>
      <c r="GN22" s="14">
        <v>4302.1000000000004</v>
      </c>
      <c r="GO22" s="14">
        <f t="shared" si="73"/>
        <v>83.1</v>
      </c>
      <c r="GP22" s="13">
        <v>0</v>
      </c>
      <c r="GQ22" s="14">
        <v>0</v>
      </c>
      <c r="GR22" s="14">
        <f t="shared" si="74"/>
        <v>0</v>
      </c>
    </row>
    <row r="23" spans="1:200" x14ac:dyDescent="0.25">
      <c r="A23" s="2">
        <v>18</v>
      </c>
      <c r="B23" s="3" t="s">
        <v>25</v>
      </c>
      <c r="C23" s="11">
        <f t="shared" si="0"/>
        <v>1835806.5999999999</v>
      </c>
      <c r="D23" s="12">
        <f t="shared" si="1"/>
        <v>1170956.5</v>
      </c>
      <c r="E23" s="12">
        <f t="shared" si="2"/>
        <v>63.8</v>
      </c>
      <c r="F23" s="11">
        <f t="shared" si="3"/>
        <v>177368.9</v>
      </c>
      <c r="G23" s="12">
        <f t="shared" si="3"/>
        <v>88684</v>
      </c>
      <c r="H23" s="12">
        <f t="shared" si="4"/>
        <v>50</v>
      </c>
      <c r="I23" s="13">
        <v>177368.9</v>
      </c>
      <c r="J23" s="14">
        <v>88684</v>
      </c>
      <c r="K23" s="14">
        <f t="shared" si="5"/>
        <v>50</v>
      </c>
      <c r="L23" s="11">
        <f t="shared" si="6"/>
        <v>650417.80000000005</v>
      </c>
      <c r="M23" s="11">
        <f t="shared" si="7"/>
        <v>444473.1</v>
      </c>
      <c r="N23" s="12">
        <f t="shared" si="8"/>
        <v>68.3</v>
      </c>
      <c r="O23" s="13">
        <v>34248.400000000001</v>
      </c>
      <c r="P23" s="14">
        <v>19030</v>
      </c>
      <c r="Q23" s="14">
        <f t="shared" si="9"/>
        <v>55.6</v>
      </c>
      <c r="R23" s="13">
        <v>0</v>
      </c>
      <c r="S23" s="14">
        <v>0</v>
      </c>
      <c r="T23" s="14">
        <f t="shared" si="10"/>
        <v>0</v>
      </c>
      <c r="U23" s="13">
        <v>0</v>
      </c>
      <c r="V23" s="14">
        <v>0</v>
      </c>
      <c r="W23" s="14">
        <f t="shared" si="11"/>
        <v>0</v>
      </c>
      <c r="X23" s="13">
        <v>2363</v>
      </c>
      <c r="Y23" s="14">
        <v>2363</v>
      </c>
      <c r="Z23" s="14">
        <f t="shared" si="12"/>
        <v>100</v>
      </c>
      <c r="AA23" s="13">
        <v>0</v>
      </c>
      <c r="AB23" s="14">
        <v>0</v>
      </c>
      <c r="AC23" s="14">
        <f t="shared" si="13"/>
        <v>0</v>
      </c>
      <c r="AD23" s="13">
        <v>74999.199999999997</v>
      </c>
      <c r="AE23" s="14">
        <v>41250</v>
      </c>
      <c r="AF23" s="14">
        <f t="shared" si="14"/>
        <v>55</v>
      </c>
      <c r="AG23" s="13">
        <v>511580.2</v>
      </c>
      <c r="AH23" s="14">
        <v>366632.3</v>
      </c>
      <c r="AI23" s="14">
        <f t="shared" si="15"/>
        <v>71.7</v>
      </c>
      <c r="AJ23" s="13">
        <v>0</v>
      </c>
      <c r="AK23" s="14">
        <v>0</v>
      </c>
      <c r="AL23" s="14">
        <f t="shared" si="16"/>
        <v>0</v>
      </c>
      <c r="AM23" s="13">
        <v>0</v>
      </c>
      <c r="AN23" s="14">
        <v>0</v>
      </c>
      <c r="AO23" s="14">
        <f t="shared" si="17"/>
        <v>0</v>
      </c>
      <c r="AP23" s="13">
        <v>27227</v>
      </c>
      <c r="AQ23" s="14">
        <v>15197.8</v>
      </c>
      <c r="AR23" s="14">
        <f t="shared" si="18"/>
        <v>55.8</v>
      </c>
      <c r="AS23" s="11">
        <f t="shared" si="19"/>
        <v>938255.89999999979</v>
      </c>
      <c r="AT23" s="12">
        <f t="shared" si="20"/>
        <v>596993.9</v>
      </c>
      <c r="AU23" s="12">
        <f t="shared" si="21"/>
        <v>63.6</v>
      </c>
      <c r="AV23" s="13">
        <v>1625.2</v>
      </c>
      <c r="AW23" s="14">
        <v>812.6</v>
      </c>
      <c r="AX23" s="14">
        <f t="shared" si="22"/>
        <v>50</v>
      </c>
      <c r="AY23" s="13">
        <v>527365.69999999995</v>
      </c>
      <c r="AZ23" s="14">
        <v>351577.3</v>
      </c>
      <c r="BA23" s="14">
        <f t="shared" si="23"/>
        <v>66.7</v>
      </c>
      <c r="BB23" s="13">
        <v>275716.90000000002</v>
      </c>
      <c r="BC23" s="14">
        <v>160834.9</v>
      </c>
      <c r="BD23" s="14">
        <f t="shared" si="24"/>
        <v>58.3</v>
      </c>
      <c r="BE23" s="13">
        <v>45296.5</v>
      </c>
      <c r="BF23" s="14">
        <v>40662.1</v>
      </c>
      <c r="BG23" s="14">
        <f t="shared" si="25"/>
        <v>89.8</v>
      </c>
      <c r="BH23" s="13">
        <v>10373.9</v>
      </c>
      <c r="BI23" s="14">
        <v>5187</v>
      </c>
      <c r="BJ23" s="14">
        <f t="shared" si="26"/>
        <v>50</v>
      </c>
      <c r="BK23" s="13">
        <v>5082.8999999999996</v>
      </c>
      <c r="BL23" s="14">
        <v>1785.2</v>
      </c>
      <c r="BM23" s="14">
        <f t="shared" si="27"/>
        <v>35.1</v>
      </c>
      <c r="BN23" s="13">
        <v>3509</v>
      </c>
      <c r="BO23" s="14">
        <v>1442.1</v>
      </c>
      <c r="BP23" s="14">
        <f t="shared" si="28"/>
        <v>41.1</v>
      </c>
      <c r="BQ23" s="13">
        <v>13345.8</v>
      </c>
      <c r="BR23" s="14">
        <v>5783.5</v>
      </c>
      <c r="BS23" s="14">
        <f t="shared" si="29"/>
        <v>43.3</v>
      </c>
      <c r="BT23" s="13">
        <v>2501.8000000000002</v>
      </c>
      <c r="BU23" s="14">
        <v>1251</v>
      </c>
      <c r="BV23" s="14">
        <f t="shared" si="30"/>
        <v>50</v>
      </c>
      <c r="BW23" s="13">
        <v>11102.7</v>
      </c>
      <c r="BX23" s="14">
        <v>5551.4</v>
      </c>
      <c r="BY23" s="14">
        <f t="shared" si="31"/>
        <v>50</v>
      </c>
      <c r="BZ23" s="13">
        <v>813.3</v>
      </c>
      <c r="CA23" s="14">
        <v>138</v>
      </c>
      <c r="CB23" s="14">
        <f t="shared" si="32"/>
        <v>17</v>
      </c>
      <c r="CC23" s="13">
        <v>0</v>
      </c>
      <c r="CD23" s="14">
        <v>0</v>
      </c>
      <c r="CE23" s="14">
        <f t="shared" si="33"/>
        <v>0</v>
      </c>
      <c r="CF23" s="13">
        <v>1047.2</v>
      </c>
      <c r="CG23" s="14">
        <v>523.6</v>
      </c>
      <c r="CH23" s="14">
        <f t="shared" si="34"/>
        <v>50</v>
      </c>
      <c r="CI23" s="13">
        <v>989.8</v>
      </c>
      <c r="CJ23" s="14">
        <v>494.9</v>
      </c>
      <c r="CK23" s="14">
        <f t="shared" si="35"/>
        <v>50</v>
      </c>
      <c r="CL23" s="13">
        <v>31.4</v>
      </c>
      <c r="CM23" s="14">
        <v>0</v>
      </c>
      <c r="CN23" s="14">
        <f t="shared" si="36"/>
        <v>0</v>
      </c>
      <c r="CO23" s="13">
        <v>26400</v>
      </c>
      <c r="CP23" s="14">
        <v>14520</v>
      </c>
      <c r="CQ23" s="14">
        <f t="shared" si="37"/>
        <v>55</v>
      </c>
      <c r="CR23" s="13">
        <v>3.2</v>
      </c>
      <c r="CS23" s="14">
        <v>0</v>
      </c>
      <c r="CT23" s="14">
        <f t="shared" si="38"/>
        <v>0</v>
      </c>
      <c r="CU23" s="13">
        <v>460.5</v>
      </c>
      <c r="CV23" s="14">
        <v>230.3</v>
      </c>
      <c r="CW23" s="14">
        <f t="shared" si="39"/>
        <v>50</v>
      </c>
      <c r="CX23" s="13">
        <v>945.7</v>
      </c>
      <c r="CY23" s="14">
        <v>472.8</v>
      </c>
      <c r="CZ23" s="14">
        <f t="shared" si="40"/>
        <v>50</v>
      </c>
      <c r="DA23" s="13">
        <v>477.1</v>
      </c>
      <c r="DB23" s="14">
        <v>238.6</v>
      </c>
      <c r="DC23" s="14">
        <f t="shared" si="41"/>
        <v>50</v>
      </c>
      <c r="DD23" s="13">
        <v>665</v>
      </c>
      <c r="DE23" s="14">
        <v>332.5</v>
      </c>
      <c r="DF23" s="14">
        <f t="shared" si="42"/>
        <v>50</v>
      </c>
      <c r="DG23" s="14">
        <v>168.6</v>
      </c>
      <c r="DH23" s="14">
        <v>84.3</v>
      </c>
      <c r="DI23" s="14">
        <f t="shared" si="43"/>
        <v>50</v>
      </c>
      <c r="DJ23" s="14">
        <v>0.7</v>
      </c>
      <c r="DK23" s="14">
        <v>0.7</v>
      </c>
      <c r="DL23" s="14">
        <f t="shared" si="44"/>
        <v>100</v>
      </c>
      <c r="DM23" s="14">
        <v>4715.7</v>
      </c>
      <c r="DN23" s="14">
        <v>2357.9</v>
      </c>
      <c r="DO23" s="14">
        <f t="shared" si="45"/>
        <v>50</v>
      </c>
      <c r="DP23" s="13">
        <v>2515.6</v>
      </c>
      <c r="DQ23" s="14">
        <v>1257.8</v>
      </c>
      <c r="DR23" s="14">
        <f t="shared" si="46"/>
        <v>50</v>
      </c>
      <c r="DS23" s="13">
        <v>31.5</v>
      </c>
      <c r="DT23" s="14">
        <v>0</v>
      </c>
      <c r="DU23" s="14">
        <f t="shared" si="47"/>
        <v>0</v>
      </c>
      <c r="DV23" s="13">
        <v>3070.2</v>
      </c>
      <c r="DW23" s="14">
        <v>1455.4</v>
      </c>
      <c r="DX23" s="14">
        <f t="shared" si="48"/>
        <v>47.4</v>
      </c>
      <c r="DY23" s="11">
        <f t="shared" si="49"/>
        <v>69764</v>
      </c>
      <c r="DZ23" s="12">
        <f t="shared" si="50"/>
        <v>40805.5</v>
      </c>
      <c r="EA23" s="12">
        <f t="shared" si="51"/>
        <v>58.5</v>
      </c>
      <c r="EB23" s="13">
        <v>5460.6</v>
      </c>
      <c r="EC23" s="14">
        <v>2730.3</v>
      </c>
      <c r="ED23" s="14">
        <f t="shared" si="52"/>
        <v>50</v>
      </c>
      <c r="EE23" s="13">
        <v>2867.6</v>
      </c>
      <c r="EF23" s="14">
        <v>1800.4</v>
      </c>
      <c r="EG23" s="14">
        <f t="shared" si="53"/>
        <v>62.8</v>
      </c>
      <c r="EH23" s="13">
        <v>1159.5</v>
      </c>
      <c r="EI23" s="14">
        <v>1159.5</v>
      </c>
      <c r="EJ23" s="14">
        <f t="shared" si="54"/>
        <v>100</v>
      </c>
      <c r="EK23" s="13">
        <v>1486.9</v>
      </c>
      <c r="EL23" s="14">
        <v>754.90000000000009</v>
      </c>
      <c r="EM23" s="14">
        <f t="shared" si="55"/>
        <v>50.8</v>
      </c>
      <c r="EN23" s="13">
        <v>1946.4</v>
      </c>
      <c r="EO23" s="14">
        <v>1946.4</v>
      </c>
      <c r="EP23" s="14">
        <f t="shared" si="56"/>
        <v>100</v>
      </c>
      <c r="EQ23" s="13">
        <v>0</v>
      </c>
      <c r="ER23" s="14">
        <v>0</v>
      </c>
      <c r="ES23" s="14">
        <f t="shared" si="57"/>
        <v>0</v>
      </c>
      <c r="ET23" s="13">
        <v>15000</v>
      </c>
      <c r="EU23" s="14">
        <v>15000</v>
      </c>
      <c r="EV23" s="14">
        <f t="shared" si="58"/>
        <v>100</v>
      </c>
      <c r="EW23" s="13">
        <v>0</v>
      </c>
      <c r="EX23" s="14">
        <v>0</v>
      </c>
      <c r="EY23" s="14">
        <f t="shared" si="59"/>
        <v>0</v>
      </c>
      <c r="EZ23" s="13">
        <v>0</v>
      </c>
      <c r="FA23" s="14">
        <v>0</v>
      </c>
      <c r="FB23" s="14">
        <f t="shared" si="60"/>
        <v>0</v>
      </c>
      <c r="FC23" s="13">
        <v>1000</v>
      </c>
      <c r="FD23" s="14">
        <v>1000</v>
      </c>
      <c r="FE23" s="14">
        <f t="shared" si="61"/>
        <v>100</v>
      </c>
      <c r="FF23" s="13">
        <v>0</v>
      </c>
      <c r="FG23" s="14">
        <v>0</v>
      </c>
      <c r="FH23" s="14">
        <f t="shared" si="62"/>
        <v>0</v>
      </c>
      <c r="FI23" s="13">
        <v>4251.7</v>
      </c>
      <c r="FJ23" s="14">
        <v>4251.7</v>
      </c>
      <c r="FK23" s="14">
        <f t="shared" si="63"/>
        <v>100</v>
      </c>
      <c r="FL23" s="13">
        <v>6344.4</v>
      </c>
      <c r="FM23" s="14">
        <v>0</v>
      </c>
      <c r="FN23" s="14">
        <f t="shared" si="64"/>
        <v>0</v>
      </c>
      <c r="FO23" s="13">
        <v>6000</v>
      </c>
      <c r="FP23" s="14">
        <v>6000</v>
      </c>
      <c r="FQ23" s="14">
        <f t="shared" si="65"/>
        <v>100</v>
      </c>
      <c r="FR23" s="13">
        <v>0</v>
      </c>
      <c r="FS23" s="14">
        <v>0</v>
      </c>
      <c r="FT23" s="14">
        <f t="shared" si="66"/>
        <v>0</v>
      </c>
      <c r="FU23" s="13">
        <v>509.1</v>
      </c>
      <c r="FV23" s="14">
        <v>509.1</v>
      </c>
      <c r="FW23" s="14">
        <f t="shared" si="67"/>
        <v>100</v>
      </c>
      <c r="FX23" s="13">
        <v>1505.5</v>
      </c>
      <c r="FY23" s="14">
        <v>1505.5</v>
      </c>
      <c r="FZ23" s="14">
        <f t="shared" si="68"/>
        <v>100</v>
      </c>
      <c r="GA23" s="13">
        <v>773.3</v>
      </c>
      <c r="GB23" s="14">
        <v>773.3</v>
      </c>
      <c r="GC23" s="14">
        <f t="shared" si="69"/>
        <v>100</v>
      </c>
      <c r="GD23" s="13">
        <v>0</v>
      </c>
      <c r="GE23" s="14">
        <v>0</v>
      </c>
      <c r="GF23" s="14">
        <f t="shared" si="70"/>
        <v>0</v>
      </c>
      <c r="GG23" s="13">
        <v>3.9</v>
      </c>
      <c r="GH23" s="14">
        <v>3.9</v>
      </c>
      <c r="GI23" s="14">
        <f t="shared" si="71"/>
        <v>100</v>
      </c>
      <c r="GJ23" s="13">
        <v>17342.3</v>
      </c>
      <c r="GK23" s="14">
        <v>0</v>
      </c>
      <c r="GL23" s="14">
        <f t="shared" si="72"/>
        <v>0</v>
      </c>
      <c r="GM23" s="13">
        <v>4112.8</v>
      </c>
      <c r="GN23" s="14">
        <v>3370.5</v>
      </c>
      <c r="GO23" s="14">
        <f t="shared" si="73"/>
        <v>82</v>
      </c>
      <c r="GP23" s="13">
        <v>0</v>
      </c>
      <c r="GQ23" s="14">
        <v>0</v>
      </c>
      <c r="GR23" s="14">
        <f t="shared" si="74"/>
        <v>0</v>
      </c>
    </row>
    <row r="24" spans="1:200" x14ac:dyDescent="0.25">
      <c r="A24" s="2">
        <v>19</v>
      </c>
      <c r="B24" s="3" t="s">
        <v>26</v>
      </c>
      <c r="C24" s="11">
        <f t="shared" si="0"/>
        <v>1211179.3</v>
      </c>
      <c r="D24" s="12">
        <f t="shared" si="1"/>
        <v>794436.6</v>
      </c>
      <c r="E24" s="12">
        <f t="shared" si="2"/>
        <v>65.599999999999994</v>
      </c>
      <c r="F24" s="11">
        <f t="shared" si="3"/>
        <v>0</v>
      </c>
      <c r="G24" s="12">
        <f t="shared" si="3"/>
        <v>0</v>
      </c>
      <c r="H24" s="12">
        <f t="shared" si="4"/>
        <v>0</v>
      </c>
      <c r="I24" s="13">
        <v>0</v>
      </c>
      <c r="J24" s="14">
        <v>0</v>
      </c>
      <c r="K24" s="14">
        <f t="shared" si="5"/>
        <v>0</v>
      </c>
      <c r="L24" s="11">
        <f t="shared" si="6"/>
        <v>662270.6</v>
      </c>
      <c r="M24" s="11">
        <f t="shared" si="7"/>
        <v>444263.8</v>
      </c>
      <c r="N24" s="12">
        <f t="shared" si="8"/>
        <v>67.099999999999994</v>
      </c>
      <c r="O24" s="13">
        <v>16603.900000000001</v>
      </c>
      <c r="P24" s="14">
        <v>9225</v>
      </c>
      <c r="Q24" s="14">
        <f t="shared" si="9"/>
        <v>55.6</v>
      </c>
      <c r="R24" s="13">
        <v>0</v>
      </c>
      <c r="S24" s="14">
        <v>0</v>
      </c>
      <c r="T24" s="14">
        <f t="shared" si="10"/>
        <v>0</v>
      </c>
      <c r="U24" s="13">
        <v>0</v>
      </c>
      <c r="V24" s="14">
        <v>0</v>
      </c>
      <c r="W24" s="14">
        <f t="shared" si="11"/>
        <v>0</v>
      </c>
      <c r="X24" s="13">
        <v>2363</v>
      </c>
      <c r="Y24" s="14">
        <v>0</v>
      </c>
      <c r="Z24" s="14">
        <f t="shared" si="12"/>
        <v>0</v>
      </c>
      <c r="AA24" s="13">
        <v>183.4</v>
      </c>
      <c r="AB24" s="14">
        <v>0</v>
      </c>
      <c r="AC24" s="14">
        <f t="shared" si="13"/>
        <v>0</v>
      </c>
      <c r="AD24" s="13">
        <v>103230.6</v>
      </c>
      <c r="AE24" s="14">
        <v>56777</v>
      </c>
      <c r="AF24" s="14">
        <f t="shared" si="14"/>
        <v>55</v>
      </c>
      <c r="AG24" s="13">
        <v>522591.7</v>
      </c>
      <c r="AH24" s="14">
        <v>374524.3</v>
      </c>
      <c r="AI24" s="14">
        <f t="shared" si="15"/>
        <v>71.7</v>
      </c>
      <c r="AJ24" s="13">
        <v>0</v>
      </c>
      <c r="AK24" s="14">
        <v>0</v>
      </c>
      <c r="AL24" s="14">
        <f t="shared" si="16"/>
        <v>0</v>
      </c>
      <c r="AM24" s="13">
        <v>2222.1999999999998</v>
      </c>
      <c r="AN24" s="14">
        <v>2222.1999999999998</v>
      </c>
      <c r="AO24" s="14">
        <f t="shared" si="17"/>
        <v>100</v>
      </c>
      <c r="AP24" s="13">
        <v>15075.8</v>
      </c>
      <c r="AQ24" s="14">
        <v>1515.3</v>
      </c>
      <c r="AR24" s="14">
        <f t="shared" si="18"/>
        <v>10.1</v>
      </c>
      <c r="AS24" s="11">
        <f t="shared" si="19"/>
        <v>493245.7</v>
      </c>
      <c r="AT24" s="12">
        <f t="shared" si="20"/>
        <v>316807.60000000003</v>
      </c>
      <c r="AU24" s="12">
        <f t="shared" si="21"/>
        <v>64.2</v>
      </c>
      <c r="AV24" s="13">
        <v>975.4</v>
      </c>
      <c r="AW24" s="14">
        <v>487.7</v>
      </c>
      <c r="AX24" s="14">
        <f t="shared" si="22"/>
        <v>50</v>
      </c>
      <c r="AY24" s="13">
        <v>294357.40000000002</v>
      </c>
      <c r="AZ24" s="14">
        <v>196238.4</v>
      </c>
      <c r="BA24" s="14">
        <f t="shared" si="23"/>
        <v>66.7</v>
      </c>
      <c r="BB24" s="13">
        <v>114887</v>
      </c>
      <c r="BC24" s="14">
        <v>67017.399999999994</v>
      </c>
      <c r="BD24" s="14">
        <f t="shared" si="24"/>
        <v>58.3</v>
      </c>
      <c r="BE24" s="13">
        <v>27823.7</v>
      </c>
      <c r="BF24" s="14">
        <v>24979.7</v>
      </c>
      <c r="BG24" s="14">
        <f t="shared" si="25"/>
        <v>89.8</v>
      </c>
      <c r="BH24" s="13">
        <v>7937.7</v>
      </c>
      <c r="BI24" s="14">
        <v>3968.8</v>
      </c>
      <c r="BJ24" s="14">
        <f t="shared" si="26"/>
        <v>50</v>
      </c>
      <c r="BK24" s="13">
        <v>2467.1</v>
      </c>
      <c r="BL24" s="14">
        <v>1606.3</v>
      </c>
      <c r="BM24" s="14">
        <f t="shared" si="27"/>
        <v>65.099999999999994</v>
      </c>
      <c r="BN24" s="13">
        <v>1274</v>
      </c>
      <c r="BO24" s="14">
        <v>726.2</v>
      </c>
      <c r="BP24" s="14">
        <f t="shared" si="28"/>
        <v>57</v>
      </c>
      <c r="BQ24" s="13">
        <v>9838.4</v>
      </c>
      <c r="BR24" s="14">
        <v>4436.3999999999996</v>
      </c>
      <c r="BS24" s="14">
        <f t="shared" si="29"/>
        <v>45.1</v>
      </c>
      <c r="BT24" s="13">
        <v>1438.2</v>
      </c>
      <c r="BU24" s="14">
        <v>719.2</v>
      </c>
      <c r="BV24" s="14">
        <f t="shared" si="30"/>
        <v>50</v>
      </c>
      <c r="BW24" s="13">
        <v>5667.5</v>
      </c>
      <c r="BX24" s="14">
        <v>2833.7</v>
      </c>
      <c r="BY24" s="14">
        <f t="shared" si="31"/>
        <v>50</v>
      </c>
      <c r="BZ24" s="13">
        <v>25.3</v>
      </c>
      <c r="CA24" s="14">
        <v>0</v>
      </c>
      <c r="CB24" s="14">
        <f t="shared" si="32"/>
        <v>0</v>
      </c>
      <c r="CC24" s="13">
        <v>0</v>
      </c>
      <c r="CD24" s="14">
        <v>0</v>
      </c>
      <c r="CE24" s="14">
        <f t="shared" si="33"/>
        <v>0</v>
      </c>
      <c r="CF24" s="13">
        <v>626.70000000000005</v>
      </c>
      <c r="CG24" s="14">
        <v>313.3</v>
      </c>
      <c r="CH24" s="14">
        <f t="shared" si="34"/>
        <v>50</v>
      </c>
      <c r="CI24" s="13">
        <v>21.4</v>
      </c>
      <c r="CJ24" s="14">
        <v>10.7</v>
      </c>
      <c r="CK24" s="14">
        <f t="shared" si="35"/>
        <v>50</v>
      </c>
      <c r="CL24" s="13">
        <v>90.8</v>
      </c>
      <c r="CM24" s="14">
        <v>0</v>
      </c>
      <c r="CN24" s="14">
        <f t="shared" si="36"/>
        <v>0</v>
      </c>
      <c r="CO24" s="13">
        <v>13693.8</v>
      </c>
      <c r="CP24" s="14">
        <v>7532</v>
      </c>
      <c r="CQ24" s="14">
        <f t="shared" si="37"/>
        <v>55</v>
      </c>
      <c r="CR24" s="13">
        <v>4.5</v>
      </c>
      <c r="CS24" s="14">
        <v>0</v>
      </c>
      <c r="CT24" s="14">
        <f t="shared" si="38"/>
        <v>0</v>
      </c>
      <c r="CU24" s="13">
        <v>460.5</v>
      </c>
      <c r="CV24" s="14">
        <v>230.3</v>
      </c>
      <c r="CW24" s="14">
        <f t="shared" si="39"/>
        <v>50</v>
      </c>
      <c r="CX24" s="13">
        <v>486.7</v>
      </c>
      <c r="CY24" s="14">
        <v>243.4</v>
      </c>
      <c r="CZ24" s="14">
        <f t="shared" si="40"/>
        <v>50</v>
      </c>
      <c r="DA24" s="13">
        <v>477.1</v>
      </c>
      <c r="DB24" s="14">
        <v>238.6</v>
      </c>
      <c r="DC24" s="14">
        <f t="shared" si="41"/>
        <v>50</v>
      </c>
      <c r="DD24" s="13">
        <v>0</v>
      </c>
      <c r="DE24" s="14">
        <v>0</v>
      </c>
      <c r="DF24" s="14">
        <f t="shared" si="42"/>
        <v>0</v>
      </c>
      <c r="DG24" s="14">
        <v>104.1</v>
      </c>
      <c r="DH24" s="14">
        <v>52</v>
      </c>
      <c r="DI24" s="14">
        <f t="shared" si="43"/>
        <v>50</v>
      </c>
      <c r="DJ24" s="14">
        <v>0.7</v>
      </c>
      <c r="DK24" s="14">
        <v>0.7</v>
      </c>
      <c r="DL24" s="14">
        <f t="shared" si="44"/>
        <v>100</v>
      </c>
      <c r="DM24" s="14">
        <v>4715.7</v>
      </c>
      <c r="DN24" s="14">
        <v>2357.8000000000002</v>
      </c>
      <c r="DO24" s="14">
        <f t="shared" si="45"/>
        <v>50</v>
      </c>
      <c r="DP24" s="13">
        <v>3354.1</v>
      </c>
      <c r="DQ24" s="14">
        <v>1677.1</v>
      </c>
      <c r="DR24" s="14">
        <f t="shared" si="46"/>
        <v>50</v>
      </c>
      <c r="DS24" s="13">
        <v>19.100000000000001</v>
      </c>
      <c r="DT24" s="14">
        <v>0</v>
      </c>
      <c r="DU24" s="14">
        <f t="shared" si="47"/>
        <v>0</v>
      </c>
      <c r="DV24" s="13">
        <v>2498.8000000000002</v>
      </c>
      <c r="DW24" s="14">
        <v>1137.9000000000001</v>
      </c>
      <c r="DX24" s="14">
        <f t="shared" si="48"/>
        <v>45.5</v>
      </c>
      <c r="DY24" s="11">
        <f t="shared" si="49"/>
        <v>55662.999999999993</v>
      </c>
      <c r="DZ24" s="12">
        <f t="shared" si="50"/>
        <v>33365.200000000004</v>
      </c>
      <c r="EA24" s="12">
        <f t="shared" si="51"/>
        <v>59.9</v>
      </c>
      <c r="EB24" s="13">
        <v>4836.5</v>
      </c>
      <c r="EC24" s="14">
        <v>2821.3</v>
      </c>
      <c r="ED24" s="14">
        <f t="shared" si="52"/>
        <v>58.3</v>
      </c>
      <c r="EE24" s="13">
        <v>12303</v>
      </c>
      <c r="EF24" s="14">
        <v>11897.4</v>
      </c>
      <c r="EG24" s="14">
        <f t="shared" si="53"/>
        <v>96.7</v>
      </c>
      <c r="EH24" s="13">
        <v>360</v>
      </c>
      <c r="EI24" s="14">
        <v>360</v>
      </c>
      <c r="EJ24" s="14">
        <f t="shared" si="54"/>
        <v>100</v>
      </c>
      <c r="EK24" s="13">
        <v>392.2</v>
      </c>
      <c r="EL24" s="14">
        <v>209.2</v>
      </c>
      <c r="EM24" s="14">
        <f t="shared" si="55"/>
        <v>53.3</v>
      </c>
      <c r="EN24" s="13">
        <v>1766.3</v>
      </c>
      <c r="EO24" s="14">
        <v>1766.3</v>
      </c>
      <c r="EP24" s="14">
        <f t="shared" si="56"/>
        <v>100</v>
      </c>
      <c r="EQ24" s="13">
        <v>0</v>
      </c>
      <c r="ER24" s="14">
        <v>0</v>
      </c>
      <c r="ES24" s="14">
        <f t="shared" si="57"/>
        <v>0</v>
      </c>
      <c r="ET24" s="13">
        <v>0</v>
      </c>
      <c r="EU24" s="14">
        <v>0</v>
      </c>
      <c r="EV24" s="14">
        <f t="shared" si="58"/>
        <v>0</v>
      </c>
      <c r="EW24" s="13">
        <v>0</v>
      </c>
      <c r="EX24" s="14">
        <v>0</v>
      </c>
      <c r="EY24" s="14">
        <f t="shared" si="59"/>
        <v>0</v>
      </c>
      <c r="EZ24" s="13">
        <v>0</v>
      </c>
      <c r="FA24" s="14">
        <v>0</v>
      </c>
      <c r="FB24" s="14">
        <f t="shared" si="60"/>
        <v>0</v>
      </c>
      <c r="FC24" s="13">
        <v>0</v>
      </c>
      <c r="FD24" s="14">
        <v>0</v>
      </c>
      <c r="FE24" s="14">
        <f t="shared" si="61"/>
        <v>0</v>
      </c>
      <c r="FF24" s="13">
        <v>0</v>
      </c>
      <c r="FG24" s="14">
        <v>0</v>
      </c>
      <c r="FH24" s="14">
        <f t="shared" si="62"/>
        <v>0</v>
      </c>
      <c r="FI24" s="13">
        <v>3070.7</v>
      </c>
      <c r="FJ24" s="14">
        <v>3070.7</v>
      </c>
      <c r="FK24" s="14">
        <f t="shared" si="63"/>
        <v>100</v>
      </c>
      <c r="FL24" s="13">
        <v>1911.1</v>
      </c>
      <c r="FM24" s="14">
        <v>0</v>
      </c>
      <c r="FN24" s="14">
        <f t="shared" si="64"/>
        <v>0</v>
      </c>
      <c r="FO24" s="13">
        <v>8000</v>
      </c>
      <c r="FP24" s="14">
        <v>8000</v>
      </c>
      <c r="FQ24" s="14">
        <f t="shared" si="65"/>
        <v>100</v>
      </c>
      <c r="FR24" s="13">
        <v>0</v>
      </c>
      <c r="FS24" s="14">
        <v>0</v>
      </c>
      <c r="FT24" s="14">
        <f t="shared" si="66"/>
        <v>0</v>
      </c>
      <c r="FU24" s="13">
        <v>626.70000000000005</v>
      </c>
      <c r="FV24" s="14">
        <v>626.70000000000005</v>
      </c>
      <c r="FW24" s="14">
        <f t="shared" si="67"/>
        <v>100</v>
      </c>
      <c r="FX24" s="13">
        <v>1164.5999999999999</v>
      </c>
      <c r="FY24" s="14">
        <v>247.9</v>
      </c>
      <c r="FZ24" s="14">
        <f t="shared" si="68"/>
        <v>21.3</v>
      </c>
      <c r="GA24" s="13">
        <v>447.7</v>
      </c>
      <c r="GB24" s="14">
        <v>117</v>
      </c>
      <c r="GC24" s="14">
        <f t="shared" si="69"/>
        <v>26.1</v>
      </c>
      <c r="GD24" s="13">
        <v>0</v>
      </c>
      <c r="GE24" s="14">
        <v>0</v>
      </c>
      <c r="GF24" s="14">
        <f t="shared" si="70"/>
        <v>0</v>
      </c>
      <c r="GG24" s="13">
        <v>112</v>
      </c>
      <c r="GH24" s="14">
        <v>112</v>
      </c>
      <c r="GI24" s="14">
        <f t="shared" si="71"/>
        <v>100</v>
      </c>
      <c r="GJ24" s="13">
        <v>15626</v>
      </c>
      <c r="GK24" s="14">
        <v>0</v>
      </c>
      <c r="GL24" s="14">
        <f t="shared" si="72"/>
        <v>0</v>
      </c>
      <c r="GM24" s="13">
        <v>5046.2</v>
      </c>
      <c r="GN24" s="14">
        <v>4136.7</v>
      </c>
      <c r="GO24" s="14">
        <f t="shared" si="73"/>
        <v>82</v>
      </c>
      <c r="GP24" s="13">
        <v>0</v>
      </c>
      <c r="GQ24" s="14">
        <v>0</v>
      </c>
      <c r="GR24" s="14">
        <f t="shared" si="74"/>
        <v>0</v>
      </c>
    </row>
    <row r="25" spans="1:200" x14ac:dyDescent="0.25">
      <c r="A25" s="2">
        <v>20</v>
      </c>
      <c r="B25" s="3" t="s">
        <v>27</v>
      </c>
      <c r="C25" s="11">
        <f t="shared" si="0"/>
        <v>1965546.5999999996</v>
      </c>
      <c r="D25" s="12">
        <f t="shared" si="1"/>
        <v>1159976.1000000001</v>
      </c>
      <c r="E25" s="12">
        <f t="shared" si="2"/>
        <v>59</v>
      </c>
      <c r="F25" s="11">
        <f t="shared" si="3"/>
        <v>0</v>
      </c>
      <c r="G25" s="12">
        <f t="shared" si="3"/>
        <v>0</v>
      </c>
      <c r="H25" s="12">
        <f t="shared" si="4"/>
        <v>0</v>
      </c>
      <c r="I25" s="13">
        <v>0</v>
      </c>
      <c r="J25" s="14">
        <v>0</v>
      </c>
      <c r="K25" s="14">
        <f t="shared" si="5"/>
        <v>0</v>
      </c>
      <c r="L25" s="11">
        <f t="shared" si="6"/>
        <v>205078</v>
      </c>
      <c r="M25" s="11">
        <f t="shared" si="7"/>
        <v>82593.3</v>
      </c>
      <c r="N25" s="12">
        <f t="shared" si="8"/>
        <v>40.299999999999997</v>
      </c>
      <c r="O25" s="13">
        <v>64804</v>
      </c>
      <c r="P25" s="14">
        <v>34804</v>
      </c>
      <c r="Q25" s="14">
        <f t="shared" si="9"/>
        <v>53.7</v>
      </c>
      <c r="R25" s="13">
        <v>885.1</v>
      </c>
      <c r="S25" s="14">
        <v>0</v>
      </c>
      <c r="T25" s="14">
        <f t="shared" si="10"/>
        <v>0</v>
      </c>
      <c r="U25" s="13">
        <v>0</v>
      </c>
      <c r="V25" s="14">
        <v>0</v>
      </c>
      <c r="W25" s="14">
        <f t="shared" si="11"/>
        <v>0</v>
      </c>
      <c r="X25" s="13">
        <v>2363</v>
      </c>
      <c r="Y25" s="14">
        <v>2363</v>
      </c>
      <c r="Z25" s="14">
        <f t="shared" si="12"/>
        <v>100</v>
      </c>
      <c r="AA25" s="13">
        <v>2919.6</v>
      </c>
      <c r="AB25" s="14">
        <v>0</v>
      </c>
      <c r="AC25" s="14">
        <f t="shared" si="13"/>
        <v>0</v>
      </c>
      <c r="AD25" s="13">
        <v>29530.2</v>
      </c>
      <c r="AE25" s="14">
        <v>16242</v>
      </c>
      <c r="AF25" s="14">
        <f t="shared" si="14"/>
        <v>55</v>
      </c>
      <c r="AG25" s="13">
        <v>0</v>
      </c>
      <c r="AH25" s="14">
        <v>0</v>
      </c>
      <c r="AI25" s="14">
        <f t="shared" si="15"/>
        <v>0</v>
      </c>
      <c r="AJ25" s="13">
        <v>46469.2</v>
      </c>
      <c r="AK25" s="14">
        <v>13940.8</v>
      </c>
      <c r="AL25" s="14">
        <f t="shared" si="16"/>
        <v>30</v>
      </c>
      <c r="AM25" s="13">
        <v>2222.1999999999998</v>
      </c>
      <c r="AN25" s="14">
        <v>0</v>
      </c>
      <c r="AO25" s="14">
        <f t="shared" si="17"/>
        <v>0</v>
      </c>
      <c r="AP25" s="13">
        <v>55884.7</v>
      </c>
      <c r="AQ25" s="14">
        <v>15243.5</v>
      </c>
      <c r="AR25" s="14">
        <f t="shared" si="18"/>
        <v>27.3</v>
      </c>
      <c r="AS25" s="11">
        <f t="shared" si="19"/>
        <v>1620998.0999999996</v>
      </c>
      <c r="AT25" s="12">
        <f t="shared" si="20"/>
        <v>1033874.7000000001</v>
      </c>
      <c r="AU25" s="12">
        <f t="shared" si="21"/>
        <v>63.8</v>
      </c>
      <c r="AV25" s="13">
        <v>3219.5</v>
      </c>
      <c r="AW25" s="14">
        <v>1609.7</v>
      </c>
      <c r="AX25" s="14">
        <f t="shared" si="22"/>
        <v>50</v>
      </c>
      <c r="AY25" s="13">
        <v>970894.1</v>
      </c>
      <c r="AZ25" s="14">
        <v>647262.9</v>
      </c>
      <c r="BA25" s="14">
        <f t="shared" si="23"/>
        <v>66.7</v>
      </c>
      <c r="BB25" s="13">
        <v>380614.7</v>
      </c>
      <c r="BC25" s="14">
        <v>222025.4</v>
      </c>
      <c r="BD25" s="14">
        <f t="shared" si="24"/>
        <v>58.3</v>
      </c>
      <c r="BE25" s="13">
        <v>71154.3</v>
      </c>
      <c r="BF25" s="14">
        <v>63955.4</v>
      </c>
      <c r="BG25" s="14">
        <f t="shared" si="25"/>
        <v>89.9</v>
      </c>
      <c r="BH25" s="13">
        <v>10904.4</v>
      </c>
      <c r="BI25" s="14">
        <v>5452.4</v>
      </c>
      <c r="BJ25" s="14">
        <f t="shared" si="26"/>
        <v>50</v>
      </c>
      <c r="BK25" s="13">
        <v>17388.400000000001</v>
      </c>
      <c r="BL25" s="14">
        <v>10912.5</v>
      </c>
      <c r="BM25" s="14">
        <f t="shared" si="27"/>
        <v>62.8</v>
      </c>
      <c r="BN25" s="13">
        <v>8669.2000000000007</v>
      </c>
      <c r="BO25" s="14">
        <v>5455.5</v>
      </c>
      <c r="BP25" s="14">
        <f t="shared" si="28"/>
        <v>62.9</v>
      </c>
      <c r="BQ25" s="13">
        <v>31646.400000000001</v>
      </c>
      <c r="BR25" s="14">
        <v>16650.8</v>
      </c>
      <c r="BS25" s="14">
        <f t="shared" si="29"/>
        <v>52.6</v>
      </c>
      <c r="BT25" s="13">
        <v>3325.4</v>
      </c>
      <c r="BU25" s="14">
        <v>1662.8</v>
      </c>
      <c r="BV25" s="14">
        <f t="shared" si="30"/>
        <v>50</v>
      </c>
      <c r="BW25" s="13">
        <v>19221.099999999999</v>
      </c>
      <c r="BX25" s="14">
        <v>9610.5</v>
      </c>
      <c r="BY25" s="14">
        <f t="shared" si="31"/>
        <v>50</v>
      </c>
      <c r="BZ25" s="13">
        <v>29394.2</v>
      </c>
      <c r="CA25" s="14">
        <v>9734.7999999999993</v>
      </c>
      <c r="CB25" s="14">
        <f t="shared" si="32"/>
        <v>33.1</v>
      </c>
      <c r="CC25" s="13">
        <v>0</v>
      </c>
      <c r="CD25" s="14">
        <v>0</v>
      </c>
      <c r="CE25" s="14">
        <f t="shared" si="33"/>
        <v>0</v>
      </c>
      <c r="CF25" s="13">
        <v>7564.2</v>
      </c>
      <c r="CG25" s="14">
        <v>3782.1</v>
      </c>
      <c r="CH25" s="14">
        <f t="shared" si="34"/>
        <v>50</v>
      </c>
      <c r="CI25" s="13">
        <v>907.1</v>
      </c>
      <c r="CJ25" s="14">
        <v>453.6</v>
      </c>
      <c r="CK25" s="14">
        <f t="shared" si="35"/>
        <v>50</v>
      </c>
      <c r="CL25" s="13">
        <v>50.9</v>
      </c>
      <c r="CM25" s="14">
        <v>0</v>
      </c>
      <c r="CN25" s="14">
        <f t="shared" si="36"/>
        <v>0</v>
      </c>
      <c r="CO25" s="13">
        <v>45576.4</v>
      </c>
      <c r="CP25" s="14">
        <v>25067</v>
      </c>
      <c r="CQ25" s="14">
        <f t="shared" si="37"/>
        <v>55</v>
      </c>
      <c r="CR25" s="13">
        <v>4.7</v>
      </c>
      <c r="CS25" s="14">
        <v>0</v>
      </c>
      <c r="CT25" s="14">
        <f t="shared" si="38"/>
        <v>0</v>
      </c>
      <c r="CU25" s="13">
        <v>479.1</v>
      </c>
      <c r="CV25" s="14">
        <v>239.6</v>
      </c>
      <c r="CW25" s="14">
        <f t="shared" si="39"/>
        <v>50</v>
      </c>
      <c r="CX25" s="13">
        <v>1460.8</v>
      </c>
      <c r="CY25" s="14">
        <v>730.4</v>
      </c>
      <c r="CZ25" s="14">
        <f t="shared" si="40"/>
        <v>50</v>
      </c>
      <c r="DA25" s="13">
        <v>495.7</v>
      </c>
      <c r="DB25" s="14">
        <v>247.8</v>
      </c>
      <c r="DC25" s="14">
        <f t="shared" si="41"/>
        <v>50</v>
      </c>
      <c r="DD25" s="13">
        <v>775.7</v>
      </c>
      <c r="DE25" s="14">
        <v>387.8</v>
      </c>
      <c r="DF25" s="14">
        <f t="shared" si="42"/>
        <v>50</v>
      </c>
      <c r="DG25" s="14">
        <v>224.5</v>
      </c>
      <c r="DH25" s="14">
        <v>112.2</v>
      </c>
      <c r="DI25" s="14">
        <f t="shared" si="43"/>
        <v>50</v>
      </c>
      <c r="DJ25" s="14">
        <v>0.7</v>
      </c>
      <c r="DK25" s="14">
        <v>0.7</v>
      </c>
      <c r="DL25" s="14">
        <f t="shared" si="44"/>
        <v>100</v>
      </c>
      <c r="DM25" s="14">
        <v>4859</v>
      </c>
      <c r="DN25" s="14">
        <v>2429.5</v>
      </c>
      <c r="DO25" s="14">
        <f t="shared" si="45"/>
        <v>50</v>
      </c>
      <c r="DP25" s="13">
        <v>6632.1</v>
      </c>
      <c r="DQ25" s="14">
        <v>3316.1</v>
      </c>
      <c r="DR25" s="14">
        <f t="shared" si="46"/>
        <v>50</v>
      </c>
      <c r="DS25" s="13">
        <v>37.9</v>
      </c>
      <c r="DT25" s="14">
        <v>0</v>
      </c>
      <c r="DU25" s="14">
        <f t="shared" si="47"/>
        <v>0</v>
      </c>
      <c r="DV25" s="13">
        <v>5497.6</v>
      </c>
      <c r="DW25" s="14">
        <v>2775.2</v>
      </c>
      <c r="DX25" s="14">
        <f t="shared" si="48"/>
        <v>50.5</v>
      </c>
      <c r="DY25" s="11">
        <f t="shared" si="49"/>
        <v>139470.5</v>
      </c>
      <c r="DZ25" s="12">
        <f t="shared" si="50"/>
        <v>43508.100000000006</v>
      </c>
      <c r="EA25" s="12">
        <f t="shared" si="51"/>
        <v>31.2</v>
      </c>
      <c r="EB25" s="13">
        <v>11545.1</v>
      </c>
      <c r="EC25" s="14">
        <v>6674.8</v>
      </c>
      <c r="ED25" s="14">
        <f t="shared" si="52"/>
        <v>57.8</v>
      </c>
      <c r="EE25" s="13">
        <v>14802.3</v>
      </c>
      <c r="EF25" s="14">
        <v>1106.5</v>
      </c>
      <c r="EG25" s="14">
        <f t="shared" si="53"/>
        <v>7.5</v>
      </c>
      <c r="EH25" s="13">
        <v>1699.7</v>
      </c>
      <c r="EI25" s="14">
        <v>1699.7</v>
      </c>
      <c r="EJ25" s="14">
        <f t="shared" si="54"/>
        <v>100</v>
      </c>
      <c r="EK25" s="13">
        <v>1725.5</v>
      </c>
      <c r="EL25" s="14">
        <v>869.3</v>
      </c>
      <c r="EM25" s="14">
        <f t="shared" si="55"/>
        <v>50.4</v>
      </c>
      <c r="EN25" s="13">
        <v>7374.7</v>
      </c>
      <c r="EO25" s="14">
        <v>7374.2</v>
      </c>
      <c r="EP25" s="14">
        <f t="shared" si="56"/>
        <v>100</v>
      </c>
      <c r="EQ25" s="13">
        <v>0</v>
      </c>
      <c r="ER25" s="14">
        <v>0</v>
      </c>
      <c r="ES25" s="14">
        <f t="shared" si="57"/>
        <v>0</v>
      </c>
      <c r="ET25" s="13">
        <v>0</v>
      </c>
      <c r="EU25" s="14">
        <v>0</v>
      </c>
      <c r="EV25" s="14">
        <f t="shared" si="58"/>
        <v>0</v>
      </c>
      <c r="EW25" s="13">
        <v>62.5</v>
      </c>
      <c r="EX25" s="14">
        <v>62.5</v>
      </c>
      <c r="EY25" s="14">
        <f t="shared" si="59"/>
        <v>100</v>
      </c>
      <c r="EZ25" s="13">
        <v>250</v>
      </c>
      <c r="FA25" s="14">
        <v>0</v>
      </c>
      <c r="FB25" s="14">
        <f t="shared" si="60"/>
        <v>0</v>
      </c>
      <c r="FC25" s="13">
        <v>0</v>
      </c>
      <c r="FD25" s="14">
        <v>0</v>
      </c>
      <c r="FE25" s="14">
        <f t="shared" si="61"/>
        <v>0</v>
      </c>
      <c r="FF25" s="13">
        <v>0</v>
      </c>
      <c r="FG25" s="14">
        <v>0</v>
      </c>
      <c r="FH25" s="14">
        <f t="shared" si="62"/>
        <v>0</v>
      </c>
      <c r="FI25" s="13">
        <v>2460.3000000000002</v>
      </c>
      <c r="FJ25" s="14">
        <v>2460.3000000000002</v>
      </c>
      <c r="FK25" s="14">
        <f t="shared" si="63"/>
        <v>100</v>
      </c>
      <c r="FL25" s="13">
        <v>1477.8</v>
      </c>
      <c r="FM25" s="14">
        <v>1477.8</v>
      </c>
      <c r="FN25" s="14">
        <f t="shared" si="64"/>
        <v>100</v>
      </c>
      <c r="FO25" s="13">
        <v>8000</v>
      </c>
      <c r="FP25" s="14">
        <v>8000</v>
      </c>
      <c r="FQ25" s="14">
        <f t="shared" si="65"/>
        <v>100</v>
      </c>
      <c r="FR25" s="13">
        <v>2725.9</v>
      </c>
      <c r="FS25" s="14">
        <v>2725.9</v>
      </c>
      <c r="FT25" s="14">
        <f t="shared" si="66"/>
        <v>100</v>
      </c>
      <c r="FU25" s="13">
        <v>1219.4000000000001</v>
      </c>
      <c r="FV25" s="14">
        <v>0</v>
      </c>
      <c r="FW25" s="14">
        <f t="shared" si="67"/>
        <v>0</v>
      </c>
      <c r="FX25" s="13">
        <v>2472.5</v>
      </c>
      <c r="FY25" s="14">
        <v>481.9</v>
      </c>
      <c r="FZ25" s="14">
        <f t="shared" si="68"/>
        <v>19.5</v>
      </c>
      <c r="GA25" s="13">
        <v>366.3</v>
      </c>
      <c r="GB25" s="14">
        <v>0</v>
      </c>
      <c r="GC25" s="14">
        <f t="shared" si="69"/>
        <v>0</v>
      </c>
      <c r="GD25" s="13">
        <v>0</v>
      </c>
      <c r="GE25" s="14">
        <v>0</v>
      </c>
      <c r="GF25" s="14">
        <f t="shared" si="70"/>
        <v>0</v>
      </c>
      <c r="GG25" s="13">
        <v>35.9</v>
      </c>
      <c r="GH25" s="14">
        <v>35.9</v>
      </c>
      <c r="GI25" s="14">
        <f t="shared" si="71"/>
        <v>100</v>
      </c>
      <c r="GJ25" s="13">
        <v>62170.2</v>
      </c>
      <c r="GK25" s="14">
        <v>0</v>
      </c>
      <c r="GL25" s="14">
        <f t="shared" si="72"/>
        <v>0</v>
      </c>
      <c r="GM25" s="13">
        <v>15802.4</v>
      </c>
      <c r="GN25" s="14">
        <v>10539.3</v>
      </c>
      <c r="GO25" s="14">
        <f t="shared" si="73"/>
        <v>66.7</v>
      </c>
      <c r="GP25" s="13">
        <v>5280</v>
      </c>
      <c r="GQ25" s="14">
        <v>0</v>
      </c>
      <c r="GR25" s="14">
        <f t="shared" si="74"/>
        <v>0</v>
      </c>
    </row>
    <row r="26" spans="1:200" x14ac:dyDescent="0.25">
      <c r="A26" s="2">
        <v>21</v>
      </c>
      <c r="B26" s="3" t="s">
        <v>28</v>
      </c>
      <c r="C26" s="11">
        <f t="shared" si="0"/>
        <v>469470.49999999994</v>
      </c>
      <c r="D26" s="12">
        <f t="shared" si="1"/>
        <v>308359.09999999998</v>
      </c>
      <c r="E26" s="12">
        <f t="shared" si="2"/>
        <v>65.7</v>
      </c>
      <c r="F26" s="11">
        <f t="shared" si="3"/>
        <v>1197.9000000000001</v>
      </c>
      <c r="G26" s="12">
        <f t="shared" si="3"/>
        <v>598</v>
      </c>
      <c r="H26" s="12">
        <f t="shared" si="4"/>
        <v>49.9</v>
      </c>
      <c r="I26" s="13">
        <v>1197.9000000000001</v>
      </c>
      <c r="J26" s="14">
        <v>598</v>
      </c>
      <c r="K26" s="14">
        <f t="shared" si="5"/>
        <v>49.9</v>
      </c>
      <c r="L26" s="11">
        <f t="shared" si="6"/>
        <v>280553.8</v>
      </c>
      <c r="M26" s="11">
        <f t="shared" si="7"/>
        <v>194479.09999999998</v>
      </c>
      <c r="N26" s="12">
        <f t="shared" si="8"/>
        <v>69.3</v>
      </c>
      <c r="O26" s="13">
        <v>3371.5</v>
      </c>
      <c r="P26" s="14">
        <v>1875</v>
      </c>
      <c r="Q26" s="14">
        <f t="shared" si="9"/>
        <v>55.6</v>
      </c>
      <c r="R26" s="13">
        <v>0</v>
      </c>
      <c r="S26" s="14">
        <v>0</v>
      </c>
      <c r="T26" s="14">
        <f t="shared" si="10"/>
        <v>0</v>
      </c>
      <c r="U26" s="13">
        <v>0</v>
      </c>
      <c r="V26" s="14">
        <v>0</v>
      </c>
      <c r="W26" s="14">
        <f t="shared" si="11"/>
        <v>0</v>
      </c>
      <c r="X26" s="13">
        <v>2993.8</v>
      </c>
      <c r="Y26" s="14">
        <v>0</v>
      </c>
      <c r="Z26" s="14">
        <f t="shared" si="12"/>
        <v>0</v>
      </c>
      <c r="AA26" s="13">
        <v>52.6</v>
      </c>
      <c r="AB26" s="14">
        <v>0</v>
      </c>
      <c r="AC26" s="14">
        <f t="shared" si="13"/>
        <v>0</v>
      </c>
      <c r="AD26" s="13">
        <v>20058.5</v>
      </c>
      <c r="AE26" s="14">
        <v>11033</v>
      </c>
      <c r="AF26" s="14">
        <f t="shared" si="14"/>
        <v>55</v>
      </c>
      <c r="AG26" s="13">
        <v>250685.9</v>
      </c>
      <c r="AH26" s="14">
        <v>179658.3</v>
      </c>
      <c r="AI26" s="14">
        <f t="shared" si="15"/>
        <v>71.7</v>
      </c>
      <c r="AJ26" s="13">
        <v>0</v>
      </c>
      <c r="AK26" s="14">
        <v>0</v>
      </c>
      <c r="AL26" s="14">
        <f t="shared" si="16"/>
        <v>0</v>
      </c>
      <c r="AM26" s="13">
        <v>0</v>
      </c>
      <c r="AN26" s="14">
        <v>0</v>
      </c>
      <c r="AO26" s="14">
        <f t="shared" si="17"/>
        <v>0</v>
      </c>
      <c r="AP26" s="13">
        <v>3391.5</v>
      </c>
      <c r="AQ26" s="14">
        <v>1912.8</v>
      </c>
      <c r="AR26" s="14">
        <f t="shared" si="18"/>
        <v>56.4</v>
      </c>
      <c r="AS26" s="11">
        <f t="shared" si="19"/>
        <v>153250.59999999995</v>
      </c>
      <c r="AT26" s="12">
        <f t="shared" si="20"/>
        <v>98627.200000000026</v>
      </c>
      <c r="AU26" s="12">
        <f t="shared" si="21"/>
        <v>64.400000000000006</v>
      </c>
      <c r="AV26" s="13">
        <v>233.5</v>
      </c>
      <c r="AW26" s="14">
        <v>116.8</v>
      </c>
      <c r="AX26" s="14">
        <f t="shared" si="22"/>
        <v>50</v>
      </c>
      <c r="AY26" s="13">
        <v>95264.9</v>
      </c>
      <c r="AZ26" s="14">
        <v>63510</v>
      </c>
      <c r="BA26" s="14">
        <f t="shared" si="23"/>
        <v>66.7</v>
      </c>
      <c r="BB26" s="13">
        <v>22537.5</v>
      </c>
      <c r="BC26" s="14">
        <v>13146.9</v>
      </c>
      <c r="BD26" s="14">
        <f t="shared" si="24"/>
        <v>58.3</v>
      </c>
      <c r="BE26" s="13">
        <v>14217.8</v>
      </c>
      <c r="BF26" s="14">
        <v>12763.1</v>
      </c>
      <c r="BG26" s="14">
        <f t="shared" si="25"/>
        <v>89.8</v>
      </c>
      <c r="BH26" s="13">
        <v>6839.1</v>
      </c>
      <c r="BI26" s="14">
        <v>3419.6</v>
      </c>
      <c r="BJ26" s="14">
        <f t="shared" si="26"/>
        <v>50</v>
      </c>
      <c r="BK26" s="13">
        <v>2674.9</v>
      </c>
      <c r="BL26" s="14">
        <v>624.6</v>
      </c>
      <c r="BM26" s="14">
        <f t="shared" si="27"/>
        <v>23.4</v>
      </c>
      <c r="BN26" s="13">
        <v>1606.9</v>
      </c>
      <c r="BO26" s="14">
        <v>395.6</v>
      </c>
      <c r="BP26" s="14">
        <f t="shared" si="28"/>
        <v>24.6</v>
      </c>
      <c r="BQ26" s="13">
        <v>1743.9</v>
      </c>
      <c r="BR26" s="14">
        <v>563.9</v>
      </c>
      <c r="BS26" s="14">
        <f t="shared" si="29"/>
        <v>32.299999999999997</v>
      </c>
      <c r="BT26" s="13">
        <v>925.9</v>
      </c>
      <c r="BU26" s="14">
        <v>463</v>
      </c>
      <c r="BV26" s="14">
        <f t="shared" si="30"/>
        <v>50</v>
      </c>
      <c r="BW26" s="13">
        <v>1495</v>
      </c>
      <c r="BX26" s="14">
        <v>747.5</v>
      </c>
      <c r="BY26" s="14">
        <f t="shared" si="31"/>
        <v>50</v>
      </c>
      <c r="BZ26" s="13">
        <v>0</v>
      </c>
      <c r="CA26" s="14">
        <v>0</v>
      </c>
      <c r="CB26" s="14">
        <f t="shared" si="32"/>
        <v>0</v>
      </c>
      <c r="CC26" s="13">
        <v>0</v>
      </c>
      <c r="CD26" s="14">
        <v>0</v>
      </c>
      <c r="CE26" s="14">
        <f t="shared" si="33"/>
        <v>0</v>
      </c>
      <c r="CF26" s="13">
        <v>141.30000000000001</v>
      </c>
      <c r="CG26" s="14">
        <v>70.7</v>
      </c>
      <c r="CH26" s="14">
        <f t="shared" si="34"/>
        <v>50</v>
      </c>
      <c r="CI26" s="13">
        <v>700.6</v>
      </c>
      <c r="CJ26" s="14">
        <v>350.3</v>
      </c>
      <c r="CK26" s="14">
        <f t="shared" si="35"/>
        <v>50</v>
      </c>
      <c r="CL26" s="13">
        <v>0</v>
      </c>
      <c r="CM26" s="14">
        <v>0</v>
      </c>
      <c r="CN26" s="14">
        <f t="shared" si="36"/>
        <v>0</v>
      </c>
      <c r="CO26" s="13">
        <v>280.8</v>
      </c>
      <c r="CP26" s="14">
        <v>154</v>
      </c>
      <c r="CQ26" s="14">
        <f t="shared" si="37"/>
        <v>54.8</v>
      </c>
      <c r="CR26" s="13">
        <v>3.1</v>
      </c>
      <c r="CS26" s="14">
        <v>0</v>
      </c>
      <c r="CT26" s="14">
        <f t="shared" si="38"/>
        <v>0</v>
      </c>
      <c r="CU26" s="13">
        <v>445.3</v>
      </c>
      <c r="CV26" s="14">
        <v>222.6</v>
      </c>
      <c r="CW26" s="14">
        <f t="shared" si="39"/>
        <v>50</v>
      </c>
      <c r="CX26" s="13">
        <v>471.8</v>
      </c>
      <c r="CY26" s="14">
        <v>236</v>
      </c>
      <c r="CZ26" s="14">
        <f t="shared" si="40"/>
        <v>50</v>
      </c>
      <c r="DA26" s="13">
        <v>461.7</v>
      </c>
      <c r="DB26" s="14">
        <v>230.8</v>
      </c>
      <c r="DC26" s="14">
        <f t="shared" si="41"/>
        <v>50</v>
      </c>
      <c r="DD26" s="13">
        <v>0</v>
      </c>
      <c r="DE26" s="14">
        <v>0</v>
      </c>
      <c r="DF26" s="14">
        <f t="shared" si="42"/>
        <v>0</v>
      </c>
      <c r="DG26" s="14">
        <v>23.4</v>
      </c>
      <c r="DH26" s="14">
        <v>11.7</v>
      </c>
      <c r="DI26" s="14">
        <f t="shared" si="43"/>
        <v>50</v>
      </c>
      <c r="DJ26" s="14">
        <v>0.6</v>
      </c>
      <c r="DK26" s="14">
        <v>0.6</v>
      </c>
      <c r="DL26" s="14">
        <f t="shared" si="44"/>
        <v>100</v>
      </c>
      <c r="DM26" s="14">
        <v>0</v>
      </c>
      <c r="DN26" s="14">
        <v>0</v>
      </c>
      <c r="DO26" s="14">
        <f t="shared" si="45"/>
        <v>0</v>
      </c>
      <c r="DP26" s="13">
        <v>2820.6</v>
      </c>
      <c r="DQ26" s="14">
        <v>1410.3</v>
      </c>
      <c r="DR26" s="14">
        <f t="shared" si="46"/>
        <v>50</v>
      </c>
      <c r="DS26" s="13">
        <v>4.9000000000000004</v>
      </c>
      <c r="DT26" s="14">
        <v>0</v>
      </c>
      <c r="DU26" s="14">
        <f t="shared" si="47"/>
        <v>0</v>
      </c>
      <c r="DV26" s="13">
        <v>357.1</v>
      </c>
      <c r="DW26" s="14">
        <v>189.2</v>
      </c>
      <c r="DX26" s="14">
        <f t="shared" si="48"/>
        <v>53</v>
      </c>
      <c r="DY26" s="11">
        <f t="shared" si="49"/>
        <v>34468.200000000004</v>
      </c>
      <c r="DZ26" s="12">
        <f t="shared" si="50"/>
        <v>14654.8</v>
      </c>
      <c r="EA26" s="12">
        <f t="shared" si="51"/>
        <v>42.5</v>
      </c>
      <c r="EB26" s="13">
        <v>3120.3</v>
      </c>
      <c r="EC26" s="14">
        <v>1820.2</v>
      </c>
      <c r="ED26" s="14">
        <f t="shared" si="52"/>
        <v>58.3</v>
      </c>
      <c r="EE26" s="13">
        <v>0</v>
      </c>
      <c r="EF26" s="14">
        <v>0</v>
      </c>
      <c r="EG26" s="14">
        <f t="shared" si="53"/>
        <v>0</v>
      </c>
      <c r="EH26" s="13">
        <v>850.2</v>
      </c>
      <c r="EI26" s="14">
        <v>850.2</v>
      </c>
      <c r="EJ26" s="14">
        <f t="shared" si="54"/>
        <v>100</v>
      </c>
      <c r="EK26" s="13">
        <v>310.39999999999998</v>
      </c>
      <c r="EL26" s="14">
        <v>170</v>
      </c>
      <c r="EM26" s="14">
        <f t="shared" si="55"/>
        <v>54.8</v>
      </c>
      <c r="EN26" s="13">
        <v>0</v>
      </c>
      <c r="EO26" s="14">
        <v>0</v>
      </c>
      <c r="EP26" s="14">
        <f t="shared" si="56"/>
        <v>0</v>
      </c>
      <c r="EQ26" s="13">
        <v>0</v>
      </c>
      <c r="ER26" s="14">
        <v>0</v>
      </c>
      <c r="ES26" s="14">
        <f t="shared" si="57"/>
        <v>0</v>
      </c>
      <c r="ET26" s="13">
        <v>0</v>
      </c>
      <c r="EU26" s="14">
        <v>0</v>
      </c>
      <c r="EV26" s="14">
        <f t="shared" si="58"/>
        <v>0</v>
      </c>
      <c r="EW26" s="13">
        <v>62.5</v>
      </c>
      <c r="EX26" s="14">
        <v>62.5</v>
      </c>
      <c r="EY26" s="14">
        <f t="shared" si="59"/>
        <v>100</v>
      </c>
      <c r="EZ26" s="13">
        <v>0</v>
      </c>
      <c r="FA26" s="14">
        <v>0</v>
      </c>
      <c r="FB26" s="14">
        <f t="shared" si="60"/>
        <v>0</v>
      </c>
      <c r="FC26" s="13">
        <v>0</v>
      </c>
      <c r="FD26" s="14">
        <v>0</v>
      </c>
      <c r="FE26" s="14">
        <f t="shared" si="61"/>
        <v>0</v>
      </c>
      <c r="FF26" s="13">
        <v>0</v>
      </c>
      <c r="FG26" s="14">
        <v>0</v>
      </c>
      <c r="FH26" s="14">
        <f t="shared" si="62"/>
        <v>0</v>
      </c>
      <c r="FI26" s="13">
        <v>0</v>
      </c>
      <c r="FJ26" s="14">
        <v>0</v>
      </c>
      <c r="FK26" s="14">
        <f t="shared" si="63"/>
        <v>0</v>
      </c>
      <c r="FL26" s="13">
        <v>0</v>
      </c>
      <c r="FM26" s="14">
        <v>0</v>
      </c>
      <c r="FN26" s="14">
        <f t="shared" si="64"/>
        <v>0</v>
      </c>
      <c r="FO26" s="13">
        <v>8000</v>
      </c>
      <c r="FP26" s="14">
        <v>8000</v>
      </c>
      <c r="FQ26" s="14">
        <f t="shared" si="65"/>
        <v>100</v>
      </c>
      <c r="FR26" s="13">
        <v>0</v>
      </c>
      <c r="FS26" s="14">
        <v>0</v>
      </c>
      <c r="FT26" s="14">
        <f t="shared" si="66"/>
        <v>0</v>
      </c>
      <c r="FU26" s="13">
        <v>0</v>
      </c>
      <c r="FV26" s="14">
        <v>0</v>
      </c>
      <c r="FW26" s="14">
        <f t="shared" si="67"/>
        <v>0</v>
      </c>
      <c r="FX26" s="13">
        <v>98.4</v>
      </c>
      <c r="FY26" s="14">
        <v>98.4</v>
      </c>
      <c r="FZ26" s="14">
        <f t="shared" si="68"/>
        <v>100</v>
      </c>
      <c r="GA26" s="13">
        <v>0</v>
      </c>
      <c r="GB26" s="14">
        <v>0</v>
      </c>
      <c r="GC26" s="14">
        <f t="shared" si="69"/>
        <v>0</v>
      </c>
      <c r="GD26" s="13">
        <v>1129.7</v>
      </c>
      <c r="GE26" s="14">
        <v>564.9</v>
      </c>
      <c r="GF26" s="14">
        <f t="shared" si="70"/>
        <v>50</v>
      </c>
      <c r="GG26" s="13">
        <v>4.4000000000000004</v>
      </c>
      <c r="GH26" s="14">
        <v>4.4000000000000004</v>
      </c>
      <c r="GI26" s="14">
        <f t="shared" si="71"/>
        <v>100</v>
      </c>
      <c r="GJ26" s="13">
        <v>15108</v>
      </c>
      <c r="GK26" s="14">
        <v>0</v>
      </c>
      <c r="GL26" s="14">
        <f t="shared" si="72"/>
        <v>0</v>
      </c>
      <c r="GM26" s="13">
        <v>5784.3</v>
      </c>
      <c r="GN26" s="14">
        <v>3084.2</v>
      </c>
      <c r="GO26" s="14">
        <f t="shared" si="73"/>
        <v>53.3</v>
      </c>
      <c r="GP26" s="13">
        <v>0</v>
      </c>
      <c r="GQ26" s="14">
        <v>0</v>
      </c>
      <c r="GR26" s="14">
        <f t="shared" si="74"/>
        <v>0</v>
      </c>
    </row>
    <row r="27" spans="1:200" x14ac:dyDescent="0.25">
      <c r="A27" s="2">
        <v>22</v>
      </c>
      <c r="B27" s="3" t="s">
        <v>52</v>
      </c>
      <c r="C27" s="11">
        <f t="shared" si="0"/>
        <v>489757.20000000007</v>
      </c>
      <c r="D27" s="12">
        <f t="shared" si="1"/>
        <v>322554.59999999998</v>
      </c>
      <c r="E27" s="12">
        <f t="shared" si="2"/>
        <v>65.900000000000006</v>
      </c>
      <c r="F27" s="11">
        <f t="shared" si="3"/>
        <v>12670</v>
      </c>
      <c r="G27" s="12">
        <f t="shared" si="3"/>
        <v>6336</v>
      </c>
      <c r="H27" s="12">
        <f t="shared" si="4"/>
        <v>50</v>
      </c>
      <c r="I27" s="13">
        <v>12670</v>
      </c>
      <c r="J27" s="14">
        <v>6336</v>
      </c>
      <c r="K27" s="14">
        <f t="shared" si="5"/>
        <v>50</v>
      </c>
      <c r="L27" s="11">
        <f t="shared" si="6"/>
        <v>293399.5</v>
      </c>
      <c r="M27" s="11">
        <f t="shared" si="7"/>
        <v>202536.69999999998</v>
      </c>
      <c r="N27" s="12">
        <f t="shared" si="8"/>
        <v>69</v>
      </c>
      <c r="O27" s="13">
        <v>4189.3999999999996</v>
      </c>
      <c r="P27" s="14">
        <v>2335</v>
      </c>
      <c r="Q27" s="14">
        <f t="shared" si="9"/>
        <v>55.7</v>
      </c>
      <c r="R27" s="13">
        <v>0</v>
      </c>
      <c r="S27" s="14">
        <v>0</v>
      </c>
      <c r="T27" s="14">
        <f t="shared" si="10"/>
        <v>0</v>
      </c>
      <c r="U27" s="13">
        <v>0</v>
      </c>
      <c r="V27" s="14">
        <v>0</v>
      </c>
      <c r="W27" s="14">
        <f t="shared" si="11"/>
        <v>0</v>
      </c>
      <c r="X27" s="13">
        <v>2363</v>
      </c>
      <c r="Y27" s="14">
        <v>0</v>
      </c>
      <c r="Z27" s="14">
        <f t="shared" si="12"/>
        <v>0</v>
      </c>
      <c r="AA27" s="13">
        <v>1152.9000000000001</v>
      </c>
      <c r="AB27" s="14">
        <v>1152.9000000000001</v>
      </c>
      <c r="AC27" s="14">
        <f t="shared" si="13"/>
        <v>100</v>
      </c>
      <c r="AD27" s="13">
        <v>28839.7</v>
      </c>
      <c r="AE27" s="14">
        <v>15862</v>
      </c>
      <c r="AF27" s="14">
        <f t="shared" si="14"/>
        <v>55</v>
      </c>
      <c r="AG27" s="13">
        <v>254521.8</v>
      </c>
      <c r="AH27" s="14">
        <v>182408</v>
      </c>
      <c r="AI27" s="14">
        <f t="shared" si="15"/>
        <v>71.7</v>
      </c>
      <c r="AJ27" s="13">
        <v>0</v>
      </c>
      <c r="AK27" s="14">
        <v>0</v>
      </c>
      <c r="AL27" s="14">
        <f t="shared" si="16"/>
        <v>0</v>
      </c>
      <c r="AM27" s="13">
        <v>0</v>
      </c>
      <c r="AN27" s="14">
        <v>0</v>
      </c>
      <c r="AO27" s="14">
        <f t="shared" si="17"/>
        <v>0</v>
      </c>
      <c r="AP27" s="13">
        <v>2332.6999999999998</v>
      </c>
      <c r="AQ27" s="14">
        <v>778.8</v>
      </c>
      <c r="AR27" s="14">
        <f t="shared" si="18"/>
        <v>33.4</v>
      </c>
      <c r="AS27" s="11">
        <f t="shared" si="19"/>
        <v>142682.80000000005</v>
      </c>
      <c r="AT27" s="12">
        <f t="shared" si="20"/>
        <v>91824.400000000009</v>
      </c>
      <c r="AU27" s="12">
        <f t="shared" si="21"/>
        <v>64.400000000000006</v>
      </c>
      <c r="AV27" s="13">
        <v>266.2</v>
      </c>
      <c r="AW27" s="14">
        <v>133.1</v>
      </c>
      <c r="AX27" s="14">
        <f t="shared" si="22"/>
        <v>50</v>
      </c>
      <c r="AY27" s="13">
        <v>86065.9</v>
      </c>
      <c r="AZ27" s="14">
        <v>57377.3</v>
      </c>
      <c r="BA27" s="14">
        <f t="shared" si="23"/>
        <v>66.7</v>
      </c>
      <c r="BB27" s="13">
        <v>23151.4</v>
      </c>
      <c r="BC27" s="14">
        <v>13505.1</v>
      </c>
      <c r="BD27" s="14">
        <f t="shared" si="24"/>
        <v>58.3</v>
      </c>
      <c r="BE27" s="13">
        <v>10390</v>
      </c>
      <c r="BF27" s="14">
        <v>9326.9</v>
      </c>
      <c r="BG27" s="14">
        <f t="shared" si="25"/>
        <v>89.8</v>
      </c>
      <c r="BH27" s="13">
        <v>6084</v>
      </c>
      <c r="BI27" s="14">
        <v>3042</v>
      </c>
      <c r="BJ27" s="14">
        <f t="shared" si="26"/>
        <v>50</v>
      </c>
      <c r="BK27" s="13">
        <v>1317.8</v>
      </c>
      <c r="BL27" s="14">
        <v>804.1</v>
      </c>
      <c r="BM27" s="14">
        <f t="shared" si="27"/>
        <v>61</v>
      </c>
      <c r="BN27" s="13">
        <v>1035.5999999999999</v>
      </c>
      <c r="BO27" s="14">
        <v>587.70000000000005</v>
      </c>
      <c r="BP27" s="14">
        <f t="shared" si="28"/>
        <v>56.7</v>
      </c>
      <c r="BQ27" s="13">
        <v>3546.9</v>
      </c>
      <c r="BR27" s="14">
        <v>1467</v>
      </c>
      <c r="BS27" s="14">
        <f t="shared" si="29"/>
        <v>41.4</v>
      </c>
      <c r="BT27" s="13">
        <v>925.9</v>
      </c>
      <c r="BU27" s="14">
        <v>463</v>
      </c>
      <c r="BV27" s="14">
        <f t="shared" si="30"/>
        <v>50</v>
      </c>
      <c r="BW27" s="13">
        <v>1483.5</v>
      </c>
      <c r="BX27" s="14">
        <v>741.8</v>
      </c>
      <c r="BY27" s="14">
        <f t="shared" si="31"/>
        <v>50</v>
      </c>
      <c r="BZ27" s="13">
        <v>0</v>
      </c>
      <c r="CA27" s="14">
        <v>0</v>
      </c>
      <c r="CB27" s="14">
        <f t="shared" si="32"/>
        <v>0</v>
      </c>
      <c r="CC27" s="13">
        <v>0</v>
      </c>
      <c r="CD27" s="14">
        <v>0</v>
      </c>
      <c r="CE27" s="14">
        <f t="shared" si="33"/>
        <v>0</v>
      </c>
      <c r="CF27" s="13">
        <v>157.5</v>
      </c>
      <c r="CG27" s="14">
        <v>78.8</v>
      </c>
      <c r="CH27" s="14">
        <f t="shared" si="34"/>
        <v>50</v>
      </c>
      <c r="CI27" s="13">
        <v>173.5</v>
      </c>
      <c r="CJ27" s="14">
        <v>86.7</v>
      </c>
      <c r="CK27" s="14">
        <f t="shared" si="35"/>
        <v>50</v>
      </c>
      <c r="CL27" s="13">
        <v>4.8</v>
      </c>
      <c r="CM27" s="14">
        <v>0</v>
      </c>
      <c r="CN27" s="14">
        <f t="shared" si="36"/>
        <v>0</v>
      </c>
      <c r="CO27" s="13">
        <v>2566.1999999999998</v>
      </c>
      <c r="CP27" s="14">
        <v>1412</v>
      </c>
      <c r="CQ27" s="14">
        <f t="shared" si="37"/>
        <v>55</v>
      </c>
      <c r="CR27" s="13">
        <v>3.7</v>
      </c>
      <c r="CS27" s="14">
        <v>0</v>
      </c>
      <c r="CT27" s="14">
        <f t="shared" si="38"/>
        <v>0</v>
      </c>
      <c r="CU27" s="13">
        <v>445.3</v>
      </c>
      <c r="CV27" s="14">
        <v>222.7</v>
      </c>
      <c r="CW27" s="14">
        <f t="shared" si="39"/>
        <v>50</v>
      </c>
      <c r="CX27" s="13">
        <v>471.8</v>
      </c>
      <c r="CY27" s="14">
        <v>236</v>
      </c>
      <c r="CZ27" s="14">
        <f t="shared" si="40"/>
        <v>50</v>
      </c>
      <c r="DA27" s="13">
        <v>461.7</v>
      </c>
      <c r="DB27" s="14">
        <v>230.8</v>
      </c>
      <c r="DC27" s="14">
        <f t="shared" si="41"/>
        <v>50</v>
      </c>
      <c r="DD27" s="13">
        <v>0</v>
      </c>
      <c r="DE27" s="14">
        <v>0</v>
      </c>
      <c r="DF27" s="14">
        <f t="shared" si="42"/>
        <v>0</v>
      </c>
      <c r="DG27" s="14">
        <v>71.2</v>
      </c>
      <c r="DH27" s="14">
        <v>35.6</v>
      </c>
      <c r="DI27" s="14">
        <f t="shared" si="43"/>
        <v>50</v>
      </c>
      <c r="DJ27" s="14">
        <v>0.6</v>
      </c>
      <c r="DK27" s="14">
        <v>0.6</v>
      </c>
      <c r="DL27" s="14">
        <f t="shared" si="44"/>
        <v>100</v>
      </c>
      <c r="DM27" s="14">
        <v>0</v>
      </c>
      <c r="DN27" s="14">
        <v>0</v>
      </c>
      <c r="DO27" s="14">
        <f t="shared" si="45"/>
        <v>0</v>
      </c>
      <c r="DP27" s="13">
        <v>3125.5</v>
      </c>
      <c r="DQ27" s="14">
        <v>1562.8</v>
      </c>
      <c r="DR27" s="14">
        <f t="shared" si="46"/>
        <v>50</v>
      </c>
      <c r="DS27" s="13">
        <v>5.6</v>
      </c>
      <c r="DT27" s="14">
        <v>0</v>
      </c>
      <c r="DU27" s="14">
        <f t="shared" si="47"/>
        <v>0</v>
      </c>
      <c r="DV27" s="13">
        <v>928.2</v>
      </c>
      <c r="DW27" s="14">
        <v>510.4</v>
      </c>
      <c r="DX27" s="14">
        <f t="shared" si="48"/>
        <v>55</v>
      </c>
      <c r="DY27" s="11">
        <f t="shared" si="49"/>
        <v>41004.9</v>
      </c>
      <c r="DZ27" s="12">
        <f t="shared" si="50"/>
        <v>21857.5</v>
      </c>
      <c r="EA27" s="12">
        <f t="shared" si="51"/>
        <v>53.3</v>
      </c>
      <c r="EB27" s="13">
        <v>1872.2</v>
      </c>
      <c r="EC27" s="14">
        <v>1092.0999999999999</v>
      </c>
      <c r="ED27" s="14">
        <f t="shared" si="52"/>
        <v>58.3</v>
      </c>
      <c r="EE27" s="13">
        <v>0</v>
      </c>
      <c r="EF27" s="14">
        <v>0</v>
      </c>
      <c r="EG27" s="14">
        <f t="shared" si="53"/>
        <v>0</v>
      </c>
      <c r="EH27" s="13">
        <v>360</v>
      </c>
      <c r="EI27" s="14">
        <v>360</v>
      </c>
      <c r="EJ27" s="14">
        <f t="shared" si="54"/>
        <v>100</v>
      </c>
      <c r="EK27" s="13">
        <v>30.4</v>
      </c>
      <c r="EL27" s="14">
        <v>21.8</v>
      </c>
      <c r="EM27" s="14">
        <f t="shared" si="55"/>
        <v>71.7</v>
      </c>
      <c r="EN27" s="13">
        <v>1757.7</v>
      </c>
      <c r="EO27" s="14">
        <v>1757.7</v>
      </c>
      <c r="EP27" s="14">
        <f t="shared" si="56"/>
        <v>100</v>
      </c>
      <c r="EQ27" s="13">
        <v>0</v>
      </c>
      <c r="ER27" s="14">
        <v>0</v>
      </c>
      <c r="ES27" s="14">
        <f t="shared" si="57"/>
        <v>0</v>
      </c>
      <c r="ET27" s="13">
        <v>0</v>
      </c>
      <c r="EU27" s="14">
        <v>0</v>
      </c>
      <c r="EV27" s="14">
        <f t="shared" si="58"/>
        <v>0</v>
      </c>
      <c r="EW27" s="13">
        <v>62.5</v>
      </c>
      <c r="EX27" s="14">
        <v>62.5</v>
      </c>
      <c r="EY27" s="14">
        <f t="shared" si="59"/>
        <v>100</v>
      </c>
      <c r="EZ27" s="13">
        <v>125</v>
      </c>
      <c r="FA27" s="14">
        <v>125</v>
      </c>
      <c r="FB27" s="14">
        <f t="shared" si="60"/>
        <v>100</v>
      </c>
      <c r="FC27" s="13">
        <v>0</v>
      </c>
      <c r="FD27" s="14">
        <v>0</v>
      </c>
      <c r="FE27" s="14">
        <f t="shared" si="61"/>
        <v>0</v>
      </c>
      <c r="FF27" s="13">
        <v>0</v>
      </c>
      <c r="FG27" s="14">
        <v>0</v>
      </c>
      <c r="FH27" s="14">
        <f t="shared" si="62"/>
        <v>0</v>
      </c>
      <c r="FI27" s="13">
        <v>944.8</v>
      </c>
      <c r="FJ27" s="14">
        <v>944.8</v>
      </c>
      <c r="FK27" s="14">
        <f t="shared" si="63"/>
        <v>100</v>
      </c>
      <c r="FL27" s="13">
        <v>477.8</v>
      </c>
      <c r="FM27" s="14">
        <v>0</v>
      </c>
      <c r="FN27" s="14">
        <f t="shared" si="64"/>
        <v>0</v>
      </c>
      <c r="FO27" s="13">
        <v>10500</v>
      </c>
      <c r="FP27" s="14">
        <v>10500</v>
      </c>
      <c r="FQ27" s="14">
        <f t="shared" si="65"/>
        <v>100</v>
      </c>
      <c r="FR27" s="13">
        <v>0</v>
      </c>
      <c r="FS27" s="14">
        <v>0</v>
      </c>
      <c r="FT27" s="14">
        <f t="shared" si="66"/>
        <v>0</v>
      </c>
      <c r="FU27" s="13">
        <v>56.9</v>
      </c>
      <c r="FV27" s="14">
        <v>56.9</v>
      </c>
      <c r="FW27" s="14">
        <f t="shared" si="67"/>
        <v>100</v>
      </c>
      <c r="FX27" s="13">
        <v>161.4</v>
      </c>
      <c r="FY27" s="14">
        <v>161.4</v>
      </c>
      <c r="FZ27" s="14">
        <f t="shared" si="68"/>
        <v>100</v>
      </c>
      <c r="GA27" s="13">
        <v>0</v>
      </c>
      <c r="GB27" s="14">
        <v>0</v>
      </c>
      <c r="GC27" s="14">
        <f t="shared" si="69"/>
        <v>0</v>
      </c>
      <c r="GD27" s="13">
        <v>4585.3999999999996</v>
      </c>
      <c r="GE27" s="14">
        <v>2292.6999999999998</v>
      </c>
      <c r="GF27" s="14">
        <f t="shared" si="70"/>
        <v>50</v>
      </c>
      <c r="GG27" s="13">
        <v>4.9000000000000004</v>
      </c>
      <c r="GH27" s="14">
        <v>4.9000000000000004</v>
      </c>
      <c r="GI27" s="14">
        <f t="shared" si="71"/>
        <v>100</v>
      </c>
      <c r="GJ27" s="13">
        <v>14628.9</v>
      </c>
      <c r="GK27" s="14">
        <v>0</v>
      </c>
      <c r="GL27" s="14">
        <f t="shared" si="72"/>
        <v>0</v>
      </c>
      <c r="GM27" s="13">
        <v>5437</v>
      </c>
      <c r="GN27" s="14">
        <v>4477.7</v>
      </c>
      <c r="GO27" s="14">
        <f t="shared" si="73"/>
        <v>82.4</v>
      </c>
      <c r="GP27" s="13">
        <v>0</v>
      </c>
      <c r="GQ27" s="14">
        <v>0</v>
      </c>
      <c r="GR27" s="14">
        <f t="shared" si="74"/>
        <v>0</v>
      </c>
    </row>
    <row r="28" spans="1:200" x14ac:dyDescent="0.25">
      <c r="A28" s="2">
        <v>23</v>
      </c>
      <c r="B28" s="3" t="s">
        <v>29</v>
      </c>
      <c r="C28" s="11">
        <f t="shared" si="0"/>
        <v>1446403.4999999998</v>
      </c>
      <c r="D28" s="12">
        <f t="shared" si="1"/>
        <v>940971.60000000009</v>
      </c>
      <c r="E28" s="12">
        <f t="shared" si="2"/>
        <v>65.099999999999994</v>
      </c>
      <c r="F28" s="11">
        <f t="shared" si="3"/>
        <v>0</v>
      </c>
      <c r="G28" s="12">
        <f t="shared" si="3"/>
        <v>0</v>
      </c>
      <c r="H28" s="12">
        <f t="shared" si="4"/>
        <v>0</v>
      </c>
      <c r="I28" s="13">
        <v>0</v>
      </c>
      <c r="J28" s="14">
        <v>0</v>
      </c>
      <c r="K28" s="14">
        <f t="shared" si="5"/>
        <v>0</v>
      </c>
      <c r="L28" s="11">
        <f t="shared" si="6"/>
        <v>745744.4</v>
      </c>
      <c r="M28" s="11">
        <f t="shared" si="7"/>
        <v>507628.80000000005</v>
      </c>
      <c r="N28" s="12">
        <f t="shared" si="8"/>
        <v>68.099999999999994</v>
      </c>
      <c r="O28" s="13">
        <v>20054.400000000001</v>
      </c>
      <c r="P28" s="14">
        <v>11145</v>
      </c>
      <c r="Q28" s="14">
        <f t="shared" si="9"/>
        <v>55.6</v>
      </c>
      <c r="R28" s="13">
        <v>0</v>
      </c>
      <c r="S28" s="14">
        <v>0</v>
      </c>
      <c r="T28" s="14">
        <f t="shared" si="10"/>
        <v>0</v>
      </c>
      <c r="U28" s="13">
        <v>28569.599999999999</v>
      </c>
      <c r="V28" s="14">
        <v>11606.4</v>
      </c>
      <c r="W28" s="14">
        <f t="shared" si="11"/>
        <v>40.6</v>
      </c>
      <c r="X28" s="13">
        <v>7281.6</v>
      </c>
      <c r="Y28" s="14">
        <v>0</v>
      </c>
      <c r="Z28" s="14">
        <f t="shared" si="12"/>
        <v>0</v>
      </c>
      <c r="AA28" s="13">
        <v>0</v>
      </c>
      <c r="AB28" s="14">
        <v>0</v>
      </c>
      <c r="AC28" s="14">
        <f t="shared" si="13"/>
        <v>0</v>
      </c>
      <c r="AD28" s="13">
        <v>40510.9</v>
      </c>
      <c r="AE28" s="14">
        <v>22281</v>
      </c>
      <c r="AF28" s="14">
        <f t="shared" si="14"/>
        <v>55</v>
      </c>
      <c r="AG28" s="13">
        <v>634047.5</v>
      </c>
      <c r="AH28" s="14">
        <v>454401</v>
      </c>
      <c r="AI28" s="14">
        <f t="shared" si="15"/>
        <v>71.7</v>
      </c>
      <c r="AJ28" s="13">
        <v>0</v>
      </c>
      <c r="AK28" s="14">
        <v>0</v>
      </c>
      <c r="AL28" s="14">
        <f t="shared" si="16"/>
        <v>0</v>
      </c>
      <c r="AM28" s="13">
        <v>0</v>
      </c>
      <c r="AN28" s="14">
        <v>0</v>
      </c>
      <c r="AO28" s="14">
        <f t="shared" si="17"/>
        <v>0</v>
      </c>
      <c r="AP28" s="13">
        <v>15280.4</v>
      </c>
      <c r="AQ28" s="14">
        <v>8195.4</v>
      </c>
      <c r="AR28" s="14">
        <f t="shared" si="18"/>
        <v>53.6</v>
      </c>
      <c r="AS28" s="11">
        <f t="shared" si="19"/>
        <v>601636.89999999991</v>
      </c>
      <c r="AT28" s="12">
        <f t="shared" si="20"/>
        <v>392066.30000000005</v>
      </c>
      <c r="AU28" s="12">
        <f t="shared" si="21"/>
        <v>65.2</v>
      </c>
      <c r="AV28" s="13">
        <v>964.1</v>
      </c>
      <c r="AW28" s="14">
        <v>482.1</v>
      </c>
      <c r="AX28" s="14">
        <f t="shared" si="22"/>
        <v>50</v>
      </c>
      <c r="AY28" s="13">
        <v>393092.9</v>
      </c>
      <c r="AZ28" s="14">
        <v>262062</v>
      </c>
      <c r="BA28" s="14">
        <f t="shared" si="23"/>
        <v>66.7</v>
      </c>
      <c r="BB28" s="13">
        <v>113552.4</v>
      </c>
      <c r="BC28" s="14">
        <v>66239</v>
      </c>
      <c r="BD28" s="14">
        <f t="shared" si="24"/>
        <v>58.3</v>
      </c>
      <c r="BE28" s="13">
        <v>41377.599999999999</v>
      </c>
      <c r="BF28" s="14">
        <v>37125.4</v>
      </c>
      <c r="BG28" s="14">
        <f t="shared" si="25"/>
        <v>89.7</v>
      </c>
      <c r="BH28" s="13">
        <v>10401.9</v>
      </c>
      <c r="BI28" s="14">
        <v>5201</v>
      </c>
      <c r="BJ28" s="14">
        <f t="shared" si="26"/>
        <v>50</v>
      </c>
      <c r="BK28" s="13">
        <v>6014</v>
      </c>
      <c r="BL28" s="14">
        <v>2923.2</v>
      </c>
      <c r="BM28" s="14">
        <f t="shared" si="27"/>
        <v>48.6</v>
      </c>
      <c r="BN28" s="13">
        <v>3382</v>
      </c>
      <c r="BO28" s="14">
        <v>1812.8</v>
      </c>
      <c r="BP28" s="14">
        <f t="shared" si="28"/>
        <v>53.6</v>
      </c>
      <c r="BQ28" s="13">
        <v>5865.4</v>
      </c>
      <c r="BR28" s="14">
        <v>2362.4</v>
      </c>
      <c r="BS28" s="14">
        <f t="shared" si="29"/>
        <v>40.299999999999997</v>
      </c>
      <c r="BT28" s="13">
        <v>1381.7</v>
      </c>
      <c r="BU28" s="14">
        <v>691</v>
      </c>
      <c r="BV28" s="14">
        <f t="shared" si="30"/>
        <v>50</v>
      </c>
      <c r="BW28" s="13">
        <v>6855.8</v>
      </c>
      <c r="BX28" s="14">
        <v>3427.9</v>
      </c>
      <c r="BY28" s="14">
        <f t="shared" si="31"/>
        <v>50</v>
      </c>
      <c r="BZ28" s="13">
        <v>83.4</v>
      </c>
      <c r="CA28" s="14">
        <v>0</v>
      </c>
      <c r="CB28" s="14">
        <f t="shared" si="32"/>
        <v>0</v>
      </c>
      <c r="CC28" s="13">
        <v>0</v>
      </c>
      <c r="CD28" s="14">
        <v>0</v>
      </c>
      <c r="CE28" s="14">
        <f t="shared" si="33"/>
        <v>0</v>
      </c>
      <c r="CF28" s="13">
        <v>615</v>
      </c>
      <c r="CG28" s="14">
        <v>307.5</v>
      </c>
      <c r="CH28" s="14">
        <f t="shared" si="34"/>
        <v>50</v>
      </c>
      <c r="CI28" s="13">
        <v>1673.8</v>
      </c>
      <c r="CJ28" s="14">
        <v>836.9</v>
      </c>
      <c r="CK28" s="14">
        <f t="shared" si="35"/>
        <v>50</v>
      </c>
      <c r="CL28" s="13">
        <v>1.7</v>
      </c>
      <c r="CM28" s="14">
        <v>0</v>
      </c>
      <c r="CN28" s="14">
        <f t="shared" si="36"/>
        <v>0</v>
      </c>
      <c r="CO28" s="13">
        <v>7285.2</v>
      </c>
      <c r="CP28" s="14">
        <v>4007</v>
      </c>
      <c r="CQ28" s="14">
        <f t="shared" si="37"/>
        <v>55</v>
      </c>
      <c r="CR28" s="13">
        <v>5.7</v>
      </c>
      <c r="CS28" s="14">
        <v>0</v>
      </c>
      <c r="CT28" s="14">
        <f t="shared" si="38"/>
        <v>0</v>
      </c>
      <c r="CU28" s="13">
        <v>445.3</v>
      </c>
      <c r="CV28" s="14">
        <v>222.7</v>
      </c>
      <c r="CW28" s="14">
        <f t="shared" si="39"/>
        <v>50</v>
      </c>
      <c r="CX28" s="13">
        <v>912</v>
      </c>
      <c r="CY28" s="14">
        <v>456</v>
      </c>
      <c r="CZ28" s="14">
        <f t="shared" si="40"/>
        <v>50</v>
      </c>
      <c r="DA28" s="13">
        <v>461.7</v>
      </c>
      <c r="DB28" s="14">
        <v>230.8</v>
      </c>
      <c r="DC28" s="14">
        <f t="shared" si="41"/>
        <v>50</v>
      </c>
      <c r="DD28" s="13">
        <v>0</v>
      </c>
      <c r="DE28" s="14">
        <v>0</v>
      </c>
      <c r="DF28" s="14">
        <f t="shared" si="42"/>
        <v>0</v>
      </c>
      <c r="DG28" s="14">
        <v>74</v>
      </c>
      <c r="DH28" s="14">
        <v>37</v>
      </c>
      <c r="DI28" s="14">
        <f t="shared" si="43"/>
        <v>50</v>
      </c>
      <c r="DJ28" s="14">
        <v>0.6</v>
      </c>
      <c r="DK28" s="14">
        <v>0.6</v>
      </c>
      <c r="DL28" s="14">
        <f t="shared" si="44"/>
        <v>100</v>
      </c>
      <c r="DM28" s="14">
        <v>0</v>
      </c>
      <c r="DN28" s="14">
        <v>0</v>
      </c>
      <c r="DO28" s="14">
        <f t="shared" si="45"/>
        <v>0</v>
      </c>
      <c r="DP28" s="13">
        <v>5107.5</v>
      </c>
      <c r="DQ28" s="14">
        <v>2553.8000000000002</v>
      </c>
      <c r="DR28" s="14">
        <f t="shared" si="46"/>
        <v>50</v>
      </c>
      <c r="DS28" s="13">
        <v>12.7</v>
      </c>
      <c r="DT28" s="14">
        <v>0</v>
      </c>
      <c r="DU28" s="14">
        <f t="shared" si="47"/>
        <v>0</v>
      </c>
      <c r="DV28" s="13">
        <v>2070.5</v>
      </c>
      <c r="DW28" s="14">
        <v>1087.2</v>
      </c>
      <c r="DX28" s="14">
        <f t="shared" si="48"/>
        <v>52.5</v>
      </c>
      <c r="DY28" s="11">
        <f t="shared" si="49"/>
        <v>99022.2</v>
      </c>
      <c r="DZ28" s="12">
        <f t="shared" si="50"/>
        <v>41276.499999999993</v>
      </c>
      <c r="EA28" s="12">
        <f t="shared" si="51"/>
        <v>41.7</v>
      </c>
      <c r="EB28" s="13">
        <v>5304.5</v>
      </c>
      <c r="EC28" s="14">
        <v>3094.3</v>
      </c>
      <c r="ED28" s="14">
        <f t="shared" si="52"/>
        <v>58.3</v>
      </c>
      <c r="EE28" s="13">
        <v>0</v>
      </c>
      <c r="EF28" s="14">
        <v>0</v>
      </c>
      <c r="EG28" s="14">
        <f t="shared" si="53"/>
        <v>0</v>
      </c>
      <c r="EH28" s="13">
        <v>2380.4</v>
      </c>
      <c r="EI28" s="14">
        <v>2380.4</v>
      </c>
      <c r="EJ28" s="14">
        <f t="shared" si="54"/>
        <v>100</v>
      </c>
      <c r="EK28" s="13">
        <v>1227.5</v>
      </c>
      <c r="EL28" s="14">
        <v>620.19999999999993</v>
      </c>
      <c r="EM28" s="14">
        <f t="shared" si="55"/>
        <v>50.5</v>
      </c>
      <c r="EN28" s="13">
        <v>2625</v>
      </c>
      <c r="EO28" s="14">
        <v>2625</v>
      </c>
      <c r="EP28" s="14">
        <f t="shared" si="56"/>
        <v>100</v>
      </c>
      <c r="EQ28" s="13">
        <v>0</v>
      </c>
      <c r="ER28" s="14">
        <v>0</v>
      </c>
      <c r="ES28" s="14">
        <f t="shared" si="57"/>
        <v>0</v>
      </c>
      <c r="ET28" s="13">
        <v>16000</v>
      </c>
      <c r="EU28" s="14">
        <v>16000</v>
      </c>
      <c r="EV28" s="14">
        <f t="shared" si="58"/>
        <v>100</v>
      </c>
      <c r="EW28" s="13">
        <v>125</v>
      </c>
      <c r="EX28" s="14">
        <v>125</v>
      </c>
      <c r="EY28" s="14">
        <f t="shared" si="59"/>
        <v>100</v>
      </c>
      <c r="EZ28" s="13">
        <v>125</v>
      </c>
      <c r="FA28" s="14">
        <v>125</v>
      </c>
      <c r="FB28" s="14">
        <f t="shared" si="60"/>
        <v>100</v>
      </c>
      <c r="FC28" s="13">
        <v>750</v>
      </c>
      <c r="FD28" s="14">
        <v>750</v>
      </c>
      <c r="FE28" s="14">
        <f t="shared" si="61"/>
        <v>100</v>
      </c>
      <c r="FF28" s="13">
        <v>0</v>
      </c>
      <c r="FG28" s="14">
        <v>0</v>
      </c>
      <c r="FH28" s="14">
        <f t="shared" si="62"/>
        <v>0</v>
      </c>
      <c r="FI28" s="13">
        <v>944.8</v>
      </c>
      <c r="FJ28" s="14">
        <v>944.8</v>
      </c>
      <c r="FK28" s="14">
        <f t="shared" si="63"/>
        <v>100</v>
      </c>
      <c r="FL28" s="13">
        <v>1477.8</v>
      </c>
      <c r="FM28" s="14">
        <v>0</v>
      </c>
      <c r="FN28" s="14">
        <f t="shared" si="64"/>
        <v>0</v>
      </c>
      <c r="FO28" s="13">
        <v>10000</v>
      </c>
      <c r="FP28" s="14">
        <v>10000</v>
      </c>
      <c r="FQ28" s="14">
        <f t="shared" si="65"/>
        <v>100</v>
      </c>
      <c r="FR28" s="13">
        <v>0</v>
      </c>
      <c r="FS28" s="14">
        <v>0</v>
      </c>
      <c r="FT28" s="14">
        <f t="shared" si="66"/>
        <v>0</v>
      </c>
      <c r="FU28" s="13">
        <v>41.6</v>
      </c>
      <c r="FV28" s="14">
        <v>41.6</v>
      </c>
      <c r="FW28" s="14">
        <f t="shared" si="67"/>
        <v>100</v>
      </c>
      <c r="FX28" s="13">
        <v>846.3</v>
      </c>
      <c r="FY28" s="14">
        <v>200</v>
      </c>
      <c r="FZ28" s="14">
        <f t="shared" si="68"/>
        <v>23.6</v>
      </c>
      <c r="GA28" s="13">
        <v>437.5</v>
      </c>
      <c r="GB28" s="14">
        <v>0</v>
      </c>
      <c r="GC28" s="14">
        <f t="shared" si="69"/>
        <v>0</v>
      </c>
      <c r="GD28" s="13">
        <v>0</v>
      </c>
      <c r="GE28" s="14">
        <v>0</v>
      </c>
      <c r="GF28" s="14">
        <f t="shared" si="70"/>
        <v>0</v>
      </c>
      <c r="GG28" s="13">
        <v>8.6999999999999993</v>
      </c>
      <c r="GH28" s="14">
        <v>8.6999999999999993</v>
      </c>
      <c r="GI28" s="14">
        <f t="shared" si="71"/>
        <v>100</v>
      </c>
      <c r="GJ28" s="13">
        <v>49366.6</v>
      </c>
      <c r="GK28" s="14">
        <v>0</v>
      </c>
      <c r="GL28" s="14">
        <f t="shared" si="72"/>
        <v>0</v>
      </c>
      <c r="GM28" s="13">
        <v>7361.5</v>
      </c>
      <c r="GN28" s="14">
        <v>4361.5</v>
      </c>
      <c r="GO28" s="14">
        <f t="shared" si="73"/>
        <v>59.2</v>
      </c>
      <c r="GP28" s="13">
        <v>0</v>
      </c>
      <c r="GQ28" s="14">
        <v>0</v>
      </c>
      <c r="GR28" s="14">
        <f t="shared" si="74"/>
        <v>0</v>
      </c>
    </row>
    <row r="29" spans="1:200" x14ac:dyDescent="0.25">
      <c r="A29" s="2">
        <v>24</v>
      </c>
      <c r="B29" s="3" t="s">
        <v>30</v>
      </c>
      <c r="C29" s="11">
        <f t="shared" si="0"/>
        <v>873854.09999999986</v>
      </c>
      <c r="D29" s="12">
        <f t="shared" si="1"/>
        <v>518902.2</v>
      </c>
      <c r="E29" s="12">
        <f t="shared" si="2"/>
        <v>59.4</v>
      </c>
      <c r="F29" s="11">
        <f t="shared" si="3"/>
        <v>0</v>
      </c>
      <c r="G29" s="12">
        <f t="shared" si="3"/>
        <v>0</v>
      </c>
      <c r="H29" s="12">
        <f t="shared" si="4"/>
        <v>0</v>
      </c>
      <c r="I29" s="13">
        <v>0</v>
      </c>
      <c r="J29" s="14">
        <v>0</v>
      </c>
      <c r="K29" s="14">
        <f t="shared" si="5"/>
        <v>0</v>
      </c>
      <c r="L29" s="11">
        <f t="shared" si="6"/>
        <v>162810.79999999999</v>
      </c>
      <c r="M29" s="11">
        <f t="shared" si="7"/>
        <v>104503.09999999999</v>
      </c>
      <c r="N29" s="12">
        <f t="shared" si="8"/>
        <v>64.2</v>
      </c>
      <c r="O29" s="13">
        <v>27970.3</v>
      </c>
      <c r="P29" s="14">
        <v>15540</v>
      </c>
      <c r="Q29" s="14">
        <f t="shared" si="9"/>
        <v>55.6</v>
      </c>
      <c r="R29" s="13">
        <v>1632</v>
      </c>
      <c r="S29" s="14">
        <v>0</v>
      </c>
      <c r="T29" s="14">
        <f t="shared" si="10"/>
        <v>0</v>
      </c>
      <c r="U29" s="13">
        <v>0</v>
      </c>
      <c r="V29" s="14">
        <v>0</v>
      </c>
      <c r="W29" s="14">
        <f t="shared" si="11"/>
        <v>0</v>
      </c>
      <c r="X29" s="13">
        <v>2363</v>
      </c>
      <c r="Y29" s="14">
        <v>0</v>
      </c>
      <c r="Z29" s="14">
        <f t="shared" si="12"/>
        <v>0</v>
      </c>
      <c r="AA29" s="13">
        <v>1852</v>
      </c>
      <c r="AB29" s="14">
        <v>0</v>
      </c>
      <c r="AC29" s="14">
        <f t="shared" si="13"/>
        <v>0</v>
      </c>
      <c r="AD29" s="13">
        <v>16144.8</v>
      </c>
      <c r="AE29" s="14">
        <v>8879</v>
      </c>
      <c r="AF29" s="14">
        <f t="shared" si="14"/>
        <v>55</v>
      </c>
      <c r="AG29" s="13">
        <v>103779.4</v>
      </c>
      <c r="AH29" s="14">
        <v>74375.7</v>
      </c>
      <c r="AI29" s="14">
        <f t="shared" si="15"/>
        <v>71.7</v>
      </c>
      <c r="AJ29" s="13">
        <v>0</v>
      </c>
      <c r="AK29" s="14">
        <v>0</v>
      </c>
      <c r="AL29" s="14">
        <f t="shared" si="16"/>
        <v>0</v>
      </c>
      <c r="AM29" s="13">
        <v>0</v>
      </c>
      <c r="AN29" s="14">
        <v>0</v>
      </c>
      <c r="AO29" s="14">
        <f t="shared" si="17"/>
        <v>0</v>
      </c>
      <c r="AP29" s="13">
        <v>9069.2999999999993</v>
      </c>
      <c r="AQ29" s="14">
        <v>5708.4</v>
      </c>
      <c r="AR29" s="14">
        <f t="shared" si="18"/>
        <v>62.9</v>
      </c>
      <c r="AS29" s="11">
        <f t="shared" si="19"/>
        <v>591701.59999999986</v>
      </c>
      <c r="AT29" s="12">
        <f t="shared" si="20"/>
        <v>385868.2</v>
      </c>
      <c r="AU29" s="12">
        <f t="shared" si="21"/>
        <v>65.2</v>
      </c>
      <c r="AV29" s="13">
        <v>1300.3</v>
      </c>
      <c r="AW29" s="14">
        <v>650.20000000000005</v>
      </c>
      <c r="AX29" s="14">
        <f t="shared" si="22"/>
        <v>50</v>
      </c>
      <c r="AY29" s="13">
        <v>385489.6</v>
      </c>
      <c r="AZ29" s="14">
        <v>256993.2</v>
      </c>
      <c r="BA29" s="14">
        <f t="shared" si="23"/>
        <v>66.7</v>
      </c>
      <c r="BB29" s="13">
        <v>118309.3</v>
      </c>
      <c r="BC29" s="14">
        <v>69013.8</v>
      </c>
      <c r="BD29" s="14">
        <f t="shared" si="24"/>
        <v>58.3</v>
      </c>
      <c r="BE29" s="13">
        <v>37510.6</v>
      </c>
      <c r="BF29" s="14">
        <v>33678.1</v>
      </c>
      <c r="BG29" s="14">
        <f t="shared" si="25"/>
        <v>89.8</v>
      </c>
      <c r="BH29" s="13">
        <v>7332.8</v>
      </c>
      <c r="BI29" s="14">
        <v>3666.4</v>
      </c>
      <c r="BJ29" s="14">
        <f t="shared" si="26"/>
        <v>50</v>
      </c>
      <c r="BK29" s="13">
        <v>5528.8</v>
      </c>
      <c r="BL29" s="14">
        <v>3063.9</v>
      </c>
      <c r="BM29" s="14">
        <f t="shared" si="27"/>
        <v>55.4</v>
      </c>
      <c r="BN29" s="13">
        <v>3288.4</v>
      </c>
      <c r="BO29" s="14">
        <v>2051.4</v>
      </c>
      <c r="BP29" s="14">
        <f t="shared" si="28"/>
        <v>62.4</v>
      </c>
      <c r="BQ29" s="13">
        <v>9601.6</v>
      </c>
      <c r="BR29" s="14">
        <v>4846.7</v>
      </c>
      <c r="BS29" s="14">
        <f t="shared" si="29"/>
        <v>50.5</v>
      </c>
      <c r="BT29" s="13">
        <v>1363</v>
      </c>
      <c r="BU29" s="14">
        <v>681.6</v>
      </c>
      <c r="BV29" s="14">
        <f t="shared" si="30"/>
        <v>50</v>
      </c>
      <c r="BW29" s="13">
        <v>7326.2</v>
      </c>
      <c r="BX29" s="14">
        <v>3663.1</v>
      </c>
      <c r="BY29" s="14">
        <f t="shared" si="31"/>
        <v>50</v>
      </c>
      <c r="BZ29" s="13">
        <v>0</v>
      </c>
      <c r="CA29" s="14">
        <v>0</v>
      </c>
      <c r="CB29" s="14">
        <f t="shared" si="32"/>
        <v>0</v>
      </c>
      <c r="CC29" s="13">
        <v>0</v>
      </c>
      <c r="CD29" s="14">
        <v>0</v>
      </c>
      <c r="CE29" s="14">
        <f t="shared" si="33"/>
        <v>0</v>
      </c>
      <c r="CF29" s="13">
        <v>818.5</v>
      </c>
      <c r="CG29" s="14">
        <v>409.2</v>
      </c>
      <c r="CH29" s="14">
        <f t="shared" si="34"/>
        <v>50</v>
      </c>
      <c r="CI29" s="13">
        <v>666.2</v>
      </c>
      <c r="CJ29" s="14">
        <v>333.1</v>
      </c>
      <c r="CK29" s="14">
        <f t="shared" si="35"/>
        <v>50</v>
      </c>
      <c r="CL29" s="13">
        <v>6.2</v>
      </c>
      <c r="CM29" s="14">
        <v>0</v>
      </c>
      <c r="CN29" s="14">
        <f t="shared" si="36"/>
        <v>0</v>
      </c>
      <c r="CO29" s="13">
        <v>4491.2</v>
      </c>
      <c r="CP29" s="14">
        <v>2471</v>
      </c>
      <c r="CQ29" s="14">
        <f t="shared" si="37"/>
        <v>55</v>
      </c>
      <c r="CR29" s="13">
        <v>4.4000000000000004</v>
      </c>
      <c r="CS29" s="14">
        <v>0</v>
      </c>
      <c r="CT29" s="14">
        <f t="shared" si="38"/>
        <v>0</v>
      </c>
      <c r="CU29" s="13">
        <v>445.3</v>
      </c>
      <c r="CV29" s="14">
        <v>222.7</v>
      </c>
      <c r="CW29" s="14">
        <f t="shared" si="39"/>
        <v>50</v>
      </c>
      <c r="CX29" s="13">
        <v>912.4</v>
      </c>
      <c r="CY29" s="14">
        <v>456.2</v>
      </c>
      <c r="CZ29" s="14">
        <f t="shared" si="40"/>
        <v>50</v>
      </c>
      <c r="DA29" s="13">
        <v>461.7</v>
      </c>
      <c r="DB29" s="14">
        <v>230.8</v>
      </c>
      <c r="DC29" s="14">
        <f t="shared" si="41"/>
        <v>50</v>
      </c>
      <c r="DD29" s="13">
        <v>665</v>
      </c>
      <c r="DE29" s="14">
        <v>332.5</v>
      </c>
      <c r="DF29" s="14">
        <f t="shared" si="42"/>
        <v>50</v>
      </c>
      <c r="DG29" s="14">
        <v>79.900000000000006</v>
      </c>
      <c r="DH29" s="14">
        <v>39.9</v>
      </c>
      <c r="DI29" s="14">
        <f t="shared" si="43"/>
        <v>49.9</v>
      </c>
      <c r="DJ29" s="14">
        <v>0.6</v>
      </c>
      <c r="DK29" s="14">
        <v>0.6</v>
      </c>
      <c r="DL29" s="14">
        <f t="shared" si="44"/>
        <v>100</v>
      </c>
      <c r="DM29" s="14">
        <v>0</v>
      </c>
      <c r="DN29" s="14">
        <v>0</v>
      </c>
      <c r="DO29" s="14">
        <f t="shared" si="45"/>
        <v>0</v>
      </c>
      <c r="DP29" s="13">
        <v>4802.6000000000004</v>
      </c>
      <c r="DQ29" s="14">
        <v>2401.3000000000002</v>
      </c>
      <c r="DR29" s="14">
        <f t="shared" si="46"/>
        <v>50</v>
      </c>
      <c r="DS29" s="13">
        <v>11.9</v>
      </c>
      <c r="DT29" s="14">
        <v>0</v>
      </c>
      <c r="DU29" s="14">
        <f t="shared" si="47"/>
        <v>0</v>
      </c>
      <c r="DV29" s="13">
        <v>1285.0999999999999</v>
      </c>
      <c r="DW29" s="14">
        <v>662.5</v>
      </c>
      <c r="DX29" s="14">
        <f t="shared" si="48"/>
        <v>51.6</v>
      </c>
      <c r="DY29" s="11">
        <f t="shared" si="49"/>
        <v>119341.7</v>
      </c>
      <c r="DZ29" s="12">
        <f t="shared" si="50"/>
        <v>28530.899999999998</v>
      </c>
      <c r="EA29" s="12">
        <f t="shared" si="51"/>
        <v>23.9</v>
      </c>
      <c r="EB29" s="13">
        <v>6864.7</v>
      </c>
      <c r="EC29" s="14">
        <v>4004.4</v>
      </c>
      <c r="ED29" s="14">
        <f t="shared" si="52"/>
        <v>58.3</v>
      </c>
      <c r="EE29" s="13">
        <v>0</v>
      </c>
      <c r="EF29" s="14">
        <v>0</v>
      </c>
      <c r="EG29" s="14">
        <f t="shared" si="53"/>
        <v>0</v>
      </c>
      <c r="EH29" s="13">
        <v>710.4</v>
      </c>
      <c r="EI29" s="14">
        <v>710.4</v>
      </c>
      <c r="EJ29" s="14">
        <f t="shared" si="54"/>
        <v>100</v>
      </c>
      <c r="EK29" s="13">
        <v>1097.0999999999999</v>
      </c>
      <c r="EL29" s="14">
        <v>561.29999999999995</v>
      </c>
      <c r="EM29" s="14">
        <f t="shared" si="55"/>
        <v>51.2</v>
      </c>
      <c r="EN29" s="13">
        <v>1894.7</v>
      </c>
      <c r="EO29" s="14">
        <v>1894.7</v>
      </c>
      <c r="EP29" s="14">
        <f t="shared" si="56"/>
        <v>100</v>
      </c>
      <c r="EQ29" s="13">
        <v>0</v>
      </c>
      <c r="ER29" s="14">
        <v>0</v>
      </c>
      <c r="ES29" s="14">
        <f t="shared" si="57"/>
        <v>0</v>
      </c>
      <c r="ET29" s="13">
        <v>0</v>
      </c>
      <c r="EU29" s="14">
        <v>0</v>
      </c>
      <c r="EV29" s="14">
        <f t="shared" si="58"/>
        <v>0</v>
      </c>
      <c r="EW29" s="13">
        <v>62.5</v>
      </c>
      <c r="EX29" s="14">
        <v>0</v>
      </c>
      <c r="EY29" s="14">
        <f t="shared" si="59"/>
        <v>0</v>
      </c>
      <c r="EZ29" s="13">
        <v>0</v>
      </c>
      <c r="FA29" s="14">
        <v>0</v>
      </c>
      <c r="FB29" s="14">
        <f t="shared" si="60"/>
        <v>0</v>
      </c>
      <c r="FC29" s="13">
        <v>2309.3000000000002</v>
      </c>
      <c r="FD29" s="14">
        <v>2309.3000000000002</v>
      </c>
      <c r="FE29" s="14">
        <f t="shared" si="61"/>
        <v>100</v>
      </c>
      <c r="FF29" s="13">
        <v>0</v>
      </c>
      <c r="FG29" s="14">
        <v>0</v>
      </c>
      <c r="FH29" s="14">
        <f t="shared" si="62"/>
        <v>0</v>
      </c>
      <c r="FI29" s="13">
        <v>5669</v>
      </c>
      <c r="FJ29" s="14">
        <v>5669</v>
      </c>
      <c r="FK29" s="14">
        <f t="shared" si="63"/>
        <v>100</v>
      </c>
      <c r="FL29" s="13">
        <v>955.5</v>
      </c>
      <c r="FM29" s="14">
        <v>955.5</v>
      </c>
      <c r="FN29" s="14">
        <f t="shared" si="64"/>
        <v>100</v>
      </c>
      <c r="FO29" s="13">
        <v>8000</v>
      </c>
      <c r="FP29" s="14">
        <v>8000</v>
      </c>
      <c r="FQ29" s="14">
        <f t="shared" si="65"/>
        <v>100</v>
      </c>
      <c r="FR29" s="13">
        <v>0</v>
      </c>
      <c r="FS29" s="14">
        <v>0</v>
      </c>
      <c r="FT29" s="14">
        <f t="shared" si="66"/>
        <v>0</v>
      </c>
      <c r="FU29" s="13">
        <v>31.7</v>
      </c>
      <c r="FV29" s="14">
        <v>31.7</v>
      </c>
      <c r="FW29" s="14">
        <f t="shared" si="67"/>
        <v>100</v>
      </c>
      <c r="FX29" s="13">
        <v>299.89999999999998</v>
      </c>
      <c r="FY29" s="14">
        <v>0</v>
      </c>
      <c r="FZ29" s="14">
        <f t="shared" si="68"/>
        <v>0</v>
      </c>
      <c r="GA29" s="13">
        <v>356.1</v>
      </c>
      <c r="GB29" s="14">
        <v>0</v>
      </c>
      <c r="GC29" s="14">
        <f t="shared" si="69"/>
        <v>0</v>
      </c>
      <c r="GD29" s="13">
        <v>0</v>
      </c>
      <c r="GE29" s="14">
        <v>0</v>
      </c>
      <c r="GF29" s="14">
        <f t="shared" si="70"/>
        <v>0</v>
      </c>
      <c r="GG29" s="13">
        <v>31.1</v>
      </c>
      <c r="GH29" s="14">
        <v>31.1</v>
      </c>
      <c r="GI29" s="14">
        <f t="shared" si="71"/>
        <v>100</v>
      </c>
      <c r="GJ29" s="13">
        <v>85496.2</v>
      </c>
      <c r="GK29" s="14">
        <v>0</v>
      </c>
      <c r="GL29" s="14">
        <f t="shared" si="72"/>
        <v>0</v>
      </c>
      <c r="GM29" s="13">
        <v>5563.5</v>
      </c>
      <c r="GN29" s="14">
        <v>4363.5</v>
      </c>
      <c r="GO29" s="14">
        <f t="shared" si="73"/>
        <v>78.400000000000006</v>
      </c>
      <c r="GP29" s="13">
        <v>0</v>
      </c>
      <c r="GQ29" s="14">
        <v>0</v>
      </c>
      <c r="GR29" s="14">
        <f t="shared" si="74"/>
        <v>0</v>
      </c>
    </row>
    <row r="30" spans="1:200" x14ac:dyDescent="0.25">
      <c r="A30" s="2">
        <v>25</v>
      </c>
      <c r="B30" s="3" t="s">
        <v>31</v>
      </c>
      <c r="C30" s="11">
        <f t="shared" si="0"/>
        <v>1263310.4999999998</v>
      </c>
      <c r="D30" s="12">
        <f t="shared" si="1"/>
        <v>828587.59999999986</v>
      </c>
      <c r="E30" s="12">
        <f t="shared" si="2"/>
        <v>65.599999999999994</v>
      </c>
      <c r="F30" s="11">
        <f t="shared" si="3"/>
        <v>0</v>
      </c>
      <c r="G30" s="12">
        <f t="shared" si="3"/>
        <v>0</v>
      </c>
      <c r="H30" s="12">
        <f t="shared" si="4"/>
        <v>0</v>
      </c>
      <c r="I30" s="13">
        <v>0</v>
      </c>
      <c r="J30" s="14">
        <v>0</v>
      </c>
      <c r="K30" s="14">
        <f t="shared" si="5"/>
        <v>0</v>
      </c>
      <c r="L30" s="11">
        <f t="shared" si="6"/>
        <v>450098.69999999995</v>
      </c>
      <c r="M30" s="11">
        <f t="shared" si="7"/>
        <v>313403.8</v>
      </c>
      <c r="N30" s="12">
        <f t="shared" si="8"/>
        <v>69.599999999999994</v>
      </c>
      <c r="O30" s="13">
        <v>26500.7</v>
      </c>
      <c r="P30" s="14">
        <v>14725</v>
      </c>
      <c r="Q30" s="14">
        <f t="shared" si="9"/>
        <v>55.6</v>
      </c>
      <c r="R30" s="13">
        <v>0</v>
      </c>
      <c r="S30" s="14">
        <v>0</v>
      </c>
      <c r="T30" s="14">
        <f t="shared" si="10"/>
        <v>0</v>
      </c>
      <c r="U30" s="13">
        <v>0</v>
      </c>
      <c r="V30" s="14">
        <v>0</v>
      </c>
      <c r="W30" s="14">
        <f t="shared" si="11"/>
        <v>0</v>
      </c>
      <c r="X30" s="13">
        <v>2363</v>
      </c>
      <c r="Y30" s="14">
        <v>2363</v>
      </c>
      <c r="Z30" s="14">
        <f t="shared" si="12"/>
        <v>100</v>
      </c>
      <c r="AA30" s="13">
        <v>67.7</v>
      </c>
      <c r="AB30" s="14">
        <v>0</v>
      </c>
      <c r="AC30" s="14">
        <f t="shared" si="13"/>
        <v>0</v>
      </c>
      <c r="AD30" s="13">
        <v>20190.7</v>
      </c>
      <c r="AE30" s="14">
        <v>11105</v>
      </c>
      <c r="AF30" s="14">
        <f t="shared" si="14"/>
        <v>55</v>
      </c>
      <c r="AG30" s="13">
        <v>383069.1</v>
      </c>
      <c r="AH30" s="14">
        <v>274533</v>
      </c>
      <c r="AI30" s="14">
        <f t="shared" si="15"/>
        <v>71.7</v>
      </c>
      <c r="AJ30" s="13">
        <v>0</v>
      </c>
      <c r="AK30" s="14">
        <v>0</v>
      </c>
      <c r="AL30" s="14">
        <f t="shared" si="16"/>
        <v>0</v>
      </c>
      <c r="AM30" s="13">
        <v>0</v>
      </c>
      <c r="AN30" s="14">
        <v>0</v>
      </c>
      <c r="AO30" s="14">
        <f t="shared" si="17"/>
        <v>0</v>
      </c>
      <c r="AP30" s="13">
        <v>17907.5</v>
      </c>
      <c r="AQ30" s="14">
        <v>10677.8</v>
      </c>
      <c r="AR30" s="14">
        <f t="shared" si="18"/>
        <v>59.6</v>
      </c>
      <c r="AS30" s="11">
        <f t="shared" si="19"/>
        <v>764278.69999999972</v>
      </c>
      <c r="AT30" s="12">
        <f t="shared" si="20"/>
        <v>488424.09999999992</v>
      </c>
      <c r="AU30" s="12">
        <f t="shared" si="21"/>
        <v>63.9</v>
      </c>
      <c r="AV30" s="13">
        <v>1473.2</v>
      </c>
      <c r="AW30" s="14">
        <v>736.6</v>
      </c>
      <c r="AX30" s="14">
        <f t="shared" si="22"/>
        <v>50</v>
      </c>
      <c r="AY30" s="13">
        <v>456224.5</v>
      </c>
      <c r="AZ30" s="14">
        <v>304149.8</v>
      </c>
      <c r="BA30" s="14">
        <f t="shared" si="23"/>
        <v>66.7</v>
      </c>
      <c r="BB30" s="13">
        <v>176316.79999999999</v>
      </c>
      <c r="BC30" s="14">
        <v>102851.6</v>
      </c>
      <c r="BD30" s="14">
        <f t="shared" si="24"/>
        <v>58.3</v>
      </c>
      <c r="BE30" s="13">
        <v>41611.9</v>
      </c>
      <c r="BF30" s="14">
        <v>37359.800000000003</v>
      </c>
      <c r="BG30" s="14">
        <f t="shared" si="25"/>
        <v>89.8</v>
      </c>
      <c r="BH30" s="13">
        <v>9807.6</v>
      </c>
      <c r="BI30" s="14">
        <v>4903.8</v>
      </c>
      <c r="BJ30" s="14">
        <f t="shared" si="26"/>
        <v>50</v>
      </c>
      <c r="BK30" s="13">
        <v>6925.4</v>
      </c>
      <c r="BL30" s="14">
        <v>3412.9</v>
      </c>
      <c r="BM30" s="14">
        <f t="shared" si="27"/>
        <v>49.3</v>
      </c>
      <c r="BN30" s="13">
        <v>4896.2</v>
      </c>
      <c r="BO30" s="14">
        <v>2414.3000000000002</v>
      </c>
      <c r="BP30" s="14">
        <f t="shared" si="28"/>
        <v>49.3</v>
      </c>
      <c r="BQ30" s="13">
        <v>17893.5</v>
      </c>
      <c r="BR30" s="14">
        <v>7431.6</v>
      </c>
      <c r="BS30" s="14">
        <f t="shared" si="29"/>
        <v>41.5</v>
      </c>
      <c r="BT30" s="13">
        <v>1843.3</v>
      </c>
      <c r="BU30" s="14">
        <v>921.8</v>
      </c>
      <c r="BV30" s="14">
        <f t="shared" si="30"/>
        <v>50</v>
      </c>
      <c r="BW30" s="13">
        <v>9499.1</v>
      </c>
      <c r="BX30" s="14">
        <v>4749.6000000000004</v>
      </c>
      <c r="BY30" s="14">
        <f t="shared" si="31"/>
        <v>50</v>
      </c>
      <c r="BZ30" s="13">
        <v>2.6</v>
      </c>
      <c r="CA30" s="14">
        <v>0</v>
      </c>
      <c r="CB30" s="14">
        <f t="shared" si="32"/>
        <v>0</v>
      </c>
      <c r="CC30" s="13">
        <v>0</v>
      </c>
      <c r="CD30" s="14">
        <v>0</v>
      </c>
      <c r="CE30" s="14">
        <f t="shared" si="33"/>
        <v>0</v>
      </c>
      <c r="CF30" s="13">
        <v>951.1</v>
      </c>
      <c r="CG30" s="14">
        <v>475.5</v>
      </c>
      <c r="CH30" s="14">
        <f t="shared" si="34"/>
        <v>50</v>
      </c>
      <c r="CI30" s="13">
        <v>1421</v>
      </c>
      <c r="CJ30" s="14">
        <v>710.5</v>
      </c>
      <c r="CK30" s="14">
        <f t="shared" si="35"/>
        <v>50</v>
      </c>
      <c r="CL30" s="13">
        <v>110.2</v>
      </c>
      <c r="CM30" s="14">
        <v>0</v>
      </c>
      <c r="CN30" s="14">
        <f t="shared" si="36"/>
        <v>0</v>
      </c>
      <c r="CO30" s="13">
        <v>21533.200000000001</v>
      </c>
      <c r="CP30" s="14">
        <v>11844</v>
      </c>
      <c r="CQ30" s="14">
        <f t="shared" si="37"/>
        <v>55</v>
      </c>
      <c r="CR30" s="13">
        <v>4.9000000000000004</v>
      </c>
      <c r="CS30" s="14">
        <v>0</v>
      </c>
      <c r="CT30" s="14">
        <f t="shared" si="38"/>
        <v>0</v>
      </c>
      <c r="CU30" s="13">
        <v>460.5</v>
      </c>
      <c r="CV30" s="14">
        <v>230.3</v>
      </c>
      <c r="CW30" s="14">
        <f t="shared" si="39"/>
        <v>50</v>
      </c>
      <c r="CX30" s="13">
        <v>946.2</v>
      </c>
      <c r="CY30" s="14">
        <v>473.2</v>
      </c>
      <c r="CZ30" s="14">
        <f t="shared" si="40"/>
        <v>50</v>
      </c>
      <c r="DA30" s="13">
        <v>477.1</v>
      </c>
      <c r="DB30" s="14">
        <v>238.6</v>
      </c>
      <c r="DC30" s="14">
        <f t="shared" si="41"/>
        <v>50</v>
      </c>
      <c r="DD30" s="13">
        <v>0</v>
      </c>
      <c r="DE30" s="14">
        <v>0</v>
      </c>
      <c r="DF30" s="14">
        <f t="shared" si="42"/>
        <v>0</v>
      </c>
      <c r="DG30" s="14">
        <v>117.9</v>
      </c>
      <c r="DH30" s="14">
        <v>58.9</v>
      </c>
      <c r="DI30" s="14">
        <f t="shared" si="43"/>
        <v>50</v>
      </c>
      <c r="DJ30" s="14">
        <v>0.7</v>
      </c>
      <c r="DK30" s="14">
        <v>0.7</v>
      </c>
      <c r="DL30" s="14">
        <f t="shared" si="44"/>
        <v>100</v>
      </c>
      <c r="DM30" s="14">
        <v>4715.7</v>
      </c>
      <c r="DN30" s="14">
        <v>2357.8000000000002</v>
      </c>
      <c r="DO30" s="14">
        <f t="shared" si="45"/>
        <v>50</v>
      </c>
      <c r="DP30" s="13">
        <v>3659</v>
      </c>
      <c r="DQ30" s="14">
        <v>1829.5</v>
      </c>
      <c r="DR30" s="14">
        <f t="shared" si="46"/>
        <v>50</v>
      </c>
      <c r="DS30" s="13">
        <v>31.5</v>
      </c>
      <c r="DT30" s="14">
        <v>0</v>
      </c>
      <c r="DU30" s="14">
        <f t="shared" si="47"/>
        <v>0</v>
      </c>
      <c r="DV30" s="13">
        <v>3355.6</v>
      </c>
      <c r="DW30" s="14">
        <v>1273.3</v>
      </c>
      <c r="DX30" s="14">
        <f t="shared" si="48"/>
        <v>37.9</v>
      </c>
      <c r="DY30" s="11">
        <f t="shared" si="49"/>
        <v>48933.100000000006</v>
      </c>
      <c r="DZ30" s="12">
        <f t="shared" si="50"/>
        <v>26759.699999999997</v>
      </c>
      <c r="EA30" s="12">
        <f t="shared" si="51"/>
        <v>54.7</v>
      </c>
      <c r="EB30" s="13">
        <v>5460.5</v>
      </c>
      <c r="EC30" s="14">
        <v>3185.3</v>
      </c>
      <c r="ED30" s="14">
        <f t="shared" si="52"/>
        <v>58.3</v>
      </c>
      <c r="EE30" s="13">
        <v>1833.2</v>
      </c>
      <c r="EF30" s="14">
        <v>1443.9</v>
      </c>
      <c r="EG30" s="14">
        <f t="shared" si="53"/>
        <v>78.8</v>
      </c>
      <c r="EH30" s="13">
        <v>465.3</v>
      </c>
      <c r="EI30" s="14">
        <v>465.3</v>
      </c>
      <c r="EJ30" s="14">
        <f t="shared" si="54"/>
        <v>100</v>
      </c>
      <c r="EK30" s="13">
        <v>1921.9</v>
      </c>
      <c r="EL30" s="14">
        <v>941.2</v>
      </c>
      <c r="EM30" s="14">
        <f t="shared" si="55"/>
        <v>49</v>
      </c>
      <c r="EN30" s="13">
        <v>1927.6</v>
      </c>
      <c r="EO30" s="14">
        <v>1927.6</v>
      </c>
      <c r="EP30" s="14">
        <f t="shared" si="56"/>
        <v>100</v>
      </c>
      <c r="EQ30" s="13">
        <v>0</v>
      </c>
      <c r="ER30" s="14">
        <v>0</v>
      </c>
      <c r="ES30" s="14">
        <f t="shared" si="57"/>
        <v>0</v>
      </c>
      <c r="ET30" s="13">
        <v>0</v>
      </c>
      <c r="EU30" s="14">
        <v>0</v>
      </c>
      <c r="EV30" s="14">
        <f t="shared" si="58"/>
        <v>0</v>
      </c>
      <c r="EW30" s="13">
        <v>0</v>
      </c>
      <c r="EX30" s="14">
        <v>0</v>
      </c>
      <c r="EY30" s="14">
        <f t="shared" si="59"/>
        <v>0</v>
      </c>
      <c r="EZ30" s="13">
        <v>125</v>
      </c>
      <c r="FA30" s="14">
        <v>125</v>
      </c>
      <c r="FB30" s="14">
        <f t="shared" si="60"/>
        <v>100</v>
      </c>
      <c r="FC30" s="13">
        <v>0</v>
      </c>
      <c r="FD30" s="14">
        <v>0</v>
      </c>
      <c r="FE30" s="14">
        <f t="shared" si="61"/>
        <v>0</v>
      </c>
      <c r="FF30" s="13">
        <v>0</v>
      </c>
      <c r="FG30" s="14">
        <v>0</v>
      </c>
      <c r="FH30" s="14">
        <f t="shared" si="62"/>
        <v>0</v>
      </c>
      <c r="FI30" s="13">
        <v>3356</v>
      </c>
      <c r="FJ30" s="14">
        <v>3356</v>
      </c>
      <c r="FK30" s="14">
        <f t="shared" si="63"/>
        <v>100</v>
      </c>
      <c r="FL30" s="13">
        <v>1477.8</v>
      </c>
      <c r="FM30" s="14">
        <v>1477.8</v>
      </c>
      <c r="FN30" s="14">
        <f t="shared" si="64"/>
        <v>100</v>
      </c>
      <c r="FO30" s="13">
        <v>8000</v>
      </c>
      <c r="FP30" s="14">
        <v>8000</v>
      </c>
      <c r="FQ30" s="14">
        <f t="shared" si="65"/>
        <v>100</v>
      </c>
      <c r="FR30" s="13">
        <v>0</v>
      </c>
      <c r="FS30" s="14">
        <v>0</v>
      </c>
      <c r="FT30" s="14">
        <f t="shared" si="66"/>
        <v>0</v>
      </c>
      <c r="FU30" s="13">
        <v>349</v>
      </c>
      <c r="FV30" s="14">
        <v>349</v>
      </c>
      <c r="FW30" s="14">
        <f t="shared" si="67"/>
        <v>100</v>
      </c>
      <c r="FX30" s="13">
        <v>1192</v>
      </c>
      <c r="FY30" s="14">
        <v>1154.2</v>
      </c>
      <c r="FZ30" s="14">
        <f t="shared" si="68"/>
        <v>96.8</v>
      </c>
      <c r="GA30" s="13">
        <v>798.8</v>
      </c>
      <c r="GB30" s="14">
        <v>0</v>
      </c>
      <c r="GC30" s="14">
        <f t="shared" si="69"/>
        <v>0</v>
      </c>
      <c r="GD30" s="13">
        <v>0</v>
      </c>
      <c r="GE30" s="14">
        <v>0</v>
      </c>
      <c r="GF30" s="14">
        <f t="shared" si="70"/>
        <v>0</v>
      </c>
      <c r="GG30" s="13">
        <v>0</v>
      </c>
      <c r="GH30" s="14">
        <v>0</v>
      </c>
      <c r="GI30" s="14">
        <f t="shared" si="71"/>
        <v>0</v>
      </c>
      <c r="GJ30" s="13">
        <v>17468.2</v>
      </c>
      <c r="GK30" s="14">
        <v>0</v>
      </c>
      <c r="GL30" s="14">
        <f t="shared" si="72"/>
        <v>0</v>
      </c>
      <c r="GM30" s="13">
        <v>4557.8</v>
      </c>
      <c r="GN30" s="14">
        <v>4334.3999999999996</v>
      </c>
      <c r="GO30" s="14">
        <f t="shared" si="73"/>
        <v>95.1</v>
      </c>
      <c r="GP30" s="13">
        <v>0</v>
      </c>
      <c r="GQ30" s="14">
        <v>0</v>
      </c>
      <c r="GR30" s="14">
        <f t="shared" si="74"/>
        <v>0</v>
      </c>
    </row>
    <row r="31" spans="1:200" x14ac:dyDescent="0.25">
      <c r="A31" s="2">
        <v>26</v>
      </c>
      <c r="B31" s="3" t="s">
        <v>32</v>
      </c>
      <c r="C31" s="11">
        <f t="shared" si="0"/>
        <v>1297967</v>
      </c>
      <c r="D31" s="12">
        <f t="shared" si="1"/>
        <v>831244.89999999991</v>
      </c>
      <c r="E31" s="12">
        <f t="shared" si="2"/>
        <v>64</v>
      </c>
      <c r="F31" s="11">
        <f t="shared" si="3"/>
        <v>67502.100000000006</v>
      </c>
      <c r="G31" s="12">
        <f t="shared" si="3"/>
        <v>33752</v>
      </c>
      <c r="H31" s="12">
        <f t="shared" si="4"/>
        <v>50</v>
      </c>
      <c r="I31" s="13">
        <v>67502.100000000006</v>
      </c>
      <c r="J31" s="14">
        <v>33752</v>
      </c>
      <c r="K31" s="14">
        <f t="shared" si="5"/>
        <v>50</v>
      </c>
      <c r="L31" s="11">
        <f t="shared" si="6"/>
        <v>687469.29999999993</v>
      </c>
      <c r="M31" s="11">
        <f t="shared" si="7"/>
        <v>457334.2</v>
      </c>
      <c r="N31" s="12">
        <f t="shared" si="8"/>
        <v>66.5</v>
      </c>
      <c r="O31" s="13">
        <v>11713.4</v>
      </c>
      <c r="P31" s="14">
        <v>6510</v>
      </c>
      <c r="Q31" s="14">
        <f t="shared" si="9"/>
        <v>55.6</v>
      </c>
      <c r="R31" s="13">
        <v>0</v>
      </c>
      <c r="S31" s="14">
        <v>0</v>
      </c>
      <c r="T31" s="14">
        <f t="shared" si="10"/>
        <v>0</v>
      </c>
      <c r="U31" s="13">
        <v>16963.2</v>
      </c>
      <c r="V31" s="14">
        <v>0</v>
      </c>
      <c r="W31" s="14">
        <f t="shared" si="11"/>
        <v>0</v>
      </c>
      <c r="X31" s="13">
        <v>2363</v>
      </c>
      <c r="Y31" s="14">
        <v>0</v>
      </c>
      <c r="Z31" s="14">
        <f t="shared" si="12"/>
        <v>0</v>
      </c>
      <c r="AA31" s="13">
        <v>0</v>
      </c>
      <c r="AB31" s="14">
        <v>0</v>
      </c>
      <c r="AC31" s="14">
        <f t="shared" si="13"/>
        <v>0</v>
      </c>
      <c r="AD31" s="13">
        <v>91988.4</v>
      </c>
      <c r="AE31" s="14">
        <v>50594</v>
      </c>
      <c r="AF31" s="14">
        <f t="shared" si="14"/>
        <v>55</v>
      </c>
      <c r="AG31" s="13">
        <v>548369.69999999995</v>
      </c>
      <c r="AH31" s="14">
        <v>392998</v>
      </c>
      <c r="AI31" s="14">
        <f t="shared" si="15"/>
        <v>71.7</v>
      </c>
      <c r="AJ31" s="13">
        <v>0</v>
      </c>
      <c r="AK31" s="14">
        <v>0</v>
      </c>
      <c r="AL31" s="14">
        <f t="shared" si="16"/>
        <v>0</v>
      </c>
      <c r="AM31" s="13">
        <v>0</v>
      </c>
      <c r="AN31" s="14">
        <v>0</v>
      </c>
      <c r="AO31" s="14">
        <f t="shared" si="17"/>
        <v>0</v>
      </c>
      <c r="AP31" s="13">
        <v>16071.6</v>
      </c>
      <c r="AQ31" s="14">
        <v>7232.2</v>
      </c>
      <c r="AR31" s="14">
        <f t="shared" si="18"/>
        <v>45</v>
      </c>
      <c r="AS31" s="11">
        <f t="shared" si="19"/>
        <v>474441.1</v>
      </c>
      <c r="AT31" s="12">
        <f t="shared" si="20"/>
        <v>309315.49999999988</v>
      </c>
      <c r="AU31" s="12">
        <f t="shared" si="21"/>
        <v>65.2</v>
      </c>
      <c r="AV31" s="13">
        <v>754</v>
      </c>
      <c r="AW31" s="14">
        <v>377</v>
      </c>
      <c r="AX31" s="14">
        <f t="shared" si="22"/>
        <v>50</v>
      </c>
      <c r="AY31" s="13">
        <v>315187.09999999998</v>
      </c>
      <c r="AZ31" s="14">
        <v>210124.9</v>
      </c>
      <c r="BA31" s="14">
        <f t="shared" si="23"/>
        <v>66.7</v>
      </c>
      <c r="BB31" s="13">
        <v>78703.899999999994</v>
      </c>
      <c r="BC31" s="14">
        <v>45910.7</v>
      </c>
      <c r="BD31" s="14">
        <f t="shared" si="24"/>
        <v>58.3</v>
      </c>
      <c r="BE31" s="13">
        <v>33266.1</v>
      </c>
      <c r="BF31" s="14">
        <v>29843.8</v>
      </c>
      <c r="BG31" s="14">
        <f t="shared" si="25"/>
        <v>89.7</v>
      </c>
      <c r="BH31" s="13">
        <v>8891.1</v>
      </c>
      <c r="BI31" s="14">
        <v>4445.6000000000004</v>
      </c>
      <c r="BJ31" s="14">
        <f t="shared" si="26"/>
        <v>50</v>
      </c>
      <c r="BK31" s="13">
        <v>5330.2</v>
      </c>
      <c r="BL31" s="14">
        <v>2925.5</v>
      </c>
      <c r="BM31" s="14">
        <f t="shared" si="27"/>
        <v>54.9</v>
      </c>
      <c r="BN31" s="13">
        <v>3420</v>
      </c>
      <c r="BO31" s="14">
        <v>1894.9</v>
      </c>
      <c r="BP31" s="14">
        <f t="shared" si="28"/>
        <v>55.4</v>
      </c>
      <c r="BQ31" s="13">
        <v>6588.7</v>
      </c>
      <c r="BR31" s="14">
        <v>2412.8000000000002</v>
      </c>
      <c r="BS31" s="14">
        <f t="shared" si="29"/>
        <v>36.6</v>
      </c>
      <c r="BT31" s="13">
        <v>1381.7</v>
      </c>
      <c r="BU31" s="14">
        <v>691</v>
      </c>
      <c r="BV31" s="14">
        <f t="shared" si="30"/>
        <v>50</v>
      </c>
      <c r="BW31" s="13">
        <v>4622</v>
      </c>
      <c r="BX31" s="14">
        <v>2311</v>
      </c>
      <c r="BY31" s="14">
        <f t="shared" si="31"/>
        <v>50</v>
      </c>
      <c r="BZ31" s="13">
        <v>184</v>
      </c>
      <c r="CA31" s="14">
        <v>1.7</v>
      </c>
      <c r="CB31" s="14">
        <f t="shared" si="32"/>
        <v>0.9</v>
      </c>
      <c r="CC31" s="13">
        <v>0</v>
      </c>
      <c r="CD31" s="14">
        <v>0</v>
      </c>
      <c r="CE31" s="14">
        <f t="shared" si="33"/>
        <v>0</v>
      </c>
      <c r="CF31" s="13">
        <v>481.6</v>
      </c>
      <c r="CG31" s="14">
        <v>240.8</v>
      </c>
      <c r="CH31" s="14">
        <f t="shared" si="34"/>
        <v>50</v>
      </c>
      <c r="CI31" s="13">
        <v>1439</v>
      </c>
      <c r="CJ31" s="14">
        <v>719.5</v>
      </c>
      <c r="CK31" s="14">
        <f t="shared" si="35"/>
        <v>50</v>
      </c>
      <c r="CL31" s="13">
        <v>0.7</v>
      </c>
      <c r="CM31" s="14">
        <v>0</v>
      </c>
      <c r="CN31" s="14">
        <f t="shared" si="36"/>
        <v>0</v>
      </c>
      <c r="CO31" s="13">
        <v>6242.3</v>
      </c>
      <c r="CP31" s="14">
        <v>3433</v>
      </c>
      <c r="CQ31" s="14">
        <f t="shared" si="37"/>
        <v>55</v>
      </c>
      <c r="CR31" s="13">
        <v>5.5</v>
      </c>
      <c r="CS31" s="14">
        <v>0</v>
      </c>
      <c r="CT31" s="14">
        <f t="shared" si="38"/>
        <v>0</v>
      </c>
      <c r="CU31" s="13">
        <v>445.3</v>
      </c>
      <c r="CV31" s="14">
        <v>222.6</v>
      </c>
      <c r="CW31" s="14">
        <f t="shared" si="39"/>
        <v>50</v>
      </c>
      <c r="CX31" s="13">
        <v>912.4</v>
      </c>
      <c r="CY31" s="14">
        <v>456.2</v>
      </c>
      <c r="CZ31" s="14">
        <f t="shared" si="40"/>
        <v>50</v>
      </c>
      <c r="DA31" s="13">
        <v>461.7</v>
      </c>
      <c r="DB31" s="14">
        <v>230.8</v>
      </c>
      <c r="DC31" s="14">
        <f t="shared" si="41"/>
        <v>50</v>
      </c>
      <c r="DD31" s="13">
        <v>0</v>
      </c>
      <c r="DE31" s="14">
        <v>0</v>
      </c>
      <c r="DF31" s="14">
        <f t="shared" si="42"/>
        <v>0</v>
      </c>
      <c r="DG31" s="14">
        <v>114.3</v>
      </c>
      <c r="DH31" s="14">
        <v>57.2</v>
      </c>
      <c r="DI31" s="14">
        <f t="shared" si="43"/>
        <v>50</v>
      </c>
      <c r="DJ31" s="14">
        <v>0.6</v>
      </c>
      <c r="DK31" s="14">
        <v>0.6</v>
      </c>
      <c r="DL31" s="14">
        <f t="shared" si="44"/>
        <v>100</v>
      </c>
      <c r="DM31" s="14">
        <v>0</v>
      </c>
      <c r="DN31" s="14">
        <v>0</v>
      </c>
      <c r="DO31" s="14">
        <f t="shared" si="45"/>
        <v>0</v>
      </c>
      <c r="DP31" s="13">
        <v>4497.6000000000004</v>
      </c>
      <c r="DQ31" s="14">
        <v>2248.8000000000002</v>
      </c>
      <c r="DR31" s="14">
        <f t="shared" si="46"/>
        <v>50</v>
      </c>
      <c r="DS31" s="13">
        <v>11.9</v>
      </c>
      <c r="DT31" s="14">
        <v>0</v>
      </c>
      <c r="DU31" s="14">
        <f t="shared" si="47"/>
        <v>0</v>
      </c>
      <c r="DV31" s="13">
        <v>1499.4</v>
      </c>
      <c r="DW31" s="14">
        <v>767.1</v>
      </c>
      <c r="DX31" s="14">
        <f t="shared" si="48"/>
        <v>51.2</v>
      </c>
      <c r="DY31" s="11">
        <f t="shared" si="49"/>
        <v>68554.5</v>
      </c>
      <c r="DZ31" s="12">
        <f t="shared" si="50"/>
        <v>30843.200000000001</v>
      </c>
      <c r="EA31" s="12">
        <f t="shared" si="51"/>
        <v>45</v>
      </c>
      <c r="EB31" s="13">
        <v>3276.3</v>
      </c>
      <c r="EC31" s="14">
        <v>1911.2</v>
      </c>
      <c r="ED31" s="14">
        <f t="shared" si="52"/>
        <v>58.3</v>
      </c>
      <c r="EE31" s="13">
        <v>8471.5</v>
      </c>
      <c r="EF31" s="14">
        <v>8471.5</v>
      </c>
      <c r="EG31" s="14">
        <f t="shared" si="53"/>
        <v>100</v>
      </c>
      <c r="EH31" s="13">
        <v>785.1</v>
      </c>
      <c r="EI31" s="14">
        <v>785.1</v>
      </c>
      <c r="EJ31" s="14">
        <f t="shared" si="54"/>
        <v>100</v>
      </c>
      <c r="EK31" s="13">
        <v>431.4</v>
      </c>
      <c r="EL31" s="14">
        <v>215.7</v>
      </c>
      <c r="EM31" s="14">
        <f t="shared" si="55"/>
        <v>50</v>
      </c>
      <c r="EN31" s="13">
        <v>715.7</v>
      </c>
      <c r="EO31" s="14">
        <v>715.7</v>
      </c>
      <c r="EP31" s="14">
        <f t="shared" si="56"/>
        <v>100</v>
      </c>
      <c r="EQ31" s="13">
        <v>0</v>
      </c>
      <c r="ER31" s="14">
        <v>0</v>
      </c>
      <c r="ES31" s="14">
        <f t="shared" si="57"/>
        <v>0</v>
      </c>
      <c r="ET31" s="13">
        <v>0</v>
      </c>
      <c r="EU31" s="14">
        <v>0</v>
      </c>
      <c r="EV31" s="14">
        <f t="shared" si="58"/>
        <v>0</v>
      </c>
      <c r="EW31" s="13">
        <v>0</v>
      </c>
      <c r="EX31" s="14">
        <v>0</v>
      </c>
      <c r="EY31" s="14">
        <f t="shared" si="59"/>
        <v>0</v>
      </c>
      <c r="EZ31" s="13">
        <v>125</v>
      </c>
      <c r="FA31" s="14">
        <v>0</v>
      </c>
      <c r="FB31" s="14">
        <f t="shared" si="60"/>
        <v>0</v>
      </c>
      <c r="FC31" s="13">
        <v>0</v>
      </c>
      <c r="FD31" s="14">
        <v>0</v>
      </c>
      <c r="FE31" s="14">
        <f t="shared" si="61"/>
        <v>0</v>
      </c>
      <c r="FF31" s="13">
        <v>0</v>
      </c>
      <c r="FG31" s="14">
        <v>0</v>
      </c>
      <c r="FH31" s="14">
        <f t="shared" si="62"/>
        <v>0</v>
      </c>
      <c r="FI31" s="13">
        <v>2125.9</v>
      </c>
      <c r="FJ31" s="14">
        <v>2125.9</v>
      </c>
      <c r="FK31" s="14">
        <f t="shared" si="63"/>
        <v>100</v>
      </c>
      <c r="FL31" s="13">
        <v>1433.3</v>
      </c>
      <c r="FM31" s="14">
        <v>0</v>
      </c>
      <c r="FN31" s="14">
        <f t="shared" si="64"/>
        <v>0</v>
      </c>
      <c r="FO31" s="13">
        <v>10000</v>
      </c>
      <c r="FP31" s="14">
        <v>10000</v>
      </c>
      <c r="FQ31" s="14">
        <f t="shared" si="65"/>
        <v>100</v>
      </c>
      <c r="FR31" s="13">
        <v>0</v>
      </c>
      <c r="FS31" s="14">
        <v>0</v>
      </c>
      <c r="FT31" s="14">
        <f t="shared" si="66"/>
        <v>0</v>
      </c>
      <c r="FU31" s="13">
        <v>0</v>
      </c>
      <c r="FV31" s="14">
        <v>0</v>
      </c>
      <c r="FW31" s="14">
        <f t="shared" si="67"/>
        <v>0</v>
      </c>
      <c r="FX31" s="13">
        <v>860</v>
      </c>
      <c r="FY31" s="14">
        <v>657</v>
      </c>
      <c r="FZ31" s="14">
        <f t="shared" si="68"/>
        <v>76.400000000000006</v>
      </c>
      <c r="GA31" s="13">
        <v>325.60000000000002</v>
      </c>
      <c r="GB31" s="14">
        <v>325.60000000000002</v>
      </c>
      <c r="GC31" s="14">
        <f t="shared" si="69"/>
        <v>100</v>
      </c>
      <c r="GD31" s="13">
        <v>0</v>
      </c>
      <c r="GE31" s="14">
        <v>0</v>
      </c>
      <c r="GF31" s="14">
        <f t="shared" si="70"/>
        <v>0</v>
      </c>
      <c r="GG31" s="13">
        <v>75.8</v>
      </c>
      <c r="GH31" s="14">
        <v>75.8</v>
      </c>
      <c r="GI31" s="14">
        <f t="shared" si="71"/>
        <v>100</v>
      </c>
      <c r="GJ31" s="13">
        <v>31369.200000000001</v>
      </c>
      <c r="GK31" s="14">
        <v>0</v>
      </c>
      <c r="GL31" s="14">
        <f t="shared" si="72"/>
        <v>0</v>
      </c>
      <c r="GM31" s="13">
        <v>8559.7000000000007</v>
      </c>
      <c r="GN31" s="14">
        <v>5559.7</v>
      </c>
      <c r="GO31" s="14">
        <f t="shared" si="73"/>
        <v>65</v>
      </c>
      <c r="GP31" s="13">
        <v>0</v>
      </c>
      <c r="GQ31" s="14">
        <v>0</v>
      </c>
      <c r="GR31" s="14">
        <f t="shared" si="74"/>
        <v>0</v>
      </c>
    </row>
    <row r="32" spans="1:200" x14ac:dyDescent="0.25">
      <c r="A32" s="2">
        <v>27</v>
      </c>
      <c r="B32" s="3" t="s">
        <v>33</v>
      </c>
      <c r="C32" s="11">
        <f t="shared" si="0"/>
        <v>689626.5</v>
      </c>
      <c r="D32" s="12">
        <f t="shared" si="1"/>
        <v>450161.39999999997</v>
      </c>
      <c r="E32" s="12">
        <f t="shared" si="2"/>
        <v>65.3</v>
      </c>
      <c r="F32" s="11">
        <f t="shared" si="3"/>
        <v>0</v>
      </c>
      <c r="G32" s="12">
        <f t="shared" si="3"/>
        <v>0</v>
      </c>
      <c r="H32" s="12">
        <f t="shared" si="4"/>
        <v>0</v>
      </c>
      <c r="I32" s="13">
        <v>0</v>
      </c>
      <c r="J32" s="14">
        <v>0</v>
      </c>
      <c r="K32" s="14">
        <f t="shared" si="5"/>
        <v>0</v>
      </c>
      <c r="L32" s="11">
        <f t="shared" si="6"/>
        <v>304279</v>
      </c>
      <c r="M32" s="11">
        <f t="shared" si="7"/>
        <v>205653.3</v>
      </c>
      <c r="N32" s="12">
        <f t="shared" si="8"/>
        <v>67.599999999999994</v>
      </c>
      <c r="O32" s="13">
        <v>11536.1</v>
      </c>
      <c r="P32" s="14">
        <v>6405.2</v>
      </c>
      <c r="Q32" s="14">
        <f t="shared" si="9"/>
        <v>55.5</v>
      </c>
      <c r="R32" s="13">
        <v>0</v>
      </c>
      <c r="S32" s="14">
        <v>0</v>
      </c>
      <c r="T32" s="14">
        <f t="shared" si="10"/>
        <v>0</v>
      </c>
      <c r="U32" s="13">
        <v>0</v>
      </c>
      <c r="V32" s="14">
        <v>0</v>
      </c>
      <c r="W32" s="14">
        <f t="shared" si="11"/>
        <v>0</v>
      </c>
      <c r="X32" s="13">
        <v>2363</v>
      </c>
      <c r="Y32" s="14">
        <v>0</v>
      </c>
      <c r="Z32" s="14">
        <f t="shared" si="12"/>
        <v>0</v>
      </c>
      <c r="AA32" s="13">
        <v>312.60000000000002</v>
      </c>
      <c r="AB32" s="14">
        <v>0</v>
      </c>
      <c r="AC32" s="14">
        <f t="shared" si="13"/>
        <v>0</v>
      </c>
      <c r="AD32" s="13">
        <v>10732.6</v>
      </c>
      <c r="AE32" s="14">
        <v>5903</v>
      </c>
      <c r="AF32" s="14">
        <f t="shared" si="14"/>
        <v>55</v>
      </c>
      <c r="AG32" s="13">
        <v>269554.3</v>
      </c>
      <c r="AH32" s="14">
        <v>193180.3</v>
      </c>
      <c r="AI32" s="14">
        <f t="shared" si="15"/>
        <v>71.7</v>
      </c>
      <c r="AJ32" s="13">
        <v>0</v>
      </c>
      <c r="AK32" s="14">
        <v>0</v>
      </c>
      <c r="AL32" s="14">
        <f t="shared" si="16"/>
        <v>0</v>
      </c>
      <c r="AM32" s="13">
        <v>0</v>
      </c>
      <c r="AN32" s="14">
        <v>0</v>
      </c>
      <c r="AO32" s="14">
        <f t="shared" si="17"/>
        <v>0</v>
      </c>
      <c r="AP32" s="13">
        <v>9780.4</v>
      </c>
      <c r="AQ32" s="14">
        <v>164.8</v>
      </c>
      <c r="AR32" s="14">
        <f t="shared" si="18"/>
        <v>1.7</v>
      </c>
      <c r="AS32" s="11">
        <f t="shared" si="19"/>
        <v>349130.4</v>
      </c>
      <c r="AT32" s="12">
        <f t="shared" si="20"/>
        <v>224214.09999999998</v>
      </c>
      <c r="AU32" s="12">
        <f t="shared" si="21"/>
        <v>64.2</v>
      </c>
      <c r="AV32" s="13">
        <v>549.1</v>
      </c>
      <c r="AW32" s="14">
        <v>274.60000000000002</v>
      </c>
      <c r="AX32" s="14">
        <f t="shared" si="22"/>
        <v>50</v>
      </c>
      <c r="AY32" s="13">
        <v>213171.5</v>
      </c>
      <c r="AZ32" s="14">
        <v>142114.4</v>
      </c>
      <c r="BA32" s="14">
        <f t="shared" si="23"/>
        <v>66.7</v>
      </c>
      <c r="BB32" s="13">
        <v>73993.100000000006</v>
      </c>
      <c r="BC32" s="14">
        <v>43162.8</v>
      </c>
      <c r="BD32" s="14">
        <f t="shared" si="24"/>
        <v>58.3</v>
      </c>
      <c r="BE32" s="13">
        <v>20415.400000000001</v>
      </c>
      <c r="BF32" s="14">
        <v>18326.599999999999</v>
      </c>
      <c r="BG32" s="14">
        <f t="shared" si="25"/>
        <v>89.8</v>
      </c>
      <c r="BH32" s="13">
        <v>5989.5</v>
      </c>
      <c r="BI32" s="14">
        <v>2994.8</v>
      </c>
      <c r="BJ32" s="14">
        <f t="shared" si="26"/>
        <v>50</v>
      </c>
      <c r="BK32" s="13">
        <v>5399.9</v>
      </c>
      <c r="BL32" s="14">
        <v>2492.4</v>
      </c>
      <c r="BM32" s="14">
        <f t="shared" si="27"/>
        <v>46.2</v>
      </c>
      <c r="BN32" s="13">
        <v>4367.3999999999996</v>
      </c>
      <c r="BO32" s="14">
        <v>1892.1</v>
      </c>
      <c r="BP32" s="14">
        <f t="shared" si="28"/>
        <v>43.3</v>
      </c>
      <c r="BQ32" s="13">
        <v>6490.1</v>
      </c>
      <c r="BR32" s="14">
        <v>3275.1</v>
      </c>
      <c r="BS32" s="14">
        <f t="shared" si="29"/>
        <v>50.5</v>
      </c>
      <c r="BT32" s="13">
        <v>1363</v>
      </c>
      <c r="BU32" s="14">
        <v>681.6</v>
      </c>
      <c r="BV32" s="14">
        <f t="shared" si="30"/>
        <v>50</v>
      </c>
      <c r="BW32" s="13">
        <v>4134.5</v>
      </c>
      <c r="BX32" s="14">
        <v>2067.3000000000002</v>
      </c>
      <c r="BY32" s="14">
        <f t="shared" si="31"/>
        <v>50</v>
      </c>
      <c r="BZ32" s="13">
        <v>58.7</v>
      </c>
      <c r="CA32" s="14">
        <v>0</v>
      </c>
      <c r="CB32" s="14">
        <f t="shared" si="32"/>
        <v>0</v>
      </c>
      <c r="CC32" s="13">
        <v>0</v>
      </c>
      <c r="CD32" s="14">
        <v>0</v>
      </c>
      <c r="CE32" s="14">
        <f t="shared" si="33"/>
        <v>0</v>
      </c>
      <c r="CF32" s="13">
        <v>365.5</v>
      </c>
      <c r="CG32" s="14">
        <v>182.7</v>
      </c>
      <c r="CH32" s="14">
        <f t="shared" si="34"/>
        <v>50</v>
      </c>
      <c r="CI32" s="13">
        <v>648.1</v>
      </c>
      <c r="CJ32" s="14">
        <v>324</v>
      </c>
      <c r="CK32" s="14">
        <f t="shared" si="35"/>
        <v>50</v>
      </c>
      <c r="CL32" s="13">
        <v>25</v>
      </c>
      <c r="CM32" s="14">
        <v>0</v>
      </c>
      <c r="CN32" s="14">
        <f t="shared" si="36"/>
        <v>0</v>
      </c>
      <c r="CO32" s="13">
        <v>7796.6</v>
      </c>
      <c r="CP32" s="14">
        <v>4288</v>
      </c>
      <c r="CQ32" s="14">
        <f t="shared" si="37"/>
        <v>55</v>
      </c>
      <c r="CR32" s="13">
        <v>2.8</v>
      </c>
      <c r="CS32" s="14">
        <v>0</v>
      </c>
      <c r="CT32" s="14">
        <f t="shared" si="38"/>
        <v>0</v>
      </c>
      <c r="CU32" s="13">
        <v>445.3</v>
      </c>
      <c r="CV32" s="14">
        <v>222.7</v>
      </c>
      <c r="CW32" s="14">
        <f t="shared" si="39"/>
        <v>50</v>
      </c>
      <c r="CX32" s="13">
        <v>471.7</v>
      </c>
      <c r="CY32" s="14">
        <v>235.8</v>
      </c>
      <c r="CZ32" s="14">
        <f t="shared" si="40"/>
        <v>50</v>
      </c>
      <c r="DA32" s="13">
        <v>461.7</v>
      </c>
      <c r="DB32" s="14">
        <v>230.8</v>
      </c>
      <c r="DC32" s="14">
        <f t="shared" si="41"/>
        <v>50</v>
      </c>
      <c r="DD32" s="13">
        <v>0</v>
      </c>
      <c r="DE32" s="14">
        <v>0</v>
      </c>
      <c r="DF32" s="14">
        <f t="shared" si="42"/>
        <v>0</v>
      </c>
      <c r="DG32" s="14">
        <v>54.1</v>
      </c>
      <c r="DH32" s="14">
        <v>27.1</v>
      </c>
      <c r="DI32" s="14">
        <f t="shared" si="43"/>
        <v>50.1</v>
      </c>
      <c r="DJ32" s="14">
        <v>0.6</v>
      </c>
      <c r="DK32" s="14">
        <v>0.6</v>
      </c>
      <c r="DL32" s="14">
        <f t="shared" si="44"/>
        <v>100</v>
      </c>
      <c r="DM32" s="14">
        <v>0</v>
      </c>
      <c r="DN32" s="14">
        <v>0</v>
      </c>
      <c r="DO32" s="14">
        <f t="shared" si="45"/>
        <v>0</v>
      </c>
      <c r="DP32" s="13">
        <v>2134.5</v>
      </c>
      <c r="DQ32" s="14">
        <v>1067.3</v>
      </c>
      <c r="DR32" s="14">
        <f t="shared" si="46"/>
        <v>50</v>
      </c>
      <c r="DS32" s="13">
        <v>6.9</v>
      </c>
      <c r="DT32" s="14">
        <v>0</v>
      </c>
      <c r="DU32" s="14">
        <f t="shared" si="47"/>
        <v>0</v>
      </c>
      <c r="DV32" s="13">
        <v>785.4</v>
      </c>
      <c r="DW32" s="14">
        <v>353.4</v>
      </c>
      <c r="DX32" s="14">
        <f t="shared" si="48"/>
        <v>45</v>
      </c>
      <c r="DY32" s="11">
        <f t="shared" si="49"/>
        <v>36217.1</v>
      </c>
      <c r="DZ32" s="12">
        <f t="shared" si="50"/>
        <v>20294</v>
      </c>
      <c r="EA32" s="12">
        <f t="shared" si="51"/>
        <v>56</v>
      </c>
      <c r="EB32" s="13">
        <v>3276.3</v>
      </c>
      <c r="EC32" s="14">
        <v>1365.1</v>
      </c>
      <c r="ED32" s="14">
        <f t="shared" si="52"/>
        <v>41.7</v>
      </c>
      <c r="EE32" s="13">
        <v>1083.4000000000001</v>
      </c>
      <c r="EF32" s="14">
        <v>693.9</v>
      </c>
      <c r="EG32" s="14">
        <f t="shared" si="53"/>
        <v>64</v>
      </c>
      <c r="EH32" s="13">
        <v>489.9</v>
      </c>
      <c r="EI32" s="14">
        <v>467.4</v>
      </c>
      <c r="EJ32" s="14">
        <f t="shared" si="54"/>
        <v>95.4</v>
      </c>
      <c r="EK32" s="13">
        <v>823.5</v>
      </c>
      <c r="EL32" s="14">
        <v>411.8</v>
      </c>
      <c r="EM32" s="14">
        <f t="shared" si="55"/>
        <v>50</v>
      </c>
      <c r="EN32" s="13">
        <v>599.29999999999995</v>
      </c>
      <c r="EO32" s="14">
        <v>599.29999999999995</v>
      </c>
      <c r="EP32" s="14">
        <f t="shared" si="56"/>
        <v>100</v>
      </c>
      <c r="EQ32" s="13">
        <v>0</v>
      </c>
      <c r="ER32" s="14">
        <v>0</v>
      </c>
      <c r="ES32" s="14">
        <f t="shared" si="57"/>
        <v>0</v>
      </c>
      <c r="ET32" s="13">
        <v>0</v>
      </c>
      <c r="EU32" s="14">
        <v>0</v>
      </c>
      <c r="EV32" s="14">
        <f t="shared" si="58"/>
        <v>0</v>
      </c>
      <c r="EW32" s="13">
        <v>125</v>
      </c>
      <c r="EX32" s="14">
        <v>125</v>
      </c>
      <c r="EY32" s="14">
        <f t="shared" si="59"/>
        <v>100</v>
      </c>
      <c r="EZ32" s="13">
        <v>0</v>
      </c>
      <c r="FA32" s="14">
        <v>0</v>
      </c>
      <c r="FB32" s="14">
        <f t="shared" si="60"/>
        <v>0</v>
      </c>
      <c r="FC32" s="13">
        <v>4751.1000000000004</v>
      </c>
      <c r="FD32" s="14">
        <v>4751.1000000000004</v>
      </c>
      <c r="FE32" s="14">
        <f t="shared" si="61"/>
        <v>100</v>
      </c>
      <c r="FF32" s="13">
        <v>0</v>
      </c>
      <c r="FG32" s="14">
        <v>0</v>
      </c>
      <c r="FH32" s="14">
        <f t="shared" si="62"/>
        <v>0</v>
      </c>
      <c r="FI32" s="13">
        <v>1181</v>
      </c>
      <c r="FJ32" s="14">
        <v>1181</v>
      </c>
      <c r="FK32" s="14">
        <f t="shared" si="63"/>
        <v>100</v>
      </c>
      <c r="FL32" s="13">
        <v>0</v>
      </c>
      <c r="FM32" s="14">
        <v>0</v>
      </c>
      <c r="FN32" s="14">
        <f t="shared" si="64"/>
        <v>0</v>
      </c>
      <c r="FO32" s="13">
        <v>6000</v>
      </c>
      <c r="FP32" s="14">
        <v>6000</v>
      </c>
      <c r="FQ32" s="14">
        <f t="shared" si="65"/>
        <v>100</v>
      </c>
      <c r="FR32" s="13">
        <v>0</v>
      </c>
      <c r="FS32" s="14">
        <v>0</v>
      </c>
      <c r="FT32" s="14">
        <f t="shared" si="66"/>
        <v>0</v>
      </c>
      <c r="FU32" s="13">
        <v>326</v>
      </c>
      <c r="FV32" s="14">
        <v>326</v>
      </c>
      <c r="FW32" s="14">
        <f t="shared" si="67"/>
        <v>100</v>
      </c>
      <c r="FX32" s="13">
        <v>934.1</v>
      </c>
      <c r="FY32" s="14">
        <v>489.1</v>
      </c>
      <c r="FZ32" s="14">
        <f t="shared" si="68"/>
        <v>52.4</v>
      </c>
      <c r="GA32" s="13">
        <v>0</v>
      </c>
      <c r="GB32" s="14">
        <v>0</v>
      </c>
      <c r="GC32" s="14">
        <f t="shared" si="69"/>
        <v>0</v>
      </c>
      <c r="GD32" s="13">
        <v>0</v>
      </c>
      <c r="GE32" s="14">
        <v>0</v>
      </c>
      <c r="GF32" s="14">
        <f t="shared" si="70"/>
        <v>0</v>
      </c>
      <c r="GG32" s="13">
        <v>0</v>
      </c>
      <c r="GH32" s="14">
        <v>0</v>
      </c>
      <c r="GI32" s="14">
        <f t="shared" si="71"/>
        <v>0</v>
      </c>
      <c r="GJ32" s="13">
        <v>11531.1</v>
      </c>
      <c r="GK32" s="14">
        <v>0</v>
      </c>
      <c r="GL32" s="14">
        <f t="shared" si="72"/>
        <v>0</v>
      </c>
      <c r="GM32" s="13">
        <v>5096.3999999999996</v>
      </c>
      <c r="GN32" s="14">
        <v>3884.3</v>
      </c>
      <c r="GO32" s="14">
        <f t="shared" si="73"/>
        <v>76.2</v>
      </c>
      <c r="GP32" s="13">
        <v>0</v>
      </c>
      <c r="GQ32" s="14">
        <v>0</v>
      </c>
      <c r="GR32" s="14">
        <f t="shared" si="74"/>
        <v>0</v>
      </c>
    </row>
    <row r="33" spans="1:200" x14ac:dyDescent="0.25">
      <c r="A33" s="2">
        <v>28</v>
      </c>
      <c r="B33" s="3" t="s">
        <v>34</v>
      </c>
      <c r="C33" s="11">
        <f t="shared" si="0"/>
        <v>949840.2</v>
      </c>
      <c r="D33" s="12">
        <f t="shared" si="1"/>
        <v>610038.99999999988</v>
      </c>
      <c r="E33" s="12">
        <f t="shared" si="2"/>
        <v>64.2</v>
      </c>
      <c r="F33" s="11">
        <f t="shared" si="3"/>
        <v>74615.8</v>
      </c>
      <c r="G33" s="12">
        <f t="shared" si="3"/>
        <v>37308</v>
      </c>
      <c r="H33" s="12">
        <f t="shared" si="4"/>
        <v>50</v>
      </c>
      <c r="I33" s="13">
        <v>74615.8</v>
      </c>
      <c r="J33" s="14">
        <v>37308</v>
      </c>
      <c r="K33" s="14">
        <f t="shared" si="5"/>
        <v>50</v>
      </c>
      <c r="L33" s="11">
        <f t="shared" si="6"/>
        <v>537037.79999999993</v>
      </c>
      <c r="M33" s="11">
        <f t="shared" si="7"/>
        <v>364157.39999999997</v>
      </c>
      <c r="N33" s="12">
        <f t="shared" si="8"/>
        <v>67.8</v>
      </c>
      <c r="O33" s="13">
        <v>9737.4</v>
      </c>
      <c r="P33" s="14">
        <v>5410</v>
      </c>
      <c r="Q33" s="14">
        <f t="shared" si="9"/>
        <v>55.6</v>
      </c>
      <c r="R33" s="13">
        <v>0</v>
      </c>
      <c r="S33" s="14">
        <v>0</v>
      </c>
      <c r="T33" s="14">
        <f t="shared" si="10"/>
        <v>0</v>
      </c>
      <c r="U33" s="13">
        <v>0</v>
      </c>
      <c r="V33" s="14">
        <v>0</v>
      </c>
      <c r="W33" s="14">
        <f t="shared" si="11"/>
        <v>0</v>
      </c>
      <c r="X33" s="13">
        <v>2363</v>
      </c>
      <c r="Y33" s="14">
        <v>0</v>
      </c>
      <c r="Z33" s="14">
        <f t="shared" si="12"/>
        <v>0</v>
      </c>
      <c r="AA33" s="13">
        <v>105.1</v>
      </c>
      <c r="AB33" s="14">
        <v>0</v>
      </c>
      <c r="AC33" s="14">
        <f t="shared" si="13"/>
        <v>0</v>
      </c>
      <c r="AD33" s="13">
        <v>86914.6</v>
      </c>
      <c r="AE33" s="14">
        <v>47803</v>
      </c>
      <c r="AF33" s="14">
        <f t="shared" si="14"/>
        <v>55</v>
      </c>
      <c r="AG33" s="13">
        <v>427373.6</v>
      </c>
      <c r="AH33" s="14">
        <v>306284.59999999998</v>
      </c>
      <c r="AI33" s="14">
        <f t="shared" si="15"/>
        <v>71.7</v>
      </c>
      <c r="AJ33" s="13">
        <v>0</v>
      </c>
      <c r="AK33" s="14">
        <v>0</v>
      </c>
      <c r="AL33" s="14">
        <f t="shared" si="16"/>
        <v>0</v>
      </c>
      <c r="AM33" s="13">
        <v>0</v>
      </c>
      <c r="AN33" s="14">
        <v>0</v>
      </c>
      <c r="AO33" s="14">
        <f t="shared" si="17"/>
        <v>0</v>
      </c>
      <c r="AP33" s="13">
        <v>10544.1</v>
      </c>
      <c r="AQ33" s="14">
        <v>4659.8</v>
      </c>
      <c r="AR33" s="14">
        <f t="shared" si="18"/>
        <v>44.2</v>
      </c>
      <c r="AS33" s="11">
        <f t="shared" si="19"/>
        <v>299479.10000000003</v>
      </c>
      <c r="AT33" s="12">
        <f t="shared" si="20"/>
        <v>191305.49999999997</v>
      </c>
      <c r="AU33" s="12">
        <f t="shared" si="21"/>
        <v>63.9</v>
      </c>
      <c r="AV33" s="13">
        <v>499.1</v>
      </c>
      <c r="AW33" s="14">
        <v>249.5</v>
      </c>
      <c r="AX33" s="14">
        <f t="shared" si="22"/>
        <v>50</v>
      </c>
      <c r="AY33" s="13">
        <v>178051</v>
      </c>
      <c r="AZ33" s="14">
        <v>118700.7</v>
      </c>
      <c r="BA33" s="14">
        <f t="shared" si="23"/>
        <v>66.7</v>
      </c>
      <c r="BB33" s="13">
        <v>64043.4</v>
      </c>
      <c r="BC33" s="14">
        <v>37358.800000000003</v>
      </c>
      <c r="BD33" s="14">
        <f t="shared" si="24"/>
        <v>58.3</v>
      </c>
      <c r="BE33" s="13">
        <v>18345.2</v>
      </c>
      <c r="BF33" s="14">
        <v>16470.900000000001</v>
      </c>
      <c r="BG33" s="14">
        <f t="shared" si="25"/>
        <v>89.8</v>
      </c>
      <c r="BH33" s="13">
        <v>6784.1</v>
      </c>
      <c r="BI33" s="14">
        <v>3392</v>
      </c>
      <c r="BJ33" s="14">
        <f t="shared" si="26"/>
        <v>50</v>
      </c>
      <c r="BK33" s="13">
        <v>4567.3999999999996</v>
      </c>
      <c r="BL33" s="14">
        <v>1875</v>
      </c>
      <c r="BM33" s="14">
        <f t="shared" si="27"/>
        <v>41.1</v>
      </c>
      <c r="BN33" s="13">
        <v>2928</v>
      </c>
      <c r="BO33" s="14">
        <v>1142.3</v>
      </c>
      <c r="BP33" s="14">
        <f t="shared" si="28"/>
        <v>39</v>
      </c>
      <c r="BQ33" s="13">
        <v>6350.7</v>
      </c>
      <c r="BR33" s="14">
        <v>2983.6</v>
      </c>
      <c r="BS33" s="14">
        <f t="shared" si="29"/>
        <v>47</v>
      </c>
      <c r="BT33" s="13">
        <v>1360.9</v>
      </c>
      <c r="BU33" s="14">
        <v>680.6</v>
      </c>
      <c r="BV33" s="14">
        <f t="shared" si="30"/>
        <v>50</v>
      </c>
      <c r="BW33" s="13">
        <v>3387.9</v>
      </c>
      <c r="BX33" s="14">
        <v>1694</v>
      </c>
      <c r="BY33" s="14">
        <f t="shared" si="31"/>
        <v>50</v>
      </c>
      <c r="BZ33" s="13">
        <v>27.3</v>
      </c>
      <c r="CA33" s="14">
        <v>0</v>
      </c>
      <c r="CB33" s="14">
        <f t="shared" si="32"/>
        <v>0</v>
      </c>
      <c r="CC33" s="13">
        <v>0</v>
      </c>
      <c r="CD33" s="14">
        <v>0</v>
      </c>
      <c r="CE33" s="14">
        <f t="shared" si="33"/>
        <v>0</v>
      </c>
      <c r="CF33" s="13">
        <v>332.7</v>
      </c>
      <c r="CG33" s="14">
        <v>166.4</v>
      </c>
      <c r="CH33" s="14">
        <f t="shared" si="34"/>
        <v>50</v>
      </c>
      <c r="CI33" s="13">
        <v>1341.9</v>
      </c>
      <c r="CJ33" s="14">
        <v>671</v>
      </c>
      <c r="CK33" s="14">
        <f t="shared" si="35"/>
        <v>50</v>
      </c>
      <c r="CL33" s="13">
        <v>11.5</v>
      </c>
      <c r="CM33" s="14">
        <v>0</v>
      </c>
      <c r="CN33" s="14">
        <f t="shared" si="36"/>
        <v>0</v>
      </c>
      <c r="CO33" s="13">
        <v>5738.8</v>
      </c>
      <c r="CP33" s="14">
        <v>3156</v>
      </c>
      <c r="CQ33" s="14">
        <f t="shared" si="37"/>
        <v>55</v>
      </c>
      <c r="CR33" s="13">
        <v>3.7</v>
      </c>
      <c r="CS33" s="14">
        <v>0</v>
      </c>
      <c r="CT33" s="14">
        <f t="shared" si="38"/>
        <v>0</v>
      </c>
      <c r="CU33" s="13">
        <v>445.3</v>
      </c>
      <c r="CV33" s="14">
        <v>222.6</v>
      </c>
      <c r="CW33" s="14">
        <f t="shared" si="39"/>
        <v>50</v>
      </c>
      <c r="CX33" s="13">
        <v>471.8</v>
      </c>
      <c r="CY33" s="14">
        <v>236</v>
      </c>
      <c r="CZ33" s="14">
        <f t="shared" si="40"/>
        <v>50</v>
      </c>
      <c r="DA33" s="13">
        <v>461.7</v>
      </c>
      <c r="DB33" s="14">
        <v>230.8</v>
      </c>
      <c r="DC33" s="14">
        <f t="shared" si="41"/>
        <v>50</v>
      </c>
      <c r="DD33" s="13">
        <v>0</v>
      </c>
      <c r="DE33" s="14">
        <v>0</v>
      </c>
      <c r="DF33" s="14">
        <f t="shared" si="42"/>
        <v>0</v>
      </c>
      <c r="DG33" s="14">
        <v>66.5</v>
      </c>
      <c r="DH33" s="14">
        <v>33.299999999999997</v>
      </c>
      <c r="DI33" s="14">
        <f t="shared" si="43"/>
        <v>50.1</v>
      </c>
      <c r="DJ33" s="14">
        <v>0.6</v>
      </c>
      <c r="DK33" s="14">
        <v>0.6</v>
      </c>
      <c r="DL33" s="14">
        <f t="shared" si="44"/>
        <v>100</v>
      </c>
      <c r="DM33" s="14">
        <v>0</v>
      </c>
      <c r="DN33" s="14">
        <v>0</v>
      </c>
      <c r="DO33" s="14">
        <f t="shared" si="45"/>
        <v>0</v>
      </c>
      <c r="DP33" s="13">
        <v>2896.8</v>
      </c>
      <c r="DQ33" s="14">
        <v>1448.4</v>
      </c>
      <c r="DR33" s="14">
        <f t="shared" si="46"/>
        <v>50</v>
      </c>
      <c r="DS33" s="13">
        <v>6.3</v>
      </c>
      <c r="DT33" s="14">
        <v>0</v>
      </c>
      <c r="DU33" s="14">
        <f t="shared" si="47"/>
        <v>0</v>
      </c>
      <c r="DV33" s="13">
        <v>1356.5</v>
      </c>
      <c r="DW33" s="14">
        <v>593</v>
      </c>
      <c r="DX33" s="14">
        <f t="shared" si="48"/>
        <v>43.7</v>
      </c>
      <c r="DY33" s="11">
        <f t="shared" si="49"/>
        <v>38707.500000000007</v>
      </c>
      <c r="DZ33" s="12">
        <f t="shared" si="50"/>
        <v>17268.099999999999</v>
      </c>
      <c r="EA33" s="12">
        <f t="shared" si="51"/>
        <v>44.6</v>
      </c>
      <c r="EB33" s="13">
        <v>2184.1999999999998</v>
      </c>
      <c r="EC33" s="14">
        <v>1092.0999999999999</v>
      </c>
      <c r="ED33" s="14">
        <f t="shared" si="52"/>
        <v>50</v>
      </c>
      <c r="EE33" s="13">
        <v>274.89999999999998</v>
      </c>
      <c r="EF33" s="14">
        <v>0</v>
      </c>
      <c r="EG33" s="14">
        <f t="shared" si="53"/>
        <v>0</v>
      </c>
      <c r="EH33" s="13">
        <v>180</v>
      </c>
      <c r="EI33" s="14">
        <v>180</v>
      </c>
      <c r="EJ33" s="14">
        <f t="shared" si="54"/>
        <v>100</v>
      </c>
      <c r="EK33" s="13">
        <v>449</v>
      </c>
      <c r="EL33" s="14">
        <v>231</v>
      </c>
      <c r="EM33" s="14">
        <f t="shared" si="55"/>
        <v>51.4</v>
      </c>
      <c r="EN33" s="13">
        <v>1931.4</v>
      </c>
      <c r="EO33" s="14">
        <v>1931.4</v>
      </c>
      <c r="EP33" s="14">
        <f t="shared" si="56"/>
        <v>100</v>
      </c>
      <c r="EQ33" s="13">
        <v>0</v>
      </c>
      <c r="ER33" s="14">
        <v>0</v>
      </c>
      <c r="ES33" s="14">
        <f t="shared" si="57"/>
        <v>0</v>
      </c>
      <c r="ET33" s="13">
        <v>0</v>
      </c>
      <c r="EU33" s="14">
        <v>0</v>
      </c>
      <c r="EV33" s="14">
        <f t="shared" si="58"/>
        <v>0</v>
      </c>
      <c r="EW33" s="13">
        <v>62.5</v>
      </c>
      <c r="EX33" s="14">
        <v>62.5</v>
      </c>
      <c r="EY33" s="14">
        <f t="shared" si="59"/>
        <v>100</v>
      </c>
      <c r="EZ33" s="13">
        <v>125</v>
      </c>
      <c r="FA33" s="14">
        <v>0</v>
      </c>
      <c r="FB33" s="14">
        <f t="shared" si="60"/>
        <v>0</v>
      </c>
      <c r="FC33" s="13">
        <v>0</v>
      </c>
      <c r="FD33" s="14">
        <v>0</v>
      </c>
      <c r="FE33" s="14">
        <f t="shared" si="61"/>
        <v>0</v>
      </c>
      <c r="FF33" s="13">
        <v>0</v>
      </c>
      <c r="FG33" s="14">
        <v>0</v>
      </c>
      <c r="FH33" s="14">
        <f t="shared" si="62"/>
        <v>0</v>
      </c>
      <c r="FI33" s="13">
        <v>1181</v>
      </c>
      <c r="FJ33" s="14">
        <v>1181</v>
      </c>
      <c r="FK33" s="14">
        <f t="shared" si="63"/>
        <v>100</v>
      </c>
      <c r="FL33" s="13">
        <v>1000</v>
      </c>
      <c r="FM33" s="14">
        <v>0</v>
      </c>
      <c r="FN33" s="14">
        <f t="shared" si="64"/>
        <v>0</v>
      </c>
      <c r="FO33" s="13">
        <v>8000</v>
      </c>
      <c r="FP33" s="14">
        <v>8000</v>
      </c>
      <c r="FQ33" s="14">
        <f t="shared" si="65"/>
        <v>100</v>
      </c>
      <c r="FR33" s="13">
        <v>0</v>
      </c>
      <c r="FS33" s="14">
        <v>0</v>
      </c>
      <c r="FT33" s="14">
        <f t="shared" si="66"/>
        <v>0</v>
      </c>
      <c r="FU33" s="13">
        <v>101.7</v>
      </c>
      <c r="FV33" s="14">
        <v>101.7</v>
      </c>
      <c r="FW33" s="14">
        <f t="shared" si="67"/>
        <v>100</v>
      </c>
      <c r="FX33" s="13">
        <v>826</v>
      </c>
      <c r="FY33" s="14">
        <v>474.3</v>
      </c>
      <c r="FZ33" s="14">
        <f t="shared" si="68"/>
        <v>57.4</v>
      </c>
      <c r="GA33" s="13">
        <v>691.9</v>
      </c>
      <c r="GB33" s="14">
        <v>0</v>
      </c>
      <c r="GC33" s="14">
        <f t="shared" si="69"/>
        <v>0</v>
      </c>
      <c r="GD33" s="13">
        <v>0</v>
      </c>
      <c r="GE33" s="14">
        <v>0</v>
      </c>
      <c r="GF33" s="14">
        <f t="shared" si="70"/>
        <v>0</v>
      </c>
      <c r="GG33" s="13">
        <v>115.9</v>
      </c>
      <c r="GH33" s="14">
        <v>115.9</v>
      </c>
      <c r="GI33" s="14">
        <f t="shared" si="71"/>
        <v>100</v>
      </c>
      <c r="GJ33" s="13">
        <v>16035.7</v>
      </c>
      <c r="GK33" s="14">
        <v>0</v>
      </c>
      <c r="GL33" s="14">
        <f t="shared" si="72"/>
        <v>0</v>
      </c>
      <c r="GM33" s="13">
        <v>5548.3</v>
      </c>
      <c r="GN33" s="14">
        <v>3898.2</v>
      </c>
      <c r="GO33" s="14">
        <f t="shared" si="73"/>
        <v>70.3</v>
      </c>
      <c r="GP33" s="13">
        <v>0</v>
      </c>
      <c r="GQ33" s="14">
        <v>0</v>
      </c>
      <c r="GR33" s="14">
        <f t="shared" si="74"/>
        <v>0</v>
      </c>
    </row>
    <row r="34" spans="1:200" x14ac:dyDescent="0.25">
      <c r="A34" s="2">
        <v>29</v>
      </c>
      <c r="B34" s="3" t="s">
        <v>35</v>
      </c>
      <c r="C34" s="11">
        <f t="shared" si="0"/>
        <v>660154.5</v>
      </c>
      <c r="D34" s="12">
        <f t="shared" si="1"/>
        <v>421301.99999999994</v>
      </c>
      <c r="E34" s="12">
        <f t="shared" si="2"/>
        <v>63.8</v>
      </c>
      <c r="F34" s="11">
        <f t="shared" si="3"/>
        <v>0</v>
      </c>
      <c r="G34" s="12">
        <f t="shared" si="3"/>
        <v>0</v>
      </c>
      <c r="H34" s="12">
        <f t="shared" si="4"/>
        <v>0</v>
      </c>
      <c r="I34" s="13">
        <v>0</v>
      </c>
      <c r="J34" s="14">
        <v>0</v>
      </c>
      <c r="K34" s="14">
        <f t="shared" si="5"/>
        <v>0</v>
      </c>
      <c r="L34" s="11">
        <f t="shared" si="6"/>
        <v>348651</v>
      </c>
      <c r="M34" s="11">
        <f t="shared" si="7"/>
        <v>238508.30000000002</v>
      </c>
      <c r="N34" s="12">
        <f t="shared" si="8"/>
        <v>68.400000000000006</v>
      </c>
      <c r="O34" s="13">
        <v>6503.9</v>
      </c>
      <c r="P34" s="14">
        <v>3615</v>
      </c>
      <c r="Q34" s="14">
        <f t="shared" si="9"/>
        <v>55.6</v>
      </c>
      <c r="R34" s="13">
        <v>0</v>
      </c>
      <c r="S34" s="14">
        <v>0</v>
      </c>
      <c r="T34" s="14">
        <f t="shared" si="10"/>
        <v>0</v>
      </c>
      <c r="U34" s="13">
        <v>0</v>
      </c>
      <c r="V34" s="14">
        <v>0</v>
      </c>
      <c r="W34" s="14">
        <f t="shared" si="11"/>
        <v>0</v>
      </c>
      <c r="X34" s="13">
        <v>2363</v>
      </c>
      <c r="Y34" s="14">
        <v>0</v>
      </c>
      <c r="Z34" s="14">
        <f t="shared" si="12"/>
        <v>0</v>
      </c>
      <c r="AA34" s="13">
        <v>0</v>
      </c>
      <c r="AB34" s="14">
        <v>0</v>
      </c>
      <c r="AC34" s="14">
        <f t="shared" si="13"/>
        <v>0</v>
      </c>
      <c r="AD34" s="13">
        <v>32677.599999999999</v>
      </c>
      <c r="AE34" s="14">
        <v>17972</v>
      </c>
      <c r="AF34" s="14">
        <f t="shared" si="14"/>
        <v>55</v>
      </c>
      <c r="AG34" s="13">
        <v>301617.2</v>
      </c>
      <c r="AH34" s="14">
        <v>216158.7</v>
      </c>
      <c r="AI34" s="14">
        <f t="shared" si="15"/>
        <v>71.7</v>
      </c>
      <c r="AJ34" s="13">
        <v>0</v>
      </c>
      <c r="AK34" s="14">
        <v>0</v>
      </c>
      <c r="AL34" s="14">
        <f t="shared" si="16"/>
        <v>0</v>
      </c>
      <c r="AM34" s="13">
        <v>0</v>
      </c>
      <c r="AN34" s="14">
        <v>0</v>
      </c>
      <c r="AO34" s="14">
        <f t="shared" si="17"/>
        <v>0</v>
      </c>
      <c r="AP34" s="13">
        <v>5489.3</v>
      </c>
      <c r="AQ34" s="14">
        <v>762.6</v>
      </c>
      <c r="AR34" s="14">
        <f t="shared" si="18"/>
        <v>13.9</v>
      </c>
      <c r="AS34" s="11">
        <f t="shared" si="19"/>
        <v>265452.7</v>
      </c>
      <c r="AT34" s="12">
        <f t="shared" si="20"/>
        <v>167774.7999999999</v>
      </c>
      <c r="AU34" s="12">
        <f t="shared" si="21"/>
        <v>63.2</v>
      </c>
      <c r="AV34" s="13">
        <v>350.6</v>
      </c>
      <c r="AW34" s="14">
        <v>175.3</v>
      </c>
      <c r="AX34" s="14">
        <f t="shared" si="22"/>
        <v>50</v>
      </c>
      <c r="AY34" s="13">
        <v>164134.9</v>
      </c>
      <c r="AZ34" s="14">
        <v>109423.4</v>
      </c>
      <c r="BA34" s="14">
        <f t="shared" si="23"/>
        <v>66.7</v>
      </c>
      <c r="BB34" s="13">
        <v>40346.699999999997</v>
      </c>
      <c r="BC34" s="14">
        <v>23535.7</v>
      </c>
      <c r="BD34" s="14">
        <f t="shared" si="24"/>
        <v>58.3</v>
      </c>
      <c r="BE34" s="13">
        <v>16860.900000000001</v>
      </c>
      <c r="BF34" s="14">
        <v>15135.8</v>
      </c>
      <c r="BG34" s="14">
        <f t="shared" si="25"/>
        <v>89.8</v>
      </c>
      <c r="BH34" s="13">
        <v>7164.6</v>
      </c>
      <c r="BI34" s="14">
        <v>3582.4</v>
      </c>
      <c r="BJ34" s="14">
        <f t="shared" si="26"/>
        <v>50</v>
      </c>
      <c r="BK34" s="13">
        <v>11927.5</v>
      </c>
      <c r="BL34" s="14">
        <v>5061.3</v>
      </c>
      <c r="BM34" s="14">
        <f t="shared" si="27"/>
        <v>42.4</v>
      </c>
      <c r="BN34" s="13">
        <v>8184.5</v>
      </c>
      <c r="BO34" s="14">
        <v>3257.8</v>
      </c>
      <c r="BP34" s="14">
        <f t="shared" si="28"/>
        <v>39.799999999999997</v>
      </c>
      <c r="BQ34" s="13">
        <v>4121.6000000000004</v>
      </c>
      <c r="BR34" s="14">
        <v>1510.2</v>
      </c>
      <c r="BS34" s="14">
        <f t="shared" si="29"/>
        <v>36.6</v>
      </c>
      <c r="BT34" s="13">
        <v>1343.5</v>
      </c>
      <c r="BU34" s="14">
        <v>671.8</v>
      </c>
      <c r="BV34" s="14">
        <f t="shared" si="30"/>
        <v>50</v>
      </c>
      <c r="BW34" s="13">
        <v>2418.6</v>
      </c>
      <c r="BX34" s="14">
        <v>1209.3</v>
      </c>
      <c r="BY34" s="14">
        <f t="shared" si="31"/>
        <v>50</v>
      </c>
      <c r="BZ34" s="13">
        <v>0</v>
      </c>
      <c r="CA34" s="14">
        <v>0</v>
      </c>
      <c r="CB34" s="14">
        <f t="shared" si="32"/>
        <v>0</v>
      </c>
      <c r="CC34" s="13">
        <v>0</v>
      </c>
      <c r="CD34" s="14">
        <v>0</v>
      </c>
      <c r="CE34" s="14">
        <f t="shared" si="33"/>
        <v>0</v>
      </c>
      <c r="CF34" s="13">
        <v>312.5</v>
      </c>
      <c r="CG34" s="14">
        <v>156.30000000000001</v>
      </c>
      <c r="CH34" s="14">
        <f t="shared" si="34"/>
        <v>50</v>
      </c>
      <c r="CI34" s="13">
        <v>1237</v>
      </c>
      <c r="CJ34" s="14">
        <v>618.5</v>
      </c>
      <c r="CK34" s="14">
        <f t="shared" si="35"/>
        <v>50</v>
      </c>
      <c r="CL34" s="13">
        <v>0</v>
      </c>
      <c r="CM34" s="14">
        <v>0</v>
      </c>
      <c r="CN34" s="14">
        <f t="shared" si="36"/>
        <v>0</v>
      </c>
      <c r="CO34" s="13">
        <v>385.6</v>
      </c>
      <c r="CP34" s="14">
        <v>212</v>
      </c>
      <c r="CQ34" s="14">
        <f t="shared" si="37"/>
        <v>55</v>
      </c>
      <c r="CR34" s="13">
        <v>3.5</v>
      </c>
      <c r="CS34" s="14">
        <v>0</v>
      </c>
      <c r="CT34" s="14">
        <f t="shared" si="38"/>
        <v>0</v>
      </c>
      <c r="CU34" s="13">
        <v>445.3</v>
      </c>
      <c r="CV34" s="14">
        <v>222.6</v>
      </c>
      <c r="CW34" s="14">
        <f t="shared" si="39"/>
        <v>50</v>
      </c>
      <c r="CX34" s="13">
        <v>471.8</v>
      </c>
      <c r="CY34" s="14">
        <v>236</v>
      </c>
      <c r="CZ34" s="14">
        <f t="shared" si="40"/>
        <v>50</v>
      </c>
      <c r="DA34" s="13">
        <v>461.7</v>
      </c>
      <c r="DB34" s="14">
        <v>230.8</v>
      </c>
      <c r="DC34" s="14">
        <f t="shared" si="41"/>
        <v>50</v>
      </c>
      <c r="DD34" s="13">
        <v>0</v>
      </c>
      <c r="DE34" s="14">
        <v>0</v>
      </c>
      <c r="DF34" s="14">
        <f t="shared" si="42"/>
        <v>0</v>
      </c>
      <c r="DG34" s="14">
        <v>55.7</v>
      </c>
      <c r="DH34" s="14">
        <v>27.9</v>
      </c>
      <c r="DI34" s="14">
        <f t="shared" si="43"/>
        <v>50.1</v>
      </c>
      <c r="DJ34" s="14">
        <v>0.6</v>
      </c>
      <c r="DK34" s="14">
        <v>0.6</v>
      </c>
      <c r="DL34" s="14">
        <f t="shared" si="44"/>
        <v>100</v>
      </c>
      <c r="DM34" s="14">
        <v>0</v>
      </c>
      <c r="DN34" s="14">
        <v>0</v>
      </c>
      <c r="DO34" s="14">
        <f t="shared" si="45"/>
        <v>0</v>
      </c>
      <c r="DP34" s="13">
        <v>3506.6</v>
      </c>
      <c r="DQ34" s="14">
        <v>1753.3</v>
      </c>
      <c r="DR34" s="14">
        <f t="shared" si="46"/>
        <v>50</v>
      </c>
      <c r="DS34" s="13">
        <v>5.6</v>
      </c>
      <c r="DT34" s="14">
        <v>0</v>
      </c>
      <c r="DU34" s="14">
        <f t="shared" si="47"/>
        <v>0</v>
      </c>
      <c r="DV34" s="13">
        <v>1713.4</v>
      </c>
      <c r="DW34" s="14">
        <v>753.8</v>
      </c>
      <c r="DX34" s="14">
        <f t="shared" si="48"/>
        <v>44</v>
      </c>
      <c r="DY34" s="11">
        <f t="shared" si="49"/>
        <v>46050.8</v>
      </c>
      <c r="DZ34" s="12">
        <f t="shared" si="50"/>
        <v>15018.9</v>
      </c>
      <c r="EA34" s="12">
        <f t="shared" si="51"/>
        <v>32.6</v>
      </c>
      <c r="EB34" s="13">
        <v>2028.2</v>
      </c>
      <c r="EC34" s="14">
        <v>1183.0999999999999</v>
      </c>
      <c r="ED34" s="14">
        <f t="shared" si="52"/>
        <v>58.3</v>
      </c>
      <c r="EE34" s="13">
        <v>0</v>
      </c>
      <c r="EF34" s="14">
        <v>0</v>
      </c>
      <c r="EG34" s="14">
        <f t="shared" si="53"/>
        <v>0</v>
      </c>
      <c r="EH34" s="13">
        <v>2135.3000000000002</v>
      </c>
      <c r="EI34" s="14">
        <v>2135.3000000000002</v>
      </c>
      <c r="EJ34" s="14">
        <f t="shared" si="54"/>
        <v>100</v>
      </c>
      <c r="EK34" s="13">
        <v>313.7</v>
      </c>
      <c r="EL34" s="14">
        <v>122.4</v>
      </c>
      <c r="EM34" s="14">
        <f t="shared" si="55"/>
        <v>39</v>
      </c>
      <c r="EN34" s="13">
        <v>0</v>
      </c>
      <c r="EO34" s="14">
        <v>0</v>
      </c>
      <c r="EP34" s="14">
        <f t="shared" si="56"/>
        <v>0</v>
      </c>
      <c r="EQ34" s="13">
        <v>0</v>
      </c>
      <c r="ER34" s="14">
        <v>0</v>
      </c>
      <c r="ES34" s="14">
        <f t="shared" si="57"/>
        <v>0</v>
      </c>
      <c r="ET34" s="13">
        <v>0</v>
      </c>
      <c r="EU34" s="14">
        <v>0</v>
      </c>
      <c r="EV34" s="14">
        <f t="shared" si="58"/>
        <v>0</v>
      </c>
      <c r="EW34" s="13">
        <v>0</v>
      </c>
      <c r="EX34" s="14">
        <v>0</v>
      </c>
      <c r="EY34" s="14">
        <f t="shared" si="59"/>
        <v>0</v>
      </c>
      <c r="EZ34" s="13">
        <v>250</v>
      </c>
      <c r="FA34" s="14">
        <v>250</v>
      </c>
      <c r="FB34" s="14">
        <f t="shared" si="60"/>
        <v>100</v>
      </c>
      <c r="FC34" s="13">
        <v>0</v>
      </c>
      <c r="FD34" s="14">
        <v>0</v>
      </c>
      <c r="FE34" s="14">
        <f t="shared" si="61"/>
        <v>0</v>
      </c>
      <c r="FF34" s="13">
        <v>0</v>
      </c>
      <c r="FG34" s="14">
        <v>0</v>
      </c>
      <c r="FH34" s="14">
        <f t="shared" si="62"/>
        <v>0</v>
      </c>
      <c r="FI34" s="13">
        <v>0</v>
      </c>
      <c r="FJ34" s="14">
        <v>0</v>
      </c>
      <c r="FK34" s="14">
        <f t="shared" si="63"/>
        <v>0</v>
      </c>
      <c r="FL34" s="13">
        <v>0</v>
      </c>
      <c r="FM34" s="14">
        <v>0</v>
      </c>
      <c r="FN34" s="14">
        <f t="shared" si="64"/>
        <v>0</v>
      </c>
      <c r="FO34" s="13">
        <v>8000</v>
      </c>
      <c r="FP34" s="14">
        <v>8000</v>
      </c>
      <c r="FQ34" s="14">
        <f t="shared" si="65"/>
        <v>100</v>
      </c>
      <c r="FR34" s="13">
        <v>0</v>
      </c>
      <c r="FS34" s="14">
        <v>0</v>
      </c>
      <c r="FT34" s="14">
        <f t="shared" si="66"/>
        <v>0</v>
      </c>
      <c r="FU34" s="13">
        <v>177.5</v>
      </c>
      <c r="FV34" s="14">
        <v>177.5</v>
      </c>
      <c r="FW34" s="14">
        <f t="shared" si="67"/>
        <v>100</v>
      </c>
      <c r="FX34" s="13">
        <v>187.7</v>
      </c>
      <c r="FY34" s="14">
        <v>0</v>
      </c>
      <c r="FZ34" s="14">
        <f t="shared" si="68"/>
        <v>0</v>
      </c>
      <c r="GA34" s="13">
        <v>290</v>
      </c>
      <c r="GB34" s="14">
        <v>0</v>
      </c>
      <c r="GC34" s="14">
        <f t="shared" si="69"/>
        <v>0</v>
      </c>
      <c r="GD34" s="13">
        <v>0</v>
      </c>
      <c r="GE34" s="14">
        <v>0</v>
      </c>
      <c r="GF34" s="14">
        <f t="shared" si="70"/>
        <v>0</v>
      </c>
      <c r="GG34" s="13">
        <v>0</v>
      </c>
      <c r="GH34" s="14">
        <v>0</v>
      </c>
      <c r="GI34" s="14">
        <f t="shared" si="71"/>
        <v>0</v>
      </c>
      <c r="GJ34" s="13">
        <v>15817.7</v>
      </c>
      <c r="GK34" s="14">
        <v>0</v>
      </c>
      <c r="GL34" s="14">
        <f t="shared" si="72"/>
        <v>0</v>
      </c>
      <c r="GM34" s="13">
        <v>16850.7</v>
      </c>
      <c r="GN34" s="14">
        <v>3150.6</v>
      </c>
      <c r="GO34" s="14">
        <f t="shared" si="73"/>
        <v>18.7</v>
      </c>
      <c r="GP34" s="13">
        <v>0</v>
      </c>
      <c r="GQ34" s="14">
        <v>0</v>
      </c>
      <c r="GR34" s="14">
        <f t="shared" si="74"/>
        <v>0</v>
      </c>
    </row>
    <row r="35" spans="1:200" x14ac:dyDescent="0.25">
      <c r="A35" s="2">
        <v>30</v>
      </c>
      <c r="B35" s="3" t="s">
        <v>36</v>
      </c>
      <c r="C35" s="11">
        <f t="shared" si="0"/>
        <v>4817503.1000000015</v>
      </c>
      <c r="D35" s="12">
        <f t="shared" si="1"/>
        <v>3057363.5</v>
      </c>
      <c r="E35" s="12">
        <f t="shared" si="2"/>
        <v>63.5</v>
      </c>
      <c r="F35" s="11">
        <f t="shared" si="3"/>
        <v>22837</v>
      </c>
      <c r="G35" s="12">
        <f t="shared" si="3"/>
        <v>11418</v>
      </c>
      <c r="H35" s="12">
        <f t="shared" si="4"/>
        <v>50</v>
      </c>
      <c r="I35" s="13">
        <v>22837</v>
      </c>
      <c r="J35" s="14">
        <v>11418</v>
      </c>
      <c r="K35" s="14">
        <f t="shared" si="5"/>
        <v>50</v>
      </c>
      <c r="L35" s="11">
        <f t="shared" si="6"/>
        <v>1681722.3</v>
      </c>
      <c r="M35" s="11">
        <f t="shared" si="7"/>
        <v>1116246.3</v>
      </c>
      <c r="N35" s="12">
        <f t="shared" si="8"/>
        <v>66.400000000000006</v>
      </c>
      <c r="O35" s="13">
        <v>114827.3</v>
      </c>
      <c r="P35" s="14">
        <v>48500</v>
      </c>
      <c r="Q35" s="14">
        <f t="shared" si="9"/>
        <v>42.2</v>
      </c>
      <c r="R35" s="13">
        <v>0</v>
      </c>
      <c r="S35" s="14">
        <v>0</v>
      </c>
      <c r="T35" s="14">
        <f t="shared" si="10"/>
        <v>0</v>
      </c>
      <c r="U35" s="13">
        <v>0</v>
      </c>
      <c r="V35" s="14">
        <v>0</v>
      </c>
      <c r="W35" s="14">
        <f t="shared" si="11"/>
        <v>0</v>
      </c>
      <c r="X35" s="13">
        <v>2363</v>
      </c>
      <c r="Y35" s="14">
        <v>0</v>
      </c>
      <c r="Z35" s="14">
        <f t="shared" si="12"/>
        <v>0</v>
      </c>
      <c r="AA35" s="13">
        <v>392.4</v>
      </c>
      <c r="AB35" s="14">
        <v>0</v>
      </c>
      <c r="AC35" s="14">
        <f t="shared" si="13"/>
        <v>0</v>
      </c>
      <c r="AD35" s="13">
        <v>114756.5</v>
      </c>
      <c r="AE35" s="14">
        <v>63116</v>
      </c>
      <c r="AF35" s="14">
        <f t="shared" si="14"/>
        <v>55</v>
      </c>
      <c r="AG35" s="13">
        <v>1364054.1</v>
      </c>
      <c r="AH35" s="14">
        <v>977572</v>
      </c>
      <c r="AI35" s="14">
        <f t="shared" si="15"/>
        <v>71.7</v>
      </c>
      <c r="AJ35" s="13">
        <v>0</v>
      </c>
      <c r="AK35" s="14">
        <v>0</v>
      </c>
      <c r="AL35" s="14">
        <f t="shared" si="16"/>
        <v>0</v>
      </c>
      <c r="AM35" s="13">
        <v>0</v>
      </c>
      <c r="AN35" s="14">
        <v>0</v>
      </c>
      <c r="AO35" s="14">
        <f t="shared" si="17"/>
        <v>0</v>
      </c>
      <c r="AP35" s="13">
        <v>85329</v>
      </c>
      <c r="AQ35" s="14">
        <v>27058.3</v>
      </c>
      <c r="AR35" s="14">
        <f t="shared" si="18"/>
        <v>31.7</v>
      </c>
      <c r="AS35" s="11">
        <f t="shared" si="19"/>
        <v>2983074.4000000013</v>
      </c>
      <c r="AT35" s="12">
        <f t="shared" si="20"/>
        <v>1870298.5</v>
      </c>
      <c r="AU35" s="12">
        <f t="shared" si="21"/>
        <v>62.7</v>
      </c>
      <c r="AV35" s="13">
        <v>5254.1</v>
      </c>
      <c r="AW35" s="14">
        <v>2627.1</v>
      </c>
      <c r="AX35" s="14">
        <f t="shared" si="22"/>
        <v>50</v>
      </c>
      <c r="AY35" s="13">
        <v>1795805.1</v>
      </c>
      <c r="AZ35" s="14">
        <v>1197203.6000000001</v>
      </c>
      <c r="BA35" s="14">
        <f t="shared" si="23"/>
        <v>66.7</v>
      </c>
      <c r="BB35" s="13">
        <v>874343.7</v>
      </c>
      <c r="BC35" s="14">
        <v>510034</v>
      </c>
      <c r="BD35" s="14">
        <f t="shared" si="24"/>
        <v>58.3</v>
      </c>
      <c r="BE35" s="13">
        <v>120721.5</v>
      </c>
      <c r="BF35" s="14">
        <v>69441.2</v>
      </c>
      <c r="BG35" s="14">
        <f t="shared" si="25"/>
        <v>57.5</v>
      </c>
      <c r="BH35" s="13">
        <v>14258.2</v>
      </c>
      <c r="BI35" s="14">
        <v>7129.2</v>
      </c>
      <c r="BJ35" s="14">
        <f t="shared" si="26"/>
        <v>50</v>
      </c>
      <c r="BK35" s="13">
        <v>11433.6</v>
      </c>
      <c r="BL35" s="14">
        <v>5813.2</v>
      </c>
      <c r="BM35" s="14">
        <f t="shared" si="27"/>
        <v>50.8</v>
      </c>
      <c r="BN35" s="13">
        <v>8326.2000000000007</v>
      </c>
      <c r="BO35" s="14">
        <v>4047.1</v>
      </c>
      <c r="BP35" s="14">
        <f t="shared" si="28"/>
        <v>48.6</v>
      </c>
      <c r="BQ35" s="13">
        <v>31249.7</v>
      </c>
      <c r="BR35" s="14">
        <v>17356.3</v>
      </c>
      <c r="BS35" s="14">
        <f t="shared" si="29"/>
        <v>55.5</v>
      </c>
      <c r="BT35" s="13">
        <v>4995.2</v>
      </c>
      <c r="BU35" s="14">
        <v>2497.6</v>
      </c>
      <c r="BV35" s="14">
        <f t="shared" si="30"/>
        <v>50</v>
      </c>
      <c r="BW35" s="13">
        <v>36454</v>
      </c>
      <c r="BX35" s="14">
        <v>18227</v>
      </c>
      <c r="BY35" s="14">
        <f t="shared" si="31"/>
        <v>50</v>
      </c>
      <c r="BZ35" s="13">
        <v>43859.1</v>
      </c>
      <c r="CA35" s="14">
        <v>16118.6</v>
      </c>
      <c r="CB35" s="14">
        <f t="shared" si="32"/>
        <v>36.799999999999997</v>
      </c>
      <c r="CC35" s="13">
        <v>0</v>
      </c>
      <c r="CD35" s="14">
        <v>0</v>
      </c>
      <c r="CE35" s="14">
        <f t="shared" si="33"/>
        <v>0</v>
      </c>
      <c r="CF35" s="13">
        <v>4680.8</v>
      </c>
      <c r="CG35" s="14">
        <v>2340.4</v>
      </c>
      <c r="CH35" s="14">
        <f t="shared" si="34"/>
        <v>50</v>
      </c>
      <c r="CI35" s="13">
        <v>110.9</v>
      </c>
      <c r="CJ35" s="14">
        <v>55.4</v>
      </c>
      <c r="CK35" s="14">
        <f t="shared" si="35"/>
        <v>50</v>
      </c>
      <c r="CL35" s="13">
        <v>141.9</v>
      </c>
      <c r="CM35" s="14">
        <v>0</v>
      </c>
      <c r="CN35" s="14">
        <f t="shared" si="36"/>
        <v>0</v>
      </c>
      <c r="CO35" s="13">
        <v>5621.8</v>
      </c>
      <c r="CP35" s="14">
        <v>3093</v>
      </c>
      <c r="CQ35" s="14">
        <f t="shared" si="37"/>
        <v>55</v>
      </c>
      <c r="CR35" s="13">
        <v>3.4</v>
      </c>
      <c r="CS35" s="14">
        <v>0</v>
      </c>
      <c r="CT35" s="14">
        <f t="shared" si="38"/>
        <v>0</v>
      </c>
      <c r="CU35" s="13">
        <v>479.1</v>
      </c>
      <c r="CV35" s="14">
        <v>239.6</v>
      </c>
      <c r="CW35" s="14">
        <f t="shared" si="39"/>
        <v>50</v>
      </c>
      <c r="CX35" s="13">
        <v>2893.6</v>
      </c>
      <c r="CY35" s="14">
        <v>1446.8</v>
      </c>
      <c r="CZ35" s="14">
        <f t="shared" si="40"/>
        <v>50</v>
      </c>
      <c r="DA35" s="13">
        <v>495.7</v>
      </c>
      <c r="DB35" s="14">
        <v>247.8</v>
      </c>
      <c r="DC35" s="14">
        <f t="shared" si="41"/>
        <v>50</v>
      </c>
      <c r="DD35" s="13">
        <v>805.8</v>
      </c>
      <c r="DE35" s="14">
        <v>402.9</v>
      </c>
      <c r="DF35" s="14">
        <f t="shared" si="42"/>
        <v>50</v>
      </c>
      <c r="DG35" s="14">
        <v>129.80000000000001</v>
      </c>
      <c r="DH35" s="14">
        <v>64.900000000000006</v>
      </c>
      <c r="DI35" s="14">
        <f t="shared" si="43"/>
        <v>50</v>
      </c>
      <c r="DJ35" s="14">
        <v>0.7</v>
      </c>
      <c r="DK35" s="14">
        <v>0.7</v>
      </c>
      <c r="DL35" s="14">
        <f t="shared" si="44"/>
        <v>100</v>
      </c>
      <c r="DM35" s="14">
        <v>4715.7</v>
      </c>
      <c r="DN35" s="14">
        <v>2357.9</v>
      </c>
      <c r="DO35" s="14">
        <f t="shared" si="45"/>
        <v>50</v>
      </c>
      <c r="DP35" s="13">
        <v>3887.7</v>
      </c>
      <c r="DQ35" s="14">
        <v>1943.9</v>
      </c>
      <c r="DR35" s="14">
        <f t="shared" si="46"/>
        <v>50</v>
      </c>
      <c r="DS35" s="13">
        <v>55.5</v>
      </c>
      <c r="DT35" s="14">
        <v>0</v>
      </c>
      <c r="DU35" s="14">
        <f t="shared" si="47"/>
        <v>0</v>
      </c>
      <c r="DV35" s="13">
        <v>12351.6</v>
      </c>
      <c r="DW35" s="14">
        <v>7610.3</v>
      </c>
      <c r="DX35" s="14">
        <f t="shared" si="48"/>
        <v>61.6</v>
      </c>
      <c r="DY35" s="11">
        <f t="shared" si="49"/>
        <v>129869.40000000001</v>
      </c>
      <c r="DZ35" s="12">
        <f t="shared" si="50"/>
        <v>59400.700000000004</v>
      </c>
      <c r="EA35" s="12">
        <f t="shared" si="51"/>
        <v>45.7</v>
      </c>
      <c r="EB35" s="13">
        <v>17161.7</v>
      </c>
      <c r="EC35" s="14">
        <v>10011</v>
      </c>
      <c r="ED35" s="14">
        <f t="shared" si="52"/>
        <v>58.3</v>
      </c>
      <c r="EE35" s="13">
        <v>5549.7</v>
      </c>
      <c r="EF35" s="14">
        <v>5048</v>
      </c>
      <c r="EG35" s="14">
        <f t="shared" si="53"/>
        <v>91</v>
      </c>
      <c r="EH35" s="13">
        <v>3967.7</v>
      </c>
      <c r="EI35" s="14">
        <v>3896.7</v>
      </c>
      <c r="EJ35" s="14">
        <f t="shared" si="54"/>
        <v>98.2</v>
      </c>
      <c r="EK35" s="13">
        <v>8474.9</v>
      </c>
      <c r="EL35" s="14">
        <v>4250.5</v>
      </c>
      <c r="EM35" s="14">
        <f t="shared" si="55"/>
        <v>50.2</v>
      </c>
      <c r="EN35" s="13">
        <v>8251.9</v>
      </c>
      <c r="EO35" s="14">
        <v>8251.9</v>
      </c>
      <c r="EP35" s="14">
        <f t="shared" si="56"/>
        <v>100</v>
      </c>
      <c r="EQ35" s="13">
        <v>0</v>
      </c>
      <c r="ER35" s="14">
        <v>0</v>
      </c>
      <c r="ES35" s="14">
        <f t="shared" si="57"/>
        <v>0</v>
      </c>
      <c r="ET35" s="13">
        <v>0</v>
      </c>
      <c r="EU35" s="14">
        <v>0</v>
      </c>
      <c r="EV35" s="14">
        <f t="shared" si="58"/>
        <v>0</v>
      </c>
      <c r="EW35" s="13">
        <v>0</v>
      </c>
      <c r="EX35" s="14">
        <v>0</v>
      </c>
      <c r="EY35" s="14">
        <f t="shared" si="59"/>
        <v>0</v>
      </c>
      <c r="EZ35" s="13">
        <v>125</v>
      </c>
      <c r="FA35" s="14">
        <v>125</v>
      </c>
      <c r="FB35" s="14">
        <f t="shared" si="60"/>
        <v>100</v>
      </c>
      <c r="FC35" s="13">
        <v>10026.200000000001</v>
      </c>
      <c r="FD35" s="14">
        <v>10026.200000000001</v>
      </c>
      <c r="FE35" s="14">
        <f t="shared" si="61"/>
        <v>100</v>
      </c>
      <c r="FF35" s="13">
        <v>0</v>
      </c>
      <c r="FG35" s="14">
        <v>0</v>
      </c>
      <c r="FH35" s="14">
        <f t="shared" si="62"/>
        <v>0</v>
      </c>
      <c r="FI35" s="13">
        <v>6850</v>
      </c>
      <c r="FJ35" s="14">
        <v>6850</v>
      </c>
      <c r="FK35" s="14">
        <f t="shared" si="63"/>
        <v>100</v>
      </c>
      <c r="FL35" s="13">
        <v>6344.4</v>
      </c>
      <c r="FM35" s="14">
        <v>0</v>
      </c>
      <c r="FN35" s="14">
        <f t="shared" si="64"/>
        <v>0</v>
      </c>
      <c r="FO35" s="13">
        <v>6000</v>
      </c>
      <c r="FP35" s="14">
        <v>6000</v>
      </c>
      <c r="FQ35" s="14">
        <f t="shared" si="65"/>
        <v>100</v>
      </c>
      <c r="FR35" s="13">
        <v>0</v>
      </c>
      <c r="FS35" s="14">
        <v>0</v>
      </c>
      <c r="FT35" s="14">
        <f t="shared" si="66"/>
        <v>0</v>
      </c>
      <c r="FU35" s="13">
        <v>1406.3</v>
      </c>
      <c r="FV35" s="14">
        <v>1406.3</v>
      </c>
      <c r="FW35" s="14">
        <f t="shared" si="67"/>
        <v>100</v>
      </c>
      <c r="FX35" s="13">
        <v>2098.8000000000002</v>
      </c>
      <c r="FY35" s="14">
        <v>461.7</v>
      </c>
      <c r="FZ35" s="14">
        <f t="shared" si="68"/>
        <v>22</v>
      </c>
      <c r="GA35" s="13">
        <v>946.3</v>
      </c>
      <c r="GB35" s="14">
        <v>0</v>
      </c>
      <c r="GC35" s="14">
        <f t="shared" si="69"/>
        <v>0</v>
      </c>
      <c r="GD35" s="13">
        <v>0</v>
      </c>
      <c r="GE35" s="14">
        <v>0</v>
      </c>
      <c r="GF35" s="14">
        <f t="shared" si="70"/>
        <v>0</v>
      </c>
      <c r="GG35" s="13">
        <v>0</v>
      </c>
      <c r="GH35" s="14">
        <v>0</v>
      </c>
      <c r="GI35" s="14">
        <f t="shared" si="71"/>
        <v>0</v>
      </c>
      <c r="GJ35" s="13">
        <v>41152.800000000003</v>
      </c>
      <c r="GK35" s="14">
        <v>0</v>
      </c>
      <c r="GL35" s="14">
        <f t="shared" si="72"/>
        <v>0</v>
      </c>
      <c r="GM35" s="13">
        <v>11513.7</v>
      </c>
      <c r="GN35" s="14">
        <v>3073.4</v>
      </c>
      <c r="GO35" s="14">
        <f t="shared" si="73"/>
        <v>26.7</v>
      </c>
      <c r="GP35" s="13">
        <v>0</v>
      </c>
      <c r="GQ35" s="14">
        <v>0</v>
      </c>
      <c r="GR35" s="14">
        <f t="shared" si="74"/>
        <v>0</v>
      </c>
    </row>
    <row r="36" spans="1:200" x14ac:dyDescent="0.25">
      <c r="A36" s="2">
        <v>31</v>
      </c>
      <c r="B36" s="3" t="s">
        <v>37</v>
      </c>
      <c r="C36" s="11">
        <f t="shared" si="0"/>
        <v>541294.59999999986</v>
      </c>
      <c r="D36" s="12">
        <f t="shared" si="1"/>
        <v>361726.7</v>
      </c>
      <c r="E36" s="12">
        <f t="shared" si="2"/>
        <v>66.8</v>
      </c>
      <c r="F36" s="11">
        <f t="shared" si="3"/>
        <v>0</v>
      </c>
      <c r="G36" s="12">
        <f t="shared" si="3"/>
        <v>0</v>
      </c>
      <c r="H36" s="12">
        <f t="shared" si="4"/>
        <v>0</v>
      </c>
      <c r="I36" s="13">
        <v>0</v>
      </c>
      <c r="J36" s="14">
        <v>0</v>
      </c>
      <c r="K36" s="14">
        <f t="shared" si="5"/>
        <v>0</v>
      </c>
      <c r="L36" s="11">
        <f t="shared" si="6"/>
        <v>338452.6</v>
      </c>
      <c r="M36" s="11">
        <f t="shared" si="7"/>
        <v>236062.2</v>
      </c>
      <c r="N36" s="12">
        <f t="shared" si="8"/>
        <v>69.7</v>
      </c>
      <c r="O36" s="13">
        <v>4083.3</v>
      </c>
      <c r="P36" s="14">
        <v>2268.5</v>
      </c>
      <c r="Q36" s="14">
        <f t="shared" si="9"/>
        <v>55.6</v>
      </c>
      <c r="R36" s="13">
        <v>0</v>
      </c>
      <c r="S36" s="14">
        <v>0</v>
      </c>
      <c r="T36" s="14">
        <f t="shared" si="10"/>
        <v>0</v>
      </c>
      <c r="U36" s="13">
        <v>0</v>
      </c>
      <c r="V36" s="14">
        <v>0</v>
      </c>
      <c r="W36" s="14">
        <f t="shared" si="11"/>
        <v>0</v>
      </c>
      <c r="X36" s="13">
        <v>2363</v>
      </c>
      <c r="Y36" s="14">
        <v>0</v>
      </c>
      <c r="Z36" s="14">
        <f t="shared" si="12"/>
        <v>0</v>
      </c>
      <c r="AA36" s="13">
        <v>462.8</v>
      </c>
      <c r="AB36" s="14">
        <v>0</v>
      </c>
      <c r="AC36" s="14">
        <f t="shared" si="13"/>
        <v>0</v>
      </c>
      <c r="AD36" s="13">
        <v>14019.9</v>
      </c>
      <c r="AE36" s="14">
        <v>7711</v>
      </c>
      <c r="AF36" s="14">
        <f t="shared" si="14"/>
        <v>55</v>
      </c>
      <c r="AG36" s="13">
        <v>311305.59999999998</v>
      </c>
      <c r="AH36" s="14">
        <v>223102.7</v>
      </c>
      <c r="AI36" s="14">
        <f t="shared" si="15"/>
        <v>71.7</v>
      </c>
      <c r="AJ36" s="13">
        <v>0</v>
      </c>
      <c r="AK36" s="14">
        <v>0</v>
      </c>
      <c r="AL36" s="14">
        <f t="shared" si="16"/>
        <v>0</v>
      </c>
      <c r="AM36" s="13">
        <v>0</v>
      </c>
      <c r="AN36" s="14">
        <v>0</v>
      </c>
      <c r="AO36" s="14">
        <f t="shared" si="17"/>
        <v>0</v>
      </c>
      <c r="AP36" s="13">
        <v>6218</v>
      </c>
      <c r="AQ36" s="14">
        <v>2980</v>
      </c>
      <c r="AR36" s="14">
        <f t="shared" si="18"/>
        <v>47.9</v>
      </c>
      <c r="AS36" s="11">
        <f t="shared" si="19"/>
        <v>176003.39999999994</v>
      </c>
      <c r="AT36" s="12">
        <f t="shared" si="20"/>
        <v>113304.50000000001</v>
      </c>
      <c r="AU36" s="12">
        <f t="shared" si="21"/>
        <v>64.400000000000006</v>
      </c>
      <c r="AV36" s="13">
        <v>236.6</v>
      </c>
      <c r="AW36" s="14">
        <v>118.3</v>
      </c>
      <c r="AX36" s="14">
        <f t="shared" si="22"/>
        <v>50</v>
      </c>
      <c r="AY36" s="13">
        <v>106423.2</v>
      </c>
      <c r="AZ36" s="14">
        <v>70948.899999999994</v>
      </c>
      <c r="BA36" s="14">
        <f t="shared" si="23"/>
        <v>66.7</v>
      </c>
      <c r="BB36" s="13">
        <v>29593</v>
      </c>
      <c r="BC36" s="14">
        <v>17262.599999999999</v>
      </c>
      <c r="BD36" s="14">
        <f t="shared" si="24"/>
        <v>58.3</v>
      </c>
      <c r="BE36" s="13">
        <v>14504.3</v>
      </c>
      <c r="BF36" s="14">
        <v>13012.3</v>
      </c>
      <c r="BG36" s="14">
        <f t="shared" si="25"/>
        <v>89.7</v>
      </c>
      <c r="BH36" s="13">
        <v>5774.8</v>
      </c>
      <c r="BI36" s="14">
        <v>2887.4</v>
      </c>
      <c r="BJ36" s="14">
        <f t="shared" si="26"/>
        <v>50</v>
      </c>
      <c r="BK36" s="13">
        <v>4121.6000000000004</v>
      </c>
      <c r="BL36" s="14">
        <v>1951.8</v>
      </c>
      <c r="BM36" s="14">
        <f t="shared" si="27"/>
        <v>47.4</v>
      </c>
      <c r="BN36" s="13">
        <v>3003.5</v>
      </c>
      <c r="BO36" s="14">
        <v>1544.8</v>
      </c>
      <c r="BP36" s="14">
        <f t="shared" si="28"/>
        <v>51.4</v>
      </c>
      <c r="BQ36" s="13">
        <v>3784.9</v>
      </c>
      <c r="BR36" s="14">
        <v>1360.6</v>
      </c>
      <c r="BS36" s="14">
        <f t="shared" si="29"/>
        <v>35.9</v>
      </c>
      <c r="BT36" s="13">
        <v>1363</v>
      </c>
      <c r="BU36" s="14">
        <v>681.6</v>
      </c>
      <c r="BV36" s="14">
        <f t="shared" si="30"/>
        <v>50</v>
      </c>
      <c r="BW36" s="13">
        <v>1635.9</v>
      </c>
      <c r="BX36" s="14">
        <v>818</v>
      </c>
      <c r="BY36" s="14">
        <f t="shared" si="31"/>
        <v>50</v>
      </c>
      <c r="BZ36" s="13">
        <v>0</v>
      </c>
      <c r="CA36" s="14">
        <v>0</v>
      </c>
      <c r="CB36" s="14">
        <f t="shared" si="32"/>
        <v>0</v>
      </c>
      <c r="CC36" s="13">
        <v>0</v>
      </c>
      <c r="CD36" s="14">
        <v>0</v>
      </c>
      <c r="CE36" s="14">
        <f t="shared" si="33"/>
        <v>0</v>
      </c>
      <c r="CF36" s="13">
        <v>145.1</v>
      </c>
      <c r="CG36" s="14">
        <v>72.599999999999994</v>
      </c>
      <c r="CH36" s="14">
        <f t="shared" si="34"/>
        <v>50</v>
      </c>
      <c r="CI36" s="13">
        <v>589.79999999999995</v>
      </c>
      <c r="CJ36" s="14">
        <v>294.89999999999998</v>
      </c>
      <c r="CK36" s="14">
        <f t="shared" si="35"/>
        <v>50</v>
      </c>
      <c r="CL36" s="13">
        <v>0</v>
      </c>
      <c r="CM36" s="14">
        <v>0</v>
      </c>
      <c r="CN36" s="14">
        <f t="shared" si="36"/>
        <v>0</v>
      </c>
      <c r="CO36" s="13">
        <v>178.3</v>
      </c>
      <c r="CP36" s="14">
        <v>98</v>
      </c>
      <c r="CQ36" s="14">
        <f t="shared" si="37"/>
        <v>55</v>
      </c>
      <c r="CR36" s="13">
        <v>2.8</v>
      </c>
      <c r="CS36" s="14">
        <v>0</v>
      </c>
      <c r="CT36" s="14">
        <f t="shared" si="38"/>
        <v>0</v>
      </c>
      <c r="CU36" s="13">
        <v>445.3</v>
      </c>
      <c r="CV36" s="14">
        <v>222.6</v>
      </c>
      <c r="CW36" s="14">
        <f t="shared" si="39"/>
        <v>50</v>
      </c>
      <c r="CX36" s="13">
        <v>471.8</v>
      </c>
      <c r="CY36" s="14">
        <v>236</v>
      </c>
      <c r="CZ36" s="14">
        <f t="shared" si="40"/>
        <v>50</v>
      </c>
      <c r="DA36" s="13">
        <v>461.7</v>
      </c>
      <c r="DB36" s="14">
        <v>230.8</v>
      </c>
      <c r="DC36" s="14">
        <f t="shared" si="41"/>
        <v>50</v>
      </c>
      <c r="DD36" s="13">
        <v>0</v>
      </c>
      <c r="DE36" s="14">
        <v>0</v>
      </c>
      <c r="DF36" s="14">
        <f t="shared" si="42"/>
        <v>0</v>
      </c>
      <c r="DG36" s="14">
        <v>32.6</v>
      </c>
      <c r="DH36" s="14">
        <v>16.3</v>
      </c>
      <c r="DI36" s="14">
        <f t="shared" si="43"/>
        <v>50</v>
      </c>
      <c r="DJ36" s="14">
        <v>0.7</v>
      </c>
      <c r="DK36" s="14">
        <v>0.7</v>
      </c>
      <c r="DL36" s="14">
        <f t="shared" si="44"/>
        <v>100</v>
      </c>
      <c r="DM36" s="14">
        <v>0</v>
      </c>
      <c r="DN36" s="14">
        <v>0</v>
      </c>
      <c r="DO36" s="14">
        <f t="shared" si="45"/>
        <v>0</v>
      </c>
      <c r="DP36" s="13">
        <v>2515.6</v>
      </c>
      <c r="DQ36" s="14">
        <v>1257.7</v>
      </c>
      <c r="DR36" s="14">
        <f t="shared" si="46"/>
        <v>50</v>
      </c>
      <c r="DS36" s="13">
        <v>4.9000000000000004</v>
      </c>
      <c r="DT36" s="14">
        <v>0</v>
      </c>
      <c r="DU36" s="14">
        <f t="shared" si="47"/>
        <v>0</v>
      </c>
      <c r="DV36" s="13">
        <v>714</v>
      </c>
      <c r="DW36" s="14">
        <v>288.60000000000002</v>
      </c>
      <c r="DX36" s="14">
        <f t="shared" si="48"/>
        <v>40.4</v>
      </c>
      <c r="DY36" s="11">
        <f t="shared" si="49"/>
        <v>26838.6</v>
      </c>
      <c r="DZ36" s="12">
        <f t="shared" si="50"/>
        <v>12359.999999999998</v>
      </c>
      <c r="EA36" s="12">
        <f t="shared" si="51"/>
        <v>46.1</v>
      </c>
      <c r="EB36" s="13">
        <v>2028.2</v>
      </c>
      <c r="EC36" s="14">
        <v>1014.1</v>
      </c>
      <c r="ED36" s="14">
        <f t="shared" si="52"/>
        <v>50</v>
      </c>
      <c r="EE36" s="13">
        <v>212.4</v>
      </c>
      <c r="EF36" s="14">
        <v>0</v>
      </c>
      <c r="EG36" s="14">
        <f t="shared" si="53"/>
        <v>0</v>
      </c>
      <c r="EH36" s="13">
        <v>180</v>
      </c>
      <c r="EI36" s="14">
        <v>180</v>
      </c>
      <c r="EJ36" s="14">
        <f t="shared" si="54"/>
        <v>100</v>
      </c>
      <c r="EK36" s="13">
        <v>39.200000000000003</v>
      </c>
      <c r="EL36" s="14">
        <v>19.7</v>
      </c>
      <c r="EM36" s="14">
        <f t="shared" si="55"/>
        <v>50.3</v>
      </c>
      <c r="EN36" s="13">
        <v>1172.5</v>
      </c>
      <c r="EO36" s="14">
        <v>1172.5</v>
      </c>
      <c r="EP36" s="14">
        <f t="shared" si="56"/>
        <v>100</v>
      </c>
      <c r="EQ36" s="13">
        <v>0</v>
      </c>
      <c r="ER36" s="14">
        <v>0</v>
      </c>
      <c r="ES36" s="14">
        <f t="shared" si="57"/>
        <v>0</v>
      </c>
      <c r="ET36" s="13">
        <v>0</v>
      </c>
      <c r="EU36" s="14">
        <v>0</v>
      </c>
      <c r="EV36" s="14">
        <f t="shared" si="58"/>
        <v>0</v>
      </c>
      <c r="EW36" s="13">
        <v>62.5</v>
      </c>
      <c r="EX36" s="14">
        <v>62.5</v>
      </c>
      <c r="EY36" s="14">
        <f t="shared" si="59"/>
        <v>100</v>
      </c>
      <c r="EZ36" s="13">
        <v>250</v>
      </c>
      <c r="FA36" s="14">
        <v>0</v>
      </c>
      <c r="FB36" s="14">
        <f t="shared" si="60"/>
        <v>0</v>
      </c>
      <c r="FC36" s="13">
        <v>0</v>
      </c>
      <c r="FD36" s="14">
        <v>0</v>
      </c>
      <c r="FE36" s="14">
        <f t="shared" si="61"/>
        <v>0</v>
      </c>
      <c r="FF36" s="13">
        <v>0</v>
      </c>
      <c r="FG36" s="14">
        <v>0</v>
      </c>
      <c r="FH36" s="14">
        <f t="shared" si="62"/>
        <v>0</v>
      </c>
      <c r="FI36" s="13">
        <v>0</v>
      </c>
      <c r="FJ36" s="14">
        <v>0</v>
      </c>
      <c r="FK36" s="14">
        <f t="shared" si="63"/>
        <v>0</v>
      </c>
      <c r="FL36" s="13">
        <v>0</v>
      </c>
      <c r="FM36" s="14">
        <v>0</v>
      </c>
      <c r="FN36" s="14">
        <f t="shared" si="64"/>
        <v>0</v>
      </c>
      <c r="FO36" s="13">
        <v>6000</v>
      </c>
      <c r="FP36" s="14">
        <v>6000</v>
      </c>
      <c r="FQ36" s="14">
        <f t="shared" si="65"/>
        <v>100</v>
      </c>
      <c r="FR36" s="13">
        <v>0</v>
      </c>
      <c r="FS36" s="14">
        <v>0</v>
      </c>
      <c r="FT36" s="14">
        <f t="shared" si="66"/>
        <v>0</v>
      </c>
      <c r="FU36" s="13">
        <v>0</v>
      </c>
      <c r="FV36" s="14">
        <v>0</v>
      </c>
      <c r="FW36" s="14">
        <f t="shared" si="67"/>
        <v>0</v>
      </c>
      <c r="FX36" s="13">
        <v>81.400000000000006</v>
      </c>
      <c r="FY36" s="14">
        <v>81.400000000000006</v>
      </c>
      <c r="FZ36" s="14">
        <f t="shared" si="68"/>
        <v>100</v>
      </c>
      <c r="GA36" s="13">
        <v>249.3</v>
      </c>
      <c r="GB36" s="14">
        <v>0</v>
      </c>
      <c r="GC36" s="14">
        <f t="shared" si="69"/>
        <v>0</v>
      </c>
      <c r="GD36" s="13">
        <v>1377.1</v>
      </c>
      <c r="GE36" s="14">
        <v>688.5</v>
      </c>
      <c r="GF36" s="14">
        <f t="shared" si="70"/>
        <v>50</v>
      </c>
      <c r="GG36" s="13">
        <v>6.9</v>
      </c>
      <c r="GH36" s="14">
        <v>6.9</v>
      </c>
      <c r="GI36" s="14">
        <f t="shared" si="71"/>
        <v>100</v>
      </c>
      <c r="GJ36" s="13">
        <v>11744.7</v>
      </c>
      <c r="GK36" s="14">
        <v>0</v>
      </c>
      <c r="GL36" s="14">
        <f t="shared" si="72"/>
        <v>0</v>
      </c>
      <c r="GM36" s="13">
        <v>3434.4</v>
      </c>
      <c r="GN36" s="14">
        <v>3134.4</v>
      </c>
      <c r="GO36" s="14">
        <f t="shared" si="73"/>
        <v>91.3</v>
      </c>
      <c r="GP36" s="13">
        <v>0</v>
      </c>
      <c r="GQ36" s="14">
        <v>0</v>
      </c>
      <c r="GR36" s="14">
        <f t="shared" si="74"/>
        <v>0</v>
      </c>
    </row>
    <row r="37" spans="1:200" x14ac:dyDescent="0.25">
      <c r="A37" s="2">
        <v>32</v>
      </c>
      <c r="B37" s="3" t="s">
        <v>38</v>
      </c>
      <c r="C37" s="11">
        <f t="shared" si="0"/>
        <v>1109961.4000000001</v>
      </c>
      <c r="D37" s="12">
        <f t="shared" si="1"/>
        <v>717739.60000000009</v>
      </c>
      <c r="E37" s="12">
        <f t="shared" si="2"/>
        <v>64.7</v>
      </c>
      <c r="F37" s="11">
        <f t="shared" si="3"/>
        <v>0</v>
      </c>
      <c r="G37" s="12">
        <f t="shared" si="3"/>
        <v>0</v>
      </c>
      <c r="H37" s="12">
        <f t="shared" si="4"/>
        <v>0</v>
      </c>
      <c r="I37" s="13">
        <v>0</v>
      </c>
      <c r="J37" s="14">
        <v>0</v>
      </c>
      <c r="K37" s="14">
        <f t="shared" si="5"/>
        <v>0</v>
      </c>
      <c r="L37" s="11">
        <f t="shared" si="6"/>
        <v>478709.4</v>
      </c>
      <c r="M37" s="11">
        <f t="shared" si="7"/>
        <v>326632.2</v>
      </c>
      <c r="N37" s="12">
        <f t="shared" si="8"/>
        <v>68.2</v>
      </c>
      <c r="O37" s="13">
        <v>17790.099999999999</v>
      </c>
      <c r="P37" s="14">
        <v>9885</v>
      </c>
      <c r="Q37" s="14">
        <f t="shared" si="9"/>
        <v>55.6</v>
      </c>
      <c r="R37" s="13">
        <v>0</v>
      </c>
      <c r="S37" s="14">
        <v>0</v>
      </c>
      <c r="T37" s="14">
        <f t="shared" si="10"/>
        <v>0</v>
      </c>
      <c r="U37" s="13">
        <v>0</v>
      </c>
      <c r="V37" s="14">
        <v>0</v>
      </c>
      <c r="W37" s="14">
        <f t="shared" si="11"/>
        <v>0</v>
      </c>
      <c r="X37" s="13">
        <v>2363</v>
      </c>
      <c r="Y37" s="14">
        <v>913</v>
      </c>
      <c r="Z37" s="14">
        <f t="shared" si="12"/>
        <v>38.6</v>
      </c>
      <c r="AA37" s="13">
        <v>3.5</v>
      </c>
      <c r="AB37" s="14">
        <v>0</v>
      </c>
      <c r="AC37" s="14">
        <f t="shared" si="13"/>
        <v>0</v>
      </c>
      <c r="AD37" s="13">
        <v>21907.8</v>
      </c>
      <c r="AE37" s="14">
        <v>12049</v>
      </c>
      <c r="AF37" s="14">
        <f t="shared" si="14"/>
        <v>55</v>
      </c>
      <c r="AG37" s="13">
        <v>419565.4</v>
      </c>
      <c r="AH37" s="14">
        <v>300689</v>
      </c>
      <c r="AI37" s="14">
        <f t="shared" si="15"/>
        <v>71.7</v>
      </c>
      <c r="AJ37" s="13">
        <v>0</v>
      </c>
      <c r="AK37" s="14">
        <v>0</v>
      </c>
      <c r="AL37" s="14">
        <f t="shared" si="16"/>
        <v>0</v>
      </c>
      <c r="AM37" s="13">
        <v>0</v>
      </c>
      <c r="AN37" s="14">
        <v>0</v>
      </c>
      <c r="AO37" s="14">
        <f t="shared" si="17"/>
        <v>0</v>
      </c>
      <c r="AP37" s="13">
        <v>17079.599999999999</v>
      </c>
      <c r="AQ37" s="14">
        <v>3096.2</v>
      </c>
      <c r="AR37" s="14">
        <f t="shared" si="18"/>
        <v>18.100000000000001</v>
      </c>
      <c r="AS37" s="11">
        <f t="shared" si="19"/>
        <v>574391.19999999995</v>
      </c>
      <c r="AT37" s="12">
        <f t="shared" si="20"/>
        <v>367230.10000000009</v>
      </c>
      <c r="AU37" s="12">
        <f t="shared" si="21"/>
        <v>63.9</v>
      </c>
      <c r="AV37" s="13">
        <v>977.3</v>
      </c>
      <c r="AW37" s="14">
        <v>488.6</v>
      </c>
      <c r="AX37" s="14">
        <f t="shared" si="22"/>
        <v>50</v>
      </c>
      <c r="AY37" s="13">
        <v>337867.2</v>
      </c>
      <c r="AZ37" s="14">
        <v>225244.9</v>
      </c>
      <c r="BA37" s="14">
        <f t="shared" si="23"/>
        <v>66.7</v>
      </c>
      <c r="BB37" s="13">
        <v>122890.5</v>
      </c>
      <c r="BC37" s="14">
        <v>71686.2</v>
      </c>
      <c r="BD37" s="14">
        <f t="shared" si="24"/>
        <v>58.3</v>
      </c>
      <c r="BE37" s="13">
        <v>33852</v>
      </c>
      <c r="BF37" s="14">
        <v>30401.8</v>
      </c>
      <c r="BG37" s="14">
        <f t="shared" si="25"/>
        <v>89.8</v>
      </c>
      <c r="BH37" s="13">
        <v>8862.7000000000007</v>
      </c>
      <c r="BI37" s="14">
        <v>4431.3999999999996</v>
      </c>
      <c r="BJ37" s="14">
        <f t="shared" si="26"/>
        <v>50</v>
      </c>
      <c r="BK37" s="13">
        <v>17289.3</v>
      </c>
      <c r="BL37" s="14">
        <v>7936.2</v>
      </c>
      <c r="BM37" s="14">
        <f t="shared" si="27"/>
        <v>45.9</v>
      </c>
      <c r="BN37" s="13">
        <v>9081.4</v>
      </c>
      <c r="BO37" s="14">
        <v>3980.9</v>
      </c>
      <c r="BP37" s="14">
        <f t="shared" si="28"/>
        <v>43.8</v>
      </c>
      <c r="BQ37" s="13">
        <v>13009.1</v>
      </c>
      <c r="BR37" s="14">
        <v>7231.8</v>
      </c>
      <c r="BS37" s="14">
        <f t="shared" si="29"/>
        <v>55.6</v>
      </c>
      <c r="BT37" s="13">
        <v>2288.9</v>
      </c>
      <c r="BU37" s="14">
        <v>1144.5999999999999</v>
      </c>
      <c r="BV37" s="14">
        <f t="shared" si="30"/>
        <v>50</v>
      </c>
      <c r="BW37" s="13">
        <v>6901.5</v>
      </c>
      <c r="BX37" s="14">
        <v>3450.7</v>
      </c>
      <c r="BY37" s="14">
        <f t="shared" si="31"/>
        <v>50</v>
      </c>
      <c r="BZ37" s="13">
        <v>0.6</v>
      </c>
      <c r="CA37" s="14">
        <v>0</v>
      </c>
      <c r="CB37" s="14">
        <f t="shared" si="32"/>
        <v>0</v>
      </c>
      <c r="CC37" s="13">
        <v>0</v>
      </c>
      <c r="CD37" s="14">
        <v>0</v>
      </c>
      <c r="CE37" s="14">
        <f t="shared" si="33"/>
        <v>0</v>
      </c>
      <c r="CF37" s="13">
        <v>618.79999999999995</v>
      </c>
      <c r="CG37" s="14">
        <v>309.39999999999998</v>
      </c>
      <c r="CH37" s="14">
        <f t="shared" si="34"/>
        <v>50</v>
      </c>
      <c r="CI37" s="13">
        <v>1274.3</v>
      </c>
      <c r="CJ37" s="14">
        <v>637.20000000000005</v>
      </c>
      <c r="CK37" s="14">
        <f t="shared" si="35"/>
        <v>50</v>
      </c>
      <c r="CL37" s="13">
        <v>10.7</v>
      </c>
      <c r="CM37" s="14">
        <v>0</v>
      </c>
      <c r="CN37" s="14">
        <f t="shared" si="36"/>
        <v>0</v>
      </c>
      <c r="CO37" s="13">
        <v>11974.5</v>
      </c>
      <c r="CP37" s="14">
        <v>6586</v>
      </c>
      <c r="CQ37" s="14">
        <f t="shared" si="37"/>
        <v>55</v>
      </c>
      <c r="CR37" s="13">
        <v>5.4</v>
      </c>
      <c r="CS37" s="14">
        <v>0</v>
      </c>
      <c r="CT37" s="14">
        <f t="shared" si="38"/>
        <v>0</v>
      </c>
      <c r="CU37" s="13">
        <v>460.5</v>
      </c>
      <c r="CV37" s="14">
        <v>230.3</v>
      </c>
      <c r="CW37" s="14">
        <f t="shared" si="39"/>
        <v>50</v>
      </c>
      <c r="CX37" s="13">
        <v>486.7</v>
      </c>
      <c r="CY37" s="14">
        <v>243.4</v>
      </c>
      <c r="CZ37" s="14">
        <f t="shared" si="40"/>
        <v>50</v>
      </c>
      <c r="DA37" s="13">
        <v>477.1</v>
      </c>
      <c r="DB37" s="14">
        <v>238.6</v>
      </c>
      <c r="DC37" s="14">
        <f t="shared" si="41"/>
        <v>50</v>
      </c>
      <c r="DD37" s="13">
        <v>0</v>
      </c>
      <c r="DE37" s="14">
        <v>0</v>
      </c>
      <c r="DF37" s="14">
        <f t="shared" si="42"/>
        <v>0</v>
      </c>
      <c r="DG37" s="14">
        <v>79.8</v>
      </c>
      <c r="DH37" s="14">
        <v>39.9</v>
      </c>
      <c r="DI37" s="14">
        <f t="shared" si="43"/>
        <v>50</v>
      </c>
      <c r="DJ37" s="14">
        <v>0.7</v>
      </c>
      <c r="DK37" s="14">
        <v>0.7</v>
      </c>
      <c r="DL37" s="14">
        <f t="shared" si="44"/>
        <v>100</v>
      </c>
      <c r="DM37" s="14">
        <v>0</v>
      </c>
      <c r="DN37" s="14">
        <v>0</v>
      </c>
      <c r="DO37" s="14">
        <f t="shared" si="45"/>
        <v>0</v>
      </c>
      <c r="DP37" s="13">
        <v>3964</v>
      </c>
      <c r="DQ37" s="14">
        <v>1981.9</v>
      </c>
      <c r="DR37" s="14">
        <f t="shared" si="46"/>
        <v>50</v>
      </c>
      <c r="DS37" s="13">
        <v>19.100000000000001</v>
      </c>
      <c r="DT37" s="14">
        <v>0</v>
      </c>
      <c r="DU37" s="14">
        <f t="shared" si="47"/>
        <v>0</v>
      </c>
      <c r="DV37" s="13">
        <v>1999.1</v>
      </c>
      <c r="DW37" s="14">
        <v>965.6</v>
      </c>
      <c r="DX37" s="14">
        <f t="shared" si="48"/>
        <v>48.3</v>
      </c>
      <c r="DY37" s="11">
        <f t="shared" si="49"/>
        <v>56860.799999999996</v>
      </c>
      <c r="DZ37" s="12">
        <f t="shared" si="50"/>
        <v>23877.299999999996</v>
      </c>
      <c r="EA37" s="12">
        <f t="shared" si="51"/>
        <v>42</v>
      </c>
      <c r="EB37" s="13">
        <v>4680.5</v>
      </c>
      <c r="EC37" s="14">
        <v>2730.3</v>
      </c>
      <c r="ED37" s="14">
        <f t="shared" si="52"/>
        <v>58.3</v>
      </c>
      <c r="EE37" s="13">
        <v>668.5</v>
      </c>
      <c r="EF37" s="14">
        <v>0</v>
      </c>
      <c r="EG37" s="14">
        <f t="shared" si="53"/>
        <v>0</v>
      </c>
      <c r="EH37" s="13">
        <v>1562.1</v>
      </c>
      <c r="EI37" s="14">
        <v>1562.1</v>
      </c>
      <c r="EJ37" s="14">
        <f t="shared" si="54"/>
        <v>100</v>
      </c>
      <c r="EK37" s="13">
        <v>560</v>
      </c>
      <c r="EL37" s="14">
        <v>293.09999999999997</v>
      </c>
      <c r="EM37" s="14">
        <f t="shared" si="55"/>
        <v>52.3</v>
      </c>
      <c r="EN37" s="13">
        <v>1428.4</v>
      </c>
      <c r="EO37" s="14">
        <v>1428.4</v>
      </c>
      <c r="EP37" s="14">
        <f t="shared" si="56"/>
        <v>100</v>
      </c>
      <c r="EQ37" s="13">
        <v>0</v>
      </c>
      <c r="ER37" s="14">
        <v>0</v>
      </c>
      <c r="ES37" s="14">
        <f t="shared" si="57"/>
        <v>0</v>
      </c>
      <c r="ET37" s="13">
        <v>0</v>
      </c>
      <c r="EU37" s="14">
        <v>0</v>
      </c>
      <c r="EV37" s="14">
        <f t="shared" si="58"/>
        <v>0</v>
      </c>
      <c r="EW37" s="13">
        <v>0</v>
      </c>
      <c r="EX37" s="14">
        <v>0</v>
      </c>
      <c r="EY37" s="14">
        <f t="shared" si="59"/>
        <v>0</v>
      </c>
      <c r="EZ37" s="13">
        <v>250</v>
      </c>
      <c r="FA37" s="14">
        <v>250</v>
      </c>
      <c r="FB37" s="14">
        <f t="shared" si="60"/>
        <v>100</v>
      </c>
      <c r="FC37" s="13">
        <v>0</v>
      </c>
      <c r="FD37" s="14">
        <v>0</v>
      </c>
      <c r="FE37" s="14">
        <f t="shared" si="61"/>
        <v>0</v>
      </c>
      <c r="FF37" s="13">
        <v>0</v>
      </c>
      <c r="FG37" s="14">
        <v>0</v>
      </c>
      <c r="FH37" s="14">
        <f t="shared" si="62"/>
        <v>0</v>
      </c>
      <c r="FI37" s="13">
        <v>2125.9</v>
      </c>
      <c r="FJ37" s="14">
        <v>2125.9</v>
      </c>
      <c r="FK37" s="14">
        <f t="shared" si="63"/>
        <v>100</v>
      </c>
      <c r="FL37" s="13">
        <v>955.5</v>
      </c>
      <c r="FM37" s="14">
        <v>0</v>
      </c>
      <c r="FN37" s="14">
        <f t="shared" si="64"/>
        <v>0</v>
      </c>
      <c r="FO37" s="13">
        <v>10000</v>
      </c>
      <c r="FP37" s="14">
        <v>10000</v>
      </c>
      <c r="FQ37" s="14">
        <f t="shared" si="65"/>
        <v>100</v>
      </c>
      <c r="FR37" s="13">
        <v>0</v>
      </c>
      <c r="FS37" s="14">
        <v>0</v>
      </c>
      <c r="FT37" s="14">
        <f t="shared" si="66"/>
        <v>0</v>
      </c>
      <c r="FU37" s="13">
        <v>95.5</v>
      </c>
      <c r="FV37" s="14">
        <v>95.5</v>
      </c>
      <c r="FW37" s="14">
        <f t="shared" si="67"/>
        <v>100</v>
      </c>
      <c r="FX37" s="13">
        <v>1331.3</v>
      </c>
      <c r="FY37" s="14">
        <v>870.6</v>
      </c>
      <c r="FZ37" s="14">
        <f t="shared" si="68"/>
        <v>65.400000000000006</v>
      </c>
      <c r="GA37" s="13">
        <v>366.3</v>
      </c>
      <c r="GB37" s="14">
        <v>0</v>
      </c>
      <c r="GC37" s="14">
        <f t="shared" si="69"/>
        <v>0</v>
      </c>
      <c r="GD37" s="13">
        <v>0</v>
      </c>
      <c r="GE37" s="14">
        <v>0</v>
      </c>
      <c r="GF37" s="14">
        <f t="shared" si="70"/>
        <v>0</v>
      </c>
      <c r="GG37" s="13">
        <v>28.3</v>
      </c>
      <c r="GH37" s="14">
        <v>28.3</v>
      </c>
      <c r="GI37" s="14">
        <f t="shared" si="71"/>
        <v>100</v>
      </c>
      <c r="GJ37" s="13">
        <v>27615.4</v>
      </c>
      <c r="GK37" s="14">
        <v>0</v>
      </c>
      <c r="GL37" s="14">
        <f t="shared" si="72"/>
        <v>0</v>
      </c>
      <c r="GM37" s="13">
        <v>5193.1000000000004</v>
      </c>
      <c r="GN37" s="14">
        <v>4493.1000000000004</v>
      </c>
      <c r="GO37" s="14">
        <f t="shared" si="73"/>
        <v>86.5</v>
      </c>
      <c r="GP37" s="13">
        <v>0</v>
      </c>
      <c r="GQ37" s="14">
        <v>0</v>
      </c>
      <c r="GR37" s="14">
        <f t="shared" si="74"/>
        <v>0</v>
      </c>
    </row>
    <row r="38" spans="1:200" x14ac:dyDescent="0.25">
      <c r="A38" s="2">
        <v>33</v>
      </c>
      <c r="B38" s="3" t="s">
        <v>39</v>
      </c>
      <c r="C38" s="11">
        <f t="shared" si="0"/>
        <v>896197.70000000007</v>
      </c>
      <c r="D38" s="12">
        <f t="shared" si="1"/>
        <v>573371.89999999991</v>
      </c>
      <c r="E38" s="12">
        <f t="shared" si="2"/>
        <v>64</v>
      </c>
      <c r="F38" s="11">
        <f t="shared" si="3"/>
        <v>0</v>
      </c>
      <c r="G38" s="12">
        <f t="shared" si="3"/>
        <v>0</v>
      </c>
      <c r="H38" s="12">
        <f t="shared" si="4"/>
        <v>0</v>
      </c>
      <c r="I38" s="13">
        <v>0</v>
      </c>
      <c r="J38" s="14">
        <v>0</v>
      </c>
      <c r="K38" s="14">
        <f t="shared" si="5"/>
        <v>0</v>
      </c>
      <c r="L38" s="11">
        <f t="shared" si="6"/>
        <v>184766.4</v>
      </c>
      <c r="M38" s="11">
        <f t="shared" si="7"/>
        <v>120123.90000000001</v>
      </c>
      <c r="N38" s="12">
        <f t="shared" si="8"/>
        <v>65</v>
      </c>
      <c r="O38" s="13">
        <v>32232.2</v>
      </c>
      <c r="P38" s="14">
        <v>17910</v>
      </c>
      <c r="Q38" s="14">
        <f t="shared" si="9"/>
        <v>55.6</v>
      </c>
      <c r="R38" s="13">
        <v>0</v>
      </c>
      <c r="S38" s="14">
        <v>0</v>
      </c>
      <c r="T38" s="14">
        <f t="shared" si="10"/>
        <v>0</v>
      </c>
      <c r="U38" s="13">
        <v>0</v>
      </c>
      <c r="V38" s="14">
        <v>0</v>
      </c>
      <c r="W38" s="14">
        <f t="shared" si="11"/>
        <v>0</v>
      </c>
      <c r="X38" s="13">
        <v>2363</v>
      </c>
      <c r="Y38" s="14">
        <v>0</v>
      </c>
      <c r="Z38" s="14">
        <f t="shared" si="12"/>
        <v>0</v>
      </c>
      <c r="AA38" s="13">
        <v>1480.2</v>
      </c>
      <c r="AB38" s="14">
        <v>0</v>
      </c>
      <c r="AC38" s="14">
        <f t="shared" si="13"/>
        <v>0</v>
      </c>
      <c r="AD38" s="13">
        <v>14225.9</v>
      </c>
      <c r="AE38" s="14">
        <v>7824</v>
      </c>
      <c r="AF38" s="14">
        <f t="shared" si="14"/>
        <v>55</v>
      </c>
      <c r="AG38" s="13">
        <v>127670.9</v>
      </c>
      <c r="AH38" s="14">
        <v>91497.3</v>
      </c>
      <c r="AI38" s="14">
        <f t="shared" si="15"/>
        <v>71.7</v>
      </c>
      <c r="AJ38" s="13">
        <v>0</v>
      </c>
      <c r="AK38" s="14">
        <v>0</v>
      </c>
      <c r="AL38" s="14">
        <f t="shared" si="16"/>
        <v>0</v>
      </c>
      <c r="AM38" s="13">
        <v>0</v>
      </c>
      <c r="AN38" s="14">
        <v>0</v>
      </c>
      <c r="AO38" s="14">
        <f t="shared" si="17"/>
        <v>0</v>
      </c>
      <c r="AP38" s="13">
        <v>6794.2</v>
      </c>
      <c r="AQ38" s="14">
        <v>2892.6</v>
      </c>
      <c r="AR38" s="14">
        <f t="shared" si="18"/>
        <v>42.6</v>
      </c>
      <c r="AS38" s="11">
        <f t="shared" si="19"/>
        <v>659670.10000000009</v>
      </c>
      <c r="AT38" s="12">
        <f t="shared" si="20"/>
        <v>432767.3</v>
      </c>
      <c r="AU38" s="12">
        <f t="shared" si="21"/>
        <v>65.599999999999994</v>
      </c>
      <c r="AV38" s="13">
        <v>1253.8</v>
      </c>
      <c r="AW38" s="14">
        <v>626.9</v>
      </c>
      <c r="AX38" s="14">
        <f t="shared" si="22"/>
        <v>50</v>
      </c>
      <c r="AY38" s="13">
        <v>463596.6</v>
      </c>
      <c r="AZ38" s="14">
        <v>309064.5</v>
      </c>
      <c r="BA38" s="14">
        <f t="shared" si="23"/>
        <v>66.7</v>
      </c>
      <c r="BB38" s="13">
        <v>106255.3</v>
      </c>
      <c r="BC38" s="14">
        <v>61982.3</v>
      </c>
      <c r="BD38" s="14">
        <f t="shared" si="24"/>
        <v>58.3</v>
      </c>
      <c r="BE38" s="13">
        <v>35388.400000000001</v>
      </c>
      <c r="BF38" s="14">
        <v>31798.3</v>
      </c>
      <c r="BG38" s="14">
        <f t="shared" si="25"/>
        <v>89.9</v>
      </c>
      <c r="BH38" s="13">
        <v>7918.8</v>
      </c>
      <c r="BI38" s="14">
        <v>3959.4</v>
      </c>
      <c r="BJ38" s="14">
        <f t="shared" si="26"/>
        <v>50</v>
      </c>
      <c r="BK38" s="13">
        <v>8375.9</v>
      </c>
      <c r="BL38" s="14">
        <v>5370.6</v>
      </c>
      <c r="BM38" s="14">
        <f t="shared" si="27"/>
        <v>64.099999999999994</v>
      </c>
      <c r="BN38" s="13">
        <v>4994.3999999999996</v>
      </c>
      <c r="BO38" s="14">
        <v>2847.4</v>
      </c>
      <c r="BP38" s="14">
        <f t="shared" si="28"/>
        <v>57</v>
      </c>
      <c r="BQ38" s="13">
        <v>9531.9</v>
      </c>
      <c r="BR38" s="14">
        <v>5848.6</v>
      </c>
      <c r="BS38" s="14">
        <f t="shared" si="29"/>
        <v>61.4</v>
      </c>
      <c r="BT38" s="13">
        <v>1360.9</v>
      </c>
      <c r="BU38" s="14">
        <v>680.6</v>
      </c>
      <c r="BV38" s="14">
        <f t="shared" si="30"/>
        <v>50</v>
      </c>
      <c r="BW38" s="13">
        <v>8185.1</v>
      </c>
      <c r="BX38" s="14">
        <v>4092.5</v>
      </c>
      <c r="BY38" s="14">
        <f t="shared" si="31"/>
        <v>50</v>
      </c>
      <c r="BZ38" s="13">
        <v>0</v>
      </c>
      <c r="CA38" s="14">
        <v>0</v>
      </c>
      <c r="CB38" s="14">
        <f t="shared" si="32"/>
        <v>0</v>
      </c>
      <c r="CC38" s="13">
        <v>0</v>
      </c>
      <c r="CD38" s="14">
        <v>0</v>
      </c>
      <c r="CE38" s="14">
        <f t="shared" si="33"/>
        <v>0</v>
      </c>
      <c r="CF38" s="13">
        <v>1677.1</v>
      </c>
      <c r="CG38" s="14">
        <v>838.5</v>
      </c>
      <c r="CH38" s="14">
        <f t="shared" si="34"/>
        <v>50</v>
      </c>
      <c r="CI38" s="13">
        <v>1084.7</v>
      </c>
      <c r="CJ38" s="14">
        <v>542.4</v>
      </c>
      <c r="CK38" s="14">
        <f t="shared" si="35"/>
        <v>50</v>
      </c>
      <c r="CL38" s="13">
        <v>0</v>
      </c>
      <c r="CM38" s="14">
        <v>0</v>
      </c>
      <c r="CN38" s="14">
        <f t="shared" si="36"/>
        <v>0</v>
      </c>
      <c r="CO38" s="13">
        <v>1769.2</v>
      </c>
      <c r="CP38" s="14">
        <v>973</v>
      </c>
      <c r="CQ38" s="14">
        <f t="shared" si="37"/>
        <v>55</v>
      </c>
      <c r="CR38" s="13">
        <v>3.9</v>
      </c>
      <c r="CS38" s="14">
        <v>0</v>
      </c>
      <c r="CT38" s="14">
        <f t="shared" si="38"/>
        <v>0</v>
      </c>
      <c r="CU38" s="13">
        <v>445.3</v>
      </c>
      <c r="CV38" s="14">
        <v>222.6</v>
      </c>
      <c r="CW38" s="14">
        <f t="shared" si="39"/>
        <v>50</v>
      </c>
      <c r="CX38" s="13">
        <v>912.6</v>
      </c>
      <c r="CY38" s="14">
        <v>456.4</v>
      </c>
      <c r="CZ38" s="14">
        <f t="shared" si="40"/>
        <v>50</v>
      </c>
      <c r="DA38" s="13">
        <v>461.7</v>
      </c>
      <c r="DB38" s="14">
        <v>230.8</v>
      </c>
      <c r="DC38" s="14">
        <f t="shared" si="41"/>
        <v>50</v>
      </c>
      <c r="DD38" s="13">
        <v>658.5</v>
      </c>
      <c r="DE38" s="14">
        <v>329.3</v>
      </c>
      <c r="DF38" s="14">
        <f t="shared" si="42"/>
        <v>50</v>
      </c>
      <c r="DG38" s="14">
        <v>71.3</v>
      </c>
      <c r="DH38" s="14">
        <v>35.700000000000003</v>
      </c>
      <c r="DI38" s="14">
        <f t="shared" si="43"/>
        <v>50.1</v>
      </c>
      <c r="DJ38" s="14">
        <v>0.7</v>
      </c>
      <c r="DK38" s="14">
        <v>0.7</v>
      </c>
      <c r="DL38" s="14">
        <f t="shared" si="44"/>
        <v>100</v>
      </c>
      <c r="DM38" s="14">
        <v>0</v>
      </c>
      <c r="DN38" s="14">
        <v>0</v>
      </c>
      <c r="DO38" s="14">
        <f t="shared" si="45"/>
        <v>0</v>
      </c>
      <c r="DP38" s="13">
        <v>4573.8999999999996</v>
      </c>
      <c r="DQ38" s="14">
        <v>2287</v>
      </c>
      <c r="DR38" s="14">
        <f t="shared" si="46"/>
        <v>50</v>
      </c>
      <c r="DS38" s="13">
        <v>7.8</v>
      </c>
      <c r="DT38" s="14">
        <v>0</v>
      </c>
      <c r="DU38" s="14">
        <f t="shared" si="47"/>
        <v>0</v>
      </c>
      <c r="DV38" s="13">
        <v>1142.3</v>
      </c>
      <c r="DW38" s="14">
        <v>579.79999999999995</v>
      </c>
      <c r="DX38" s="14">
        <f t="shared" si="48"/>
        <v>50.8</v>
      </c>
      <c r="DY38" s="11">
        <f t="shared" si="49"/>
        <v>51761.2</v>
      </c>
      <c r="DZ38" s="12">
        <f t="shared" si="50"/>
        <v>20480.7</v>
      </c>
      <c r="EA38" s="12">
        <f t="shared" si="51"/>
        <v>39.6</v>
      </c>
      <c r="EB38" s="13">
        <v>5304.5</v>
      </c>
      <c r="EC38" s="14">
        <v>3094.3</v>
      </c>
      <c r="ED38" s="14">
        <f t="shared" si="52"/>
        <v>58.3</v>
      </c>
      <c r="EE38" s="13">
        <v>0</v>
      </c>
      <c r="EF38" s="14">
        <v>0</v>
      </c>
      <c r="EG38" s="14">
        <f t="shared" si="53"/>
        <v>0</v>
      </c>
      <c r="EH38" s="13">
        <v>1135.5</v>
      </c>
      <c r="EI38" s="14">
        <v>1135.5</v>
      </c>
      <c r="EJ38" s="14">
        <f t="shared" si="54"/>
        <v>100</v>
      </c>
      <c r="EK38" s="13">
        <v>1359.6</v>
      </c>
      <c r="EL38" s="14">
        <v>679.8</v>
      </c>
      <c r="EM38" s="14">
        <f t="shared" si="55"/>
        <v>50</v>
      </c>
      <c r="EN38" s="13">
        <v>3125.3</v>
      </c>
      <c r="EO38" s="14">
        <v>3125.3</v>
      </c>
      <c r="EP38" s="14">
        <f t="shared" si="56"/>
        <v>100</v>
      </c>
      <c r="EQ38" s="13">
        <v>0</v>
      </c>
      <c r="ER38" s="14">
        <v>0</v>
      </c>
      <c r="ES38" s="14">
        <f t="shared" si="57"/>
        <v>0</v>
      </c>
      <c r="ET38" s="13">
        <v>0</v>
      </c>
      <c r="EU38" s="14">
        <v>0</v>
      </c>
      <c r="EV38" s="14">
        <f t="shared" si="58"/>
        <v>0</v>
      </c>
      <c r="EW38" s="13">
        <v>0</v>
      </c>
      <c r="EX38" s="14">
        <v>0</v>
      </c>
      <c r="EY38" s="14">
        <f t="shared" si="59"/>
        <v>0</v>
      </c>
      <c r="EZ38" s="13">
        <v>0</v>
      </c>
      <c r="FA38" s="14">
        <v>0</v>
      </c>
      <c r="FB38" s="14">
        <f t="shared" si="60"/>
        <v>0</v>
      </c>
      <c r="FC38" s="13">
        <v>0</v>
      </c>
      <c r="FD38" s="14">
        <v>0</v>
      </c>
      <c r="FE38" s="14">
        <f t="shared" si="61"/>
        <v>0</v>
      </c>
      <c r="FF38" s="13">
        <v>0</v>
      </c>
      <c r="FG38" s="14">
        <v>0</v>
      </c>
      <c r="FH38" s="14">
        <f t="shared" si="62"/>
        <v>0</v>
      </c>
      <c r="FI38" s="13">
        <v>0</v>
      </c>
      <c r="FJ38" s="14">
        <v>0</v>
      </c>
      <c r="FK38" s="14">
        <f t="shared" si="63"/>
        <v>0</v>
      </c>
      <c r="FL38" s="13">
        <v>0</v>
      </c>
      <c r="FM38" s="14">
        <v>0</v>
      </c>
      <c r="FN38" s="14">
        <f t="shared" si="64"/>
        <v>0</v>
      </c>
      <c r="FO38" s="13">
        <v>8000</v>
      </c>
      <c r="FP38" s="14">
        <v>8000</v>
      </c>
      <c r="FQ38" s="14">
        <f t="shared" si="65"/>
        <v>100</v>
      </c>
      <c r="FR38" s="13">
        <v>0</v>
      </c>
      <c r="FS38" s="14">
        <v>0</v>
      </c>
      <c r="FT38" s="14">
        <f t="shared" si="66"/>
        <v>0</v>
      </c>
      <c r="FU38" s="13">
        <v>129.80000000000001</v>
      </c>
      <c r="FV38" s="14">
        <v>129.80000000000001</v>
      </c>
      <c r="FW38" s="14">
        <f t="shared" si="67"/>
        <v>100</v>
      </c>
      <c r="FX38" s="13">
        <v>757.1</v>
      </c>
      <c r="FY38" s="14">
        <v>476.3</v>
      </c>
      <c r="FZ38" s="14">
        <f t="shared" si="68"/>
        <v>62.9</v>
      </c>
      <c r="GA38" s="13">
        <v>0</v>
      </c>
      <c r="GB38" s="14">
        <v>0</v>
      </c>
      <c r="GC38" s="14">
        <f t="shared" si="69"/>
        <v>0</v>
      </c>
      <c r="GD38" s="13">
        <v>0</v>
      </c>
      <c r="GE38" s="14">
        <v>0</v>
      </c>
      <c r="GF38" s="14">
        <f t="shared" si="70"/>
        <v>0</v>
      </c>
      <c r="GG38" s="13">
        <v>0</v>
      </c>
      <c r="GH38" s="14">
        <v>0</v>
      </c>
      <c r="GI38" s="14">
        <f t="shared" si="71"/>
        <v>0</v>
      </c>
      <c r="GJ38" s="13">
        <v>26909.7</v>
      </c>
      <c r="GK38" s="14">
        <v>0</v>
      </c>
      <c r="GL38" s="14">
        <f t="shared" si="72"/>
        <v>0</v>
      </c>
      <c r="GM38" s="13">
        <v>5039.7</v>
      </c>
      <c r="GN38" s="14">
        <v>3839.7</v>
      </c>
      <c r="GO38" s="14">
        <f t="shared" si="73"/>
        <v>76.2</v>
      </c>
      <c r="GP38" s="13">
        <v>0</v>
      </c>
      <c r="GQ38" s="14">
        <v>0</v>
      </c>
      <c r="GR38" s="14">
        <f t="shared" si="74"/>
        <v>0</v>
      </c>
    </row>
    <row r="39" spans="1:200" x14ac:dyDescent="0.25">
      <c r="A39" s="2">
        <v>34</v>
      </c>
      <c r="B39" s="3" t="s">
        <v>40</v>
      </c>
      <c r="C39" s="11">
        <f t="shared" si="0"/>
        <v>876155.80000000016</v>
      </c>
      <c r="D39" s="12">
        <f t="shared" si="1"/>
        <v>569495.9</v>
      </c>
      <c r="E39" s="12">
        <f t="shared" si="2"/>
        <v>65</v>
      </c>
      <c r="F39" s="11">
        <f t="shared" si="3"/>
        <v>63229.5</v>
      </c>
      <c r="G39" s="12">
        <f t="shared" si="3"/>
        <v>31614</v>
      </c>
      <c r="H39" s="12">
        <f t="shared" si="4"/>
        <v>50</v>
      </c>
      <c r="I39" s="13">
        <v>63229.5</v>
      </c>
      <c r="J39" s="14">
        <v>31614</v>
      </c>
      <c r="K39" s="14">
        <f t="shared" si="5"/>
        <v>50</v>
      </c>
      <c r="L39" s="11">
        <f t="shared" si="6"/>
        <v>500161.60000000003</v>
      </c>
      <c r="M39" s="11">
        <f t="shared" si="7"/>
        <v>344231.5</v>
      </c>
      <c r="N39" s="12">
        <f t="shared" si="8"/>
        <v>68.8</v>
      </c>
      <c r="O39" s="13">
        <v>5300.6</v>
      </c>
      <c r="P39" s="14">
        <v>2945</v>
      </c>
      <c r="Q39" s="14">
        <f t="shared" si="9"/>
        <v>55.6</v>
      </c>
      <c r="R39" s="13">
        <v>0</v>
      </c>
      <c r="S39" s="14">
        <v>0</v>
      </c>
      <c r="T39" s="14">
        <f t="shared" si="10"/>
        <v>0</v>
      </c>
      <c r="U39" s="13">
        <v>0</v>
      </c>
      <c r="V39" s="14">
        <v>0</v>
      </c>
      <c r="W39" s="14">
        <f t="shared" si="11"/>
        <v>0</v>
      </c>
      <c r="X39" s="13">
        <v>2363</v>
      </c>
      <c r="Y39" s="14">
        <v>2363</v>
      </c>
      <c r="Z39" s="14">
        <f t="shared" si="12"/>
        <v>100</v>
      </c>
      <c r="AA39" s="13">
        <v>1145.3</v>
      </c>
      <c r="AB39" s="14">
        <v>0</v>
      </c>
      <c r="AC39" s="14">
        <f t="shared" si="13"/>
        <v>0</v>
      </c>
      <c r="AD39" s="13">
        <v>67915.5</v>
      </c>
      <c r="AE39" s="14">
        <v>37354</v>
      </c>
      <c r="AF39" s="14">
        <f t="shared" si="14"/>
        <v>55</v>
      </c>
      <c r="AG39" s="13">
        <v>419194</v>
      </c>
      <c r="AH39" s="14">
        <v>300422.3</v>
      </c>
      <c r="AI39" s="14">
        <f t="shared" si="15"/>
        <v>71.7</v>
      </c>
      <c r="AJ39" s="13">
        <v>0</v>
      </c>
      <c r="AK39" s="14">
        <v>0</v>
      </c>
      <c r="AL39" s="14">
        <f t="shared" si="16"/>
        <v>0</v>
      </c>
      <c r="AM39" s="13">
        <v>0</v>
      </c>
      <c r="AN39" s="14">
        <v>0</v>
      </c>
      <c r="AO39" s="14">
        <f t="shared" si="17"/>
        <v>0</v>
      </c>
      <c r="AP39" s="13">
        <v>4243.2</v>
      </c>
      <c r="AQ39" s="14">
        <v>1147.2</v>
      </c>
      <c r="AR39" s="14">
        <f t="shared" si="18"/>
        <v>27</v>
      </c>
      <c r="AS39" s="11">
        <f t="shared" si="19"/>
        <v>264770.10000000003</v>
      </c>
      <c r="AT39" s="12">
        <f t="shared" si="20"/>
        <v>173036.30000000002</v>
      </c>
      <c r="AU39" s="12">
        <f t="shared" si="21"/>
        <v>65.400000000000006</v>
      </c>
      <c r="AV39" s="13">
        <v>447.9</v>
      </c>
      <c r="AW39" s="14">
        <v>224</v>
      </c>
      <c r="AX39" s="14">
        <f t="shared" si="22"/>
        <v>50</v>
      </c>
      <c r="AY39" s="13">
        <v>177034.4</v>
      </c>
      <c r="AZ39" s="14">
        <v>118023</v>
      </c>
      <c r="BA39" s="14">
        <f t="shared" si="23"/>
        <v>66.7</v>
      </c>
      <c r="BB39" s="13">
        <v>33583</v>
      </c>
      <c r="BC39" s="14">
        <v>19590.099999999999</v>
      </c>
      <c r="BD39" s="14">
        <f t="shared" si="24"/>
        <v>58.3</v>
      </c>
      <c r="BE39" s="13">
        <v>21808.5</v>
      </c>
      <c r="BF39" s="14">
        <v>19570.5</v>
      </c>
      <c r="BG39" s="14">
        <f t="shared" si="25"/>
        <v>89.7</v>
      </c>
      <c r="BH39" s="13">
        <v>8046.7</v>
      </c>
      <c r="BI39" s="14">
        <v>4023.4</v>
      </c>
      <c r="BJ39" s="14">
        <f t="shared" si="26"/>
        <v>50</v>
      </c>
      <c r="BK39" s="13">
        <v>2803.8</v>
      </c>
      <c r="BL39" s="14">
        <v>1321.5</v>
      </c>
      <c r="BM39" s="14">
        <f t="shared" si="27"/>
        <v>47.1</v>
      </c>
      <c r="BN39" s="13">
        <v>1531.7</v>
      </c>
      <c r="BO39" s="14">
        <v>448.6</v>
      </c>
      <c r="BP39" s="14">
        <f t="shared" si="28"/>
        <v>29.3</v>
      </c>
      <c r="BQ39" s="13">
        <v>4735.7</v>
      </c>
      <c r="BR39" s="14">
        <v>2248.1</v>
      </c>
      <c r="BS39" s="14">
        <f t="shared" si="29"/>
        <v>47.5</v>
      </c>
      <c r="BT39" s="13">
        <v>1363</v>
      </c>
      <c r="BU39" s="14">
        <v>681.6</v>
      </c>
      <c r="BV39" s="14">
        <f t="shared" si="30"/>
        <v>50</v>
      </c>
      <c r="BW39" s="13">
        <v>2445.1999999999998</v>
      </c>
      <c r="BX39" s="14">
        <v>1222.5999999999999</v>
      </c>
      <c r="BY39" s="14">
        <f t="shared" si="31"/>
        <v>50</v>
      </c>
      <c r="BZ39" s="13">
        <v>0</v>
      </c>
      <c r="CA39" s="14">
        <v>0</v>
      </c>
      <c r="CB39" s="14">
        <f t="shared" si="32"/>
        <v>0</v>
      </c>
      <c r="CC39" s="13">
        <v>0</v>
      </c>
      <c r="CD39" s="14">
        <v>0</v>
      </c>
      <c r="CE39" s="14">
        <f t="shared" si="33"/>
        <v>0</v>
      </c>
      <c r="CF39" s="13">
        <v>274</v>
      </c>
      <c r="CG39" s="14">
        <v>137</v>
      </c>
      <c r="CH39" s="14">
        <f t="shared" si="34"/>
        <v>50</v>
      </c>
      <c r="CI39" s="13">
        <v>930.2</v>
      </c>
      <c r="CJ39" s="14">
        <v>465.1</v>
      </c>
      <c r="CK39" s="14">
        <f t="shared" si="35"/>
        <v>50</v>
      </c>
      <c r="CL39" s="13">
        <v>0.4</v>
      </c>
      <c r="CM39" s="14">
        <v>0</v>
      </c>
      <c r="CN39" s="14">
        <f t="shared" si="36"/>
        <v>0</v>
      </c>
      <c r="CO39" s="13">
        <v>3073.5</v>
      </c>
      <c r="CP39" s="14">
        <v>1691</v>
      </c>
      <c r="CQ39" s="14">
        <f t="shared" si="37"/>
        <v>55</v>
      </c>
      <c r="CR39" s="13">
        <v>5</v>
      </c>
      <c r="CS39" s="14">
        <v>0</v>
      </c>
      <c r="CT39" s="14">
        <f t="shared" si="38"/>
        <v>0</v>
      </c>
      <c r="CU39" s="13">
        <v>445.3</v>
      </c>
      <c r="CV39" s="14">
        <v>222.6</v>
      </c>
      <c r="CW39" s="14">
        <f t="shared" si="39"/>
        <v>50</v>
      </c>
      <c r="CX39" s="13">
        <v>471.8</v>
      </c>
      <c r="CY39" s="14">
        <v>236</v>
      </c>
      <c r="CZ39" s="14">
        <f t="shared" si="40"/>
        <v>50</v>
      </c>
      <c r="DA39" s="13">
        <v>461.7</v>
      </c>
      <c r="DB39" s="14">
        <v>230.8</v>
      </c>
      <c r="DC39" s="14">
        <f t="shared" si="41"/>
        <v>50</v>
      </c>
      <c r="DD39" s="13">
        <v>0</v>
      </c>
      <c r="DE39" s="14">
        <v>0</v>
      </c>
      <c r="DF39" s="14">
        <f t="shared" si="42"/>
        <v>0</v>
      </c>
      <c r="DG39" s="14">
        <v>51.6</v>
      </c>
      <c r="DH39" s="14">
        <v>25.8</v>
      </c>
      <c r="DI39" s="14">
        <f t="shared" si="43"/>
        <v>50</v>
      </c>
      <c r="DJ39" s="14">
        <v>0.7</v>
      </c>
      <c r="DK39" s="14">
        <v>0.7</v>
      </c>
      <c r="DL39" s="14">
        <f t="shared" si="44"/>
        <v>100</v>
      </c>
      <c r="DM39" s="14">
        <v>0</v>
      </c>
      <c r="DN39" s="14">
        <v>0</v>
      </c>
      <c r="DO39" s="14">
        <f t="shared" si="45"/>
        <v>0</v>
      </c>
      <c r="DP39" s="13">
        <v>3964</v>
      </c>
      <c r="DQ39" s="14">
        <v>1982</v>
      </c>
      <c r="DR39" s="14">
        <f t="shared" si="46"/>
        <v>50</v>
      </c>
      <c r="DS39" s="13">
        <v>6.9</v>
      </c>
      <c r="DT39" s="14">
        <v>0</v>
      </c>
      <c r="DU39" s="14">
        <f t="shared" si="47"/>
        <v>0</v>
      </c>
      <c r="DV39" s="13">
        <v>1285.0999999999999</v>
      </c>
      <c r="DW39" s="14">
        <v>691.9</v>
      </c>
      <c r="DX39" s="14">
        <f t="shared" si="48"/>
        <v>53.8</v>
      </c>
      <c r="DY39" s="11">
        <f t="shared" si="49"/>
        <v>47994.600000000006</v>
      </c>
      <c r="DZ39" s="12">
        <f t="shared" si="50"/>
        <v>20614.099999999999</v>
      </c>
      <c r="EA39" s="12">
        <f t="shared" si="51"/>
        <v>43</v>
      </c>
      <c r="EB39" s="13">
        <v>2340.1999999999998</v>
      </c>
      <c r="EC39" s="14">
        <v>1365.1</v>
      </c>
      <c r="ED39" s="14">
        <f t="shared" si="52"/>
        <v>58.3</v>
      </c>
      <c r="EE39" s="13">
        <v>155.80000000000001</v>
      </c>
      <c r="EF39" s="14">
        <v>0</v>
      </c>
      <c r="EG39" s="14">
        <f t="shared" si="53"/>
        <v>0</v>
      </c>
      <c r="EH39" s="13">
        <v>2365.1</v>
      </c>
      <c r="EI39" s="14">
        <v>2365.1</v>
      </c>
      <c r="EJ39" s="14">
        <f t="shared" si="54"/>
        <v>100</v>
      </c>
      <c r="EK39" s="13">
        <v>254.9</v>
      </c>
      <c r="EL39" s="14">
        <v>127.5</v>
      </c>
      <c r="EM39" s="14">
        <f t="shared" si="55"/>
        <v>50</v>
      </c>
      <c r="EN39" s="13">
        <v>694.5</v>
      </c>
      <c r="EO39" s="14">
        <v>694.5</v>
      </c>
      <c r="EP39" s="14">
        <f t="shared" si="56"/>
        <v>100</v>
      </c>
      <c r="EQ39" s="13">
        <v>0</v>
      </c>
      <c r="ER39" s="14">
        <v>0</v>
      </c>
      <c r="ES39" s="14">
        <f t="shared" si="57"/>
        <v>0</v>
      </c>
      <c r="ET39" s="13">
        <v>0</v>
      </c>
      <c r="EU39" s="14">
        <v>0</v>
      </c>
      <c r="EV39" s="14">
        <f t="shared" si="58"/>
        <v>0</v>
      </c>
      <c r="EW39" s="13">
        <v>62.5</v>
      </c>
      <c r="EX39" s="14">
        <v>0</v>
      </c>
      <c r="EY39" s="14">
        <f t="shared" si="59"/>
        <v>0</v>
      </c>
      <c r="EZ39" s="13">
        <v>125</v>
      </c>
      <c r="FA39" s="14">
        <v>0</v>
      </c>
      <c r="FB39" s="14">
        <f t="shared" si="60"/>
        <v>0</v>
      </c>
      <c r="FC39" s="13">
        <v>0</v>
      </c>
      <c r="FD39" s="14">
        <v>0</v>
      </c>
      <c r="FE39" s="14">
        <f t="shared" si="61"/>
        <v>0</v>
      </c>
      <c r="FF39" s="13">
        <v>0</v>
      </c>
      <c r="FG39" s="14">
        <v>0</v>
      </c>
      <c r="FH39" s="14">
        <f t="shared" si="62"/>
        <v>0</v>
      </c>
      <c r="FI39" s="13">
        <v>1653.4</v>
      </c>
      <c r="FJ39" s="14">
        <v>1653.4</v>
      </c>
      <c r="FK39" s="14">
        <f t="shared" si="63"/>
        <v>100</v>
      </c>
      <c r="FL39" s="13">
        <v>477.8</v>
      </c>
      <c r="FM39" s="14">
        <v>0</v>
      </c>
      <c r="FN39" s="14">
        <f t="shared" si="64"/>
        <v>0</v>
      </c>
      <c r="FO39" s="13">
        <v>10000</v>
      </c>
      <c r="FP39" s="14">
        <v>10000</v>
      </c>
      <c r="FQ39" s="14">
        <f t="shared" si="65"/>
        <v>100</v>
      </c>
      <c r="FR39" s="13">
        <v>0</v>
      </c>
      <c r="FS39" s="14">
        <v>0</v>
      </c>
      <c r="FT39" s="14">
        <f t="shared" si="66"/>
        <v>0</v>
      </c>
      <c r="FU39" s="13">
        <v>35.299999999999997</v>
      </c>
      <c r="FV39" s="14">
        <v>10.8</v>
      </c>
      <c r="FW39" s="14">
        <f t="shared" si="67"/>
        <v>30.6</v>
      </c>
      <c r="FX39" s="13">
        <v>175.2</v>
      </c>
      <c r="FY39" s="14">
        <v>0</v>
      </c>
      <c r="FZ39" s="14">
        <f t="shared" si="68"/>
        <v>0</v>
      </c>
      <c r="GA39" s="13">
        <v>0</v>
      </c>
      <c r="GB39" s="14">
        <v>0</v>
      </c>
      <c r="GC39" s="14">
        <f t="shared" si="69"/>
        <v>0</v>
      </c>
      <c r="GD39" s="13">
        <v>0</v>
      </c>
      <c r="GE39" s="14">
        <v>0</v>
      </c>
      <c r="GF39" s="14">
        <f t="shared" si="70"/>
        <v>0</v>
      </c>
      <c r="GG39" s="13">
        <v>121.2</v>
      </c>
      <c r="GH39" s="14">
        <v>121.2</v>
      </c>
      <c r="GI39" s="14">
        <f t="shared" si="71"/>
        <v>100</v>
      </c>
      <c r="GJ39" s="13">
        <v>21957.200000000001</v>
      </c>
      <c r="GK39" s="14">
        <v>0</v>
      </c>
      <c r="GL39" s="14">
        <f t="shared" si="72"/>
        <v>0</v>
      </c>
      <c r="GM39" s="13">
        <v>7576.5</v>
      </c>
      <c r="GN39" s="14">
        <v>4276.5</v>
      </c>
      <c r="GO39" s="14">
        <f t="shared" si="73"/>
        <v>56.4</v>
      </c>
      <c r="GP39" s="13">
        <v>0</v>
      </c>
      <c r="GQ39" s="14">
        <v>0</v>
      </c>
      <c r="GR39" s="14">
        <f t="shared" si="74"/>
        <v>0</v>
      </c>
    </row>
    <row r="40" spans="1:200" x14ac:dyDescent="0.25">
      <c r="A40" s="2">
        <v>35</v>
      </c>
      <c r="B40" s="3" t="s">
        <v>41</v>
      </c>
      <c r="C40" s="11">
        <f t="shared" si="0"/>
        <v>1281150.3</v>
      </c>
      <c r="D40" s="12">
        <f t="shared" si="1"/>
        <v>848931.20000000007</v>
      </c>
      <c r="E40" s="12">
        <f t="shared" si="2"/>
        <v>66.3</v>
      </c>
      <c r="F40" s="11">
        <f t="shared" si="3"/>
        <v>56252.3</v>
      </c>
      <c r="G40" s="12">
        <f t="shared" si="3"/>
        <v>28126</v>
      </c>
      <c r="H40" s="12">
        <f t="shared" si="4"/>
        <v>50</v>
      </c>
      <c r="I40" s="13">
        <v>56252.3</v>
      </c>
      <c r="J40" s="14">
        <v>28126</v>
      </c>
      <c r="K40" s="14">
        <f t="shared" si="5"/>
        <v>50</v>
      </c>
      <c r="L40" s="11">
        <f t="shared" si="6"/>
        <v>740245.70000000007</v>
      </c>
      <c r="M40" s="11">
        <f t="shared" si="7"/>
        <v>512497.8</v>
      </c>
      <c r="N40" s="12">
        <f t="shared" si="8"/>
        <v>69.2</v>
      </c>
      <c r="O40" s="13">
        <v>12469.7</v>
      </c>
      <c r="P40" s="14">
        <v>6930</v>
      </c>
      <c r="Q40" s="14">
        <f t="shared" si="9"/>
        <v>55.6</v>
      </c>
      <c r="R40" s="13">
        <v>0</v>
      </c>
      <c r="S40" s="14">
        <v>0</v>
      </c>
      <c r="T40" s="14">
        <f t="shared" si="10"/>
        <v>0</v>
      </c>
      <c r="U40" s="13">
        <v>86952</v>
      </c>
      <c r="V40" s="14">
        <v>58121.3</v>
      </c>
      <c r="W40" s="14">
        <f t="shared" si="11"/>
        <v>66.8</v>
      </c>
      <c r="X40" s="13">
        <v>2363</v>
      </c>
      <c r="Y40" s="14">
        <v>0</v>
      </c>
      <c r="Z40" s="14">
        <f t="shared" si="12"/>
        <v>0</v>
      </c>
      <c r="AA40" s="13">
        <v>0</v>
      </c>
      <c r="AB40" s="14">
        <v>0</v>
      </c>
      <c r="AC40" s="14">
        <f t="shared" si="13"/>
        <v>0</v>
      </c>
      <c r="AD40" s="13">
        <v>25231.7</v>
      </c>
      <c r="AE40" s="14">
        <v>13878</v>
      </c>
      <c r="AF40" s="14">
        <f t="shared" si="14"/>
        <v>55</v>
      </c>
      <c r="AG40" s="13">
        <v>602882.30000000005</v>
      </c>
      <c r="AH40" s="14">
        <v>432066</v>
      </c>
      <c r="AI40" s="14">
        <f t="shared" si="15"/>
        <v>71.7</v>
      </c>
      <c r="AJ40" s="13">
        <v>0</v>
      </c>
      <c r="AK40" s="14">
        <v>0</v>
      </c>
      <c r="AL40" s="14">
        <f t="shared" si="16"/>
        <v>0</v>
      </c>
      <c r="AM40" s="13">
        <v>0</v>
      </c>
      <c r="AN40" s="14">
        <v>0</v>
      </c>
      <c r="AO40" s="14">
        <f t="shared" si="17"/>
        <v>0</v>
      </c>
      <c r="AP40" s="13">
        <v>10347</v>
      </c>
      <c r="AQ40" s="14">
        <v>1502.5</v>
      </c>
      <c r="AR40" s="14">
        <f t="shared" si="18"/>
        <v>14.5</v>
      </c>
      <c r="AS40" s="11">
        <f t="shared" si="19"/>
        <v>395010.9</v>
      </c>
      <c r="AT40" s="12">
        <f t="shared" si="20"/>
        <v>255091.9</v>
      </c>
      <c r="AU40" s="12">
        <f t="shared" si="21"/>
        <v>64.599999999999994</v>
      </c>
      <c r="AV40" s="13">
        <v>570.70000000000005</v>
      </c>
      <c r="AW40" s="14">
        <v>285.3</v>
      </c>
      <c r="AX40" s="14">
        <f t="shared" si="22"/>
        <v>50</v>
      </c>
      <c r="AY40" s="13">
        <v>228707.9</v>
      </c>
      <c r="AZ40" s="14">
        <v>152472</v>
      </c>
      <c r="BA40" s="14">
        <f t="shared" si="23"/>
        <v>66.7</v>
      </c>
      <c r="BB40" s="13">
        <v>106030.8</v>
      </c>
      <c r="BC40" s="14">
        <v>61851.4</v>
      </c>
      <c r="BD40" s="14">
        <f t="shared" si="24"/>
        <v>58.3</v>
      </c>
      <c r="BE40" s="13">
        <v>27172.799999999999</v>
      </c>
      <c r="BF40" s="14">
        <v>24393.9</v>
      </c>
      <c r="BG40" s="14">
        <f t="shared" si="25"/>
        <v>89.8</v>
      </c>
      <c r="BH40" s="13">
        <v>8745.9</v>
      </c>
      <c r="BI40" s="14">
        <v>4373</v>
      </c>
      <c r="BJ40" s="14">
        <f t="shared" si="26"/>
        <v>50</v>
      </c>
      <c r="BK40" s="13">
        <v>3339.1</v>
      </c>
      <c r="BL40" s="14">
        <v>1501.4</v>
      </c>
      <c r="BM40" s="14">
        <f t="shared" si="27"/>
        <v>45</v>
      </c>
      <c r="BN40" s="13">
        <v>2155.1</v>
      </c>
      <c r="BO40" s="14">
        <v>968.9</v>
      </c>
      <c r="BP40" s="14">
        <f t="shared" si="28"/>
        <v>45</v>
      </c>
      <c r="BQ40" s="13">
        <v>1892.5</v>
      </c>
      <c r="BR40" s="14">
        <v>895.9</v>
      </c>
      <c r="BS40" s="14">
        <f t="shared" si="29"/>
        <v>47.3</v>
      </c>
      <c r="BT40" s="13">
        <v>1363</v>
      </c>
      <c r="BU40" s="14">
        <v>681.6</v>
      </c>
      <c r="BV40" s="14">
        <f t="shared" si="30"/>
        <v>50</v>
      </c>
      <c r="BW40" s="13">
        <v>4124.8999999999996</v>
      </c>
      <c r="BX40" s="14">
        <v>2062.5</v>
      </c>
      <c r="BY40" s="14">
        <f t="shared" si="31"/>
        <v>50</v>
      </c>
      <c r="BZ40" s="13">
        <v>17.5</v>
      </c>
      <c r="CA40" s="14">
        <v>0</v>
      </c>
      <c r="CB40" s="14">
        <f t="shared" si="32"/>
        <v>0</v>
      </c>
      <c r="CC40" s="13">
        <v>0</v>
      </c>
      <c r="CD40" s="14">
        <v>0</v>
      </c>
      <c r="CE40" s="14">
        <f t="shared" si="33"/>
        <v>0</v>
      </c>
      <c r="CF40" s="13">
        <v>365.5</v>
      </c>
      <c r="CG40" s="14">
        <v>182.7</v>
      </c>
      <c r="CH40" s="14">
        <f t="shared" si="34"/>
        <v>50</v>
      </c>
      <c r="CI40" s="13">
        <v>333.6</v>
      </c>
      <c r="CJ40" s="14">
        <v>166.8</v>
      </c>
      <c r="CK40" s="14">
        <f t="shared" si="35"/>
        <v>50</v>
      </c>
      <c r="CL40" s="13">
        <v>44</v>
      </c>
      <c r="CM40" s="14">
        <v>0</v>
      </c>
      <c r="CN40" s="14">
        <f t="shared" si="36"/>
        <v>0</v>
      </c>
      <c r="CO40" s="13">
        <v>3918.4</v>
      </c>
      <c r="CP40" s="14">
        <v>2154</v>
      </c>
      <c r="CQ40" s="14">
        <f t="shared" si="37"/>
        <v>55</v>
      </c>
      <c r="CR40" s="13">
        <v>3.7</v>
      </c>
      <c r="CS40" s="14">
        <v>0</v>
      </c>
      <c r="CT40" s="14">
        <f t="shared" si="38"/>
        <v>0</v>
      </c>
      <c r="CU40" s="13">
        <v>445.3</v>
      </c>
      <c r="CV40" s="14">
        <v>222.6</v>
      </c>
      <c r="CW40" s="14">
        <f t="shared" si="39"/>
        <v>50</v>
      </c>
      <c r="CX40" s="13">
        <v>912.4</v>
      </c>
      <c r="CY40" s="14">
        <v>456.2</v>
      </c>
      <c r="CZ40" s="14">
        <f t="shared" si="40"/>
        <v>50</v>
      </c>
      <c r="DA40" s="13">
        <v>461.7</v>
      </c>
      <c r="DB40" s="14">
        <v>230.8</v>
      </c>
      <c r="DC40" s="14">
        <f t="shared" si="41"/>
        <v>50</v>
      </c>
      <c r="DD40" s="13">
        <v>0</v>
      </c>
      <c r="DE40" s="14">
        <v>0</v>
      </c>
      <c r="DF40" s="14">
        <f t="shared" si="42"/>
        <v>0</v>
      </c>
      <c r="DG40" s="14">
        <v>59.1</v>
      </c>
      <c r="DH40" s="14">
        <v>29.6</v>
      </c>
      <c r="DI40" s="14">
        <f t="shared" si="43"/>
        <v>50.1</v>
      </c>
      <c r="DJ40" s="14">
        <v>0.7</v>
      </c>
      <c r="DK40" s="14">
        <v>0.7</v>
      </c>
      <c r="DL40" s="14">
        <f t="shared" si="44"/>
        <v>100</v>
      </c>
      <c r="DM40" s="14">
        <v>0</v>
      </c>
      <c r="DN40" s="14">
        <v>0</v>
      </c>
      <c r="DO40" s="14">
        <f t="shared" si="45"/>
        <v>0</v>
      </c>
      <c r="DP40" s="13">
        <v>3125.5</v>
      </c>
      <c r="DQ40" s="14">
        <v>1562.7</v>
      </c>
      <c r="DR40" s="14">
        <f t="shared" si="46"/>
        <v>50</v>
      </c>
      <c r="DS40" s="13">
        <v>7</v>
      </c>
      <c r="DT40" s="14">
        <v>0</v>
      </c>
      <c r="DU40" s="14">
        <f t="shared" si="47"/>
        <v>0</v>
      </c>
      <c r="DV40" s="13">
        <v>1213.8</v>
      </c>
      <c r="DW40" s="14">
        <v>599.9</v>
      </c>
      <c r="DX40" s="14">
        <f t="shared" si="48"/>
        <v>49.4</v>
      </c>
      <c r="DY40" s="11">
        <f t="shared" si="49"/>
        <v>89641.4</v>
      </c>
      <c r="DZ40" s="12">
        <f t="shared" si="50"/>
        <v>53215.5</v>
      </c>
      <c r="EA40" s="12">
        <f t="shared" si="51"/>
        <v>59.4</v>
      </c>
      <c r="EB40" s="13">
        <v>3588.4</v>
      </c>
      <c r="EC40" s="14">
        <v>2093.1999999999998</v>
      </c>
      <c r="ED40" s="14">
        <f t="shared" si="52"/>
        <v>58.3</v>
      </c>
      <c r="EE40" s="13">
        <v>4707</v>
      </c>
      <c r="EF40" s="14">
        <v>4707</v>
      </c>
      <c r="EG40" s="14">
        <f t="shared" si="53"/>
        <v>100</v>
      </c>
      <c r="EH40" s="13">
        <v>3757.5</v>
      </c>
      <c r="EI40" s="14">
        <v>3744.5</v>
      </c>
      <c r="EJ40" s="14">
        <f t="shared" si="54"/>
        <v>99.7</v>
      </c>
      <c r="EK40" s="13">
        <v>2959.7999999999997</v>
      </c>
      <c r="EL40" s="14">
        <v>1407.7</v>
      </c>
      <c r="EM40" s="14">
        <f t="shared" si="55"/>
        <v>47.6</v>
      </c>
      <c r="EN40" s="13">
        <v>25513.8</v>
      </c>
      <c r="EO40" s="14">
        <v>25513.8</v>
      </c>
      <c r="EP40" s="14">
        <f t="shared" si="56"/>
        <v>100</v>
      </c>
      <c r="EQ40" s="13">
        <v>0</v>
      </c>
      <c r="ER40" s="14">
        <v>0</v>
      </c>
      <c r="ES40" s="14">
        <f t="shared" si="57"/>
        <v>0</v>
      </c>
      <c r="ET40" s="13">
        <v>0</v>
      </c>
      <c r="EU40" s="14">
        <v>0</v>
      </c>
      <c r="EV40" s="14">
        <f t="shared" si="58"/>
        <v>0</v>
      </c>
      <c r="EW40" s="13">
        <v>125</v>
      </c>
      <c r="EX40" s="14">
        <v>125</v>
      </c>
      <c r="EY40" s="14">
        <f t="shared" si="59"/>
        <v>100</v>
      </c>
      <c r="EZ40" s="13">
        <v>125</v>
      </c>
      <c r="FA40" s="14">
        <v>125</v>
      </c>
      <c r="FB40" s="14">
        <f t="shared" si="60"/>
        <v>100</v>
      </c>
      <c r="FC40" s="13">
        <v>500</v>
      </c>
      <c r="FD40" s="14">
        <v>500</v>
      </c>
      <c r="FE40" s="14">
        <f t="shared" si="61"/>
        <v>100</v>
      </c>
      <c r="FF40" s="13">
        <v>0</v>
      </c>
      <c r="FG40" s="14">
        <v>0</v>
      </c>
      <c r="FH40" s="14">
        <f t="shared" si="62"/>
        <v>0</v>
      </c>
      <c r="FI40" s="13">
        <v>0</v>
      </c>
      <c r="FJ40" s="14">
        <v>0</v>
      </c>
      <c r="FK40" s="14">
        <f t="shared" si="63"/>
        <v>0</v>
      </c>
      <c r="FL40" s="13">
        <v>0</v>
      </c>
      <c r="FM40" s="14">
        <v>0</v>
      </c>
      <c r="FN40" s="14">
        <f t="shared" si="64"/>
        <v>0</v>
      </c>
      <c r="FO40" s="13">
        <v>8000</v>
      </c>
      <c r="FP40" s="14">
        <v>8000</v>
      </c>
      <c r="FQ40" s="14">
        <f t="shared" si="65"/>
        <v>100</v>
      </c>
      <c r="FR40" s="13">
        <v>0</v>
      </c>
      <c r="FS40" s="14">
        <v>0</v>
      </c>
      <c r="FT40" s="14">
        <f t="shared" si="66"/>
        <v>0</v>
      </c>
      <c r="FU40" s="13">
        <v>703.7</v>
      </c>
      <c r="FV40" s="14">
        <v>703.7</v>
      </c>
      <c r="FW40" s="14">
        <f t="shared" si="67"/>
        <v>100</v>
      </c>
      <c r="FX40" s="13">
        <v>757.6</v>
      </c>
      <c r="FY40" s="14">
        <v>681.6</v>
      </c>
      <c r="FZ40" s="14">
        <f t="shared" si="68"/>
        <v>90</v>
      </c>
      <c r="GA40" s="13">
        <v>325.60000000000002</v>
      </c>
      <c r="GB40" s="14">
        <v>102.9</v>
      </c>
      <c r="GC40" s="14">
        <f t="shared" si="69"/>
        <v>31.6</v>
      </c>
      <c r="GD40" s="13">
        <v>0</v>
      </c>
      <c r="GE40" s="14">
        <v>0</v>
      </c>
      <c r="GF40" s="14">
        <f t="shared" si="70"/>
        <v>0</v>
      </c>
      <c r="GG40" s="13">
        <v>33.299999999999997</v>
      </c>
      <c r="GH40" s="14">
        <v>33.299999999999997</v>
      </c>
      <c r="GI40" s="14">
        <f t="shared" si="71"/>
        <v>100</v>
      </c>
      <c r="GJ40" s="13">
        <v>31611.8</v>
      </c>
      <c r="GK40" s="14">
        <v>0</v>
      </c>
      <c r="GL40" s="14">
        <f t="shared" si="72"/>
        <v>0</v>
      </c>
      <c r="GM40" s="13">
        <v>6932.9</v>
      </c>
      <c r="GN40" s="14">
        <v>5477.8</v>
      </c>
      <c r="GO40" s="14">
        <f t="shared" si="73"/>
        <v>79</v>
      </c>
      <c r="GP40" s="13">
        <v>0</v>
      </c>
      <c r="GQ40" s="14">
        <v>0</v>
      </c>
      <c r="GR40" s="14">
        <f t="shared" si="74"/>
        <v>0</v>
      </c>
    </row>
    <row r="41" spans="1:200" x14ac:dyDescent="0.25">
      <c r="A41" s="2">
        <v>36</v>
      </c>
      <c r="B41" s="3" t="s">
        <v>42</v>
      </c>
      <c r="C41" s="11">
        <f t="shared" si="0"/>
        <v>811072.20000000019</v>
      </c>
      <c r="D41" s="12">
        <f t="shared" si="1"/>
        <v>529007.9</v>
      </c>
      <c r="E41" s="12">
        <f t="shared" si="2"/>
        <v>65.2</v>
      </c>
      <c r="F41" s="11">
        <f t="shared" si="3"/>
        <v>0</v>
      </c>
      <c r="G41" s="12">
        <f t="shared" si="3"/>
        <v>0</v>
      </c>
      <c r="H41" s="12">
        <f t="shared" si="4"/>
        <v>0</v>
      </c>
      <c r="I41" s="13">
        <v>0</v>
      </c>
      <c r="J41" s="14">
        <v>0</v>
      </c>
      <c r="K41" s="14">
        <f t="shared" si="5"/>
        <v>0</v>
      </c>
      <c r="L41" s="11">
        <f t="shared" si="6"/>
        <v>361296.5</v>
      </c>
      <c r="M41" s="11">
        <f t="shared" si="7"/>
        <v>246262.3</v>
      </c>
      <c r="N41" s="12">
        <f t="shared" si="8"/>
        <v>68.2</v>
      </c>
      <c r="O41" s="13">
        <v>11300.8</v>
      </c>
      <c r="P41" s="14">
        <v>6278.5</v>
      </c>
      <c r="Q41" s="14">
        <f t="shared" si="9"/>
        <v>55.6</v>
      </c>
      <c r="R41" s="13">
        <v>0</v>
      </c>
      <c r="S41" s="14">
        <v>0</v>
      </c>
      <c r="T41" s="14">
        <f t="shared" si="10"/>
        <v>0</v>
      </c>
      <c r="U41" s="13">
        <v>0</v>
      </c>
      <c r="V41" s="14">
        <v>0</v>
      </c>
      <c r="W41" s="14">
        <f t="shared" si="11"/>
        <v>0</v>
      </c>
      <c r="X41" s="13">
        <v>2363</v>
      </c>
      <c r="Y41" s="14">
        <v>2363</v>
      </c>
      <c r="Z41" s="14">
        <f t="shared" si="12"/>
        <v>100</v>
      </c>
      <c r="AA41" s="13">
        <v>0</v>
      </c>
      <c r="AB41" s="14">
        <v>0</v>
      </c>
      <c r="AC41" s="14">
        <f t="shared" si="13"/>
        <v>0</v>
      </c>
      <c r="AD41" s="13">
        <v>61157.8</v>
      </c>
      <c r="AE41" s="14">
        <v>33636</v>
      </c>
      <c r="AF41" s="14">
        <f t="shared" si="14"/>
        <v>55</v>
      </c>
      <c r="AG41" s="13">
        <v>276606.90000000002</v>
      </c>
      <c r="AH41" s="14">
        <v>198234.3</v>
      </c>
      <c r="AI41" s="14">
        <f t="shared" si="15"/>
        <v>71.7</v>
      </c>
      <c r="AJ41" s="13">
        <v>0</v>
      </c>
      <c r="AK41" s="14">
        <v>0</v>
      </c>
      <c r="AL41" s="14">
        <f t="shared" si="16"/>
        <v>0</v>
      </c>
      <c r="AM41" s="13">
        <v>0</v>
      </c>
      <c r="AN41" s="14">
        <v>0</v>
      </c>
      <c r="AO41" s="14">
        <f t="shared" si="17"/>
        <v>0</v>
      </c>
      <c r="AP41" s="13">
        <v>9868</v>
      </c>
      <c r="AQ41" s="14">
        <v>5750.5</v>
      </c>
      <c r="AR41" s="14">
        <f t="shared" si="18"/>
        <v>58.3</v>
      </c>
      <c r="AS41" s="11">
        <f t="shared" si="19"/>
        <v>409624.90000000008</v>
      </c>
      <c r="AT41" s="12">
        <f t="shared" si="20"/>
        <v>264373.80000000005</v>
      </c>
      <c r="AU41" s="12">
        <f t="shared" si="21"/>
        <v>64.5</v>
      </c>
      <c r="AV41" s="13">
        <v>640</v>
      </c>
      <c r="AW41" s="14">
        <v>320</v>
      </c>
      <c r="AX41" s="14">
        <f t="shared" si="22"/>
        <v>50</v>
      </c>
      <c r="AY41" s="13">
        <v>255731.5</v>
      </c>
      <c r="AZ41" s="14">
        <v>170487.7</v>
      </c>
      <c r="BA41" s="14">
        <f t="shared" si="23"/>
        <v>66.7</v>
      </c>
      <c r="BB41" s="13">
        <v>74801.2</v>
      </c>
      <c r="BC41" s="14">
        <v>43634.1</v>
      </c>
      <c r="BD41" s="14">
        <f t="shared" si="24"/>
        <v>58.3</v>
      </c>
      <c r="BE41" s="13">
        <v>26157.1</v>
      </c>
      <c r="BF41" s="14">
        <v>23480.9</v>
      </c>
      <c r="BG41" s="14">
        <f t="shared" si="25"/>
        <v>89.8</v>
      </c>
      <c r="BH41" s="13">
        <v>7052.5</v>
      </c>
      <c r="BI41" s="14">
        <v>3526.2</v>
      </c>
      <c r="BJ41" s="14">
        <f t="shared" si="26"/>
        <v>50</v>
      </c>
      <c r="BK41" s="13">
        <v>11037.7</v>
      </c>
      <c r="BL41" s="14">
        <v>5389</v>
      </c>
      <c r="BM41" s="14">
        <f t="shared" si="27"/>
        <v>48.8</v>
      </c>
      <c r="BN41" s="13">
        <v>5648.4</v>
      </c>
      <c r="BO41" s="14">
        <v>2749.3</v>
      </c>
      <c r="BP41" s="14">
        <f t="shared" si="28"/>
        <v>48.7</v>
      </c>
      <c r="BQ41" s="13">
        <v>9927.7999999999993</v>
      </c>
      <c r="BR41" s="14">
        <v>5079.8</v>
      </c>
      <c r="BS41" s="14">
        <f t="shared" si="29"/>
        <v>51.2</v>
      </c>
      <c r="BT41" s="13">
        <v>1343.5</v>
      </c>
      <c r="BU41" s="14">
        <v>671.8</v>
      </c>
      <c r="BV41" s="14">
        <f t="shared" si="30"/>
        <v>50</v>
      </c>
      <c r="BW41" s="13">
        <v>4454.3999999999996</v>
      </c>
      <c r="BX41" s="14">
        <v>2227.1999999999998</v>
      </c>
      <c r="BY41" s="14">
        <f t="shared" si="31"/>
        <v>50</v>
      </c>
      <c r="BZ41" s="13">
        <v>0</v>
      </c>
      <c r="CA41" s="14">
        <v>0</v>
      </c>
      <c r="CB41" s="14">
        <f t="shared" si="32"/>
        <v>0</v>
      </c>
      <c r="CC41" s="13">
        <v>0</v>
      </c>
      <c r="CD41" s="14">
        <v>0</v>
      </c>
      <c r="CE41" s="14">
        <f t="shared" si="33"/>
        <v>0</v>
      </c>
      <c r="CF41" s="13">
        <v>394.2</v>
      </c>
      <c r="CG41" s="14">
        <v>197.1</v>
      </c>
      <c r="CH41" s="14">
        <f t="shared" si="34"/>
        <v>50</v>
      </c>
      <c r="CI41" s="13">
        <v>21.4</v>
      </c>
      <c r="CJ41" s="14">
        <v>10.7</v>
      </c>
      <c r="CK41" s="14">
        <f t="shared" si="35"/>
        <v>50</v>
      </c>
      <c r="CL41" s="13">
        <v>1</v>
      </c>
      <c r="CM41" s="14">
        <v>0</v>
      </c>
      <c r="CN41" s="14">
        <f t="shared" si="36"/>
        <v>0</v>
      </c>
      <c r="CO41" s="13">
        <v>5085.8999999999996</v>
      </c>
      <c r="CP41" s="14">
        <v>2798</v>
      </c>
      <c r="CQ41" s="14">
        <f t="shared" si="37"/>
        <v>55</v>
      </c>
      <c r="CR41" s="13">
        <v>4.3</v>
      </c>
      <c r="CS41" s="14">
        <v>0</v>
      </c>
      <c r="CT41" s="14">
        <f t="shared" si="38"/>
        <v>0</v>
      </c>
      <c r="CU41" s="13">
        <v>445.3</v>
      </c>
      <c r="CV41" s="14">
        <v>222.6</v>
      </c>
      <c r="CW41" s="14">
        <f t="shared" si="39"/>
        <v>50</v>
      </c>
      <c r="CX41" s="13">
        <v>490.8</v>
      </c>
      <c r="CY41" s="14">
        <v>245.4</v>
      </c>
      <c r="CZ41" s="14">
        <f t="shared" si="40"/>
        <v>50</v>
      </c>
      <c r="DA41" s="13">
        <v>461.7</v>
      </c>
      <c r="DB41" s="14">
        <v>230.8</v>
      </c>
      <c r="DC41" s="14">
        <f t="shared" si="41"/>
        <v>50</v>
      </c>
      <c r="DD41" s="13">
        <v>0</v>
      </c>
      <c r="DE41" s="14">
        <v>0</v>
      </c>
      <c r="DF41" s="14">
        <f t="shared" si="42"/>
        <v>0</v>
      </c>
      <c r="DG41" s="14">
        <v>73.099999999999994</v>
      </c>
      <c r="DH41" s="14">
        <v>36.5</v>
      </c>
      <c r="DI41" s="14">
        <f t="shared" si="43"/>
        <v>49.9</v>
      </c>
      <c r="DJ41" s="14">
        <v>0.7</v>
      </c>
      <c r="DK41" s="14">
        <v>0.7</v>
      </c>
      <c r="DL41" s="14">
        <f t="shared" si="44"/>
        <v>100</v>
      </c>
      <c r="DM41" s="14">
        <v>0</v>
      </c>
      <c r="DN41" s="14">
        <v>0</v>
      </c>
      <c r="DO41" s="14">
        <f t="shared" si="45"/>
        <v>0</v>
      </c>
      <c r="DP41" s="13">
        <v>4345.1000000000004</v>
      </c>
      <c r="DQ41" s="14">
        <v>2172.5</v>
      </c>
      <c r="DR41" s="14">
        <f t="shared" si="46"/>
        <v>50</v>
      </c>
      <c r="DS41" s="13">
        <v>7.9</v>
      </c>
      <c r="DT41" s="14">
        <v>0</v>
      </c>
      <c r="DU41" s="14">
        <f t="shared" si="47"/>
        <v>0</v>
      </c>
      <c r="DV41" s="13">
        <v>1499.4</v>
      </c>
      <c r="DW41" s="14">
        <v>893.5</v>
      </c>
      <c r="DX41" s="14">
        <f t="shared" si="48"/>
        <v>59.6</v>
      </c>
      <c r="DY41" s="11">
        <f t="shared" si="49"/>
        <v>40150.799999999996</v>
      </c>
      <c r="DZ41" s="12">
        <f t="shared" si="50"/>
        <v>18371.8</v>
      </c>
      <c r="EA41" s="12">
        <f t="shared" si="51"/>
        <v>45.8</v>
      </c>
      <c r="EB41" s="13">
        <v>2808.3</v>
      </c>
      <c r="EC41" s="14">
        <v>1638.2</v>
      </c>
      <c r="ED41" s="14">
        <f t="shared" si="52"/>
        <v>58.3</v>
      </c>
      <c r="EE41" s="13">
        <v>928.8</v>
      </c>
      <c r="EF41" s="14">
        <v>0</v>
      </c>
      <c r="EG41" s="14">
        <f t="shared" si="53"/>
        <v>0</v>
      </c>
      <c r="EH41" s="13">
        <v>850.2</v>
      </c>
      <c r="EI41" s="14">
        <v>850.2</v>
      </c>
      <c r="EJ41" s="14">
        <f t="shared" si="54"/>
        <v>100</v>
      </c>
      <c r="EK41" s="13">
        <v>353</v>
      </c>
      <c r="EL41" s="14">
        <v>156.9</v>
      </c>
      <c r="EM41" s="14">
        <f t="shared" si="55"/>
        <v>44.4</v>
      </c>
      <c r="EN41" s="13">
        <v>0</v>
      </c>
      <c r="EO41" s="14">
        <v>0</v>
      </c>
      <c r="EP41" s="14">
        <f t="shared" si="56"/>
        <v>0</v>
      </c>
      <c r="EQ41" s="13">
        <v>0</v>
      </c>
      <c r="ER41" s="14">
        <v>0</v>
      </c>
      <c r="ES41" s="14">
        <f t="shared" si="57"/>
        <v>0</v>
      </c>
      <c r="ET41" s="13">
        <v>0</v>
      </c>
      <c r="EU41" s="14">
        <v>0</v>
      </c>
      <c r="EV41" s="14">
        <f t="shared" si="58"/>
        <v>0</v>
      </c>
      <c r="EW41" s="13">
        <v>125</v>
      </c>
      <c r="EX41" s="14">
        <v>62.5</v>
      </c>
      <c r="EY41" s="14">
        <f t="shared" si="59"/>
        <v>50</v>
      </c>
      <c r="EZ41" s="13">
        <v>125</v>
      </c>
      <c r="FA41" s="14">
        <v>0</v>
      </c>
      <c r="FB41" s="14">
        <f t="shared" si="60"/>
        <v>0</v>
      </c>
      <c r="FC41" s="13">
        <v>0</v>
      </c>
      <c r="FD41" s="14">
        <v>0</v>
      </c>
      <c r="FE41" s="14">
        <f t="shared" si="61"/>
        <v>0</v>
      </c>
      <c r="FF41" s="13">
        <v>0</v>
      </c>
      <c r="FG41" s="14">
        <v>0</v>
      </c>
      <c r="FH41" s="14">
        <f t="shared" si="62"/>
        <v>0</v>
      </c>
      <c r="FI41" s="13">
        <v>708.6</v>
      </c>
      <c r="FJ41" s="14">
        <v>708.6</v>
      </c>
      <c r="FK41" s="14">
        <f t="shared" si="63"/>
        <v>100</v>
      </c>
      <c r="FL41" s="13">
        <v>0</v>
      </c>
      <c r="FM41" s="14">
        <v>0</v>
      </c>
      <c r="FN41" s="14">
        <f t="shared" si="64"/>
        <v>0</v>
      </c>
      <c r="FO41" s="13">
        <v>10500</v>
      </c>
      <c r="FP41" s="14">
        <v>10500</v>
      </c>
      <c r="FQ41" s="14">
        <f t="shared" si="65"/>
        <v>100</v>
      </c>
      <c r="FR41" s="13">
        <v>0</v>
      </c>
      <c r="FS41" s="14">
        <v>0</v>
      </c>
      <c r="FT41" s="14">
        <f t="shared" si="66"/>
        <v>0</v>
      </c>
      <c r="FU41" s="13">
        <v>0</v>
      </c>
      <c r="FV41" s="14">
        <v>0</v>
      </c>
      <c r="FW41" s="14">
        <f t="shared" si="67"/>
        <v>0</v>
      </c>
      <c r="FX41" s="13">
        <v>837.2</v>
      </c>
      <c r="FY41" s="14">
        <v>463.5</v>
      </c>
      <c r="FZ41" s="14">
        <f t="shared" si="68"/>
        <v>55.4</v>
      </c>
      <c r="GA41" s="13">
        <v>183.2</v>
      </c>
      <c r="GB41" s="14">
        <v>0</v>
      </c>
      <c r="GC41" s="14">
        <f t="shared" si="69"/>
        <v>0</v>
      </c>
      <c r="GD41" s="13">
        <v>0</v>
      </c>
      <c r="GE41" s="14">
        <v>0</v>
      </c>
      <c r="GF41" s="14">
        <f t="shared" si="70"/>
        <v>0</v>
      </c>
      <c r="GG41" s="13">
        <v>18.3</v>
      </c>
      <c r="GH41" s="14">
        <v>18.3</v>
      </c>
      <c r="GI41" s="14">
        <f t="shared" si="71"/>
        <v>100</v>
      </c>
      <c r="GJ41" s="13">
        <v>16539.599999999999</v>
      </c>
      <c r="GK41" s="14">
        <v>0</v>
      </c>
      <c r="GL41" s="14">
        <f t="shared" si="72"/>
        <v>0</v>
      </c>
      <c r="GM41" s="13">
        <v>6173.6</v>
      </c>
      <c r="GN41" s="14">
        <v>3973.6</v>
      </c>
      <c r="GO41" s="14">
        <f t="shared" si="73"/>
        <v>64.400000000000006</v>
      </c>
      <c r="GP41" s="13">
        <v>0</v>
      </c>
      <c r="GQ41" s="14">
        <v>0</v>
      </c>
      <c r="GR41" s="14">
        <f t="shared" si="74"/>
        <v>0</v>
      </c>
    </row>
    <row r="42" spans="1:200" x14ac:dyDescent="0.25">
      <c r="A42" s="2">
        <v>37</v>
      </c>
      <c r="B42" s="3" t="s">
        <v>43</v>
      </c>
      <c r="C42" s="11">
        <f t="shared" si="0"/>
        <v>711475.20000000007</v>
      </c>
      <c r="D42" s="12">
        <f t="shared" si="1"/>
        <v>468132.4</v>
      </c>
      <c r="E42" s="12">
        <f t="shared" si="2"/>
        <v>65.8</v>
      </c>
      <c r="F42" s="11">
        <f t="shared" si="3"/>
        <v>24736.1</v>
      </c>
      <c r="G42" s="12">
        <f t="shared" si="3"/>
        <v>12368</v>
      </c>
      <c r="H42" s="12">
        <f t="shared" si="4"/>
        <v>50</v>
      </c>
      <c r="I42" s="13">
        <v>24736.1</v>
      </c>
      <c r="J42" s="14">
        <v>12368</v>
      </c>
      <c r="K42" s="14">
        <f t="shared" si="5"/>
        <v>50</v>
      </c>
      <c r="L42" s="11">
        <f t="shared" si="6"/>
        <v>446158</v>
      </c>
      <c r="M42" s="11">
        <f t="shared" si="7"/>
        <v>307138.3</v>
      </c>
      <c r="N42" s="12">
        <f t="shared" si="8"/>
        <v>68.8</v>
      </c>
      <c r="O42" s="13">
        <v>4531.7</v>
      </c>
      <c r="P42" s="14">
        <v>2518</v>
      </c>
      <c r="Q42" s="14">
        <f t="shared" si="9"/>
        <v>55.6</v>
      </c>
      <c r="R42" s="13">
        <v>0</v>
      </c>
      <c r="S42" s="14">
        <v>0</v>
      </c>
      <c r="T42" s="14">
        <f t="shared" si="10"/>
        <v>0</v>
      </c>
      <c r="U42" s="13">
        <v>0</v>
      </c>
      <c r="V42" s="14">
        <v>0</v>
      </c>
      <c r="W42" s="14">
        <f t="shared" si="11"/>
        <v>0</v>
      </c>
      <c r="X42" s="13">
        <v>2363</v>
      </c>
      <c r="Y42" s="14">
        <v>0</v>
      </c>
      <c r="Z42" s="14">
        <f t="shared" si="12"/>
        <v>0</v>
      </c>
      <c r="AA42" s="13">
        <v>0</v>
      </c>
      <c r="AB42" s="14">
        <v>0</v>
      </c>
      <c r="AC42" s="14">
        <f t="shared" si="13"/>
        <v>0</v>
      </c>
      <c r="AD42" s="13">
        <v>49372.800000000003</v>
      </c>
      <c r="AE42" s="14">
        <v>27155</v>
      </c>
      <c r="AF42" s="14">
        <f t="shared" si="14"/>
        <v>55</v>
      </c>
      <c r="AG42" s="13">
        <v>382014.1</v>
      </c>
      <c r="AH42" s="14">
        <v>273776.7</v>
      </c>
      <c r="AI42" s="14">
        <f t="shared" si="15"/>
        <v>71.7</v>
      </c>
      <c r="AJ42" s="13">
        <v>0</v>
      </c>
      <c r="AK42" s="14">
        <v>0</v>
      </c>
      <c r="AL42" s="14">
        <f t="shared" si="16"/>
        <v>0</v>
      </c>
      <c r="AM42" s="13">
        <v>0</v>
      </c>
      <c r="AN42" s="14">
        <v>0</v>
      </c>
      <c r="AO42" s="14">
        <f t="shared" si="17"/>
        <v>0</v>
      </c>
      <c r="AP42" s="13">
        <v>7876.4</v>
      </c>
      <c r="AQ42" s="14">
        <v>3688.6</v>
      </c>
      <c r="AR42" s="14">
        <f t="shared" si="18"/>
        <v>46.8</v>
      </c>
      <c r="AS42" s="11">
        <f t="shared" si="19"/>
        <v>188457.30000000005</v>
      </c>
      <c r="AT42" s="12">
        <f t="shared" si="20"/>
        <v>121404.90000000004</v>
      </c>
      <c r="AU42" s="12">
        <f t="shared" si="21"/>
        <v>64.400000000000006</v>
      </c>
      <c r="AV42" s="13">
        <v>336.9</v>
      </c>
      <c r="AW42" s="14">
        <v>168.4</v>
      </c>
      <c r="AX42" s="14">
        <f t="shared" si="22"/>
        <v>50</v>
      </c>
      <c r="AY42" s="13">
        <v>105607.5</v>
      </c>
      <c r="AZ42" s="14">
        <v>70405.100000000006</v>
      </c>
      <c r="BA42" s="14">
        <f t="shared" si="23"/>
        <v>66.7</v>
      </c>
      <c r="BB42" s="13">
        <v>31461.4</v>
      </c>
      <c r="BC42" s="14">
        <v>18352.599999999999</v>
      </c>
      <c r="BD42" s="14">
        <f t="shared" si="24"/>
        <v>58.3</v>
      </c>
      <c r="BE42" s="13">
        <v>13983.5</v>
      </c>
      <c r="BF42" s="14">
        <v>12538.1</v>
      </c>
      <c r="BG42" s="14">
        <f t="shared" si="25"/>
        <v>89.7</v>
      </c>
      <c r="BH42" s="13">
        <v>6159.7</v>
      </c>
      <c r="BI42" s="14">
        <v>3079.8</v>
      </c>
      <c r="BJ42" s="14">
        <f t="shared" si="26"/>
        <v>50</v>
      </c>
      <c r="BK42" s="13">
        <v>7856.5</v>
      </c>
      <c r="BL42" s="14">
        <v>4451.3999999999996</v>
      </c>
      <c r="BM42" s="14">
        <f t="shared" si="27"/>
        <v>56.7</v>
      </c>
      <c r="BN42" s="13">
        <v>3249.2</v>
      </c>
      <c r="BO42" s="14">
        <v>1920.9</v>
      </c>
      <c r="BP42" s="14">
        <f t="shared" si="28"/>
        <v>59.1</v>
      </c>
      <c r="BQ42" s="13">
        <v>7797.3</v>
      </c>
      <c r="BR42" s="14">
        <v>4307.6000000000004</v>
      </c>
      <c r="BS42" s="14">
        <f t="shared" si="29"/>
        <v>55.2</v>
      </c>
      <c r="BT42" s="13">
        <v>1343.5</v>
      </c>
      <c r="BU42" s="14">
        <v>671.8</v>
      </c>
      <c r="BV42" s="14">
        <f t="shared" si="30"/>
        <v>50</v>
      </c>
      <c r="BW42" s="13">
        <v>1609.2</v>
      </c>
      <c r="BX42" s="14">
        <v>804.6</v>
      </c>
      <c r="BY42" s="14">
        <f t="shared" si="31"/>
        <v>50</v>
      </c>
      <c r="BZ42" s="13">
        <v>0</v>
      </c>
      <c r="CA42" s="14">
        <v>0</v>
      </c>
      <c r="CB42" s="14">
        <f t="shared" si="32"/>
        <v>0</v>
      </c>
      <c r="CC42" s="13">
        <v>0</v>
      </c>
      <c r="CD42" s="14">
        <v>0</v>
      </c>
      <c r="CE42" s="14">
        <f t="shared" si="33"/>
        <v>0</v>
      </c>
      <c r="CF42" s="13">
        <v>224.2</v>
      </c>
      <c r="CG42" s="14">
        <v>112.1</v>
      </c>
      <c r="CH42" s="14">
        <f t="shared" si="34"/>
        <v>50</v>
      </c>
      <c r="CI42" s="13">
        <v>400.1</v>
      </c>
      <c r="CJ42" s="14">
        <v>200.1</v>
      </c>
      <c r="CK42" s="14">
        <f t="shared" si="35"/>
        <v>50</v>
      </c>
      <c r="CL42" s="13">
        <v>10.3</v>
      </c>
      <c r="CM42" s="14">
        <v>0</v>
      </c>
      <c r="CN42" s="14">
        <f t="shared" si="36"/>
        <v>0</v>
      </c>
      <c r="CO42" s="13">
        <v>3177.2</v>
      </c>
      <c r="CP42" s="14">
        <v>1748</v>
      </c>
      <c r="CQ42" s="14">
        <f t="shared" si="37"/>
        <v>55</v>
      </c>
      <c r="CR42" s="13">
        <v>3.1</v>
      </c>
      <c r="CS42" s="14">
        <v>0</v>
      </c>
      <c r="CT42" s="14">
        <f t="shared" si="38"/>
        <v>0</v>
      </c>
      <c r="CU42" s="13">
        <v>445.3</v>
      </c>
      <c r="CV42" s="14">
        <v>222.6</v>
      </c>
      <c r="CW42" s="14">
        <f t="shared" si="39"/>
        <v>50</v>
      </c>
      <c r="CX42" s="13">
        <v>471.8</v>
      </c>
      <c r="CY42" s="14">
        <v>236</v>
      </c>
      <c r="CZ42" s="14">
        <f t="shared" si="40"/>
        <v>50</v>
      </c>
      <c r="DA42" s="13">
        <v>461.7</v>
      </c>
      <c r="DB42" s="14">
        <v>230.8</v>
      </c>
      <c r="DC42" s="14">
        <f t="shared" si="41"/>
        <v>50</v>
      </c>
      <c r="DD42" s="13">
        <v>0</v>
      </c>
      <c r="DE42" s="14">
        <v>0</v>
      </c>
      <c r="DF42" s="14">
        <f t="shared" si="42"/>
        <v>0</v>
      </c>
      <c r="DG42" s="14">
        <v>103.8</v>
      </c>
      <c r="DH42" s="14">
        <v>51.9</v>
      </c>
      <c r="DI42" s="14">
        <f t="shared" si="43"/>
        <v>50</v>
      </c>
      <c r="DJ42" s="14">
        <v>0.7</v>
      </c>
      <c r="DK42" s="14">
        <v>0.7</v>
      </c>
      <c r="DL42" s="14">
        <f t="shared" si="44"/>
        <v>100</v>
      </c>
      <c r="DM42" s="14">
        <v>0</v>
      </c>
      <c r="DN42" s="14">
        <v>0</v>
      </c>
      <c r="DO42" s="14">
        <f t="shared" si="45"/>
        <v>0</v>
      </c>
      <c r="DP42" s="13">
        <v>2820.6</v>
      </c>
      <c r="DQ42" s="14">
        <v>1410.3</v>
      </c>
      <c r="DR42" s="14">
        <f t="shared" si="46"/>
        <v>50</v>
      </c>
      <c r="DS42" s="13">
        <v>5.6</v>
      </c>
      <c r="DT42" s="14">
        <v>0</v>
      </c>
      <c r="DU42" s="14">
        <f t="shared" si="47"/>
        <v>0</v>
      </c>
      <c r="DV42" s="13">
        <v>928.2</v>
      </c>
      <c r="DW42" s="14">
        <v>492.1</v>
      </c>
      <c r="DX42" s="14">
        <f t="shared" si="48"/>
        <v>53</v>
      </c>
      <c r="DY42" s="11">
        <f t="shared" si="49"/>
        <v>52123.799999999996</v>
      </c>
      <c r="DZ42" s="12">
        <f t="shared" si="50"/>
        <v>27221.200000000001</v>
      </c>
      <c r="EA42" s="12">
        <f t="shared" si="51"/>
        <v>52.2</v>
      </c>
      <c r="EB42" s="13">
        <v>1248.0999999999999</v>
      </c>
      <c r="EC42" s="14">
        <v>728.1</v>
      </c>
      <c r="ED42" s="14">
        <f t="shared" si="52"/>
        <v>58.3</v>
      </c>
      <c r="EE42" s="13">
        <v>0</v>
      </c>
      <c r="EF42" s="14">
        <v>0</v>
      </c>
      <c r="EG42" s="14">
        <f t="shared" si="53"/>
        <v>0</v>
      </c>
      <c r="EH42" s="13">
        <v>180</v>
      </c>
      <c r="EI42" s="14">
        <v>180</v>
      </c>
      <c r="EJ42" s="14">
        <f t="shared" si="54"/>
        <v>100</v>
      </c>
      <c r="EK42" s="13">
        <v>222.2</v>
      </c>
      <c r="EL42" s="14">
        <v>117.6</v>
      </c>
      <c r="EM42" s="14">
        <f t="shared" si="55"/>
        <v>52.9</v>
      </c>
      <c r="EN42" s="13">
        <v>1439.1</v>
      </c>
      <c r="EO42" s="14">
        <v>1439.1</v>
      </c>
      <c r="EP42" s="14">
        <f t="shared" si="56"/>
        <v>100</v>
      </c>
      <c r="EQ42" s="13">
        <v>0</v>
      </c>
      <c r="ER42" s="14">
        <v>0</v>
      </c>
      <c r="ES42" s="14">
        <f t="shared" si="57"/>
        <v>0</v>
      </c>
      <c r="ET42" s="13">
        <v>0</v>
      </c>
      <c r="EU42" s="14">
        <v>0</v>
      </c>
      <c r="EV42" s="14">
        <f t="shared" si="58"/>
        <v>0</v>
      </c>
      <c r="EW42" s="13">
        <v>0</v>
      </c>
      <c r="EX42" s="14">
        <v>0</v>
      </c>
      <c r="EY42" s="14">
        <f t="shared" si="59"/>
        <v>0</v>
      </c>
      <c r="EZ42" s="13">
        <v>125</v>
      </c>
      <c r="FA42" s="14">
        <v>125</v>
      </c>
      <c r="FB42" s="14">
        <f t="shared" si="60"/>
        <v>100</v>
      </c>
      <c r="FC42" s="13">
        <v>0</v>
      </c>
      <c r="FD42" s="14">
        <v>0</v>
      </c>
      <c r="FE42" s="14">
        <f t="shared" si="61"/>
        <v>0</v>
      </c>
      <c r="FF42" s="13">
        <v>0</v>
      </c>
      <c r="FG42" s="14">
        <v>0</v>
      </c>
      <c r="FH42" s="14">
        <f t="shared" si="62"/>
        <v>0</v>
      </c>
      <c r="FI42" s="13">
        <v>236.2</v>
      </c>
      <c r="FJ42" s="14">
        <v>236.2</v>
      </c>
      <c r="FK42" s="14">
        <f t="shared" si="63"/>
        <v>100</v>
      </c>
      <c r="FL42" s="13">
        <v>0</v>
      </c>
      <c r="FM42" s="14">
        <v>0</v>
      </c>
      <c r="FN42" s="14">
        <f t="shared" si="64"/>
        <v>0</v>
      </c>
      <c r="FO42" s="13">
        <v>6000</v>
      </c>
      <c r="FP42" s="14">
        <v>6000</v>
      </c>
      <c r="FQ42" s="14">
        <f t="shared" si="65"/>
        <v>100</v>
      </c>
      <c r="FR42" s="13">
        <v>0</v>
      </c>
      <c r="FS42" s="14">
        <v>0</v>
      </c>
      <c r="FT42" s="14">
        <f t="shared" si="66"/>
        <v>0</v>
      </c>
      <c r="FU42" s="13">
        <v>0</v>
      </c>
      <c r="FV42" s="14">
        <v>0</v>
      </c>
      <c r="FW42" s="14">
        <f t="shared" si="67"/>
        <v>0</v>
      </c>
      <c r="FX42" s="13">
        <v>134.5</v>
      </c>
      <c r="FY42" s="14">
        <v>0</v>
      </c>
      <c r="FZ42" s="14">
        <f t="shared" si="68"/>
        <v>0</v>
      </c>
      <c r="GA42" s="13">
        <v>218.8</v>
      </c>
      <c r="GB42" s="14">
        <v>0</v>
      </c>
      <c r="GC42" s="14">
        <f t="shared" si="69"/>
        <v>0</v>
      </c>
      <c r="GD42" s="13">
        <v>29694.2</v>
      </c>
      <c r="GE42" s="14">
        <v>14847.1</v>
      </c>
      <c r="GF42" s="14">
        <f t="shared" si="70"/>
        <v>50</v>
      </c>
      <c r="GG42" s="13">
        <v>4.2</v>
      </c>
      <c r="GH42" s="14">
        <v>4.2</v>
      </c>
      <c r="GI42" s="14">
        <f t="shared" si="71"/>
        <v>100</v>
      </c>
      <c r="GJ42" s="13">
        <v>8477.6</v>
      </c>
      <c r="GK42" s="14">
        <v>0</v>
      </c>
      <c r="GL42" s="14">
        <f t="shared" si="72"/>
        <v>0</v>
      </c>
      <c r="GM42" s="13">
        <v>4143.8999999999996</v>
      </c>
      <c r="GN42" s="14">
        <v>3543.9</v>
      </c>
      <c r="GO42" s="14">
        <f t="shared" si="73"/>
        <v>85.5</v>
      </c>
      <c r="GP42" s="13">
        <v>0</v>
      </c>
      <c r="GQ42" s="14">
        <v>0</v>
      </c>
      <c r="GR42" s="14">
        <f t="shared" si="74"/>
        <v>0</v>
      </c>
    </row>
    <row r="43" spans="1:200" x14ac:dyDescent="0.25">
      <c r="A43" s="2">
        <v>38</v>
      </c>
      <c r="B43" s="3" t="s">
        <v>44</v>
      </c>
      <c r="C43" s="11">
        <f t="shared" si="0"/>
        <v>764600.69999999984</v>
      </c>
      <c r="D43" s="12">
        <f t="shared" si="1"/>
        <v>497273.39999999997</v>
      </c>
      <c r="E43" s="12">
        <f t="shared" si="2"/>
        <v>65</v>
      </c>
      <c r="F43" s="11">
        <f t="shared" si="3"/>
        <v>73976</v>
      </c>
      <c r="G43" s="12">
        <f t="shared" si="3"/>
        <v>36988</v>
      </c>
      <c r="H43" s="12">
        <f t="shared" si="4"/>
        <v>50</v>
      </c>
      <c r="I43" s="13">
        <v>73976</v>
      </c>
      <c r="J43" s="14">
        <v>36988</v>
      </c>
      <c r="K43" s="14">
        <f t="shared" si="5"/>
        <v>50</v>
      </c>
      <c r="L43" s="11">
        <f t="shared" si="6"/>
        <v>418533.89999999997</v>
      </c>
      <c r="M43" s="11">
        <f t="shared" si="7"/>
        <v>291600.60000000003</v>
      </c>
      <c r="N43" s="12">
        <f t="shared" si="8"/>
        <v>69.7</v>
      </c>
      <c r="O43" s="13">
        <v>5298.8</v>
      </c>
      <c r="P43" s="14">
        <v>2945</v>
      </c>
      <c r="Q43" s="14">
        <f t="shared" si="9"/>
        <v>55.6</v>
      </c>
      <c r="R43" s="13">
        <v>0</v>
      </c>
      <c r="S43" s="14">
        <v>0</v>
      </c>
      <c r="T43" s="14">
        <f t="shared" si="10"/>
        <v>0</v>
      </c>
      <c r="U43" s="13">
        <v>2678.4</v>
      </c>
      <c r="V43" s="14">
        <v>0</v>
      </c>
      <c r="W43" s="14">
        <f t="shared" si="11"/>
        <v>0</v>
      </c>
      <c r="X43" s="13">
        <v>7282.7</v>
      </c>
      <c r="Y43" s="14">
        <v>5282.7</v>
      </c>
      <c r="Z43" s="14">
        <f t="shared" si="12"/>
        <v>72.5</v>
      </c>
      <c r="AA43" s="13">
        <v>0</v>
      </c>
      <c r="AB43" s="14">
        <v>0</v>
      </c>
      <c r="AC43" s="14">
        <f t="shared" si="13"/>
        <v>0</v>
      </c>
      <c r="AD43" s="13">
        <v>31157.9</v>
      </c>
      <c r="AE43" s="14">
        <v>17136</v>
      </c>
      <c r="AF43" s="14">
        <f t="shared" si="14"/>
        <v>55</v>
      </c>
      <c r="AG43" s="13">
        <v>362982.8</v>
      </c>
      <c r="AH43" s="14">
        <v>260138</v>
      </c>
      <c r="AI43" s="14">
        <f t="shared" si="15"/>
        <v>71.7</v>
      </c>
      <c r="AJ43" s="13">
        <v>0</v>
      </c>
      <c r="AK43" s="14">
        <v>0</v>
      </c>
      <c r="AL43" s="14">
        <f t="shared" si="16"/>
        <v>0</v>
      </c>
      <c r="AM43" s="13">
        <v>0</v>
      </c>
      <c r="AN43" s="14">
        <v>0</v>
      </c>
      <c r="AO43" s="14">
        <f t="shared" si="17"/>
        <v>0</v>
      </c>
      <c r="AP43" s="13">
        <v>9133.2999999999993</v>
      </c>
      <c r="AQ43" s="14">
        <v>6098.9</v>
      </c>
      <c r="AR43" s="14">
        <f t="shared" si="18"/>
        <v>66.8</v>
      </c>
      <c r="AS43" s="11">
        <f t="shared" si="19"/>
        <v>237082.6999999999</v>
      </c>
      <c r="AT43" s="12">
        <f t="shared" si="20"/>
        <v>151816.99999999997</v>
      </c>
      <c r="AU43" s="12">
        <f t="shared" si="21"/>
        <v>64</v>
      </c>
      <c r="AV43" s="13">
        <v>369.3</v>
      </c>
      <c r="AW43" s="14">
        <v>184.7</v>
      </c>
      <c r="AX43" s="14">
        <f t="shared" si="22"/>
        <v>50</v>
      </c>
      <c r="AY43" s="13">
        <v>151859.29999999999</v>
      </c>
      <c r="AZ43" s="14">
        <v>101239.6</v>
      </c>
      <c r="BA43" s="14">
        <f t="shared" si="23"/>
        <v>66.7</v>
      </c>
      <c r="BB43" s="13">
        <v>34087</v>
      </c>
      <c r="BC43" s="14">
        <v>19884.099999999999</v>
      </c>
      <c r="BD43" s="14">
        <f t="shared" si="24"/>
        <v>58.3</v>
      </c>
      <c r="BE43" s="13">
        <v>16860.900000000001</v>
      </c>
      <c r="BF43" s="14">
        <v>15135.8</v>
      </c>
      <c r="BG43" s="14">
        <f t="shared" si="25"/>
        <v>89.8</v>
      </c>
      <c r="BH43" s="13">
        <v>6953.5</v>
      </c>
      <c r="BI43" s="14">
        <v>3476.8</v>
      </c>
      <c r="BJ43" s="14">
        <f t="shared" si="26"/>
        <v>50</v>
      </c>
      <c r="BK43" s="13">
        <v>4884.3999999999996</v>
      </c>
      <c r="BL43" s="14">
        <v>1611.6</v>
      </c>
      <c r="BM43" s="14">
        <f t="shared" si="27"/>
        <v>33</v>
      </c>
      <c r="BN43" s="13">
        <v>2909.3</v>
      </c>
      <c r="BO43" s="14">
        <v>845.3</v>
      </c>
      <c r="BP43" s="14">
        <f t="shared" si="28"/>
        <v>29.1</v>
      </c>
      <c r="BQ43" s="13">
        <v>4587.1000000000004</v>
      </c>
      <c r="BR43" s="14">
        <v>2016.4</v>
      </c>
      <c r="BS43" s="14">
        <f t="shared" si="29"/>
        <v>44</v>
      </c>
      <c r="BT43" s="13">
        <v>1363</v>
      </c>
      <c r="BU43" s="14">
        <v>681.6</v>
      </c>
      <c r="BV43" s="14">
        <f t="shared" si="30"/>
        <v>50</v>
      </c>
      <c r="BW43" s="13">
        <v>2056.8000000000002</v>
      </c>
      <c r="BX43" s="14">
        <v>1028.4000000000001</v>
      </c>
      <c r="BY43" s="14">
        <f t="shared" si="31"/>
        <v>50</v>
      </c>
      <c r="BZ43" s="13">
        <v>0</v>
      </c>
      <c r="CA43" s="14">
        <v>0</v>
      </c>
      <c r="CB43" s="14">
        <f t="shared" si="32"/>
        <v>0</v>
      </c>
      <c r="CC43" s="13">
        <v>0</v>
      </c>
      <c r="CD43" s="14">
        <v>0</v>
      </c>
      <c r="CE43" s="14">
        <f t="shared" si="33"/>
        <v>0</v>
      </c>
      <c r="CF43" s="13">
        <v>240.8</v>
      </c>
      <c r="CG43" s="14">
        <v>120.4</v>
      </c>
      <c r="CH43" s="14">
        <f t="shared" si="34"/>
        <v>50</v>
      </c>
      <c r="CI43" s="13">
        <v>1161.9000000000001</v>
      </c>
      <c r="CJ43" s="14">
        <v>580.9</v>
      </c>
      <c r="CK43" s="14">
        <f t="shared" si="35"/>
        <v>50</v>
      </c>
      <c r="CL43" s="13">
        <v>9.3000000000000007</v>
      </c>
      <c r="CM43" s="14">
        <v>0</v>
      </c>
      <c r="CN43" s="14">
        <f t="shared" si="36"/>
        <v>0</v>
      </c>
      <c r="CO43" s="13">
        <v>3768.9</v>
      </c>
      <c r="CP43" s="14">
        <v>2073</v>
      </c>
      <c r="CQ43" s="14">
        <f t="shared" si="37"/>
        <v>55</v>
      </c>
      <c r="CR43" s="13">
        <v>3.9</v>
      </c>
      <c r="CS43" s="14">
        <v>0</v>
      </c>
      <c r="CT43" s="14">
        <f t="shared" si="38"/>
        <v>0</v>
      </c>
      <c r="CU43" s="13">
        <v>445.3</v>
      </c>
      <c r="CV43" s="14">
        <v>222.6</v>
      </c>
      <c r="CW43" s="14">
        <f t="shared" si="39"/>
        <v>50</v>
      </c>
      <c r="CX43" s="13">
        <v>471.8</v>
      </c>
      <c r="CY43" s="14">
        <v>236</v>
      </c>
      <c r="CZ43" s="14">
        <f t="shared" si="40"/>
        <v>50</v>
      </c>
      <c r="DA43" s="13">
        <v>461.7</v>
      </c>
      <c r="DB43" s="14">
        <v>230.8</v>
      </c>
      <c r="DC43" s="14">
        <f t="shared" si="41"/>
        <v>50</v>
      </c>
      <c r="DD43" s="13">
        <v>0</v>
      </c>
      <c r="DE43" s="14">
        <v>0</v>
      </c>
      <c r="DF43" s="14">
        <f t="shared" si="42"/>
        <v>0</v>
      </c>
      <c r="DG43" s="14">
        <v>104.2</v>
      </c>
      <c r="DH43" s="14">
        <v>52.1</v>
      </c>
      <c r="DI43" s="14">
        <f t="shared" si="43"/>
        <v>50</v>
      </c>
      <c r="DJ43" s="14">
        <v>0.7</v>
      </c>
      <c r="DK43" s="14">
        <v>0.7</v>
      </c>
      <c r="DL43" s="14">
        <f t="shared" si="44"/>
        <v>100</v>
      </c>
      <c r="DM43" s="14">
        <v>0</v>
      </c>
      <c r="DN43" s="14">
        <v>0</v>
      </c>
      <c r="DO43" s="14">
        <f t="shared" si="45"/>
        <v>0</v>
      </c>
      <c r="DP43" s="13">
        <v>3049.3</v>
      </c>
      <c r="DQ43" s="14">
        <v>1524.7</v>
      </c>
      <c r="DR43" s="14">
        <f t="shared" si="46"/>
        <v>50</v>
      </c>
      <c r="DS43" s="13">
        <v>6.3</v>
      </c>
      <c r="DT43" s="14">
        <v>0</v>
      </c>
      <c r="DU43" s="14">
        <f t="shared" si="47"/>
        <v>0</v>
      </c>
      <c r="DV43" s="13">
        <v>1428</v>
      </c>
      <c r="DW43" s="14">
        <v>671.5</v>
      </c>
      <c r="DX43" s="14">
        <f t="shared" si="48"/>
        <v>47</v>
      </c>
      <c r="DY43" s="11">
        <f t="shared" si="49"/>
        <v>35008.1</v>
      </c>
      <c r="DZ43" s="12">
        <f t="shared" si="50"/>
        <v>16867.800000000003</v>
      </c>
      <c r="EA43" s="12">
        <f t="shared" si="51"/>
        <v>48.2</v>
      </c>
      <c r="EB43" s="13">
        <v>1716.2</v>
      </c>
      <c r="EC43" s="14">
        <v>1001.1</v>
      </c>
      <c r="ED43" s="14">
        <f t="shared" si="52"/>
        <v>58.3</v>
      </c>
      <c r="EE43" s="13">
        <v>207</v>
      </c>
      <c r="EF43" s="14">
        <v>0</v>
      </c>
      <c r="EG43" s="14">
        <f t="shared" si="53"/>
        <v>0</v>
      </c>
      <c r="EH43" s="13">
        <v>785.1</v>
      </c>
      <c r="EI43" s="14">
        <v>785.1</v>
      </c>
      <c r="EJ43" s="14">
        <f t="shared" si="54"/>
        <v>100</v>
      </c>
      <c r="EK43" s="13">
        <v>87.1</v>
      </c>
      <c r="EL43" s="14">
        <v>50</v>
      </c>
      <c r="EM43" s="14">
        <f t="shared" si="55"/>
        <v>57.4</v>
      </c>
      <c r="EN43" s="13">
        <v>1665.4</v>
      </c>
      <c r="EO43" s="14">
        <v>1665.4</v>
      </c>
      <c r="EP43" s="14">
        <f t="shared" si="56"/>
        <v>100</v>
      </c>
      <c r="EQ43" s="13">
        <v>0</v>
      </c>
      <c r="ER43" s="14">
        <v>0</v>
      </c>
      <c r="ES43" s="14">
        <f t="shared" si="57"/>
        <v>0</v>
      </c>
      <c r="ET43" s="13">
        <v>0</v>
      </c>
      <c r="EU43" s="14">
        <v>0</v>
      </c>
      <c r="EV43" s="14">
        <f t="shared" si="58"/>
        <v>0</v>
      </c>
      <c r="EW43" s="13">
        <v>62.5</v>
      </c>
      <c r="EX43" s="14">
        <v>0</v>
      </c>
      <c r="EY43" s="14">
        <f t="shared" si="59"/>
        <v>0</v>
      </c>
      <c r="EZ43" s="13">
        <v>125</v>
      </c>
      <c r="FA43" s="14">
        <v>0</v>
      </c>
      <c r="FB43" s="14">
        <f t="shared" si="60"/>
        <v>0</v>
      </c>
      <c r="FC43" s="13">
        <v>0</v>
      </c>
      <c r="FD43" s="14">
        <v>0</v>
      </c>
      <c r="FE43" s="14">
        <f t="shared" si="61"/>
        <v>0</v>
      </c>
      <c r="FF43" s="13">
        <v>0</v>
      </c>
      <c r="FG43" s="14">
        <v>0</v>
      </c>
      <c r="FH43" s="14">
        <f t="shared" si="62"/>
        <v>0</v>
      </c>
      <c r="FI43" s="13">
        <v>1181.0999999999999</v>
      </c>
      <c r="FJ43" s="14">
        <v>1181.0999999999999</v>
      </c>
      <c r="FK43" s="14">
        <f t="shared" si="63"/>
        <v>100</v>
      </c>
      <c r="FL43" s="13">
        <v>1477.7</v>
      </c>
      <c r="FM43" s="14">
        <v>0</v>
      </c>
      <c r="FN43" s="14">
        <f t="shared" si="64"/>
        <v>0</v>
      </c>
      <c r="FO43" s="13">
        <v>8000</v>
      </c>
      <c r="FP43" s="14">
        <v>8000</v>
      </c>
      <c r="FQ43" s="14">
        <f t="shared" si="65"/>
        <v>100</v>
      </c>
      <c r="FR43" s="13">
        <v>0</v>
      </c>
      <c r="FS43" s="14">
        <v>0</v>
      </c>
      <c r="FT43" s="14">
        <f t="shared" si="66"/>
        <v>0</v>
      </c>
      <c r="FU43" s="13">
        <v>189</v>
      </c>
      <c r="FV43" s="14">
        <v>189</v>
      </c>
      <c r="FW43" s="14">
        <f t="shared" si="67"/>
        <v>100</v>
      </c>
      <c r="FX43" s="13">
        <v>214.3</v>
      </c>
      <c r="FY43" s="14">
        <v>0</v>
      </c>
      <c r="FZ43" s="14">
        <f t="shared" si="68"/>
        <v>0</v>
      </c>
      <c r="GA43" s="13">
        <v>488.4</v>
      </c>
      <c r="GB43" s="14">
        <v>269.7</v>
      </c>
      <c r="GC43" s="14">
        <f t="shared" si="69"/>
        <v>55.2</v>
      </c>
      <c r="GD43" s="13">
        <v>0</v>
      </c>
      <c r="GE43" s="14">
        <v>0</v>
      </c>
      <c r="GF43" s="14">
        <f t="shared" si="70"/>
        <v>0</v>
      </c>
      <c r="GG43" s="13">
        <v>8.1</v>
      </c>
      <c r="GH43" s="14">
        <v>8.1</v>
      </c>
      <c r="GI43" s="14">
        <f t="shared" si="71"/>
        <v>100</v>
      </c>
      <c r="GJ43" s="13">
        <v>14382.9</v>
      </c>
      <c r="GK43" s="14">
        <v>0</v>
      </c>
      <c r="GL43" s="14">
        <f t="shared" si="72"/>
        <v>0</v>
      </c>
      <c r="GM43" s="13">
        <v>4418.3</v>
      </c>
      <c r="GN43" s="14">
        <v>3718.3</v>
      </c>
      <c r="GO43" s="14">
        <f t="shared" si="73"/>
        <v>84.2</v>
      </c>
      <c r="GP43" s="13">
        <v>0</v>
      </c>
      <c r="GQ43" s="14">
        <v>0</v>
      </c>
      <c r="GR43" s="14">
        <f t="shared" si="74"/>
        <v>0</v>
      </c>
    </row>
    <row r="44" spans="1:200" x14ac:dyDescent="0.25">
      <c r="A44" s="2">
        <v>39</v>
      </c>
      <c r="B44" s="3" t="s">
        <v>45</v>
      </c>
      <c r="C44" s="11">
        <f t="shared" si="0"/>
        <v>787852.5</v>
      </c>
      <c r="D44" s="12">
        <f t="shared" si="1"/>
        <v>462639.00000000012</v>
      </c>
      <c r="E44" s="12">
        <f t="shared" si="2"/>
        <v>58.7</v>
      </c>
      <c r="F44" s="11">
        <f t="shared" si="3"/>
        <v>28552.799999999999</v>
      </c>
      <c r="G44" s="12">
        <f t="shared" si="3"/>
        <v>14276</v>
      </c>
      <c r="H44" s="12">
        <f t="shared" si="4"/>
        <v>50</v>
      </c>
      <c r="I44" s="13">
        <v>28552.799999999999</v>
      </c>
      <c r="J44" s="14">
        <v>14276</v>
      </c>
      <c r="K44" s="14">
        <f t="shared" si="5"/>
        <v>50</v>
      </c>
      <c r="L44" s="11">
        <f t="shared" si="6"/>
        <v>221355.49999999997</v>
      </c>
      <c r="M44" s="11">
        <f t="shared" si="7"/>
        <v>143925.40000000002</v>
      </c>
      <c r="N44" s="12">
        <f t="shared" si="8"/>
        <v>65</v>
      </c>
      <c r="O44" s="13">
        <v>15333.2</v>
      </c>
      <c r="P44" s="14">
        <v>8520</v>
      </c>
      <c r="Q44" s="14">
        <f t="shared" si="9"/>
        <v>55.6</v>
      </c>
      <c r="R44" s="13">
        <v>0</v>
      </c>
      <c r="S44" s="14">
        <v>0</v>
      </c>
      <c r="T44" s="14">
        <f t="shared" si="10"/>
        <v>0</v>
      </c>
      <c r="U44" s="13">
        <v>0</v>
      </c>
      <c r="V44" s="14">
        <v>0</v>
      </c>
      <c r="W44" s="14">
        <f t="shared" si="11"/>
        <v>0</v>
      </c>
      <c r="X44" s="13">
        <v>0</v>
      </c>
      <c r="Y44" s="14">
        <v>0</v>
      </c>
      <c r="Z44" s="14">
        <f t="shared" si="12"/>
        <v>0</v>
      </c>
      <c r="AA44" s="13">
        <v>0.1</v>
      </c>
      <c r="AB44" s="14">
        <v>0</v>
      </c>
      <c r="AC44" s="14">
        <f t="shared" si="13"/>
        <v>0</v>
      </c>
      <c r="AD44" s="13">
        <v>60839.4</v>
      </c>
      <c r="AE44" s="14">
        <v>33462</v>
      </c>
      <c r="AF44" s="14">
        <f t="shared" si="14"/>
        <v>55</v>
      </c>
      <c r="AG44" s="13">
        <v>131111.9</v>
      </c>
      <c r="AH44" s="14">
        <v>93963.7</v>
      </c>
      <c r="AI44" s="14">
        <f t="shared" si="15"/>
        <v>71.7</v>
      </c>
      <c r="AJ44" s="13">
        <v>0</v>
      </c>
      <c r="AK44" s="14">
        <v>0</v>
      </c>
      <c r="AL44" s="14">
        <f t="shared" si="16"/>
        <v>0</v>
      </c>
      <c r="AM44" s="13">
        <v>0</v>
      </c>
      <c r="AN44" s="14">
        <v>0</v>
      </c>
      <c r="AO44" s="14">
        <f t="shared" si="17"/>
        <v>0</v>
      </c>
      <c r="AP44" s="13">
        <v>14070.9</v>
      </c>
      <c r="AQ44" s="14">
        <v>7979.7</v>
      </c>
      <c r="AR44" s="14">
        <f t="shared" si="18"/>
        <v>56.7</v>
      </c>
      <c r="AS44" s="11">
        <f t="shared" si="19"/>
        <v>427036.00000000006</v>
      </c>
      <c r="AT44" s="12">
        <f t="shared" si="20"/>
        <v>271443.20000000007</v>
      </c>
      <c r="AU44" s="12">
        <f t="shared" si="21"/>
        <v>63.6</v>
      </c>
      <c r="AV44" s="13">
        <v>939.2</v>
      </c>
      <c r="AW44" s="14">
        <v>469.6</v>
      </c>
      <c r="AX44" s="14">
        <f t="shared" si="22"/>
        <v>50</v>
      </c>
      <c r="AY44" s="13">
        <v>262667.8</v>
      </c>
      <c r="AZ44" s="14">
        <v>175112</v>
      </c>
      <c r="BA44" s="14">
        <f t="shared" si="23"/>
        <v>66.7</v>
      </c>
      <c r="BB44" s="13">
        <v>83537.7</v>
      </c>
      <c r="BC44" s="14">
        <v>48730.5</v>
      </c>
      <c r="BD44" s="14">
        <f t="shared" si="24"/>
        <v>58.3</v>
      </c>
      <c r="BE44" s="13">
        <v>29151.7</v>
      </c>
      <c r="BF44" s="14">
        <v>26149.1</v>
      </c>
      <c r="BG44" s="14">
        <f t="shared" si="25"/>
        <v>89.7</v>
      </c>
      <c r="BH44" s="13">
        <v>7432.4</v>
      </c>
      <c r="BI44" s="14">
        <v>3716.4</v>
      </c>
      <c r="BJ44" s="14">
        <f t="shared" si="26"/>
        <v>50</v>
      </c>
      <c r="BK44" s="13">
        <v>3190.4</v>
      </c>
      <c r="BL44" s="14">
        <v>1337</v>
      </c>
      <c r="BM44" s="14">
        <f t="shared" si="27"/>
        <v>41.9</v>
      </c>
      <c r="BN44" s="13">
        <v>1864.3</v>
      </c>
      <c r="BO44" s="14">
        <v>884</v>
      </c>
      <c r="BP44" s="14">
        <f t="shared" si="28"/>
        <v>47.4</v>
      </c>
      <c r="BQ44" s="13">
        <v>9670.1</v>
      </c>
      <c r="BR44" s="14">
        <v>4793.6000000000004</v>
      </c>
      <c r="BS44" s="14">
        <f t="shared" si="29"/>
        <v>49.6</v>
      </c>
      <c r="BT44" s="13">
        <v>1444.7</v>
      </c>
      <c r="BU44" s="14">
        <v>722.4</v>
      </c>
      <c r="BV44" s="14">
        <f t="shared" si="30"/>
        <v>50</v>
      </c>
      <c r="BW44" s="13">
        <v>4726.7</v>
      </c>
      <c r="BX44" s="14">
        <v>2363.3000000000002</v>
      </c>
      <c r="BY44" s="14">
        <f t="shared" si="31"/>
        <v>50</v>
      </c>
      <c r="BZ44" s="13">
        <v>9851.7999999999993</v>
      </c>
      <c r="CA44" s="14">
        <v>1150.7</v>
      </c>
      <c r="CB44" s="14">
        <f t="shared" si="32"/>
        <v>11.7</v>
      </c>
      <c r="CC44" s="13">
        <v>0</v>
      </c>
      <c r="CD44" s="14">
        <v>0</v>
      </c>
      <c r="CE44" s="14">
        <f t="shared" si="33"/>
        <v>0</v>
      </c>
      <c r="CF44" s="13">
        <v>594.29999999999995</v>
      </c>
      <c r="CG44" s="14">
        <v>297.10000000000002</v>
      </c>
      <c r="CH44" s="14">
        <f t="shared" si="34"/>
        <v>50</v>
      </c>
      <c r="CI44" s="13">
        <v>2428.8000000000002</v>
      </c>
      <c r="CJ44" s="14">
        <v>1090.4000000000001</v>
      </c>
      <c r="CK44" s="14">
        <f t="shared" si="35"/>
        <v>44.9</v>
      </c>
      <c r="CL44" s="13">
        <v>0</v>
      </c>
      <c r="CM44" s="14">
        <v>0</v>
      </c>
      <c r="CN44" s="14">
        <f t="shared" si="36"/>
        <v>0</v>
      </c>
      <c r="CO44" s="13">
        <v>741.8</v>
      </c>
      <c r="CP44" s="14">
        <v>408</v>
      </c>
      <c r="CQ44" s="14">
        <f t="shared" si="37"/>
        <v>55</v>
      </c>
      <c r="CR44" s="13">
        <v>4.5</v>
      </c>
      <c r="CS44" s="14">
        <v>0</v>
      </c>
      <c r="CT44" s="14">
        <f t="shared" si="38"/>
        <v>0</v>
      </c>
      <c r="CU44" s="13">
        <v>479.1</v>
      </c>
      <c r="CV44" s="14">
        <v>239.6</v>
      </c>
      <c r="CW44" s="14">
        <f t="shared" si="39"/>
        <v>50</v>
      </c>
      <c r="CX44" s="13">
        <v>982.9</v>
      </c>
      <c r="CY44" s="14">
        <v>491.4</v>
      </c>
      <c r="CZ44" s="14">
        <f t="shared" si="40"/>
        <v>50</v>
      </c>
      <c r="DA44" s="13">
        <v>495.7</v>
      </c>
      <c r="DB44" s="14">
        <v>247.8</v>
      </c>
      <c r="DC44" s="14">
        <f t="shared" si="41"/>
        <v>50</v>
      </c>
      <c r="DD44" s="13">
        <v>0</v>
      </c>
      <c r="DE44" s="14">
        <v>0</v>
      </c>
      <c r="DF44" s="14">
        <f t="shared" si="42"/>
        <v>0</v>
      </c>
      <c r="DG44" s="14">
        <v>69.7</v>
      </c>
      <c r="DH44" s="14">
        <v>34.9</v>
      </c>
      <c r="DI44" s="14">
        <f t="shared" si="43"/>
        <v>50.1</v>
      </c>
      <c r="DJ44" s="14">
        <v>0.7</v>
      </c>
      <c r="DK44" s="14">
        <v>0.7</v>
      </c>
      <c r="DL44" s="14">
        <f t="shared" si="44"/>
        <v>100</v>
      </c>
      <c r="DM44" s="14">
        <v>0</v>
      </c>
      <c r="DN44" s="14">
        <v>0</v>
      </c>
      <c r="DO44" s="14">
        <f t="shared" si="45"/>
        <v>0</v>
      </c>
      <c r="DP44" s="13">
        <v>5107.5</v>
      </c>
      <c r="DQ44" s="14">
        <v>2553.6999999999998</v>
      </c>
      <c r="DR44" s="14">
        <f t="shared" si="46"/>
        <v>50</v>
      </c>
      <c r="DS44" s="13">
        <v>12</v>
      </c>
      <c r="DT44" s="14">
        <v>0</v>
      </c>
      <c r="DU44" s="14">
        <f t="shared" si="47"/>
        <v>0</v>
      </c>
      <c r="DV44" s="13">
        <v>1642.2</v>
      </c>
      <c r="DW44" s="14">
        <v>651</v>
      </c>
      <c r="DX44" s="14">
        <f t="shared" si="48"/>
        <v>39.6</v>
      </c>
      <c r="DY44" s="11">
        <f t="shared" si="49"/>
        <v>110908.2</v>
      </c>
      <c r="DZ44" s="12">
        <f t="shared" si="50"/>
        <v>32994.399999999994</v>
      </c>
      <c r="EA44" s="12">
        <f t="shared" si="51"/>
        <v>29.7</v>
      </c>
      <c r="EB44" s="13">
        <v>4212.3999999999996</v>
      </c>
      <c r="EC44" s="14">
        <v>2106.1999999999998</v>
      </c>
      <c r="ED44" s="14">
        <f t="shared" si="52"/>
        <v>50</v>
      </c>
      <c r="EE44" s="13">
        <v>14705.5</v>
      </c>
      <c r="EF44" s="14">
        <v>14417.8</v>
      </c>
      <c r="EG44" s="14">
        <f t="shared" si="53"/>
        <v>98</v>
      </c>
      <c r="EH44" s="13">
        <v>400.2</v>
      </c>
      <c r="EI44" s="14">
        <v>400.2</v>
      </c>
      <c r="EJ44" s="14">
        <f t="shared" si="54"/>
        <v>100</v>
      </c>
      <c r="EK44" s="13">
        <v>823.5</v>
      </c>
      <c r="EL44" s="14">
        <v>411.8</v>
      </c>
      <c r="EM44" s="14">
        <f t="shared" si="55"/>
        <v>50</v>
      </c>
      <c r="EN44" s="13">
        <v>1510.3</v>
      </c>
      <c r="EO44" s="14">
        <v>1510.3</v>
      </c>
      <c r="EP44" s="14">
        <f t="shared" si="56"/>
        <v>100</v>
      </c>
      <c r="EQ44" s="13">
        <v>0</v>
      </c>
      <c r="ER44" s="14">
        <v>0</v>
      </c>
      <c r="ES44" s="14">
        <f t="shared" si="57"/>
        <v>0</v>
      </c>
      <c r="ET44" s="13">
        <v>0</v>
      </c>
      <c r="EU44" s="14">
        <v>0</v>
      </c>
      <c r="EV44" s="14">
        <f t="shared" si="58"/>
        <v>0</v>
      </c>
      <c r="EW44" s="13">
        <v>0</v>
      </c>
      <c r="EX44" s="14">
        <v>0</v>
      </c>
      <c r="EY44" s="14">
        <f t="shared" si="59"/>
        <v>0</v>
      </c>
      <c r="EZ44" s="13">
        <v>250</v>
      </c>
      <c r="FA44" s="14">
        <v>250</v>
      </c>
      <c r="FB44" s="14">
        <f t="shared" si="60"/>
        <v>100</v>
      </c>
      <c r="FC44" s="13">
        <v>0</v>
      </c>
      <c r="FD44" s="14">
        <v>0</v>
      </c>
      <c r="FE44" s="14">
        <f t="shared" si="61"/>
        <v>0</v>
      </c>
      <c r="FF44" s="13">
        <v>0</v>
      </c>
      <c r="FG44" s="14">
        <v>0</v>
      </c>
      <c r="FH44" s="14">
        <f t="shared" si="62"/>
        <v>0</v>
      </c>
      <c r="FI44" s="13">
        <v>1181.0999999999999</v>
      </c>
      <c r="FJ44" s="14">
        <v>1181.0999999999999</v>
      </c>
      <c r="FK44" s="14">
        <f t="shared" si="63"/>
        <v>100</v>
      </c>
      <c r="FL44" s="13">
        <v>1000</v>
      </c>
      <c r="FM44" s="14">
        <v>0</v>
      </c>
      <c r="FN44" s="14">
        <f t="shared" si="64"/>
        <v>0</v>
      </c>
      <c r="FO44" s="13">
        <v>8000</v>
      </c>
      <c r="FP44" s="14">
        <v>8000</v>
      </c>
      <c r="FQ44" s="14">
        <f t="shared" si="65"/>
        <v>100</v>
      </c>
      <c r="FR44" s="13">
        <v>0</v>
      </c>
      <c r="FS44" s="14">
        <v>0</v>
      </c>
      <c r="FT44" s="14">
        <f t="shared" si="66"/>
        <v>0</v>
      </c>
      <c r="FU44" s="13">
        <v>10.8</v>
      </c>
      <c r="FV44" s="14">
        <v>10.8</v>
      </c>
      <c r="FW44" s="14">
        <f t="shared" si="67"/>
        <v>100</v>
      </c>
      <c r="FX44" s="13">
        <v>217.3</v>
      </c>
      <c r="FY44" s="14">
        <v>0</v>
      </c>
      <c r="FZ44" s="14">
        <f t="shared" si="68"/>
        <v>0</v>
      </c>
      <c r="GA44" s="13">
        <v>473.1</v>
      </c>
      <c r="GB44" s="14">
        <v>172.8</v>
      </c>
      <c r="GC44" s="14">
        <f t="shared" si="69"/>
        <v>36.5</v>
      </c>
      <c r="GD44" s="13">
        <v>0</v>
      </c>
      <c r="GE44" s="14">
        <v>0</v>
      </c>
      <c r="GF44" s="14">
        <f t="shared" si="70"/>
        <v>0</v>
      </c>
      <c r="GG44" s="13">
        <v>0</v>
      </c>
      <c r="GH44" s="14">
        <v>0</v>
      </c>
      <c r="GI44" s="14">
        <f t="shared" si="71"/>
        <v>0</v>
      </c>
      <c r="GJ44" s="13">
        <v>72119.399999999994</v>
      </c>
      <c r="GK44" s="14">
        <v>0</v>
      </c>
      <c r="GL44" s="14">
        <f t="shared" si="72"/>
        <v>0</v>
      </c>
      <c r="GM44" s="13">
        <v>6004.6</v>
      </c>
      <c r="GN44" s="14">
        <v>4533.3999999999996</v>
      </c>
      <c r="GO44" s="14">
        <f t="shared" si="73"/>
        <v>75.5</v>
      </c>
      <c r="GP44" s="13">
        <v>0</v>
      </c>
      <c r="GQ44" s="14">
        <v>0</v>
      </c>
      <c r="GR44" s="14">
        <f t="shared" si="74"/>
        <v>0</v>
      </c>
    </row>
    <row r="45" spans="1:200" x14ac:dyDescent="0.25">
      <c r="A45" s="2">
        <v>40</v>
      </c>
      <c r="B45" s="3" t="s">
        <v>46</v>
      </c>
      <c r="C45" s="11">
        <f t="shared" si="0"/>
        <v>548758.29999999993</v>
      </c>
      <c r="D45" s="12">
        <f t="shared" si="1"/>
        <v>356915.20000000001</v>
      </c>
      <c r="E45" s="12">
        <f t="shared" si="2"/>
        <v>65</v>
      </c>
      <c r="F45" s="11">
        <f t="shared" si="3"/>
        <v>31191.1</v>
      </c>
      <c r="G45" s="12">
        <f t="shared" si="3"/>
        <v>15596</v>
      </c>
      <c r="H45" s="12">
        <f t="shared" si="4"/>
        <v>50</v>
      </c>
      <c r="I45" s="13">
        <v>31191.1</v>
      </c>
      <c r="J45" s="14">
        <v>15596</v>
      </c>
      <c r="K45" s="14">
        <f t="shared" si="5"/>
        <v>50</v>
      </c>
      <c r="L45" s="11">
        <f t="shared" si="6"/>
        <v>296315.29999999993</v>
      </c>
      <c r="M45" s="11">
        <f t="shared" si="7"/>
        <v>206722.6</v>
      </c>
      <c r="N45" s="12">
        <f t="shared" si="8"/>
        <v>69.8</v>
      </c>
      <c r="O45" s="13">
        <v>4398.8999999999996</v>
      </c>
      <c r="P45" s="14">
        <v>2445</v>
      </c>
      <c r="Q45" s="14">
        <f t="shared" si="9"/>
        <v>55.6</v>
      </c>
      <c r="R45" s="13">
        <v>0</v>
      </c>
      <c r="S45" s="14">
        <v>0</v>
      </c>
      <c r="T45" s="14">
        <f t="shared" si="10"/>
        <v>0</v>
      </c>
      <c r="U45" s="13">
        <v>0</v>
      </c>
      <c r="V45" s="14">
        <v>0</v>
      </c>
      <c r="W45" s="14">
        <f t="shared" si="11"/>
        <v>0</v>
      </c>
      <c r="X45" s="13">
        <v>2363</v>
      </c>
      <c r="Y45" s="14">
        <v>0</v>
      </c>
      <c r="Z45" s="14">
        <f t="shared" si="12"/>
        <v>0</v>
      </c>
      <c r="AA45" s="13">
        <v>10.3</v>
      </c>
      <c r="AB45" s="14">
        <v>0</v>
      </c>
      <c r="AC45" s="14">
        <f t="shared" si="13"/>
        <v>0</v>
      </c>
      <c r="AD45" s="13">
        <v>14412.9</v>
      </c>
      <c r="AE45" s="14">
        <v>7927</v>
      </c>
      <c r="AF45" s="14">
        <f t="shared" si="14"/>
        <v>55</v>
      </c>
      <c r="AG45" s="13">
        <v>272952.09999999998</v>
      </c>
      <c r="AH45" s="14">
        <v>195615.7</v>
      </c>
      <c r="AI45" s="14">
        <f t="shared" si="15"/>
        <v>71.7</v>
      </c>
      <c r="AJ45" s="13">
        <v>0</v>
      </c>
      <c r="AK45" s="14">
        <v>0</v>
      </c>
      <c r="AL45" s="14">
        <f t="shared" si="16"/>
        <v>0</v>
      </c>
      <c r="AM45" s="13">
        <v>0</v>
      </c>
      <c r="AN45" s="14">
        <v>0</v>
      </c>
      <c r="AO45" s="14">
        <f t="shared" si="17"/>
        <v>0</v>
      </c>
      <c r="AP45" s="13">
        <v>2178.1</v>
      </c>
      <c r="AQ45" s="14">
        <v>734.9</v>
      </c>
      <c r="AR45" s="14">
        <f t="shared" si="18"/>
        <v>33.700000000000003</v>
      </c>
      <c r="AS45" s="11">
        <f t="shared" si="19"/>
        <v>185275.10000000003</v>
      </c>
      <c r="AT45" s="12">
        <f t="shared" si="20"/>
        <v>119545.10000000002</v>
      </c>
      <c r="AU45" s="12">
        <f t="shared" si="21"/>
        <v>64.5</v>
      </c>
      <c r="AV45" s="13">
        <v>251.3</v>
      </c>
      <c r="AW45" s="14">
        <v>125.6</v>
      </c>
      <c r="AX45" s="14">
        <f t="shared" si="22"/>
        <v>50</v>
      </c>
      <c r="AY45" s="13">
        <v>118822.9</v>
      </c>
      <c r="AZ45" s="14">
        <v>79215.399999999994</v>
      </c>
      <c r="BA45" s="14">
        <f t="shared" si="23"/>
        <v>66.7</v>
      </c>
      <c r="BB45" s="13">
        <v>27535.8</v>
      </c>
      <c r="BC45" s="14">
        <v>16062.7</v>
      </c>
      <c r="BD45" s="14">
        <f t="shared" si="24"/>
        <v>58.3</v>
      </c>
      <c r="BE45" s="13">
        <v>15220.3</v>
      </c>
      <c r="BF45" s="14">
        <v>13663.1</v>
      </c>
      <c r="BG45" s="14">
        <f t="shared" si="25"/>
        <v>89.8</v>
      </c>
      <c r="BH45" s="13">
        <v>6473.1</v>
      </c>
      <c r="BI45" s="14">
        <v>3236.6</v>
      </c>
      <c r="BJ45" s="14">
        <f t="shared" si="26"/>
        <v>50</v>
      </c>
      <c r="BK45" s="13">
        <v>3230</v>
      </c>
      <c r="BL45" s="14">
        <v>1018.9</v>
      </c>
      <c r="BM45" s="14">
        <f t="shared" si="27"/>
        <v>31.5</v>
      </c>
      <c r="BN45" s="13">
        <v>1822.2</v>
      </c>
      <c r="BO45" s="14">
        <v>568.6</v>
      </c>
      <c r="BP45" s="14">
        <f t="shared" si="28"/>
        <v>31.2</v>
      </c>
      <c r="BQ45" s="13">
        <v>3041.8</v>
      </c>
      <c r="BR45" s="14">
        <v>1197.7</v>
      </c>
      <c r="BS45" s="14">
        <f t="shared" si="29"/>
        <v>39.4</v>
      </c>
      <c r="BT45" s="13">
        <v>1343.5</v>
      </c>
      <c r="BU45" s="14">
        <v>671.8</v>
      </c>
      <c r="BV45" s="14">
        <f t="shared" si="30"/>
        <v>50</v>
      </c>
      <c r="BW45" s="13">
        <v>1519.7</v>
      </c>
      <c r="BX45" s="14">
        <v>759.8</v>
      </c>
      <c r="BY45" s="14">
        <f t="shared" si="31"/>
        <v>50</v>
      </c>
      <c r="BZ45" s="13">
        <v>0</v>
      </c>
      <c r="CA45" s="14">
        <v>0</v>
      </c>
      <c r="CB45" s="14">
        <f t="shared" si="32"/>
        <v>0</v>
      </c>
      <c r="CC45" s="13">
        <v>0</v>
      </c>
      <c r="CD45" s="14">
        <v>0</v>
      </c>
      <c r="CE45" s="14">
        <f t="shared" si="33"/>
        <v>0</v>
      </c>
      <c r="CF45" s="13">
        <v>149.19999999999999</v>
      </c>
      <c r="CG45" s="14">
        <v>74.599999999999994</v>
      </c>
      <c r="CH45" s="14">
        <f t="shared" si="34"/>
        <v>50</v>
      </c>
      <c r="CI45" s="13">
        <v>803.6</v>
      </c>
      <c r="CJ45" s="14">
        <v>401.8</v>
      </c>
      <c r="CK45" s="14">
        <f t="shared" si="35"/>
        <v>50</v>
      </c>
      <c r="CL45" s="13">
        <v>0</v>
      </c>
      <c r="CM45" s="14">
        <v>0</v>
      </c>
      <c r="CN45" s="14">
        <f t="shared" si="36"/>
        <v>0</v>
      </c>
      <c r="CO45" s="13">
        <v>439.2</v>
      </c>
      <c r="CP45" s="14">
        <v>242</v>
      </c>
      <c r="CQ45" s="14">
        <f t="shared" si="37"/>
        <v>55.1</v>
      </c>
      <c r="CR45" s="13">
        <v>2.4</v>
      </c>
      <c r="CS45" s="14">
        <v>0</v>
      </c>
      <c r="CT45" s="14">
        <f t="shared" si="38"/>
        <v>0</v>
      </c>
      <c r="CU45" s="13">
        <v>445.3</v>
      </c>
      <c r="CV45" s="14">
        <v>222.6</v>
      </c>
      <c r="CW45" s="14">
        <f t="shared" si="39"/>
        <v>50</v>
      </c>
      <c r="CX45" s="13">
        <v>471.8</v>
      </c>
      <c r="CY45" s="14">
        <v>236</v>
      </c>
      <c r="CZ45" s="14">
        <f t="shared" si="40"/>
        <v>50</v>
      </c>
      <c r="DA45" s="13">
        <v>461.7</v>
      </c>
      <c r="DB45" s="14">
        <v>230.8</v>
      </c>
      <c r="DC45" s="14">
        <f t="shared" si="41"/>
        <v>50</v>
      </c>
      <c r="DD45" s="13">
        <v>0</v>
      </c>
      <c r="DE45" s="14">
        <v>0</v>
      </c>
      <c r="DF45" s="14">
        <f t="shared" si="42"/>
        <v>0</v>
      </c>
      <c r="DG45" s="14">
        <v>25.7</v>
      </c>
      <c r="DH45" s="14">
        <v>12.9</v>
      </c>
      <c r="DI45" s="14">
        <f t="shared" si="43"/>
        <v>50.2</v>
      </c>
      <c r="DJ45" s="14">
        <v>0.7</v>
      </c>
      <c r="DK45" s="14">
        <v>0.7</v>
      </c>
      <c r="DL45" s="14">
        <f t="shared" si="44"/>
        <v>100</v>
      </c>
      <c r="DM45" s="14">
        <v>0</v>
      </c>
      <c r="DN45" s="14">
        <v>0</v>
      </c>
      <c r="DO45" s="14">
        <f t="shared" si="45"/>
        <v>0</v>
      </c>
      <c r="DP45" s="13">
        <v>2210.6999999999998</v>
      </c>
      <c r="DQ45" s="14">
        <v>1105.4000000000001</v>
      </c>
      <c r="DR45" s="14">
        <f t="shared" si="46"/>
        <v>50</v>
      </c>
      <c r="DS45" s="13">
        <v>4.8</v>
      </c>
      <c r="DT45" s="14">
        <v>0</v>
      </c>
      <c r="DU45" s="14">
        <f t="shared" si="47"/>
        <v>0</v>
      </c>
      <c r="DV45" s="13">
        <v>999.4</v>
      </c>
      <c r="DW45" s="14">
        <v>498.1</v>
      </c>
      <c r="DX45" s="14">
        <f t="shared" si="48"/>
        <v>49.8</v>
      </c>
      <c r="DY45" s="11">
        <f t="shared" si="49"/>
        <v>35976.799999999996</v>
      </c>
      <c r="DZ45" s="12">
        <f t="shared" si="50"/>
        <v>15051.5</v>
      </c>
      <c r="EA45" s="12">
        <f t="shared" si="51"/>
        <v>41.8</v>
      </c>
      <c r="EB45" s="13">
        <v>2028.2</v>
      </c>
      <c r="EC45" s="14">
        <v>1183.0999999999999</v>
      </c>
      <c r="ED45" s="14">
        <f t="shared" si="52"/>
        <v>58.3</v>
      </c>
      <c r="EE45" s="13">
        <v>7153.2</v>
      </c>
      <c r="EF45" s="14">
        <v>1767.5</v>
      </c>
      <c r="EG45" s="14">
        <f t="shared" si="53"/>
        <v>24.7</v>
      </c>
      <c r="EH45" s="13">
        <v>1042.0999999999999</v>
      </c>
      <c r="EI45" s="14">
        <v>1042.0999999999999</v>
      </c>
      <c r="EJ45" s="14">
        <f t="shared" si="54"/>
        <v>100</v>
      </c>
      <c r="EK45" s="13">
        <v>407.40000000000003</v>
      </c>
      <c r="EL45" s="14">
        <v>210.20000000000002</v>
      </c>
      <c r="EM45" s="14">
        <f t="shared" si="55"/>
        <v>51.6</v>
      </c>
      <c r="EN45" s="13">
        <v>1196.5999999999999</v>
      </c>
      <c r="EO45" s="14">
        <v>1196.5999999999999</v>
      </c>
      <c r="EP45" s="14">
        <f t="shared" si="56"/>
        <v>100</v>
      </c>
      <c r="EQ45" s="13">
        <v>0</v>
      </c>
      <c r="ER45" s="14">
        <v>0</v>
      </c>
      <c r="ES45" s="14">
        <f t="shared" si="57"/>
        <v>0</v>
      </c>
      <c r="ET45" s="13">
        <v>0</v>
      </c>
      <c r="EU45" s="14">
        <v>0</v>
      </c>
      <c r="EV45" s="14">
        <f t="shared" si="58"/>
        <v>0</v>
      </c>
      <c r="EW45" s="13">
        <v>125</v>
      </c>
      <c r="EX45" s="14">
        <v>125</v>
      </c>
      <c r="EY45" s="14">
        <f t="shared" si="59"/>
        <v>100</v>
      </c>
      <c r="EZ45" s="13">
        <v>125</v>
      </c>
      <c r="FA45" s="14">
        <v>125</v>
      </c>
      <c r="FB45" s="14">
        <f t="shared" si="60"/>
        <v>100</v>
      </c>
      <c r="FC45" s="13">
        <v>750</v>
      </c>
      <c r="FD45" s="14">
        <v>750</v>
      </c>
      <c r="FE45" s="14">
        <f t="shared" si="61"/>
        <v>100</v>
      </c>
      <c r="FF45" s="13">
        <v>0</v>
      </c>
      <c r="FG45" s="14">
        <v>0</v>
      </c>
      <c r="FH45" s="14">
        <f t="shared" si="62"/>
        <v>0</v>
      </c>
      <c r="FI45" s="13">
        <v>0</v>
      </c>
      <c r="FJ45" s="14">
        <v>0</v>
      </c>
      <c r="FK45" s="14">
        <f t="shared" si="63"/>
        <v>0</v>
      </c>
      <c r="FL45" s="13">
        <v>0</v>
      </c>
      <c r="FM45" s="14">
        <v>0</v>
      </c>
      <c r="FN45" s="14">
        <f t="shared" si="64"/>
        <v>0</v>
      </c>
      <c r="FO45" s="13">
        <v>6000</v>
      </c>
      <c r="FP45" s="14">
        <v>6000</v>
      </c>
      <c r="FQ45" s="14">
        <f t="shared" si="65"/>
        <v>100</v>
      </c>
      <c r="FR45" s="13">
        <v>0</v>
      </c>
      <c r="FS45" s="14">
        <v>0</v>
      </c>
      <c r="FT45" s="14">
        <f t="shared" si="66"/>
        <v>0</v>
      </c>
      <c r="FU45" s="13">
        <v>28.3</v>
      </c>
      <c r="FV45" s="14">
        <v>28.3</v>
      </c>
      <c r="FW45" s="14">
        <f t="shared" si="67"/>
        <v>100</v>
      </c>
      <c r="FX45" s="13">
        <v>368.6</v>
      </c>
      <c r="FY45" s="14">
        <v>45.1</v>
      </c>
      <c r="FZ45" s="14">
        <f t="shared" si="68"/>
        <v>12.2</v>
      </c>
      <c r="GA45" s="13">
        <v>0</v>
      </c>
      <c r="GB45" s="14">
        <v>0</v>
      </c>
      <c r="GC45" s="14">
        <f t="shared" si="69"/>
        <v>0</v>
      </c>
      <c r="GD45" s="13">
        <v>0</v>
      </c>
      <c r="GE45" s="14">
        <v>0</v>
      </c>
      <c r="GF45" s="14">
        <f t="shared" si="70"/>
        <v>0</v>
      </c>
      <c r="GG45" s="13">
        <v>29.2</v>
      </c>
      <c r="GH45" s="14">
        <v>29.2</v>
      </c>
      <c r="GI45" s="14">
        <f t="shared" si="71"/>
        <v>100</v>
      </c>
      <c r="GJ45" s="13">
        <v>14173.8</v>
      </c>
      <c r="GK45" s="14">
        <v>0</v>
      </c>
      <c r="GL45" s="14">
        <f t="shared" si="72"/>
        <v>0</v>
      </c>
      <c r="GM45" s="13">
        <v>2549.4</v>
      </c>
      <c r="GN45" s="14">
        <v>2549.4</v>
      </c>
      <c r="GO45" s="14">
        <f t="shared" si="73"/>
        <v>100</v>
      </c>
      <c r="GP45" s="13">
        <v>0</v>
      </c>
      <c r="GQ45" s="14">
        <v>0</v>
      </c>
      <c r="GR45" s="14">
        <f t="shared" si="74"/>
        <v>0</v>
      </c>
    </row>
    <row r="46" spans="1:200" x14ac:dyDescent="0.25">
      <c r="A46" s="2">
        <v>41</v>
      </c>
      <c r="B46" s="3" t="s">
        <v>47</v>
      </c>
      <c r="C46" s="11">
        <f t="shared" si="0"/>
        <v>734958.6</v>
      </c>
      <c r="D46" s="12">
        <f t="shared" si="1"/>
        <v>475571.3</v>
      </c>
      <c r="E46" s="12">
        <f t="shared" si="2"/>
        <v>64.7</v>
      </c>
      <c r="F46" s="11">
        <f t="shared" si="3"/>
        <v>34524.5</v>
      </c>
      <c r="G46" s="12">
        <f t="shared" si="3"/>
        <v>17262</v>
      </c>
      <c r="H46" s="12">
        <f t="shared" si="4"/>
        <v>50</v>
      </c>
      <c r="I46" s="13">
        <v>34524.5</v>
      </c>
      <c r="J46" s="14">
        <v>17262</v>
      </c>
      <c r="K46" s="14">
        <f t="shared" si="5"/>
        <v>50</v>
      </c>
      <c r="L46" s="11">
        <f t="shared" si="6"/>
        <v>406955</v>
      </c>
      <c r="M46" s="11">
        <f t="shared" si="7"/>
        <v>273507.5</v>
      </c>
      <c r="N46" s="12">
        <f t="shared" si="8"/>
        <v>67.2</v>
      </c>
      <c r="O46" s="13">
        <v>5169.2</v>
      </c>
      <c r="P46" s="14">
        <v>2875</v>
      </c>
      <c r="Q46" s="14">
        <f t="shared" si="9"/>
        <v>55.6</v>
      </c>
      <c r="R46" s="13">
        <v>0</v>
      </c>
      <c r="S46" s="14">
        <v>0</v>
      </c>
      <c r="T46" s="14">
        <f t="shared" si="10"/>
        <v>0</v>
      </c>
      <c r="U46" s="13">
        <v>0</v>
      </c>
      <c r="V46" s="14">
        <v>0</v>
      </c>
      <c r="W46" s="14">
        <f t="shared" si="11"/>
        <v>0</v>
      </c>
      <c r="X46" s="13">
        <v>2363</v>
      </c>
      <c r="Y46" s="14">
        <v>0</v>
      </c>
      <c r="Z46" s="14">
        <f t="shared" si="12"/>
        <v>0</v>
      </c>
      <c r="AA46" s="13">
        <v>0</v>
      </c>
      <c r="AB46" s="14">
        <v>0</v>
      </c>
      <c r="AC46" s="14">
        <f t="shared" si="13"/>
        <v>0</v>
      </c>
      <c r="AD46" s="13">
        <v>80414.8</v>
      </c>
      <c r="AE46" s="14">
        <v>44228</v>
      </c>
      <c r="AF46" s="14">
        <f t="shared" si="14"/>
        <v>55</v>
      </c>
      <c r="AG46" s="13">
        <v>313359.7</v>
      </c>
      <c r="AH46" s="14">
        <v>224574.7</v>
      </c>
      <c r="AI46" s="14">
        <f t="shared" si="15"/>
        <v>71.7</v>
      </c>
      <c r="AJ46" s="13">
        <v>0</v>
      </c>
      <c r="AK46" s="14">
        <v>0</v>
      </c>
      <c r="AL46" s="14">
        <f t="shared" si="16"/>
        <v>0</v>
      </c>
      <c r="AM46" s="13">
        <v>0</v>
      </c>
      <c r="AN46" s="14">
        <v>0</v>
      </c>
      <c r="AO46" s="14">
        <f t="shared" si="17"/>
        <v>0</v>
      </c>
      <c r="AP46" s="13">
        <v>5648.3</v>
      </c>
      <c r="AQ46" s="14">
        <v>1829.8</v>
      </c>
      <c r="AR46" s="14">
        <f t="shared" si="18"/>
        <v>32.4</v>
      </c>
      <c r="AS46" s="11">
        <f t="shared" si="19"/>
        <v>254665.19999999998</v>
      </c>
      <c r="AT46" s="12">
        <f t="shared" si="20"/>
        <v>167078.50000000003</v>
      </c>
      <c r="AU46" s="12">
        <f t="shared" si="21"/>
        <v>65.599999999999994</v>
      </c>
      <c r="AV46" s="13">
        <v>333</v>
      </c>
      <c r="AW46" s="14">
        <v>166.5</v>
      </c>
      <c r="AX46" s="14">
        <f t="shared" si="22"/>
        <v>50</v>
      </c>
      <c r="AY46" s="13">
        <v>174582.9</v>
      </c>
      <c r="AZ46" s="14">
        <v>116388.7</v>
      </c>
      <c r="BA46" s="14">
        <f t="shared" si="23"/>
        <v>66.7</v>
      </c>
      <c r="BB46" s="13">
        <v>30484.799999999999</v>
      </c>
      <c r="BC46" s="14">
        <v>17782.900000000001</v>
      </c>
      <c r="BD46" s="14">
        <f t="shared" si="24"/>
        <v>58.3</v>
      </c>
      <c r="BE46" s="13">
        <v>22732.9</v>
      </c>
      <c r="BF46" s="14">
        <v>20401.7</v>
      </c>
      <c r="BG46" s="14">
        <f t="shared" si="25"/>
        <v>89.7</v>
      </c>
      <c r="BH46" s="13">
        <v>6477.8</v>
      </c>
      <c r="BI46" s="14">
        <v>3239</v>
      </c>
      <c r="BJ46" s="14">
        <f t="shared" si="26"/>
        <v>50</v>
      </c>
      <c r="BK46" s="13">
        <v>5142.1000000000004</v>
      </c>
      <c r="BL46" s="14">
        <v>1959.5</v>
      </c>
      <c r="BM46" s="14">
        <f t="shared" si="27"/>
        <v>38.1</v>
      </c>
      <c r="BN46" s="13">
        <v>2416.6</v>
      </c>
      <c r="BO46" s="14">
        <v>811.4</v>
      </c>
      <c r="BP46" s="14">
        <f t="shared" si="28"/>
        <v>33.6</v>
      </c>
      <c r="BQ46" s="13">
        <v>2615.6999999999998</v>
      </c>
      <c r="BR46" s="14">
        <v>1176.4000000000001</v>
      </c>
      <c r="BS46" s="14">
        <f t="shared" si="29"/>
        <v>45</v>
      </c>
      <c r="BT46" s="13">
        <v>1363</v>
      </c>
      <c r="BU46" s="14">
        <v>681.6</v>
      </c>
      <c r="BV46" s="14">
        <f t="shared" si="30"/>
        <v>50</v>
      </c>
      <c r="BW46" s="13">
        <v>2102.5</v>
      </c>
      <c r="BX46" s="14">
        <v>1051.2</v>
      </c>
      <c r="BY46" s="14">
        <f t="shared" si="31"/>
        <v>50</v>
      </c>
      <c r="BZ46" s="13">
        <v>0</v>
      </c>
      <c r="CA46" s="14">
        <v>0</v>
      </c>
      <c r="CB46" s="14">
        <f t="shared" si="32"/>
        <v>0</v>
      </c>
      <c r="CC46" s="13">
        <v>0</v>
      </c>
      <c r="CD46" s="14">
        <v>0</v>
      </c>
      <c r="CE46" s="14">
        <f t="shared" si="33"/>
        <v>0</v>
      </c>
      <c r="CF46" s="13">
        <v>224.2</v>
      </c>
      <c r="CG46" s="14">
        <v>112.1</v>
      </c>
      <c r="CH46" s="14">
        <f t="shared" si="34"/>
        <v>50</v>
      </c>
      <c r="CI46" s="13">
        <v>540.70000000000005</v>
      </c>
      <c r="CJ46" s="14">
        <v>270.3</v>
      </c>
      <c r="CK46" s="14">
        <f t="shared" si="35"/>
        <v>50</v>
      </c>
      <c r="CL46" s="13">
        <v>0</v>
      </c>
      <c r="CM46" s="14">
        <v>0</v>
      </c>
      <c r="CN46" s="14">
        <f t="shared" si="36"/>
        <v>0</v>
      </c>
      <c r="CO46" s="13">
        <v>390.5</v>
      </c>
      <c r="CP46" s="14">
        <v>215</v>
      </c>
      <c r="CQ46" s="14">
        <f t="shared" si="37"/>
        <v>55.1</v>
      </c>
      <c r="CR46" s="13">
        <v>3.3</v>
      </c>
      <c r="CS46" s="14">
        <v>0</v>
      </c>
      <c r="CT46" s="14">
        <f t="shared" si="38"/>
        <v>0</v>
      </c>
      <c r="CU46" s="13">
        <v>445.3</v>
      </c>
      <c r="CV46" s="14">
        <v>222.6</v>
      </c>
      <c r="CW46" s="14">
        <f t="shared" si="39"/>
        <v>50</v>
      </c>
      <c r="CX46" s="13">
        <v>471.8</v>
      </c>
      <c r="CY46" s="14">
        <v>236</v>
      </c>
      <c r="CZ46" s="14">
        <f t="shared" si="40"/>
        <v>50</v>
      </c>
      <c r="DA46" s="13">
        <v>461.7</v>
      </c>
      <c r="DB46" s="14">
        <v>230.8</v>
      </c>
      <c r="DC46" s="14">
        <f t="shared" si="41"/>
        <v>50</v>
      </c>
      <c r="DD46" s="13">
        <v>0</v>
      </c>
      <c r="DE46" s="14">
        <v>0</v>
      </c>
      <c r="DF46" s="14">
        <f t="shared" si="42"/>
        <v>0</v>
      </c>
      <c r="DG46" s="14">
        <v>64.400000000000006</v>
      </c>
      <c r="DH46" s="14">
        <v>32.200000000000003</v>
      </c>
      <c r="DI46" s="14">
        <f t="shared" si="43"/>
        <v>50</v>
      </c>
      <c r="DJ46" s="14">
        <v>0.7</v>
      </c>
      <c r="DK46" s="14">
        <v>0.7</v>
      </c>
      <c r="DL46" s="14">
        <f t="shared" si="44"/>
        <v>100</v>
      </c>
      <c r="DM46" s="14">
        <v>0</v>
      </c>
      <c r="DN46" s="14">
        <v>0</v>
      </c>
      <c r="DO46" s="14">
        <f t="shared" si="45"/>
        <v>0</v>
      </c>
      <c r="DP46" s="13">
        <v>2591.9</v>
      </c>
      <c r="DQ46" s="14">
        <v>1296</v>
      </c>
      <c r="DR46" s="14">
        <f t="shared" si="46"/>
        <v>50</v>
      </c>
      <c r="DS46" s="13">
        <v>5.6</v>
      </c>
      <c r="DT46" s="14">
        <v>0</v>
      </c>
      <c r="DU46" s="14">
        <f t="shared" si="47"/>
        <v>0</v>
      </c>
      <c r="DV46" s="13">
        <v>1213.8</v>
      </c>
      <c r="DW46" s="14">
        <v>803.9</v>
      </c>
      <c r="DX46" s="14">
        <f t="shared" si="48"/>
        <v>66.2</v>
      </c>
      <c r="DY46" s="11">
        <f t="shared" si="49"/>
        <v>38813.9</v>
      </c>
      <c r="DZ46" s="12">
        <f t="shared" si="50"/>
        <v>17723.300000000003</v>
      </c>
      <c r="EA46" s="12">
        <f t="shared" si="51"/>
        <v>45.7</v>
      </c>
      <c r="EB46" s="13">
        <v>1872.2</v>
      </c>
      <c r="EC46" s="14">
        <v>1092.0999999999999</v>
      </c>
      <c r="ED46" s="14">
        <f t="shared" si="52"/>
        <v>58.3</v>
      </c>
      <c r="EE46" s="13">
        <v>491.6</v>
      </c>
      <c r="EF46" s="14">
        <v>0</v>
      </c>
      <c r="EG46" s="14">
        <f t="shared" si="53"/>
        <v>0</v>
      </c>
      <c r="EH46" s="13">
        <v>785.1</v>
      </c>
      <c r="EI46" s="14">
        <v>785.1</v>
      </c>
      <c r="EJ46" s="14">
        <f t="shared" si="54"/>
        <v>100</v>
      </c>
      <c r="EK46" s="13">
        <v>372.5</v>
      </c>
      <c r="EL46" s="14">
        <v>192.8</v>
      </c>
      <c r="EM46" s="14">
        <f t="shared" si="55"/>
        <v>51.8</v>
      </c>
      <c r="EN46" s="13">
        <v>1008</v>
      </c>
      <c r="EO46" s="14">
        <v>1008</v>
      </c>
      <c r="EP46" s="14">
        <f t="shared" si="56"/>
        <v>100</v>
      </c>
      <c r="EQ46" s="13">
        <v>0</v>
      </c>
      <c r="ER46" s="14">
        <v>0</v>
      </c>
      <c r="ES46" s="14">
        <f t="shared" si="57"/>
        <v>0</v>
      </c>
      <c r="ET46" s="13">
        <v>0</v>
      </c>
      <c r="EU46" s="14">
        <v>0</v>
      </c>
      <c r="EV46" s="14">
        <f t="shared" si="58"/>
        <v>0</v>
      </c>
      <c r="EW46" s="13">
        <v>0</v>
      </c>
      <c r="EX46" s="14">
        <v>0</v>
      </c>
      <c r="EY46" s="14">
        <f t="shared" si="59"/>
        <v>0</v>
      </c>
      <c r="EZ46" s="13">
        <v>125</v>
      </c>
      <c r="FA46" s="14">
        <v>125</v>
      </c>
      <c r="FB46" s="14">
        <f t="shared" si="60"/>
        <v>100</v>
      </c>
      <c r="FC46" s="13">
        <v>0</v>
      </c>
      <c r="FD46" s="14">
        <v>0</v>
      </c>
      <c r="FE46" s="14">
        <f t="shared" si="61"/>
        <v>0</v>
      </c>
      <c r="FF46" s="13">
        <v>0</v>
      </c>
      <c r="FG46" s="14">
        <v>0</v>
      </c>
      <c r="FH46" s="14">
        <f t="shared" si="62"/>
        <v>0</v>
      </c>
      <c r="FI46" s="13">
        <v>0</v>
      </c>
      <c r="FJ46" s="14">
        <v>0</v>
      </c>
      <c r="FK46" s="14">
        <f t="shared" si="63"/>
        <v>0</v>
      </c>
      <c r="FL46" s="13">
        <v>0</v>
      </c>
      <c r="FM46" s="14">
        <v>0</v>
      </c>
      <c r="FN46" s="14">
        <f t="shared" si="64"/>
        <v>0</v>
      </c>
      <c r="FO46" s="13">
        <v>8000</v>
      </c>
      <c r="FP46" s="14">
        <v>8000</v>
      </c>
      <c r="FQ46" s="14">
        <f t="shared" si="65"/>
        <v>100</v>
      </c>
      <c r="FR46" s="13">
        <v>1717.2</v>
      </c>
      <c r="FS46" s="14">
        <v>1717.2</v>
      </c>
      <c r="FT46" s="14">
        <f t="shared" si="66"/>
        <v>100</v>
      </c>
      <c r="FU46" s="13">
        <v>0</v>
      </c>
      <c r="FV46" s="14">
        <v>0</v>
      </c>
      <c r="FW46" s="14">
        <f t="shared" si="67"/>
        <v>0</v>
      </c>
      <c r="FX46" s="13">
        <v>743</v>
      </c>
      <c r="FY46" s="14">
        <v>743</v>
      </c>
      <c r="FZ46" s="14">
        <f t="shared" si="68"/>
        <v>100</v>
      </c>
      <c r="GA46" s="13">
        <v>340.9</v>
      </c>
      <c r="GB46" s="14">
        <v>0</v>
      </c>
      <c r="GC46" s="14">
        <f t="shared" si="69"/>
        <v>0</v>
      </c>
      <c r="GD46" s="13">
        <v>0</v>
      </c>
      <c r="GE46" s="14">
        <v>0</v>
      </c>
      <c r="GF46" s="14">
        <f t="shared" si="70"/>
        <v>0</v>
      </c>
      <c r="GG46" s="13">
        <v>57.7</v>
      </c>
      <c r="GH46" s="14">
        <v>57.7</v>
      </c>
      <c r="GI46" s="14">
        <f t="shared" si="71"/>
        <v>100</v>
      </c>
      <c r="GJ46" s="13">
        <v>17050.599999999999</v>
      </c>
      <c r="GK46" s="14">
        <v>0</v>
      </c>
      <c r="GL46" s="14">
        <f t="shared" si="72"/>
        <v>0</v>
      </c>
      <c r="GM46" s="13">
        <v>6250.1</v>
      </c>
      <c r="GN46" s="14">
        <v>4002.4</v>
      </c>
      <c r="GO46" s="14">
        <f t="shared" si="73"/>
        <v>64</v>
      </c>
      <c r="GP46" s="13">
        <v>0</v>
      </c>
      <c r="GQ46" s="14">
        <v>0</v>
      </c>
      <c r="GR46" s="14">
        <f t="shared" si="74"/>
        <v>0</v>
      </c>
    </row>
    <row r="47" spans="1:200" x14ac:dyDescent="0.25">
      <c r="A47" s="2">
        <v>42</v>
      </c>
      <c r="B47" s="3" t="s">
        <v>48</v>
      </c>
      <c r="C47" s="11">
        <f t="shared" si="0"/>
        <v>1382047.5999999996</v>
      </c>
      <c r="D47" s="12">
        <f t="shared" si="1"/>
        <v>904158.6</v>
      </c>
      <c r="E47" s="12">
        <f t="shared" si="2"/>
        <v>65.400000000000006</v>
      </c>
      <c r="F47" s="11">
        <f t="shared" si="3"/>
        <v>0</v>
      </c>
      <c r="G47" s="12">
        <f t="shared" si="3"/>
        <v>0</v>
      </c>
      <c r="H47" s="12">
        <f t="shared" si="4"/>
        <v>0</v>
      </c>
      <c r="I47" s="13">
        <v>0</v>
      </c>
      <c r="J47" s="14">
        <v>0</v>
      </c>
      <c r="K47" s="14">
        <f t="shared" si="5"/>
        <v>0</v>
      </c>
      <c r="L47" s="11">
        <f t="shared" si="6"/>
        <v>589753.9</v>
      </c>
      <c r="M47" s="11">
        <f t="shared" si="7"/>
        <v>408539.9</v>
      </c>
      <c r="N47" s="12">
        <f t="shared" si="8"/>
        <v>69.3</v>
      </c>
      <c r="O47" s="13">
        <v>25482.7</v>
      </c>
      <c r="P47" s="14">
        <v>14160</v>
      </c>
      <c r="Q47" s="14">
        <f t="shared" si="9"/>
        <v>55.6</v>
      </c>
      <c r="R47" s="13">
        <v>599</v>
      </c>
      <c r="S47" s="14">
        <v>0</v>
      </c>
      <c r="T47" s="14">
        <f t="shared" si="10"/>
        <v>0</v>
      </c>
      <c r="U47" s="13">
        <v>0</v>
      </c>
      <c r="V47" s="14">
        <v>0</v>
      </c>
      <c r="W47" s="14">
        <f t="shared" si="11"/>
        <v>0</v>
      </c>
      <c r="X47" s="13">
        <v>2363</v>
      </c>
      <c r="Y47" s="14">
        <v>0</v>
      </c>
      <c r="Z47" s="14">
        <f t="shared" si="12"/>
        <v>0</v>
      </c>
      <c r="AA47" s="13">
        <v>0</v>
      </c>
      <c r="AB47" s="14">
        <v>0</v>
      </c>
      <c r="AC47" s="14">
        <f t="shared" si="13"/>
        <v>0</v>
      </c>
      <c r="AD47" s="13">
        <v>38745.9</v>
      </c>
      <c r="AE47" s="14">
        <v>21310</v>
      </c>
      <c r="AF47" s="14">
        <f t="shared" si="14"/>
        <v>55</v>
      </c>
      <c r="AG47" s="13">
        <v>500559.5</v>
      </c>
      <c r="AH47" s="14">
        <v>358734.7</v>
      </c>
      <c r="AI47" s="14">
        <f t="shared" si="15"/>
        <v>71.7</v>
      </c>
      <c r="AJ47" s="13">
        <v>0</v>
      </c>
      <c r="AK47" s="14">
        <v>0</v>
      </c>
      <c r="AL47" s="14">
        <f t="shared" si="16"/>
        <v>0</v>
      </c>
      <c r="AM47" s="13">
        <v>0</v>
      </c>
      <c r="AN47" s="14">
        <v>0</v>
      </c>
      <c r="AO47" s="14">
        <f t="shared" si="17"/>
        <v>0</v>
      </c>
      <c r="AP47" s="13">
        <v>22003.8</v>
      </c>
      <c r="AQ47" s="14">
        <v>14335.2</v>
      </c>
      <c r="AR47" s="14">
        <f t="shared" si="18"/>
        <v>65.099999999999994</v>
      </c>
      <c r="AS47" s="11">
        <f t="shared" si="19"/>
        <v>736840.79999999981</v>
      </c>
      <c r="AT47" s="12">
        <f t="shared" si="20"/>
        <v>472459.29999999993</v>
      </c>
      <c r="AU47" s="12">
        <f t="shared" si="21"/>
        <v>64.099999999999994</v>
      </c>
      <c r="AV47" s="13">
        <v>1394.9</v>
      </c>
      <c r="AW47" s="14">
        <v>697.4</v>
      </c>
      <c r="AX47" s="14">
        <f t="shared" si="22"/>
        <v>50</v>
      </c>
      <c r="AY47" s="13">
        <v>445437.7</v>
      </c>
      <c r="AZ47" s="14">
        <v>296958.7</v>
      </c>
      <c r="BA47" s="14">
        <f t="shared" si="23"/>
        <v>66.7</v>
      </c>
      <c r="BB47" s="13">
        <v>174394.5</v>
      </c>
      <c r="BC47" s="14">
        <v>101730.2</v>
      </c>
      <c r="BD47" s="14">
        <f t="shared" si="24"/>
        <v>58.3</v>
      </c>
      <c r="BE47" s="13">
        <v>37146</v>
      </c>
      <c r="BF47" s="14">
        <v>33360.1</v>
      </c>
      <c r="BG47" s="14">
        <f t="shared" si="25"/>
        <v>89.8</v>
      </c>
      <c r="BH47" s="13">
        <v>9864.7999999999993</v>
      </c>
      <c r="BI47" s="14">
        <v>4932.3999999999996</v>
      </c>
      <c r="BJ47" s="14">
        <f t="shared" si="26"/>
        <v>50</v>
      </c>
      <c r="BK47" s="13">
        <v>3992.7</v>
      </c>
      <c r="BL47" s="14">
        <v>2040.3</v>
      </c>
      <c r="BM47" s="14">
        <f t="shared" si="27"/>
        <v>51.1</v>
      </c>
      <c r="BN47" s="13">
        <v>2342.3000000000002</v>
      </c>
      <c r="BO47" s="14">
        <v>1336.2</v>
      </c>
      <c r="BP47" s="14">
        <f t="shared" si="28"/>
        <v>57</v>
      </c>
      <c r="BQ47" s="13">
        <v>12661.9</v>
      </c>
      <c r="BR47" s="14">
        <v>6525.1</v>
      </c>
      <c r="BS47" s="14">
        <f t="shared" si="29"/>
        <v>51.5</v>
      </c>
      <c r="BT47" s="13">
        <v>1870.9</v>
      </c>
      <c r="BU47" s="14">
        <v>935.6</v>
      </c>
      <c r="BV47" s="14">
        <f t="shared" si="30"/>
        <v>50</v>
      </c>
      <c r="BW47" s="13">
        <v>8897.4</v>
      </c>
      <c r="BX47" s="14">
        <v>4448.7</v>
      </c>
      <c r="BY47" s="14">
        <f t="shared" si="31"/>
        <v>50</v>
      </c>
      <c r="BZ47" s="13">
        <v>1815.7</v>
      </c>
      <c r="CA47" s="14">
        <v>156.1</v>
      </c>
      <c r="CB47" s="14">
        <f t="shared" si="32"/>
        <v>8.6</v>
      </c>
      <c r="CC47" s="13">
        <v>0</v>
      </c>
      <c r="CD47" s="14">
        <v>0</v>
      </c>
      <c r="CE47" s="14">
        <f t="shared" si="33"/>
        <v>0</v>
      </c>
      <c r="CF47" s="13">
        <v>876.2</v>
      </c>
      <c r="CG47" s="14">
        <v>438.1</v>
      </c>
      <c r="CH47" s="14">
        <f t="shared" si="34"/>
        <v>50</v>
      </c>
      <c r="CI47" s="13">
        <v>612.1</v>
      </c>
      <c r="CJ47" s="14">
        <v>306</v>
      </c>
      <c r="CK47" s="14">
        <f t="shared" si="35"/>
        <v>50</v>
      </c>
      <c r="CL47" s="13">
        <v>59.4</v>
      </c>
      <c r="CM47" s="14">
        <v>0</v>
      </c>
      <c r="CN47" s="14">
        <f t="shared" si="36"/>
        <v>0</v>
      </c>
      <c r="CO47" s="13">
        <v>20966.7</v>
      </c>
      <c r="CP47" s="14">
        <v>11532</v>
      </c>
      <c r="CQ47" s="14">
        <f t="shared" si="37"/>
        <v>55</v>
      </c>
      <c r="CR47" s="13">
        <v>4.7</v>
      </c>
      <c r="CS47" s="14">
        <v>0</v>
      </c>
      <c r="CT47" s="14">
        <f t="shared" si="38"/>
        <v>0</v>
      </c>
      <c r="CU47" s="13">
        <v>460.5</v>
      </c>
      <c r="CV47" s="14">
        <v>230.3</v>
      </c>
      <c r="CW47" s="14">
        <f t="shared" si="39"/>
        <v>50</v>
      </c>
      <c r="CX47" s="13">
        <v>946.2</v>
      </c>
      <c r="CY47" s="14">
        <v>473.2</v>
      </c>
      <c r="CZ47" s="14">
        <f t="shared" si="40"/>
        <v>50</v>
      </c>
      <c r="DA47" s="13">
        <v>477.1</v>
      </c>
      <c r="DB47" s="14">
        <v>238.6</v>
      </c>
      <c r="DC47" s="14">
        <f t="shared" si="41"/>
        <v>50</v>
      </c>
      <c r="DD47" s="13">
        <v>0</v>
      </c>
      <c r="DE47" s="14">
        <v>0</v>
      </c>
      <c r="DF47" s="14">
        <f t="shared" si="42"/>
        <v>0</v>
      </c>
      <c r="DG47" s="14">
        <v>152.1</v>
      </c>
      <c r="DH47" s="14">
        <v>76.099999999999994</v>
      </c>
      <c r="DI47" s="14">
        <f t="shared" si="43"/>
        <v>50</v>
      </c>
      <c r="DJ47" s="14">
        <v>0.7</v>
      </c>
      <c r="DK47" s="14">
        <v>0.7</v>
      </c>
      <c r="DL47" s="14">
        <f t="shared" si="44"/>
        <v>100</v>
      </c>
      <c r="DM47" s="14">
        <v>4715.7</v>
      </c>
      <c r="DN47" s="14">
        <v>2357.8000000000002</v>
      </c>
      <c r="DO47" s="14">
        <f t="shared" si="45"/>
        <v>50</v>
      </c>
      <c r="DP47" s="13">
        <v>3506.6</v>
      </c>
      <c r="DQ47" s="14">
        <v>1753.3</v>
      </c>
      <c r="DR47" s="14">
        <f t="shared" si="46"/>
        <v>50</v>
      </c>
      <c r="DS47" s="13">
        <v>31.5</v>
      </c>
      <c r="DT47" s="14">
        <v>0</v>
      </c>
      <c r="DU47" s="14">
        <f t="shared" si="47"/>
        <v>0</v>
      </c>
      <c r="DV47" s="13">
        <v>4212.5</v>
      </c>
      <c r="DW47" s="14">
        <v>1932.4</v>
      </c>
      <c r="DX47" s="14">
        <f t="shared" si="48"/>
        <v>45.9</v>
      </c>
      <c r="DY47" s="11">
        <f t="shared" si="49"/>
        <v>55452.9</v>
      </c>
      <c r="DZ47" s="12">
        <f t="shared" si="50"/>
        <v>23159.4</v>
      </c>
      <c r="EA47" s="12">
        <f t="shared" si="51"/>
        <v>41.8</v>
      </c>
      <c r="EB47" s="13">
        <v>4992.5</v>
      </c>
      <c r="EC47" s="14">
        <v>2496.1999999999998</v>
      </c>
      <c r="ED47" s="14">
        <f t="shared" si="52"/>
        <v>50</v>
      </c>
      <c r="EE47" s="13">
        <v>211.5</v>
      </c>
      <c r="EF47" s="14">
        <v>0</v>
      </c>
      <c r="EG47" s="14">
        <f t="shared" si="53"/>
        <v>0</v>
      </c>
      <c r="EH47" s="13">
        <v>1611.5</v>
      </c>
      <c r="EI47" s="14">
        <v>1598.6</v>
      </c>
      <c r="EJ47" s="14">
        <f t="shared" si="54"/>
        <v>99.2</v>
      </c>
      <c r="EK47" s="13">
        <v>930.7</v>
      </c>
      <c r="EL47" s="14">
        <v>484.8</v>
      </c>
      <c r="EM47" s="14">
        <f t="shared" si="55"/>
        <v>52.1</v>
      </c>
      <c r="EN47" s="13">
        <v>1638</v>
      </c>
      <c r="EO47" s="14">
        <v>1638</v>
      </c>
      <c r="EP47" s="14">
        <f t="shared" si="56"/>
        <v>100</v>
      </c>
      <c r="EQ47" s="13">
        <v>0</v>
      </c>
      <c r="ER47" s="14">
        <v>0</v>
      </c>
      <c r="ES47" s="14">
        <f t="shared" si="57"/>
        <v>0</v>
      </c>
      <c r="ET47" s="13">
        <v>0</v>
      </c>
      <c r="EU47" s="14">
        <v>0</v>
      </c>
      <c r="EV47" s="14">
        <f t="shared" si="58"/>
        <v>0</v>
      </c>
      <c r="EW47" s="13">
        <v>125</v>
      </c>
      <c r="EX47" s="14">
        <v>0</v>
      </c>
      <c r="EY47" s="14">
        <f t="shared" si="59"/>
        <v>0</v>
      </c>
      <c r="EZ47" s="13">
        <v>125</v>
      </c>
      <c r="FA47" s="14">
        <v>0</v>
      </c>
      <c r="FB47" s="14">
        <f t="shared" si="60"/>
        <v>0</v>
      </c>
      <c r="FC47" s="13">
        <v>0</v>
      </c>
      <c r="FD47" s="14">
        <v>0</v>
      </c>
      <c r="FE47" s="14">
        <f t="shared" si="61"/>
        <v>0</v>
      </c>
      <c r="FF47" s="13">
        <v>0</v>
      </c>
      <c r="FG47" s="14">
        <v>0</v>
      </c>
      <c r="FH47" s="14">
        <f t="shared" si="62"/>
        <v>0</v>
      </c>
      <c r="FI47" s="13">
        <v>1889.7</v>
      </c>
      <c r="FJ47" s="14">
        <v>1889.7</v>
      </c>
      <c r="FK47" s="14">
        <f t="shared" si="63"/>
        <v>100</v>
      </c>
      <c r="FL47" s="13">
        <v>1477.8</v>
      </c>
      <c r="FM47" s="14">
        <v>0</v>
      </c>
      <c r="FN47" s="14">
        <f t="shared" si="64"/>
        <v>0</v>
      </c>
      <c r="FO47" s="13">
        <v>8000</v>
      </c>
      <c r="FP47" s="14">
        <v>8000</v>
      </c>
      <c r="FQ47" s="14">
        <f t="shared" si="65"/>
        <v>100</v>
      </c>
      <c r="FR47" s="13">
        <v>0</v>
      </c>
      <c r="FS47" s="14">
        <v>0</v>
      </c>
      <c r="FT47" s="14">
        <f t="shared" si="66"/>
        <v>0</v>
      </c>
      <c r="FU47" s="13">
        <v>1117.4000000000001</v>
      </c>
      <c r="FV47" s="14">
        <v>1117.4000000000001</v>
      </c>
      <c r="FW47" s="14">
        <f t="shared" si="67"/>
        <v>100</v>
      </c>
      <c r="FX47" s="13">
        <v>951.5</v>
      </c>
      <c r="FY47" s="14">
        <v>444.1</v>
      </c>
      <c r="FZ47" s="14">
        <f t="shared" si="68"/>
        <v>46.7</v>
      </c>
      <c r="GA47" s="13">
        <v>651.20000000000005</v>
      </c>
      <c r="GB47" s="14">
        <v>651.20000000000005</v>
      </c>
      <c r="GC47" s="14">
        <f t="shared" si="69"/>
        <v>100</v>
      </c>
      <c r="GD47" s="13">
        <v>0</v>
      </c>
      <c r="GE47" s="14">
        <v>0</v>
      </c>
      <c r="GF47" s="14">
        <f t="shared" si="70"/>
        <v>0</v>
      </c>
      <c r="GG47" s="13">
        <v>30.2</v>
      </c>
      <c r="GH47" s="14">
        <v>30.2</v>
      </c>
      <c r="GI47" s="14">
        <f t="shared" si="71"/>
        <v>100</v>
      </c>
      <c r="GJ47" s="13">
        <v>20367.8</v>
      </c>
      <c r="GK47" s="14">
        <v>0</v>
      </c>
      <c r="GL47" s="14">
        <f t="shared" si="72"/>
        <v>0</v>
      </c>
      <c r="GM47" s="13">
        <v>11333.1</v>
      </c>
      <c r="GN47" s="14">
        <v>4809.2</v>
      </c>
      <c r="GO47" s="14">
        <f t="shared" si="73"/>
        <v>42.4</v>
      </c>
      <c r="GP47" s="13">
        <v>0</v>
      </c>
      <c r="GQ47" s="14">
        <v>0</v>
      </c>
      <c r="GR47" s="14">
        <f t="shared" si="74"/>
        <v>0</v>
      </c>
    </row>
    <row r="48" spans="1:200" x14ac:dyDescent="0.25">
      <c r="A48" s="2">
        <v>43</v>
      </c>
      <c r="B48" s="3" t="s">
        <v>49</v>
      </c>
      <c r="C48" s="11">
        <f t="shared" si="0"/>
        <v>531176.9</v>
      </c>
      <c r="D48" s="12">
        <f t="shared" si="1"/>
        <v>345395</v>
      </c>
      <c r="E48" s="12">
        <f t="shared" si="2"/>
        <v>65</v>
      </c>
      <c r="F48" s="11">
        <f t="shared" si="3"/>
        <v>0</v>
      </c>
      <c r="G48" s="12">
        <f t="shared" si="3"/>
        <v>0</v>
      </c>
      <c r="H48" s="12">
        <f t="shared" si="4"/>
        <v>0</v>
      </c>
      <c r="I48" s="13">
        <v>0</v>
      </c>
      <c r="J48" s="14">
        <v>0</v>
      </c>
      <c r="K48" s="14">
        <f t="shared" si="5"/>
        <v>0</v>
      </c>
      <c r="L48" s="11">
        <f t="shared" si="6"/>
        <v>265967.39999999997</v>
      </c>
      <c r="M48" s="11">
        <f t="shared" si="7"/>
        <v>180540.6</v>
      </c>
      <c r="N48" s="12">
        <f t="shared" si="8"/>
        <v>67.900000000000006</v>
      </c>
      <c r="O48" s="13">
        <v>7221.4</v>
      </c>
      <c r="P48" s="14">
        <v>4012.5</v>
      </c>
      <c r="Q48" s="14">
        <f t="shared" si="9"/>
        <v>55.6</v>
      </c>
      <c r="R48" s="13">
        <v>0</v>
      </c>
      <c r="S48" s="14">
        <v>0</v>
      </c>
      <c r="T48" s="14">
        <f t="shared" si="10"/>
        <v>0</v>
      </c>
      <c r="U48" s="13">
        <v>2678.4</v>
      </c>
      <c r="V48" s="14">
        <v>1322.6</v>
      </c>
      <c r="W48" s="14">
        <f t="shared" si="11"/>
        <v>49.4</v>
      </c>
      <c r="X48" s="13">
        <v>0</v>
      </c>
      <c r="Y48" s="14">
        <v>0</v>
      </c>
      <c r="Z48" s="14">
        <f t="shared" si="12"/>
        <v>0</v>
      </c>
      <c r="AA48" s="13">
        <v>783.9</v>
      </c>
      <c r="AB48" s="14">
        <v>783.9</v>
      </c>
      <c r="AC48" s="14">
        <f t="shared" si="13"/>
        <v>100</v>
      </c>
      <c r="AD48" s="13">
        <v>21520.799999999999</v>
      </c>
      <c r="AE48" s="14">
        <v>11836</v>
      </c>
      <c r="AF48" s="14">
        <f t="shared" si="14"/>
        <v>55</v>
      </c>
      <c r="AG48" s="13">
        <v>226095.8</v>
      </c>
      <c r="AH48" s="14">
        <v>162036</v>
      </c>
      <c r="AI48" s="14">
        <f t="shared" si="15"/>
        <v>71.7</v>
      </c>
      <c r="AJ48" s="13">
        <v>0</v>
      </c>
      <c r="AK48" s="14">
        <v>0</v>
      </c>
      <c r="AL48" s="14">
        <f t="shared" si="16"/>
        <v>0</v>
      </c>
      <c r="AM48" s="13">
        <v>0</v>
      </c>
      <c r="AN48" s="14">
        <v>0</v>
      </c>
      <c r="AO48" s="14">
        <f t="shared" si="17"/>
        <v>0</v>
      </c>
      <c r="AP48" s="13">
        <v>7667.1</v>
      </c>
      <c r="AQ48" s="14">
        <v>549.6</v>
      </c>
      <c r="AR48" s="14">
        <f t="shared" si="18"/>
        <v>7.2</v>
      </c>
      <c r="AS48" s="11">
        <f t="shared" si="19"/>
        <v>229046.30000000005</v>
      </c>
      <c r="AT48" s="12">
        <f t="shared" si="20"/>
        <v>145542.89999999997</v>
      </c>
      <c r="AU48" s="12">
        <f t="shared" si="21"/>
        <v>63.5</v>
      </c>
      <c r="AV48" s="13">
        <v>370.3</v>
      </c>
      <c r="AW48" s="14">
        <v>185.2</v>
      </c>
      <c r="AX48" s="14">
        <f t="shared" si="22"/>
        <v>50</v>
      </c>
      <c r="AY48" s="13">
        <v>126848.8</v>
      </c>
      <c r="AZ48" s="14">
        <v>84566</v>
      </c>
      <c r="BA48" s="14">
        <f t="shared" si="23"/>
        <v>66.7</v>
      </c>
      <c r="BB48" s="13">
        <v>47273.1</v>
      </c>
      <c r="BC48" s="14">
        <v>27576.1</v>
      </c>
      <c r="BD48" s="14">
        <f t="shared" si="24"/>
        <v>58.3</v>
      </c>
      <c r="BE48" s="13">
        <v>15220.4</v>
      </c>
      <c r="BF48" s="14">
        <v>13663.1</v>
      </c>
      <c r="BG48" s="14">
        <f t="shared" si="25"/>
        <v>89.8</v>
      </c>
      <c r="BH48" s="13">
        <v>6250.2</v>
      </c>
      <c r="BI48" s="14">
        <v>3125.2</v>
      </c>
      <c r="BJ48" s="14">
        <f t="shared" si="26"/>
        <v>50</v>
      </c>
      <c r="BK48" s="13">
        <v>5915.4</v>
      </c>
      <c r="BL48" s="14">
        <v>2767</v>
      </c>
      <c r="BM48" s="14">
        <f t="shared" si="27"/>
        <v>46.8</v>
      </c>
      <c r="BN48" s="13">
        <v>4237.8</v>
      </c>
      <c r="BO48" s="14">
        <v>2431.9</v>
      </c>
      <c r="BP48" s="14">
        <f t="shared" si="28"/>
        <v>57.4</v>
      </c>
      <c r="BQ48" s="13">
        <v>7926.2</v>
      </c>
      <c r="BR48" s="14">
        <v>3906.4</v>
      </c>
      <c r="BS48" s="14">
        <f t="shared" si="29"/>
        <v>49.3</v>
      </c>
      <c r="BT48" s="13">
        <v>1343.5</v>
      </c>
      <c r="BU48" s="14">
        <v>671.8</v>
      </c>
      <c r="BV48" s="14">
        <f t="shared" si="30"/>
        <v>50</v>
      </c>
      <c r="BW48" s="13">
        <v>2407.1999999999998</v>
      </c>
      <c r="BX48" s="14">
        <v>1203.5999999999999</v>
      </c>
      <c r="BY48" s="14">
        <f t="shared" si="31"/>
        <v>50</v>
      </c>
      <c r="BZ48" s="13">
        <v>0</v>
      </c>
      <c r="CA48" s="14">
        <v>0</v>
      </c>
      <c r="CB48" s="14">
        <f t="shared" si="32"/>
        <v>0</v>
      </c>
      <c r="CC48" s="13">
        <v>0</v>
      </c>
      <c r="CD48" s="14">
        <v>0</v>
      </c>
      <c r="CE48" s="14">
        <f t="shared" si="33"/>
        <v>0</v>
      </c>
      <c r="CF48" s="13">
        <v>276.7</v>
      </c>
      <c r="CG48" s="14">
        <v>138.30000000000001</v>
      </c>
      <c r="CH48" s="14">
        <f t="shared" si="34"/>
        <v>50</v>
      </c>
      <c r="CI48" s="13">
        <v>1973.9</v>
      </c>
      <c r="CJ48" s="14">
        <v>816.1</v>
      </c>
      <c r="CK48" s="14">
        <f t="shared" si="35"/>
        <v>41.3</v>
      </c>
      <c r="CL48" s="13">
        <v>6</v>
      </c>
      <c r="CM48" s="14">
        <v>0</v>
      </c>
      <c r="CN48" s="14">
        <f t="shared" si="36"/>
        <v>0</v>
      </c>
      <c r="CO48" s="13">
        <v>3910.7</v>
      </c>
      <c r="CP48" s="14">
        <v>2150</v>
      </c>
      <c r="CQ48" s="14">
        <f t="shared" si="37"/>
        <v>55</v>
      </c>
      <c r="CR48" s="13">
        <v>2</v>
      </c>
      <c r="CS48" s="14">
        <v>0</v>
      </c>
      <c r="CT48" s="14">
        <f t="shared" si="38"/>
        <v>0</v>
      </c>
      <c r="CU48" s="13">
        <v>445.3</v>
      </c>
      <c r="CV48" s="14">
        <v>222.6</v>
      </c>
      <c r="CW48" s="14">
        <f t="shared" si="39"/>
        <v>50</v>
      </c>
      <c r="CX48" s="13">
        <v>471.8</v>
      </c>
      <c r="CY48" s="14">
        <v>236</v>
      </c>
      <c r="CZ48" s="14">
        <f t="shared" si="40"/>
        <v>50</v>
      </c>
      <c r="DA48" s="13">
        <v>461.7</v>
      </c>
      <c r="DB48" s="14">
        <v>230.8</v>
      </c>
      <c r="DC48" s="14">
        <f t="shared" si="41"/>
        <v>50</v>
      </c>
      <c r="DD48" s="13">
        <v>0</v>
      </c>
      <c r="DE48" s="14">
        <v>0</v>
      </c>
      <c r="DF48" s="14">
        <f t="shared" si="42"/>
        <v>0</v>
      </c>
      <c r="DG48" s="14">
        <v>41.1</v>
      </c>
      <c r="DH48" s="14">
        <v>20.6</v>
      </c>
      <c r="DI48" s="14">
        <f t="shared" si="43"/>
        <v>50.1</v>
      </c>
      <c r="DJ48" s="14">
        <v>0.7</v>
      </c>
      <c r="DK48" s="14">
        <v>0.7</v>
      </c>
      <c r="DL48" s="14">
        <f t="shared" si="44"/>
        <v>100</v>
      </c>
      <c r="DM48" s="14">
        <v>0</v>
      </c>
      <c r="DN48" s="14">
        <v>0</v>
      </c>
      <c r="DO48" s="14">
        <f t="shared" si="45"/>
        <v>0</v>
      </c>
      <c r="DP48" s="13">
        <v>2515.6</v>
      </c>
      <c r="DQ48" s="14">
        <v>1257.8</v>
      </c>
      <c r="DR48" s="14">
        <f t="shared" si="46"/>
        <v>50</v>
      </c>
      <c r="DS48" s="13">
        <v>5.6</v>
      </c>
      <c r="DT48" s="14">
        <v>0</v>
      </c>
      <c r="DU48" s="14">
        <f t="shared" si="47"/>
        <v>0</v>
      </c>
      <c r="DV48" s="13">
        <v>1142.3</v>
      </c>
      <c r="DW48" s="14">
        <v>373.7</v>
      </c>
      <c r="DX48" s="14">
        <f t="shared" si="48"/>
        <v>32.700000000000003</v>
      </c>
      <c r="DY48" s="11">
        <f t="shared" si="49"/>
        <v>36163.199999999997</v>
      </c>
      <c r="DZ48" s="12">
        <f t="shared" si="50"/>
        <v>19311.5</v>
      </c>
      <c r="EA48" s="12">
        <f t="shared" si="51"/>
        <v>53.4</v>
      </c>
      <c r="EB48" s="13">
        <v>2340.1999999999998</v>
      </c>
      <c r="EC48" s="14">
        <v>1365.1</v>
      </c>
      <c r="ED48" s="14">
        <f t="shared" si="52"/>
        <v>58.3</v>
      </c>
      <c r="EE48" s="13">
        <v>2628.5</v>
      </c>
      <c r="EF48" s="14">
        <v>2039.4</v>
      </c>
      <c r="EG48" s="14">
        <f t="shared" si="53"/>
        <v>77.599999999999994</v>
      </c>
      <c r="EH48" s="13">
        <v>310.2</v>
      </c>
      <c r="EI48" s="14">
        <v>310.2</v>
      </c>
      <c r="EJ48" s="14">
        <f t="shared" si="54"/>
        <v>100</v>
      </c>
      <c r="EK48" s="13">
        <v>588.20000000000005</v>
      </c>
      <c r="EL48" s="14">
        <v>294.10000000000002</v>
      </c>
      <c r="EM48" s="14">
        <f t="shared" si="55"/>
        <v>50</v>
      </c>
      <c r="EN48" s="13">
        <v>1618.8</v>
      </c>
      <c r="EO48" s="14">
        <v>1618.8</v>
      </c>
      <c r="EP48" s="14">
        <f t="shared" si="56"/>
        <v>100</v>
      </c>
      <c r="EQ48" s="13">
        <v>0</v>
      </c>
      <c r="ER48" s="14">
        <v>0</v>
      </c>
      <c r="ES48" s="14">
        <f t="shared" si="57"/>
        <v>0</v>
      </c>
      <c r="ET48" s="13">
        <v>0</v>
      </c>
      <c r="EU48" s="14">
        <v>0</v>
      </c>
      <c r="EV48" s="14">
        <f t="shared" si="58"/>
        <v>0</v>
      </c>
      <c r="EW48" s="13">
        <v>62.5</v>
      </c>
      <c r="EX48" s="14">
        <v>62.5</v>
      </c>
      <c r="EY48" s="14">
        <f t="shared" si="59"/>
        <v>100</v>
      </c>
      <c r="EZ48" s="13">
        <v>125</v>
      </c>
      <c r="FA48" s="14">
        <v>125</v>
      </c>
      <c r="FB48" s="14">
        <f t="shared" si="60"/>
        <v>100</v>
      </c>
      <c r="FC48" s="13">
        <v>1689.2</v>
      </c>
      <c r="FD48" s="14">
        <v>1689.2</v>
      </c>
      <c r="FE48" s="14">
        <f t="shared" si="61"/>
        <v>100</v>
      </c>
      <c r="FF48" s="13">
        <v>0</v>
      </c>
      <c r="FG48" s="14">
        <v>0</v>
      </c>
      <c r="FH48" s="14">
        <f t="shared" si="62"/>
        <v>0</v>
      </c>
      <c r="FI48" s="13">
        <v>2433.4</v>
      </c>
      <c r="FJ48" s="14">
        <v>2433.4</v>
      </c>
      <c r="FK48" s="14">
        <f t="shared" si="63"/>
        <v>100</v>
      </c>
      <c r="FL48" s="13">
        <v>0</v>
      </c>
      <c r="FM48" s="14">
        <v>0</v>
      </c>
      <c r="FN48" s="14">
        <f t="shared" si="64"/>
        <v>0</v>
      </c>
      <c r="FO48" s="13">
        <v>6000</v>
      </c>
      <c r="FP48" s="14">
        <v>6000</v>
      </c>
      <c r="FQ48" s="14">
        <f t="shared" si="65"/>
        <v>100</v>
      </c>
      <c r="FR48" s="13">
        <v>0</v>
      </c>
      <c r="FS48" s="14">
        <v>0</v>
      </c>
      <c r="FT48" s="14">
        <f t="shared" si="66"/>
        <v>0</v>
      </c>
      <c r="FU48" s="13">
        <v>69.400000000000006</v>
      </c>
      <c r="FV48" s="14">
        <v>69.400000000000006</v>
      </c>
      <c r="FW48" s="14">
        <f t="shared" si="67"/>
        <v>100</v>
      </c>
      <c r="FX48" s="13">
        <v>186.1</v>
      </c>
      <c r="FY48" s="14">
        <v>0</v>
      </c>
      <c r="FZ48" s="14">
        <f t="shared" si="68"/>
        <v>0</v>
      </c>
      <c r="GA48" s="13">
        <v>234</v>
      </c>
      <c r="GB48" s="14">
        <v>0</v>
      </c>
      <c r="GC48" s="14">
        <f t="shared" si="69"/>
        <v>0</v>
      </c>
      <c r="GD48" s="13">
        <v>0</v>
      </c>
      <c r="GE48" s="14">
        <v>0</v>
      </c>
      <c r="GF48" s="14">
        <f t="shared" si="70"/>
        <v>0</v>
      </c>
      <c r="GG48" s="13">
        <v>0</v>
      </c>
      <c r="GH48" s="14">
        <v>0</v>
      </c>
      <c r="GI48" s="14">
        <f t="shared" si="71"/>
        <v>0</v>
      </c>
      <c r="GJ48" s="13">
        <v>13026.2</v>
      </c>
      <c r="GK48" s="14">
        <v>0</v>
      </c>
      <c r="GL48" s="14">
        <f t="shared" si="72"/>
        <v>0</v>
      </c>
      <c r="GM48" s="13">
        <v>4851.5</v>
      </c>
      <c r="GN48" s="14">
        <v>3304.4</v>
      </c>
      <c r="GO48" s="14">
        <f t="shared" si="73"/>
        <v>68.099999999999994</v>
      </c>
      <c r="GP48" s="13">
        <v>0</v>
      </c>
      <c r="GQ48" s="14">
        <v>0</v>
      </c>
      <c r="GR48" s="14">
        <f t="shared" si="74"/>
        <v>0</v>
      </c>
    </row>
    <row r="49" spans="1:200" x14ac:dyDescent="0.25">
      <c r="A49" s="2">
        <v>44</v>
      </c>
      <c r="B49" s="3" t="s">
        <v>50</v>
      </c>
      <c r="C49" s="11">
        <f t="shared" si="0"/>
        <v>8890616.5000000019</v>
      </c>
      <c r="D49" s="12">
        <f t="shared" si="1"/>
        <v>5783284.5</v>
      </c>
      <c r="E49" s="12">
        <f t="shared" si="2"/>
        <v>65</v>
      </c>
      <c r="F49" s="11">
        <f t="shared" si="3"/>
        <v>94402.5</v>
      </c>
      <c r="G49" s="12">
        <f t="shared" si="3"/>
        <v>47202</v>
      </c>
      <c r="H49" s="12">
        <f t="shared" si="4"/>
        <v>50</v>
      </c>
      <c r="I49" s="13">
        <v>94402.5</v>
      </c>
      <c r="J49" s="14">
        <v>47202</v>
      </c>
      <c r="K49" s="14">
        <f t="shared" si="5"/>
        <v>50</v>
      </c>
      <c r="L49" s="11">
        <f t="shared" si="6"/>
        <v>2974681.4</v>
      </c>
      <c r="M49" s="11">
        <f t="shared" si="7"/>
        <v>1978880.1</v>
      </c>
      <c r="N49" s="12">
        <f t="shared" si="8"/>
        <v>66.5</v>
      </c>
      <c r="O49" s="13">
        <v>232362.4</v>
      </c>
      <c r="P49" s="14">
        <v>110037.1</v>
      </c>
      <c r="Q49" s="14">
        <f t="shared" si="9"/>
        <v>47.4</v>
      </c>
      <c r="R49" s="13">
        <v>0</v>
      </c>
      <c r="S49" s="14">
        <v>0</v>
      </c>
      <c r="T49" s="14">
        <f t="shared" si="10"/>
        <v>0</v>
      </c>
      <c r="U49" s="13">
        <v>0</v>
      </c>
      <c r="V49" s="14">
        <v>0</v>
      </c>
      <c r="W49" s="14">
        <f t="shared" si="11"/>
        <v>0</v>
      </c>
      <c r="X49" s="13">
        <v>0</v>
      </c>
      <c r="Y49" s="14">
        <v>0</v>
      </c>
      <c r="Z49" s="14">
        <f t="shared" si="12"/>
        <v>0</v>
      </c>
      <c r="AA49" s="13">
        <v>0</v>
      </c>
      <c r="AB49" s="14">
        <v>0</v>
      </c>
      <c r="AC49" s="14">
        <f t="shared" si="13"/>
        <v>0</v>
      </c>
      <c r="AD49" s="13">
        <v>0</v>
      </c>
      <c r="AE49" s="14">
        <v>0</v>
      </c>
      <c r="AF49" s="14">
        <f t="shared" si="14"/>
        <v>0</v>
      </c>
      <c r="AG49" s="13">
        <v>2585765.2999999998</v>
      </c>
      <c r="AH49" s="14">
        <v>1853132.3</v>
      </c>
      <c r="AI49" s="14">
        <f t="shared" si="15"/>
        <v>71.7</v>
      </c>
      <c r="AJ49" s="13">
        <v>0</v>
      </c>
      <c r="AK49" s="14">
        <v>0</v>
      </c>
      <c r="AL49" s="14">
        <f t="shared" si="16"/>
        <v>0</v>
      </c>
      <c r="AM49" s="13">
        <v>0</v>
      </c>
      <c r="AN49" s="14">
        <v>0</v>
      </c>
      <c r="AO49" s="14">
        <f t="shared" si="17"/>
        <v>0</v>
      </c>
      <c r="AP49" s="13">
        <v>156553.70000000001</v>
      </c>
      <c r="AQ49" s="14">
        <v>15710.7</v>
      </c>
      <c r="AR49" s="14">
        <f t="shared" si="18"/>
        <v>10</v>
      </c>
      <c r="AS49" s="11">
        <f t="shared" si="19"/>
        <v>5479627.7000000011</v>
      </c>
      <c r="AT49" s="12">
        <f t="shared" si="20"/>
        <v>3443023.3</v>
      </c>
      <c r="AU49" s="12">
        <f t="shared" si="21"/>
        <v>62.8</v>
      </c>
      <c r="AV49" s="13">
        <v>10332.5</v>
      </c>
      <c r="AW49" s="14">
        <v>5166.2</v>
      </c>
      <c r="AX49" s="14">
        <f t="shared" si="22"/>
        <v>50</v>
      </c>
      <c r="AY49" s="13">
        <v>3465846.2</v>
      </c>
      <c r="AZ49" s="14">
        <v>2310564.2999999998</v>
      </c>
      <c r="BA49" s="14">
        <f t="shared" si="23"/>
        <v>66.7</v>
      </c>
      <c r="BB49" s="13">
        <v>1508868.1</v>
      </c>
      <c r="BC49" s="14">
        <v>880173.2</v>
      </c>
      <c r="BD49" s="14">
        <f t="shared" si="24"/>
        <v>58.3</v>
      </c>
      <c r="BE49" s="13">
        <v>208267.9</v>
      </c>
      <c r="BF49" s="14">
        <v>101357.1</v>
      </c>
      <c r="BG49" s="14">
        <f t="shared" si="25"/>
        <v>48.7</v>
      </c>
      <c r="BH49" s="13">
        <v>17456.5</v>
      </c>
      <c r="BI49" s="14">
        <v>8728.4</v>
      </c>
      <c r="BJ49" s="14">
        <f t="shared" si="26"/>
        <v>50</v>
      </c>
      <c r="BK49" s="13">
        <v>10561.7</v>
      </c>
      <c r="BL49" s="14">
        <v>7155.6</v>
      </c>
      <c r="BM49" s="14">
        <f t="shared" si="27"/>
        <v>67.8</v>
      </c>
      <c r="BN49" s="13">
        <v>6722.3</v>
      </c>
      <c r="BO49" s="14">
        <v>4278.3</v>
      </c>
      <c r="BP49" s="14">
        <f t="shared" si="28"/>
        <v>63.6</v>
      </c>
      <c r="BQ49" s="13">
        <v>70832</v>
      </c>
      <c r="BR49" s="14">
        <v>41529</v>
      </c>
      <c r="BS49" s="14">
        <f t="shared" si="29"/>
        <v>58.6</v>
      </c>
      <c r="BT49" s="13">
        <v>9939.5</v>
      </c>
      <c r="BU49" s="14">
        <v>4969.8</v>
      </c>
      <c r="BV49" s="14">
        <f t="shared" si="30"/>
        <v>50</v>
      </c>
      <c r="BW49" s="13">
        <v>74458.2</v>
      </c>
      <c r="BX49" s="14">
        <v>37229.1</v>
      </c>
      <c r="BY49" s="14">
        <f t="shared" si="31"/>
        <v>50</v>
      </c>
      <c r="BZ49" s="13">
        <v>43681.5</v>
      </c>
      <c r="CA49" s="14">
        <v>16234.4</v>
      </c>
      <c r="CB49" s="14">
        <f t="shared" si="32"/>
        <v>37.200000000000003</v>
      </c>
      <c r="CC49" s="13">
        <v>934.4</v>
      </c>
      <c r="CD49" s="14">
        <v>467.2</v>
      </c>
      <c r="CE49" s="14">
        <f t="shared" si="33"/>
        <v>50</v>
      </c>
      <c r="CF49" s="13">
        <v>13164.6</v>
      </c>
      <c r="CG49" s="14">
        <v>6582.3</v>
      </c>
      <c r="CH49" s="14">
        <f t="shared" si="34"/>
        <v>50</v>
      </c>
      <c r="CI49" s="13">
        <v>34.5</v>
      </c>
      <c r="CJ49" s="14">
        <v>17.3</v>
      </c>
      <c r="CK49" s="14">
        <f t="shared" si="35"/>
        <v>50.1</v>
      </c>
      <c r="CL49" s="13">
        <v>0</v>
      </c>
      <c r="CM49" s="14">
        <v>0</v>
      </c>
      <c r="CN49" s="14">
        <f t="shared" si="36"/>
        <v>0</v>
      </c>
      <c r="CO49" s="13">
        <v>0</v>
      </c>
      <c r="CP49" s="14">
        <v>0</v>
      </c>
      <c r="CQ49" s="14">
        <f t="shared" si="37"/>
        <v>0</v>
      </c>
      <c r="CR49" s="13">
        <v>0</v>
      </c>
      <c r="CS49" s="14">
        <v>0</v>
      </c>
      <c r="CT49" s="14">
        <f t="shared" si="38"/>
        <v>0</v>
      </c>
      <c r="CU49" s="13">
        <v>522.20000000000005</v>
      </c>
      <c r="CV49" s="14">
        <v>261.10000000000002</v>
      </c>
      <c r="CW49" s="14">
        <f t="shared" si="39"/>
        <v>50</v>
      </c>
      <c r="CX49" s="13">
        <v>5731.9</v>
      </c>
      <c r="CY49" s="14">
        <v>2866</v>
      </c>
      <c r="CZ49" s="14">
        <f t="shared" si="40"/>
        <v>50</v>
      </c>
      <c r="DA49" s="13">
        <v>1077.2</v>
      </c>
      <c r="DB49" s="14">
        <v>538.6</v>
      </c>
      <c r="DC49" s="14">
        <f t="shared" si="41"/>
        <v>50</v>
      </c>
      <c r="DD49" s="13">
        <v>3475.3</v>
      </c>
      <c r="DE49" s="14">
        <v>1737.7</v>
      </c>
      <c r="DF49" s="14">
        <f t="shared" si="42"/>
        <v>50</v>
      </c>
      <c r="DG49" s="14">
        <v>255.1</v>
      </c>
      <c r="DH49" s="14">
        <v>127.6</v>
      </c>
      <c r="DI49" s="14">
        <f t="shared" si="43"/>
        <v>50</v>
      </c>
      <c r="DJ49" s="14">
        <v>0.8</v>
      </c>
      <c r="DK49" s="14">
        <v>0.8</v>
      </c>
      <c r="DL49" s="14">
        <f t="shared" si="44"/>
        <v>100</v>
      </c>
      <c r="DM49" s="14">
        <v>5938.6</v>
      </c>
      <c r="DN49" s="14">
        <v>2969.3</v>
      </c>
      <c r="DO49" s="14">
        <f t="shared" si="45"/>
        <v>50</v>
      </c>
      <c r="DP49" s="13">
        <v>0</v>
      </c>
      <c r="DQ49" s="14">
        <v>0</v>
      </c>
      <c r="DR49" s="14">
        <f t="shared" si="46"/>
        <v>0</v>
      </c>
      <c r="DS49" s="13">
        <v>107.9</v>
      </c>
      <c r="DT49" s="14">
        <v>0</v>
      </c>
      <c r="DU49" s="14">
        <f t="shared" si="47"/>
        <v>0</v>
      </c>
      <c r="DV49" s="13">
        <v>21418.799999999999</v>
      </c>
      <c r="DW49" s="14">
        <v>10070</v>
      </c>
      <c r="DX49" s="14">
        <f t="shared" si="48"/>
        <v>47</v>
      </c>
      <c r="DY49" s="11">
        <f t="shared" si="49"/>
        <v>341904.89999999997</v>
      </c>
      <c r="DZ49" s="12">
        <f t="shared" si="50"/>
        <v>314179.10000000003</v>
      </c>
      <c r="EA49" s="12">
        <f t="shared" si="51"/>
        <v>91.9</v>
      </c>
      <c r="EB49" s="13">
        <v>29018.9</v>
      </c>
      <c r="EC49" s="14">
        <v>16927.7</v>
      </c>
      <c r="ED49" s="14">
        <f t="shared" si="52"/>
        <v>58.3</v>
      </c>
      <c r="EE49" s="13">
        <v>211812.1</v>
      </c>
      <c r="EF49" s="14">
        <v>208168.6</v>
      </c>
      <c r="EG49" s="14">
        <f t="shared" si="53"/>
        <v>98.3</v>
      </c>
      <c r="EH49" s="13">
        <v>6494.4</v>
      </c>
      <c r="EI49" s="14">
        <v>6414</v>
      </c>
      <c r="EJ49" s="14">
        <f t="shared" si="54"/>
        <v>98.8</v>
      </c>
      <c r="EK49" s="13">
        <v>17602.2</v>
      </c>
      <c r="EL49" s="14">
        <v>8802.7000000000007</v>
      </c>
      <c r="EM49" s="14">
        <f t="shared" si="55"/>
        <v>50</v>
      </c>
      <c r="EN49" s="13">
        <v>8369.2000000000007</v>
      </c>
      <c r="EO49" s="14">
        <v>8369.2000000000007</v>
      </c>
      <c r="EP49" s="14">
        <f t="shared" si="56"/>
        <v>100</v>
      </c>
      <c r="EQ49" s="13">
        <v>0</v>
      </c>
      <c r="ER49" s="14">
        <v>0</v>
      </c>
      <c r="ES49" s="14">
        <f t="shared" si="57"/>
        <v>0</v>
      </c>
      <c r="ET49" s="13">
        <v>0</v>
      </c>
      <c r="EU49" s="14">
        <v>0</v>
      </c>
      <c r="EV49" s="14">
        <f t="shared" si="58"/>
        <v>0</v>
      </c>
      <c r="EW49" s="13">
        <v>0</v>
      </c>
      <c r="EX49" s="14">
        <v>0</v>
      </c>
      <c r="EY49" s="14">
        <f t="shared" si="59"/>
        <v>0</v>
      </c>
      <c r="EZ49" s="13">
        <v>0</v>
      </c>
      <c r="FA49" s="14">
        <v>0</v>
      </c>
      <c r="FB49" s="14">
        <f t="shared" si="60"/>
        <v>0</v>
      </c>
      <c r="FC49" s="13">
        <v>14316.6</v>
      </c>
      <c r="FD49" s="14">
        <v>14316.6</v>
      </c>
      <c r="FE49" s="14">
        <f t="shared" si="61"/>
        <v>100</v>
      </c>
      <c r="FF49" s="13">
        <v>0</v>
      </c>
      <c r="FG49" s="14">
        <v>0</v>
      </c>
      <c r="FH49" s="14">
        <f t="shared" si="62"/>
        <v>0</v>
      </c>
      <c r="FI49" s="13">
        <v>24462.1</v>
      </c>
      <c r="FJ49" s="14">
        <v>24462.1</v>
      </c>
      <c r="FK49" s="14">
        <f t="shared" si="63"/>
        <v>100</v>
      </c>
      <c r="FL49" s="13">
        <v>13644.3</v>
      </c>
      <c r="FM49" s="14">
        <v>13644.3</v>
      </c>
      <c r="FN49" s="14">
        <f t="shared" si="64"/>
        <v>100</v>
      </c>
      <c r="FO49" s="13">
        <v>0</v>
      </c>
      <c r="FP49" s="14">
        <v>0</v>
      </c>
      <c r="FQ49" s="14">
        <f t="shared" si="65"/>
        <v>0</v>
      </c>
      <c r="FR49" s="13">
        <v>0</v>
      </c>
      <c r="FS49" s="14">
        <v>0</v>
      </c>
      <c r="FT49" s="14">
        <f t="shared" si="66"/>
        <v>0</v>
      </c>
      <c r="FU49" s="13">
        <v>9091</v>
      </c>
      <c r="FV49" s="14">
        <v>9091</v>
      </c>
      <c r="FW49" s="14">
        <f t="shared" si="67"/>
        <v>100</v>
      </c>
      <c r="FX49" s="13">
        <v>4557.3999999999996</v>
      </c>
      <c r="FY49" s="14">
        <v>1446.2</v>
      </c>
      <c r="FZ49" s="14">
        <f t="shared" si="68"/>
        <v>31.7</v>
      </c>
      <c r="GA49" s="13">
        <v>0</v>
      </c>
      <c r="GB49" s="14">
        <v>0</v>
      </c>
      <c r="GC49" s="14">
        <f t="shared" si="69"/>
        <v>0</v>
      </c>
      <c r="GD49" s="13">
        <v>0</v>
      </c>
      <c r="GE49" s="14">
        <v>0</v>
      </c>
      <c r="GF49" s="14">
        <f t="shared" si="70"/>
        <v>0</v>
      </c>
      <c r="GG49" s="13">
        <v>0</v>
      </c>
      <c r="GH49" s="14">
        <v>0</v>
      </c>
      <c r="GI49" s="14">
        <f t="shared" si="71"/>
        <v>0</v>
      </c>
      <c r="GJ49" s="13">
        <v>0</v>
      </c>
      <c r="GK49" s="14">
        <v>0</v>
      </c>
      <c r="GL49" s="14">
        <f t="shared" si="72"/>
        <v>0</v>
      </c>
      <c r="GM49" s="13">
        <v>2536.6999999999998</v>
      </c>
      <c r="GN49" s="14">
        <v>2536.6999999999998</v>
      </c>
      <c r="GO49" s="14">
        <f t="shared" si="73"/>
        <v>100</v>
      </c>
      <c r="GP49" s="13">
        <v>0</v>
      </c>
      <c r="GQ49" s="14">
        <v>0</v>
      </c>
      <c r="GR49" s="14">
        <f t="shared" si="74"/>
        <v>0</v>
      </c>
    </row>
    <row r="50" spans="1:200" x14ac:dyDescent="0.25">
      <c r="A50" s="2">
        <v>45</v>
      </c>
      <c r="B50" s="3" t="s">
        <v>51</v>
      </c>
      <c r="C50" s="11">
        <f t="shared" si="0"/>
        <v>19555061.600000001</v>
      </c>
      <c r="D50" s="12">
        <f t="shared" si="1"/>
        <v>12783704.800000001</v>
      </c>
      <c r="E50" s="12">
        <f t="shared" si="2"/>
        <v>65.400000000000006</v>
      </c>
      <c r="F50" s="11">
        <f t="shared" si="3"/>
        <v>0</v>
      </c>
      <c r="G50" s="12">
        <f t="shared" si="3"/>
        <v>0</v>
      </c>
      <c r="H50" s="12">
        <f t="shared" si="4"/>
        <v>0</v>
      </c>
      <c r="I50" s="13">
        <v>0</v>
      </c>
      <c r="J50" s="14">
        <v>0</v>
      </c>
      <c r="K50" s="14">
        <f t="shared" si="5"/>
        <v>0</v>
      </c>
      <c r="L50" s="11">
        <f t="shared" si="6"/>
        <v>4391635.3</v>
      </c>
      <c r="M50" s="11">
        <f t="shared" si="7"/>
        <v>2983206.7</v>
      </c>
      <c r="N50" s="12">
        <f t="shared" si="8"/>
        <v>67.900000000000006</v>
      </c>
      <c r="O50" s="13">
        <v>574949.69999999995</v>
      </c>
      <c r="P50" s="14">
        <v>299092.5</v>
      </c>
      <c r="Q50" s="14">
        <f t="shared" si="9"/>
        <v>52</v>
      </c>
      <c r="R50" s="13">
        <v>5765</v>
      </c>
      <c r="S50" s="14">
        <v>0</v>
      </c>
      <c r="T50" s="14">
        <f t="shared" si="10"/>
        <v>0</v>
      </c>
      <c r="U50" s="13">
        <v>0</v>
      </c>
      <c r="V50" s="14">
        <v>0</v>
      </c>
      <c r="W50" s="14">
        <f t="shared" si="11"/>
        <v>0</v>
      </c>
      <c r="X50" s="13">
        <v>0</v>
      </c>
      <c r="Y50" s="14">
        <v>0</v>
      </c>
      <c r="Z50" s="14">
        <f t="shared" si="12"/>
        <v>0</v>
      </c>
      <c r="AA50" s="13">
        <v>3613.2</v>
      </c>
      <c r="AB50" s="14">
        <v>0</v>
      </c>
      <c r="AC50" s="14">
        <f t="shared" si="13"/>
        <v>0</v>
      </c>
      <c r="AD50" s="13">
        <v>0</v>
      </c>
      <c r="AE50" s="14">
        <v>0</v>
      </c>
      <c r="AF50" s="14">
        <f t="shared" si="14"/>
        <v>0</v>
      </c>
      <c r="AG50" s="13">
        <v>3372535.3</v>
      </c>
      <c r="AH50" s="14">
        <v>2416983.7000000002</v>
      </c>
      <c r="AI50" s="14">
        <f t="shared" si="15"/>
        <v>71.7</v>
      </c>
      <c r="AJ50" s="13">
        <v>46469.2</v>
      </c>
      <c r="AK50" s="14">
        <v>0</v>
      </c>
      <c r="AL50" s="14">
        <f t="shared" si="16"/>
        <v>0</v>
      </c>
      <c r="AM50" s="13">
        <v>0</v>
      </c>
      <c r="AN50" s="14">
        <v>0</v>
      </c>
      <c r="AO50" s="14">
        <f t="shared" si="17"/>
        <v>0</v>
      </c>
      <c r="AP50" s="13">
        <v>388302.9</v>
      </c>
      <c r="AQ50" s="14">
        <v>267130.5</v>
      </c>
      <c r="AR50" s="14">
        <f t="shared" si="18"/>
        <v>68.8</v>
      </c>
      <c r="AS50" s="11">
        <f t="shared" si="19"/>
        <v>13447330.100000003</v>
      </c>
      <c r="AT50" s="12">
        <f t="shared" si="20"/>
        <v>8352585.5999999996</v>
      </c>
      <c r="AU50" s="12">
        <f t="shared" si="21"/>
        <v>62.1</v>
      </c>
      <c r="AV50" s="13">
        <v>25061.200000000001</v>
      </c>
      <c r="AW50" s="14">
        <v>12530.6</v>
      </c>
      <c r="AX50" s="14">
        <f t="shared" si="22"/>
        <v>50</v>
      </c>
      <c r="AY50" s="13">
        <v>8229412.0999999996</v>
      </c>
      <c r="AZ50" s="14">
        <v>5486274.9000000004</v>
      </c>
      <c r="BA50" s="14">
        <f t="shared" si="23"/>
        <v>66.7</v>
      </c>
      <c r="BB50" s="13">
        <v>3118893</v>
      </c>
      <c r="BC50" s="14">
        <v>1819354.3</v>
      </c>
      <c r="BD50" s="14">
        <f t="shared" si="24"/>
        <v>58.3</v>
      </c>
      <c r="BE50" s="13">
        <v>479501.1</v>
      </c>
      <c r="BF50" s="14">
        <v>231794.6</v>
      </c>
      <c r="BG50" s="14">
        <f t="shared" si="25"/>
        <v>48.3</v>
      </c>
      <c r="BH50" s="13">
        <v>50387.9</v>
      </c>
      <c r="BI50" s="14">
        <v>25194</v>
      </c>
      <c r="BJ50" s="14">
        <f t="shared" si="26"/>
        <v>50</v>
      </c>
      <c r="BK50" s="13">
        <v>43962.9</v>
      </c>
      <c r="BL50" s="14">
        <v>26077.8</v>
      </c>
      <c r="BM50" s="14">
        <f t="shared" si="27"/>
        <v>59.3</v>
      </c>
      <c r="BN50" s="13">
        <v>30697.8</v>
      </c>
      <c r="BO50" s="14">
        <v>18346.599999999999</v>
      </c>
      <c r="BP50" s="14">
        <f t="shared" si="28"/>
        <v>59.8</v>
      </c>
      <c r="BQ50" s="13">
        <v>145341</v>
      </c>
      <c r="BR50" s="14">
        <v>74977</v>
      </c>
      <c r="BS50" s="14">
        <f t="shared" si="29"/>
        <v>51.6</v>
      </c>
      <c r="BT50" s="13">
        <v>25274.5</v>
      </c>
      <c r="BU50" s="14">
        <v>12637.4</v>
      </c>
      <c r="BV50" s="14">
        <f t="shared" si="30"/>
        <v>50</v>
      </c>
      <c r="BW50" s="13">
        <v>169944.8</v>
      </c>
      <c r="BX50" s="14">
        <v>84972.4</v>
      </c>
      <c r="BY50" s="14">
        <f t="shared" si="31"/>
        <v>50</v>
      </c>
      <c r="BZ50" s="13">
        <v>968698.3</v>
      </c>
      <c r="CA50" s="14">
        <v>489911.3</v>
      </c>
      <c r="CB50" s="14">
        <f t="shared" si="32"/>
        <v>50.6</v>
      </c>
      <c r="CC50" s="13">
        <v>0</v>
      </c>
      <c r="CD50" s="14">
        <v>0</v>
      </c>
      <c r="CE50" s="14">
        <f t="shared" si="33"/>
        <v>0</v>
      </c>
      <c r="CF50" s="13">
        <v>38117.599999999999</v>
      </c>
      <c r="CG50" s="14">
        <v>19058.8</v>
      </c>
      <c r="CH50" s="14">
        <f t="shared" si="34"/>
        <v>50</v>
      </c>
      <c r="CI50" s="13">
        <v>0</v>
      </c>
      <c r="CJ50" s="14">
        <v>0</v>
      </c>
      <c r="CK50" s="14">
        <f t="shared" si="35"/>
        <v>0</v>
      </c>
      <c r="CL50" s="13">
        <v>0</v>
      </c>
      <c r="CM50" s="14">
        <v>0</v>
      </c>
      <c r="CN50" s="14">
        <f t="shared" si="36"/>
        <v>0</v>
      </c>
      <c r="CO50" s="13">
        <v>0</v>
      </c>
      <c r="CP50" s="14">
        <v>0</v>
      </c>
      <c r="CQ50" s="14">
        <f t="shared" si="37"/>
        <v>0</v>
      </c>
      <c r="CR50" s="13">
        <v>0</v>
      </c>
      <c r="CS50" s="14">
        <v>0</v>
      </c>
      <c r="CT50" s="14">
        <f t="shared" si="38"/>
        <v>0</v>
      </c>
      <c r="CU50" s="13">
        <v>2758</v>
      </c>
      <c r="CV50" s="14">
        <v>1379</v>
      </c>
      <c r="CW50" s="14">
        <f t="shared" si="39"/>
        <v>50</v>
      </c>
      <c r="CX50" s="13">
        <v>13515.1</v>
      </c>
      <c r="CY50" s="14">
        <v>6757.6</v>
      </c>
      <c r="CZ50" s="14">
        <f t="shared" si="40"/>
        <v>50</v>
      </c>
      <c r="DA50" s="13">
        <v>3633.4</v>
      </c>
      <c r="DB50" s="14">
        <v>1816.8</v>
      </c>
      <c r="DC50" s="14">
        <f t="shared" si="41"/>
        <v>50</v>
      </c>
      <c r="DD50" s="13">
        <v>9159.7000000000007</v>
      </c>
      <c r="DE50" s="14">
        <v>4579.8999999999996</v>
      </c>
      <c r="DF50" s="14">
        <f t="shared" si="42"/>
        <v>50</v>
      </c>
      <c r="DG50" s="14">
        <v>239.9</v>
      </c>
      <c r="DH50" s="14">
        <v>119.9</v>
      </c>
      <c r="DI50" s="14">
        <f t="shared" si="43"/>
        <v>50</v>
      </c>
      <c r="DJ50" s="14">
        <v>0.8</v>
      </c>
      <c r="DK50" s="14">
        <v>0.8</v>
      </c>
      <c r="DL50" s="14">
        <f t="shared" si="44"/>
        <v>100</v>
      </c>
      <c r="DM50" s="14">
        <v>11878.4</v>
      </c>
      <c r="DN50" s="14">
        <v>5939.2</v>
      </c>
      <c r="DO50" s="14">
        <f t="shared" si="45"/>
        <v>50</v>
      </c>
      <c r="DP50" s="13">
        <v>0</v>
      </c>
      <c r="DQ50" s="14">
        <v>0</v>
      </c>
      <c r="DR50" s="14">
        <f t="shared" si="46"/>
        <v>0</v>
      </c>
      <c r="DS50" s="13">
        <v>318.10000000000002</v>
      </c>
      <c r="DT50" s="14">
        <v>0</v>
      </c>
      <c r="DU50" s="14">
        <f t="shared" si="47"/>
        <v>0</v>
      </c>
      <c r="DV50" s="13">
        <v>80534.5</v>
      </c>
      <c r="DW50" s="14">
        <v>30862.7</v>
      </c>
      <c r="DX50" s="14">
        <f t="shared" si="48"/>
        <v>38.299999999999997</v>
      </c>
      <c r="DY50" s="11">
        <f t="shared" si="49"/>
        <v>1716096.2000000002</v>
      </c>
      <c r="DZ50" s="12">
        <f t="shared" si="50"/>
        <v>1447912.5000000002</v>
      </c>
      <c r="EA50" s="12">
        <f t="shared" si="51"/>
        <v>84.4</v>
      </c>
      <c r="EB50" s="13">
        <v>70519</v>
      </c>
      <c r="EC50" s="14">
        <v>36963</v>
      </c>
      <c r="ED50" s="14">
        <f t="shared" si="52"/>
        <v>52.4</v>
      </c>
      <c r="EE50" s="13">
        <v>490367.7</v>
      </c>
      <c r="EF50" s="14">
        <v>407165.4</v>
      </c>
      <c r="EG50" s="14">
        <f t="shared" si="53"/>
        <v>83</v>
      </c>
      <c r="EH50" s="13">
        <v>21877.3</v>
      </c>
      <c r="EI50" s="14">
        <v>21748.400000000001</v>
      </c>
      <c r="EJ50" s="14">
        <f t="shared" si="54"/>
        <v>99.4</v>
      </c>
      <c r="EK50" s="13">
        <v>41170</v>
      </c>
      <c r="EL50" s="14">
        <v>20440.899999999998</v>
      </c>
      <c r="EM50" s="14">
        <f t="shared" si="55"/>
        <v>49.6</v>
      </c>
      <c r="EN50" s="13">
        <v>20801.2</v>
      </c>
      <c r="EO50" s="14">
        <v>20801.2</v>
      </c>
      <c r="EP50" s="14">
        <f t="shared" si="56"/>
        <v>100</v>
      </c>
      <c r="EQ50" s="13">
        <v>10000</v>
      </c>
      <c r="ER50" s="14">
        <v>0</v>
      </c>
      <c r="ES50" s="14">
        <f t="shared" si="57"/>
        <v>0</v>
      </c>
      <c r="ET50" s="13">
        <v>0</v>
      </c>
      <c r="EU50" s="14">
        <v>0</v>
      </c>
      <c r="EV50" s="14">
        <f t="shared" si="58"/>
        <v>0</v>
      </c>
      <c r="EW50" s="13">
        <v>0</v>
      </c>
      <c r="EX50" s="14">
        <v>0</v>
      </c>
      <c r="EY50" s="14">
        <f t="shared" si="59"/>
        <v>0</v>
      </c>
      <c r="EZ50" s="13">
        <v>0</v>
      </c>
      <c r="FA50" s="14">
        <v>0</v>
      </c>
      <c r="FB50" s="14">
        <f t="shared" si="60"/>
        <v>0</v>
      </c>
      <c r="FC50" s="13">
        <v>18497.400000000001</v>
      </c>
      <c r="FD50" s="14">
        <v>14320.8</v>
      </c>
      <c r="FE50" s="14">
        <f t="shared" si="61"/>
        <v>77.400000000000006</v>
      </c>
      <c r="FF50" s="13">
        <v>27534.9</v>
      </c>
      <c r="FG50" s="14">
        <v>0</v>
      </c>
      <c r="FH50" s="14">
        <f t="shared" si="62"/>
        <v>0</v>
      </c>
      <c r="FI50" s="13">
        <v>20416.400000000001</v>
      </c>
      <c r="FJ50" s="14">
        <v>20416.400000000001</v>
      </c>
      <c r="FK50" s="14">
        <f t="shared" si="63"/>
        <v>100</v>
      </c>
      <c r="FL50" s="13">
        <v>11688.8</v>
      </c>
      <c r="FM50" s="14">
        <v>0</v>
      </c>
      <c r="FN50" s="14">
        <f t="shared" si="64"/>
        <v>0</v>
      </c>
      <c r="FO50" s="13">
        <v>0</v>
      </c>
      <c r="FP50" s="14">
        <v>0</v>
      </c>
      <c r="FQ50" s="14">
        <f t="shared" si="65"/>
        <v>0</v>
      </c>
      <c r="FR50" s="13">
        <v>0</v>
      </c>
      <c r="FS50" s="14">
        <v>0</v>
      </c>
      <c r="FT50" s="14">
        <f t="shared" si="66"/>
        <v>0</v>
      </c>
      <c r="FU50" s="13">
        <v>9515.9</v>
      </c>
      <c r="FV50" s="14">
        <v>9515.9</v>
      </c>
      <c r="FW50" s="14">
        <f t="shared" si="67"/>
        <v>100</v>
      </c>
      <c r="FX50" s="13">
        <v>8511.4</v>
      </c>
      <c r="FY50" s="14">
        <v>5018.3</v>
      </c>
      <c r="FZ50" s="14">
        <f t="shared" si="68"/>
        <v>59</v>
      </c>
      <c r="GA50" s="13">
        <v>4985.8999999999996</v>
      </c>
      <c r="GB50" s="14">
        <v>0</v>
      </c>
      <c r="GC50" s="14">
        <f t="shared" si="69"/>
        <v>0</v>
      </c>
      <c r="GD50" s="13">
        <v>0</v>
      </c>
      <c r="GE50" s="14">
        <v>0</v>
      </c>
      <c r="GF50" s="14">
        <f t="shared" si="70"/>
        <v>0</v>
      </c>
      <c r="GG50" s="13">
        <v>0</v>
      </c>
      <c r="GH50" s="14">
        <v>0</v>
      </c>
      <c r="GI50" s="14">
        <f t="shared" si="71"/>
        <v>0</v>
      </c>
      <c r="GJ50" s="13">
        <v>0</v>
      </c>
      <c r="GK50" s="14">
        <v>0</v>
      </c>
      <c r="GL50" s="14">
        <f t="shared" si="72"/>
        <v>0</v>
      </c>
      <c r="GM50" s="13">
        <v>881318.9</v>
      </c>
      <c r="GN50" s="14">
        <v>881318.9</v>
      </c>
      <c r="GO50" s="14">
        <f t="shared" si="73"/>
        <v>100</v>
      </c>
      <c r="GP50" s="13">
        <v>78891.399999999994</v>
      </c>
      <c r="GQ50" s="14">
        <v>10203.299999999999</v>
      </c>
      <c r="GR50" s="14">
        <f t="shared" si="74"/>
        <v>12.9</v>
      </c>
    </row>
    <row r="51" spans="1:200" s="10" customFormat="1" ht="15.75" x14ac:dyDescent="0.25">
      <c r="A51" s="4"/>
      <c r="B51" s="5" t="s">
        <v>2</v>
      </c>
      <c r="C51" s="15">
        <f>SUM(C6:C50)</f>
        <v>76115030.5</v>
      </c>
      <c r="D51" s="16">
        <f>SUM(D6:D50)</f>
        <v>49203653.499999985</v>
      </c>
      <c r="E51" s="12">
        <f t="shared" si="2"/>
        <v>64.599999999999994</v>
      </c>
      <c r="F51" s="15">
        <f>SUM(F6:F50)</f>
        <v>1285292.4000000001</v>
      </c>
      <c r="G51" s="16">
        <f>SUM(G6:G50)</f>
        <v>642644</v>
      </c>
      <c r="H51" s="12">
        <f t="shared" si="4"/>
        <v>50</v>
      </c>
      <c r="I51" s="15">
        <f t="shared" ref="I51:CS51" si="75">SUM(I6:I50)</f>
        <v>1285292.4000000001</v>
      </c>
      <c r="J51" s="16">
        <f t="shared" si="75"/>
        <v>642644</v>
      </c>
      <c r="K51" s="12">
        <f t="shared" si="5"/>
        <v>50</v>
      </c>
      <c r="L51" s="15">
        <f>SUM(L6:L50)</f>
        <v>27952723</v>
      </c>
      <c r="M51" s="16">
        <f>SUM(M6:M50)</f>
        <v>18940868.300000001</v>
      </c>
      <c r="N51" s="12">
        <f t="shared" si="8"/>
        <v>67.8</v>
      </c>
      <c r="O51" s="15">
        <f t="shared" si="75"/>
        <v>1602522.7</v>
      </c>
      <c r="P51" s="16">
        <f t="shared" si="75"/>
        <v>823603.20000000007</v>
      </c>
      <c r="Q51" s="12">
        <f t="shared" si="9"/>
        <v>51.4</v>
      </c>
      <c r="R51" s="15">
        <f t="shared" si="75"/>
        <v>9369.1</v>
      </c>
      <c r="S51" s="16">
        <f t="shared" si="75"/>
        <v>0</v>
      </c>
      <c r="T51" s="12">
        <f t="shared" si="10"/>
        <v>0</v>
      </c>
      <c r="U51" s="15">
        <f t="shared" si="75"/>
        <v>151233.59999999998</v>
      </c>
      <c r="V51" s="16">
        <f t="shared" si="75"/>
        <v>72373.000000000015</v>
      </c>
      <c r="W51" s="12">
        <f t="shared" si="11"/>
        <v>47.9</v>
      </c>
      <c r="X51" s="15">
        <f t="shared" si="75"/>
        <v>115022.2</v>
      </c>
      <c r="Y51" s="16">
        <f t="shared" si="75"/>
        <v>35985.4</v>
      </c>
      <c r="Z51" s="12">
        <f t="shared" si="12"/>
        <v>31.3</v>
      </c>
      <c r="AA51" s="15">
        <f t="shared" si="75"/>
        <v>25000</v>
      </c>
      <c r="AB51" s="16">
        <f t="shared" si="75"/>
        <v>3209</v>
      </c>
      <c r="AC51" s="12">
        <f t="shared" si="13"/>
        <v>12.8</v>
      </c>
      <c r="AD51" s="15">
        <f t="shared" si="75"/>
        <v>1777240.7999999998</v>
      </c>
      <c r="AE51" s="16">
        <f t="shared" si="75"/>
        <v>977485</v>
      </c>
      <c r="AF51" s="12">
        <f t="shared" si="14"/>
        <v>55</v>
      </c>
      <c r="AG51" s="15">
        <f t="shared" si="75"/>
        <v>23014301.000000004</v>
      </c>
      <c r="AH51" s="16">
        <f t="shared" si="75"/>
        <v>16493584.699999999</v>
      </c>
      <c r="AI51" s="12">
        <f t="shared" si="15"/>
        <v>71.7</v>
      </c>
      <c r="AJ51" s="15">
        <f t="shared" si="75"/>
        <v>92938.4</v>
      </c>
      <c r="AK51" s="16">
        <f t="shared" si="75"/>
        <v>13940.8</v>
      </c>
      <c r="AL51" s="12">
        <f t="shared" si="16"/>
        <v>15</v>
      </c>
      <c r="AM51" s="15">
        <f t="shared" si="75"/>
        <v>8888.9</v>
      </c>
      <c r="AN51" s="16">
        <f t="shared" si="75"/>
        <v>4433.2999999999993</v>
      </c>
      <c r="AO51" s="12">
        <f t="shared" si="17"/>
        <v>49.9</v>
      </c>
      <c r="AP51" s="15">
        <f t="shared" si="75"/>
        <v>1156206.3000000003</v>
      </c>
      <c r="AQ51" s="16">
        <f t="shared" si="75"/>
        <v>516253.9</v>
      </c>
      <c r="AR51" s="12">
        <f t="shared" si="18"/>
        <v>44.7</v>
      </c>
      <c r="AS51" s="15">
        <f>SUM(AS6:AS50)</f>
        <v>42172643.700000003</v>
      </c>
      <c r="AT51" s="16">
        <f>SUM(AT6:AT50)</f>
        <v>26671451.300000004</v>
      </c>
      <c r="AU51" s="12">
        <f t="shared" si="21"/>
        <v>63.2</v>
      </c>
      <c r="AV51" s="15">
        <f t="shared" si="75"/>
        <v>75776.900000000009</v>
      </c>
      <c r="AW51" s="16">
        <f t="shared" si="75"/>
        <v>37888.500000000007</v>
      </c>
      <c r="AX51" s="12">
        <f t="shared" si="22"/>
        <v>50</v>
      </c>
      <c r="AY51" s="15">
        <f t="shared" si="75"/>
        <v>25963280</v>
      </c>
      <c r="AZ51" s="16">
        <f t="shared" si="75"/>
        <v>17308859</v>
      </c>
      <c r="BA51" s="12">
        <f t="shared" si="23"/>
        <v>66.7</v>
      </c>
      <c r="BB51" s="15">
        <f t="shared" si="75"/>
        <v>9759971.1999999993</v>
      </c>
      <c r="BC51" s="16">
        <f t="shared" si="75"/>
        <v>5693321.0000000009</v>
      </c>
      <c r="BD51" s="12">
        <f t="shared" si="24"/>
        <v>58.3</v>
      </c>
      <c r="BE51" s="15">
        <f t="shared" si="75"/>
        <v>2032213.6999999997</v>
      </c>
      <c r="BF51" s="16">
        <f t="shared" si="75"/>
        <v>1474979.4000000008</v>
      </c>
      <c r="BG51" s="12">
        <f t="shared" si="25"/>
        <v>72.599999999999994</v>
      </c>
      <c r="BH51" s="15">
        <f t="shared" si="75"/>
        <v>414451.00000000006</v>
      </c>
      <c r="BI51" s="16">
        <f t="shared" si="75"/>
        <v>207227.59999999998</v>
      </c>
      <c r="BJ51" s="12">
        <f t="shared" si="26"/>
        <v>50</v>
      </c>
      <c r="BK51" s="15">
        <f t="shared" si="75"/>
        <v>334262.69999999995</v>
      </c>
      <c r="BL51" s="16">
        <f t="shared" si="75"/>
        <v>167131.59999999998</v>
      </c>
      <c r="BM51" s="12">
        <f t="shared" si="27"/>
        <v>50</v>
      </c>
      <c r="BN51" s="15">
        <f t="shared" si="75"/>
        <v>195407.79999999993</v>
      </c>
      <c r="BO51" s="16">
        <f t="shared" si="75"/>
        <v>97703.799999999988</v>
      </c>
      <c r="BP51" s="12">
        <f t="shared" si="28"/>
        <v>50</v>
      </c>
      <c r="BQ51" s="15">
        <f t="shared" si="75"/>
        <v>629192.30000000005</v>
      </c>
      <c r="BR51" s="16">
        <f t="shared" si="75"/>
        <v>314596.09999999998</v>
      </c>
      <c r="BS51" s="12">
        <f t="shared" si="29"/>
        <v>50</v>
      </c>
      <c r="BT51" s="15">
        <f t="shared" si="75"/>
        <v>103938.99999999999</v>
      </c>
      <c r="BU51" s="16">
        <f t="shared" si="75"/>
        <v>51973.599999999991</v>
      </c>
      <c r="BV51" s="12">
        <f t="shared" si="30"/>
        <v>50</v>
      </c>
      <c r="BW51" s="15">
        <f t="shared" si="75"/>
        <v>511729.20000000007</v>
      </c>
      <c r="BX51" s="16">
        <f t="shared" si="75"/>
        <v>255864.60000000003</v>
      </c>
      <c r="BY51" s="12">
        <f t="shared" si="31"/>
        <v>50</v>
      </c>
      <c r="BZ51" s="15">
        <f t="shared" si="75"/>
        <v>1123602.9000000001</v>
      </c>
      <c r="CA51" s="16">
        <f t="shared" si="75"/>
        <v>542109.1</v>
      </c>
      <c r="CB51" s="12">
        <f t="shared" si="32"/>
        <v>48.2</v>
      </c>
      <c r="CC51" s="15">
        <f t="shared" si="75"/>
        <v>934.4</v>
      </c>
      <c r="CD51" s="16">
        <f t="shared" si="75"/>
        <v>467.2</v>
      </c>
      <c r="CE51" s="12">
        <f t="shared" si="33"/>
        <v>50</v>
      </c>
      <c r="CF51" s="15">
        <f t="shared" si="75"/>
        <v>88335.39999999998</v>
      </c>
      <c r="CG51" s="16">
        <f t="shared" si="75"/>
        <v>44167.69999999999</v>
      </c>
      <c r="CH51" s="12">
        <f t="shared" si="34"/>
        <v>50</v>
      </c>
      <c r="CI51" s="15">
        <f t="shared" si="75"/>
        <v>43195.999999999993</v>
      </c>
      <c r="CJ51" s="16">
        <f t="shared" si="75"/>
        <v>20729.899999999998</v>
      </c>
      <c r="CK51" s="12">
        <f t="shared" si="35"/>
        <v>48</v>
      </c>
      <c r="CL51" s="15">
        <f t="shared" si="75"/>
        <v>973.4</v>
      </c>
      <c r="CM51" s="16">
        <f t="shared" si="75"/>
        <v>0</v>
      </c>
      <c r="CN51" s="12">
        <f t="shared" si="36"/>
        <v>0</v>
      </c>
      <c r="CO51" s="15">
        <f t="shared" si="75"/>
        <v>364046.9</v>
      </c>
      <c r="CP51" s="16">
        <f t="shared" si="75"/>
        <v>200231</v>
      </c>
      <c r="CQ51" s="12">
        <f t="shared" si="37"/>
        <v>55</v>
      </c>
      <c r="CR51" s="15">
        <f t="shared" si="75"/>
        <v>172.80000000000004</v>
      </c>
      <c r="CS51" s="16">
        <f t="shared" si="75"/>
        <v>0</v>
      </c>
      <c r="CT51" s="12">
        <f t="shared" si="38"/>
        <v>0</v>
      </c>
      <c r="CU51" s="15">
        <f t="shared" ref="CU51:GQ51" si="76">SUM(CU6:CU50)</f>
        <v>22700.099999999988</v>
      </c>
      <c r="CV51" s="16">
        <f t="shared" si="76"/>
        <v>11350.100000000006</v>
      </c>
      <c r="CW51" s="12">
        <f t="shared" si="39"/>
        <v>50</v>
      </c>
      <c r="CX51" s="15">
        <f t="shared" si="76"/>
        <v>51373</v>
      </c>
      <c r="CY51" s="16">
        <f t="shared" si="76"/>
        <v>25688.800000000003</v>
      </c>
      <c r="CZ51" s="12">
        <f t="shared" si="40"/>
        <v>50</v>
      </c>
      <c r="DA51" s="15">
        <f t="shared" si="76"/>
        <v>24838.300000000017</v>
      </c>
      <c r="DB51" s="16">
        <f t="shared" si="76"/>
        <v>12418</v>
      </c>
      <c r="DC51" s="12">
        <f t="shared" si="41"/>
        <v>50</v>
      </c>
      <c r="DD51" s="15">
        <f t="shared" si="76"/>
        <v>18310.7</v>
      </c>
      <c r="DE51" s="16">
        <f t="shared" si="76"/>
        <v>9155.4</v>
      </c>
      <c r="DF51" s="12">
        <f t="shared" si="42"/>
        <v>50</v>
      </c>
      <c r="DG51" s="16">
        <f t="shared" si="76"/>
        <v>4163.9999999999991</v>
      </c>
      <c r="DH51" s="16">
        <f t="shared" si="76"/>
        <v>2082.0000000000005</v>
      </c>
      <c r="DI51" s="12">
        <f t="shared" si="43"/>
        <v>50</v>
      </c>
      <c r="DJ51" s="16">
        <f t="shared" si="76"/>
        <v>29.699999999999989</v>
      </c>
      <c r="DK51" s="16">
        <f t="shared" si="76"/>
        <v>29.699999999999989</v>
      </c>
      <c r="DL51" s="12">
        <f t="shared" si="44"/>
        <v>100</v>
      </c>
      <c r="DM51" s="16">
        <f t="shared" si="76"/>
        <v>60401.599999999991</v>
      </c>
      <c r="DN51" s="16">
        <f t="shared" si="76"/>
        <v>30200.799999999999</v>
      </c>
      <c r="DO51" s="12">
        <f t="shared" si="45"/>
        <v>50</v>
      </c>
      <c r="DP51" s="15">
        <f t="shared" si="76"/>
        <v>155358.40000000005</v>
      </c>
      <c r="DQ51" s="16">
        <f t="shared" si="76"/>
        <v>77679.200000000012</v>
      </c>
      <c r="DR51" s="12">
        <f t="shared" si="46"/>
        <v>50</v>
      </c>
      <c r="DS51" s="15">
        <f t="shared" si="76"/>
        <v>998.09999999999991</v>
      </c>
      <c r="DT51" s="16">
        <f t="shared" si="76"/>
        <v>0</v>
      </c>
      <c r="DU51" s="12">
        <f t="shared" si="47"/>
        <v>0</v>
      </c>
      <c r="DV51" s="15">
        <f t="shared" si="76"/>
        <v>192984.2</v>
      </c>
      <c r="DW51" s="16">
        <f t="shared" si="76"/>
        <v>85597.200000000012</v>
      </c>
      <c r="DX51" s="12">
        <f t="shared" si="48"/>
        <v>44.4</v>
      </c>
      <c r="DY51" s="15">
        <f>SUM(DY6:DY50)</f>
        <v>4704371.4000000004</v>
      </c>
      <c r="DZ51" s="16">
        <f>SUM(DZ6:DZ50)</f>
        <v>2948689.9000000004</v>
      </c>
      <c r="EA51" s="12">
        <f t="shared" si="51"/>
        <v>62.7</v>
      </c>
      <c r="EB51" s="15">
        <f t="shared" si="76"/>
        <v>287068.50000000012</v>
      </c>
      <c r="EC51" s="16">
        <f t="shared" si="76"/>
        <v>159868.70000000004</v>
      </c>
      <c r="ED51" s="12">
        <f t="shared" si="52"/>
        <v>55.7</v>
      </c>
      <c r="EE51" s="15">
        <f t="shared" si="76"/>
        <v>878691.5</v>
      </c>
      <c r="EF51" s="16">
        <f t="shared" si="76"/>
        <v>744437.9</v>
      </c>
      <c r="EG51" s="12">
        <f t="shared" si="53"/>
        <v>84.7</v>
      </c>
      <c r="EH51" s="15">
        <f t="shared" ref="EH51:EI51" si="77">SUM(EH6:EH50)</f>
        <v>73858.499999999985</v>
      </c>
      <c r="EI51" s="16">
        <f t="shared" si="77"/>
        <v>73484.799999999988</v>
      </c>
      <c r="EJ51" s="12">
        <f t="shared" si="54"/>
        <v>99.5</v>
      </c>
      <c r="EK51" s="15">
        <f t="shared" si="76"/>
        <v>102165.3</v>
      </c>
      <c r="EL51" s="16">
        <f t="shared" si="76"/>
        <v>51094.599999999991</v>
      </c>
      <c r="EM51" s="12">
        <f t="shared" si="55"/>
        <v>50</v>
      </c>
      <c r="EN51" s="15">
        <f t="shared" ref="EN51:EO51" si="78">SUM(EN6:EN50)</f>
        <v>132725.5</v>
      </c>
      <c r="EO51" s="16">
        <f t="shared" si="78"/>
        <v>132725</v>
      </c>
      <c r="EP51" s="12">
        <f t="shared" si="56"/>
        <v>100</v>
      </c>
      <c r="EQ51" s="15">
        <f t="shared" si="76"/>
        <v>10000</v>
      </c>
      <c r="ER51" s="16">
        <f t="shared" si="76"/>
        <v>0</v>
      </c>
      <c r="ES51" s="12">
        <f t="shared" si="57"/>
        <v>0</v>
      </c>
      <c r="ET51" s="15">
        <f t="shared" si="76"/>
        <v>39000</v>
      </c>
      <c r="EU51" s="16">
        <f t="shared" si="76"/>
        <v>39000</v>
      </c>
      <c r="EV51" s="12">
        <f t="shared" si="58"/>
        <v>100</v>
      </c>
      <c r="EW51" s="15">
        <f t="shared" ref="EW51:EX51" si="79">SUM(EW6:EW50)</f>
        <v>2375</v>
      </c>
      <c r="EX51" s="16">
        <f t="shared" si="79"/>
        <v>1562.5</v>
      </c>
      <c r="EY51" s="12">
        <f t="shared" si="59"/>
        <v>65.8</v>
      </c>
      <c r="EZ51" s="15">
        <f t="shared" ref="EZ51:FA51" si="80">SUM(EZ6:EZ50)</f>
        <v>5500</v>
      </c>
      <c r="FA51" s="16">
        <f t="shared" si="80"/>
        <v>3125</v>
      </c>
      <c r="FB51" s="12">
        <f t="shared" si="60"/>
        <v>56.8</v>
      </c>
      <c r="FC51" s="15">
        <f t="shared" si="76"/>
        <v>96668.4</v>
      </c>
      <c r="FD51" s="16">
        <f t="shared" si="76"/>
        <v>92491.8</v>
      </c>
      <c r="FE51" s="12">
        <f t="shared" si="61"/>
        <v>95.7</v>
      </c>
      <c r="FF51" s="15">
        <f t="shared" ref="FF51:FG51" si="81">SUM(FF6:FF50)</f>
        <v>27534.9</v>
      </c>
      <c r="FG51" s="16">
        <f t="shared" si="81"/>
        <v>0</v>
      </c>
      <c r="FH51" s="12">
        <f t="shared" si="62"/>
        <v>0</v>
      </c>
      <c r="FI51" s="15">
        <f t="shared" si="76"/>
        <v>111591.69999999998</v>
      </c>
      <c r="FJ51" s="16">
        <f t="shared" si="76"/>
        <v>111591.69999999998</v>
      </c>
      <c r="FK51" s="12">
        <f t="shared" si="63"/>
        <v>100</v>
      </c>
      <c r="FL51" s="15">
        <f t="shared" ref="FL51:FM51" si="82">SUM(FL6:FL50)</f>
        <v>72999.3</v>
      </c>
      <c r="FM51" s="16">
        <f t="shared" si="82"/>
        <v>18988.699999999997</v>
      </c>
      <c r="FN51" s="12">
        <f t="shared" si="64"/>
        <v>26</v>
      </c>
      <c r="FO51" s="15">
        <f t="shared" ref="FO51:FP51" si="83">SUM(FO6:FO50)</f>
        <v>347500</v>
      </c>
      <c r="FP51" s="16">
        <f t="shared" si="83"/>
        <v>347500</v>
      </c>
      <c r="FQ51" s="12">
        <f t="shared" si="65"/>
        <v>100</v>
      </c>
      <c r="FR51" s="15">
        <f t="shared" si="76"/>
        <v>16791.399999999998</v>
      </c>
      <c r="FS51" s="16">
        <f t="shared" si="76"/>
        <v>16791.399999999998</v>
      </c>
      <c r="FT51" s="12">
        <f t="shared" si="66"/>
        <v>100</v>
      </c>
      <c r="FU51" s="15">
        <f t="shared" si="76"/>
        <v>32125.199999999997</v>
      </c>
      <c r="FV51" s="16">
        <f t="shared" si="76"/>
        <v>30626.799999999996</v>
      </c>
      <c r="FW51" s="12">
        <f t="shared" si="67"/>
        <v>95.3</v>
      </c>
      <c r="FX51" s="15">
        <f t="shared" si="76"/>
        <v>45633.4</v>
      </c>
      <c r="FY51" s="16">
        <f t="shared" si="76"/>
        <v>22836</v>
      </c>
      <c r="FZ51" s="12">
        <f t="shared" si="68"/>
        <v>50</v>
      </c>
      <c r="GA51" s="15">
        <f t="shared" si="76"/>
        <v>18330.8</v>
      </c>
      <c r="GB51" s="16">
        <f t="shared" si="76"/>
        <v>3090.1000000000004</v>
      </c>
      <c r="GC51" s="12">
        <f t="shared" si="69"/>
        <v>16.899999999999999</v>
      </c>
      <c r="GD51" s="15">
        <f t="shared" si="76"/>
        <v>36786.400000000001</v>
      </c>
      <c r="GE51" s="16">
        <f t="shared" si="76"/>
        <v>18393.2</v>
      </c>
      <c r="GF51" s="12">
        <f t="shared" si="70"/>
        <v>50</v>
      </c>
      <c r="GG51" s="15">
        <f t="shared" si="76"/>
        <v>1481.1000000000001</v>
      </c>
      <c r="GH51" s="16">
        <f t="shared" si="76"/>
        <v>1481.1000000000001</v>
      </c>
      <c r="GI51" s="12">
        <f t="shared" si="71"/>
        <v>100</v>
      </c>
      <c r="GJ51" s="15">
        <f t="shared" ref="GJ51:GK51" si="84">SUM(GJ6:GJ50)</f>
        <v>1108408.4999999998</v>
      </c>
      <c r="GK51" s="16">
        <f t="shared" si="84"/>
        <v>0</v>
      </c>
      <c r="GL51" s="12">
        <f t="shared" si="72"/>
        <v>0</v>
      </c>
      <c r="GM51" s="15">
        <f t="shared" ref="GM51:GN51" si="85">SUM(GM6:GM50)</f>
        <v>1172964.6000000001</v>
      </c>
      <c r="GN51" s="16">
        <f t="shared" si="85"/>
        <v>1069397.3</v>
      </c>
      <c r="GO51" s="12">
        <f t="shared" si="73"/>
        <v>91.2</v>
      </c>
      <c r="GP51" s="15">
        <f t="shared" si="76"/>
        <v>84171.4</v>
      </c>
      <c r="GQ51" s="16">
        <f t="shared" si="76"/>
        <v>10203.299999999999</v>
      </c>
      <c r="GR51" s="12">
        <f t="shared" si="74"/>
        <v>12.1</v>
      </c>
    </row>
    <row r="53" spans="1:200" x14ac:dyDescent="0.25">
      <c r="L53" s="17"/>
    </row>
  </sheetData>
  <autoFilter ref="A5:GQ5"/>
  <mergeCells count="69">
    <mergeCell ref="DD4:DF4"/>
    <mergeCell ref="A4:A5"/>
    <mergeCell ref="B4:B5"/>
    <mergeCell ref="CO4:CQ4"/>
    <mergeCell ref="CR4:CT4"/>
    <mergeCell ref="CU4:CW4"/>
    <mergeCell ref="CX4:CZ4"/>
    <mergeCell ref="DA4:DC4"/>
    <mergeCell ref="BZ4:CB4"/>
    <mergeCell ref="CC4:CE4"/>
    <mergeCell ref="CF4:CH4"/>
    <mergeCell ref="CI4:CK4"/>
    <mergeCell ref="CL4:CN4"/>
    <mergeCell ref="BK4:BM4"/>
    <mergeCell ref="BN4:BP4"/>
    <mergeCell ref="BQ4:BS4"/>
    <mergeCell ref="BT4:BV4"/>
    <mergeCell ref="BW4:BY4"/>
    <mergeCell ref="AV4:AX4"/>
    <mergeCell ref="AY4:BA4"/>
    <mergeCell ref="BB4:BD4"/>
    <mergeCell ref="BE4:BG4"/>
    <mergeCell ref="BH4:BJ4"/>
    <mergeCell ref="C4:E4"/>
    <mergeCell ref="F4:H4"/>
    <mergeCell ref="I4:K4"/>
    <mergeCell ref="L4:N4"/>
    <mergeCell ref="AS4:AU4"/>
    <mergeCell ref="O4:Q4"/>
    <mergeCell ref="U4:W4"/>
    <mergeCell ref="X4:Z4"/>
    <mergeCell ref="AA4:AC4"/>
    <mergeCell ref="AD4:AF4"/>
    <mergeCell ref="AG4:AI4"/>
    <mergeCell ref="AJ4:AL4"/>
    <mergeCell ref="AM4:AO4"/>
    <mergeCell ref="AP4:AR4"/>
    <mergeCell ref="R4:T4"/>
    <mergeCell ref="DV4:DX4"/>
    <mergeCell ref="EB4:ED4"/>
    <mergeCell ref="EE4:EG4"/>
    <mergeCell ref="EK4:EM4"/>
    <mergeCell ref="DY4:EA4"/>
    <mergeCell ref="EH4:EJ4"/>
    <mergeCell ref="GP4:GR4"/>
    <mergeCell ref="C2:Q2"/>
    <mergeCell ref="EQ4:ES4"/>
    <mergeCell ref="ET4:EV4"/>
    <mergeCell ref="FC4:FE4"/>
    <mergeCell ref="FI4:FK4"/>
    <mergeCell ref="FR4:FT4"/>
    <mergeCell ref="FU4:FW4"/>
    <mergeCell ref="FX4:FZ4"/>
    <mergeCell ref="GA4:GC4"/>
    <mergeCell ref="GD4:GF4"/>
    <mergeCell ref="DG4:DI4"/>
    <mergeCell ref="DJ4:DL4"/>
    <mergeCell ref="DM4:DO4"/>
    <mergeCell ref="DP4:DR4"/>
    <mergeCell ref="DS4:DU4"/>
    <mergeCell ref="FO4:FQ4"/>
    <mergeCell ref="GM4:GO4"/>
    <mergeCell ref="GJ4:GL4"/>
    <mergeCell ref="EN4:EP4"/>
    <mergeCell ref="EW4:EY4"/>
    <mergeCell ref="EZ4:FB4"/>
    <mergeCell ref="FF4:FH4"/>
    <mergeCell ref="FL4:FN4"/>
    <mergeCell ref="GG4:GI4"/>
  </mergeCells>
  <printOptions gridLines="1"/>
  <pageMargins left="0.59055118110236227" right="0.11811023622047245" top="0.15748031496062992" bottom="0.15748031496062992" header="0.31496062992125984" footer="0.31496062992125984"/>
  <pageSetup paperSize="9" scale="5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Назмиева Венера Садриевна</dc:creator>
  <cp:lastModifiedBy>Минфин РТ - Светлана Юсупова</cp:lastModifiedBy>
  <cp:lastPrinted>2024-07-23T06:51:16Z</cp:lastPrinted>
  <dcterms:created xsi:type="dcterms:W3CDTF">2018-06-05T13:20:34Z</dcterms:created>
  <dcterms:modified xsi:type="dcterms:W3CDTF">2024-07-26T06:24:06Z</dcterms:modified>
</cp:coreProperties>
</file>