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conom\ГОДЫ\2024\Открытый бюджет\2 квартал\2 кв. для публикации\"/>
    </mc:Choice>
  </mc:AlternateContent>
  <xr:revisionPtr revIDLastSave="0" documentId="13_ncr:1_{9F753683-AC8B-4352-ACFB-E0E7387A1F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Б " sheetId="3" r:id="rId1"/>
  </sheets>
  <definedNames>
    <definedName name="_GoBack" localSheetId="0">'КБ '!#REF!</definedName>
    <definedName name="_xlnm.Print_Area" localSheetId="0">'КБ '!$A$1:$D$34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" l="1"/>
  <c r="B7" i="3"/>
  <c r="D11" i="3" l="1"/>
  <c r="D12" i="3"/>
  <c r="D13" i="3"/>
  <c r="D14" i="3"/>
  <c r="D15" i="3"/>
  <c r="D16" i="3"/>
  <c r="B25" i="3"/>
  <c r="C25" i="3" l="1"/>
  <c r="D17" i="3" l="1"/>
  <c r="D34" i="3" l="1"/>
  <c r="D33" i="3"/>
  <c r="D32" i="3"/>
  <c r="D31" i="3"/>
  <c r="D30" i="3"/>
  <c r="D29" i="3"/>
  <c r="D28" i="3"/>
  <c r="D27" i="3"/>
  <c r="C6" i="3" l="1"/>
  <c r="B6" i="3" l="1"/>
  <c r="D6" i="3" s="1"/>
  <c r="D22" i="3" l="1"/>
  <c r="D25" i="3" l="1"/>
  <c r="D8" i="3"/>
  <c r="D24" i="3"/>
  <c r="D21" i="3"/>
  <c r="D20" i="3"/>
  <c r="D19" i="3"/>
  <c r="D18" i="3"/>
  <c r="D10" i="3"/>
  <c r="D9" i="3"/>
  <c r="D23" i="3"/>
  <c r="D7" i="3"/>
</calcChain>
</file>

<file path=xl/sharedStrings.xml><?xml version="1.0" encoding="utf-8"?>
<sst xmlns="http://schemas.openxmlformats.org/spreadsheetml/2006/main" count="35" uniqueCount="35">
  <si>
    <t>Наименование</t>
  </si>
  <si>
    <t>Налоговые и неналоговые доходы</t>
  </si>
  <si>
    <t>Налог на доходы физических лиц</t>
  </si>
  <si>
    <t>Налог на имущество организаций</t>
  </si>
  <si>
    <t>Налог на игорный бизнес</t>
  </si>
  <si>
    <t>Налог на прибыль организаций</t>
  </si>
  <si>
    <t>Иные межбюджетные трансферты</t>
  </si>
  <si>
    <t>Всего доходов</t>
  </si>
  <si>
    <t>Налог на имущество физических лиц</t>
  </si>
  <si>
    <t>Земельный налог</t>
  </si>
  <si>
    <t xml:space="preserve">Неналоговые доходы </t>
  </si>
  <si>
    <t xml:space="preserve">Иные налоговые доходы 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</si>
  <si>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</si>
  <si>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</si>
  <si>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</si>
  <si>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тыс.рублей</t>
  </si>
  <si>
    <t>Темп роста доходов  консолидированного бюджета Республики Татарстан, %</t>
  </si>
  <si>
    <t>Транспортный налог</t>
  </si>
  <si>
    <t>БЕЗВОЗМЕЗДНЫЕ ПОСТУПЛЕНИЯ</t>
  </si>
  <si>
    <t>Прочие безвозмездные поступления</t>
  </si>
  <si>
    <t>Безвозмездные поступления от негосударственных организаций</t>
  </si>
  <si>
    <t>Акцизы по подакцизным товарам (продукции), производимым на территории Российской Федерации</t>
  </si>
  <si>
    <t>Безвозмездные поступления от государственных (муниципальных) организаций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</si>
  <si>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</si>
  <si>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</si>
  <si>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Налоги, сборы и регулярные платежи за пользование природными ресурсами</t>
  </si>
  <si>
    <t>1 полугодие 2023 года</t>
  </si>
  <si>
    <t>1 полугодие 2024 года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</si>
  <si>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</si>
  <si>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</si>
  <si>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</si>
  <si>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</si>
  <si>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профессиональный доход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</si>
  <si>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</si>
  <si>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Сведения об исполнении консолидированного бюджета Республики Татарстан по доходам в разрезе видов доходов за 1 полугодие 2024 года в сравнении с 1 полугодием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</si>
</sst>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_(* #,##0.00_);_(* \(#,##0.00\);_(* &quot;-&quot;??_);_(@_)"/>
    <numFmt numFmtId="166" formatCode="_-* #,##0.0_р_._-;\-* #,##0.0_р_._-;_-* &quot;-&quot;??_р_._-;_-@_-"/>
    <numFmt numFmtId="167" formatCode="#,##0.0_ ;\-#,##0.0\ 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6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8" fillId="0" borderId="0"/>
    <xf numFmtId="0" fontId="5" fillId="0" borderId="0"/>
    <xf numFmtId="0" fontId="7" fillId="0" borderId="0"/>
    <xf numFmtId="165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/>
    <xf numFmtId="0" fontId="2" fillId="0" borderId="0" xfId="0" applyFont="1" applyFill="1"/>
    <xf numFmtId="0" fontId="4" fillId="0" borderId="1" xfId="0" applyFont="1" applyFill="1" applyBorder="1" applyAlignment="1">
      <alignment wrapText="1"/>
    </xf>
    <xf numFmtId="0" fontId="10" fillId="0" borderId="0" xfId="0" applyFont="1" applyFill="1" applyAlignment="1">
      <alignment horizontal="right"/>
    </xf>
    <xf numFmtId="0" fontId="10" fillId="0" borderId="0" xfId="0" applyFont="1" applyFill="1"/>
    <xf numFmtId="0" fontId="2" fillId="0" borderId="0" xfId="0" applyFont="1" applyFill="1" applyAlignment="1">
      <alignment horizontal="right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2" fillId="0" borderId="0" xfId="0" applyFont="1" applyFill="1" applyBorder="1"/>
    <xf numFmtId="167" fontId="1" fillId="0" borderId="1" xfId="1" applyNumberFormat="1" applyFont="1" applyFill="1" applyBorder="1" applyAlignment="1">
      <alignment horizontal="right" vertical="center"/>
    </xf>
    <xf numFmtId="167" fontId="3" fillId="0" borderId="1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167" fontId="4" fillId="0" borderId="1" xfId="1" applyNumberFormat="1" applyFont="1" applyFill="1" applyBorder="1" applyAlignment="1">
      <alignment horizontal="right" vertical="center"/>
    </xf>
    <xf numFmtId="167" fontId="11" fillId="0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166" fontId="11" fillId="0" borderId="1" xfId="1" applyNumberFormat="1" applyFont="1" applyFill="1" applyBorder="1" applyAlignment="1">
      <alignment horizontal="right" vertical="center"/>
    </xf>
    <xf numFmtId="166" fontId="4" fillId="0" borderId="1" xfId="1" applyNumberFormat="1" applyFont="1" applyFill="1" applyBorder="1" applyAlignment="1">
      <alignment horizontal="right" vertical="center"/>
    </xf>
    <xf numFmtId="166" fontId="4" fillId="0" borderId="1" xfId="1" applyNumberFormat="1" applyFont="1" applyFill="1" applyBorder="1" applyAlignment="1">
      <alignment vertical="center"/>
    </xf>
    <xf numFmtId="166" fontId="11" fillId="0" borderId="1" xfId="1" applyNumberFormat="1" applyFont="1" applyFill="1" applyBorder="1" applyAlignment="1">
      <alignment horizontal="right" vertical="center" wrapText="1"/>
    </xf>
    <xf numFmtId="166" fontId="4" fillId="0" borderId="1" xfId="0" applyNumberFormat="1" applyFont="1" applyBorder="1" applyAlignment="1">
      <alignment horizontal="right" vertical="center"/>
    </xf>
    <xf numFmtId="166" fontId="4" fillId="0" borderId="1" xfId="1" applyNumberFormat="1" applyFont="1" applyBorder="1" applyAlignment="1">
      <alignment horizontal="right" vertical="center"/>
    </xf>
    <xf numFmtId="166" fontId="13" fillId="0" borderId="1" xfId="1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</cellXfs>
  <cellStyles count="8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3" xfId="4" xr:uid="{00000000-0005-0000-0000-000003000000}"/>
    <cellStyle name="Обычный 4" xfId="6" xr:uid="{00000000-0005-0000-0000-000004000000}"/>
    <cellStyle name="Финансовый" xfId="1" builtinId="3"/>
    <cellStyle name="Финансовый 2" xfId="2" xr:uid="{00000000-0005-0000-0000-000007000000}"/>
    <cellStyle name="Финансовый 3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D35"/>
  <sheetViews>
    <sheetView tabSelected="1" view="pageBreakPreview" zoomScale="90" zoomScaleNormal="100" zoomScaleSheetLayoutView="90" workbookViewId="0">
      <selection activeCell="K7" sqref="K7"/>
    </sheetView>
  </sheetViews>
  <sheetFormatPr defaultRowHeight="15.75" x14ac:dyDescent="0.25"/>
  <cols>
    <col min="1" max="1" width="55.5703125" style="4" customWidth="1"/>
    <col min="2" max="2" width="33.7109375" style="6" customWidth="1"/>
    <col min="3" max="3" width="26.42578125" style="9" bestFit="1" customWidth="1"/>
    <col min="4" max="4" width="25.7109375" style="6" customWidth="1"/>
    <col min="5" max="16384" width="9.140625" style="4"/>
  </cols>
  <sheetData>
    <row r="2" spans="1:4" ht="45" customHeight="1" x14ac:dyDescent="0.25">
      <c r="A2" s="29" t="s">
        <v>34</v>
      </c>
      <c r="B2" s="29"/>
      <c r="C2" s="29"/>
      <c r="D2" s="29"/>
    </row>
    <row r="4" spans="1:4" x14ac:dyDescent="0.25">
      <c r="C4" s="8"/>
      <c r="D4" s="10" t="s">
        <v>15</v>
      </c>
    </row>
    <row r="5" spans="1:4" ht="63" x14ac:dyDescent="0.25">
      <c r="A5" s="2" t="s">
        <v>0</v>
      </c>
      <c r="B5" s="11" t="s">
        <v>26</v>
      </c>
      <c r="C5" s="11" t="s">
        <v>27</v>
      </c>
      <c r="D5" s="12" t="s">
        <v>16</v>
      </c>
    </row>
    <row r="6" spans="1:4" s="5" customFormat="1" ht="40.5" customHeight="1" x14ac:dyDescent="0.3">
      <c r="A6" s="1" t="s">
        <v>7</v>
      </c>
      <c r="B6" s="22">
        <f>B7+B25</f>
        <v>252340022.20000005</v>
      </c>
      <c r="C6" s="22">
        <f>C7+C25</f>
        <v>297299748.29999995</v>
      </c>
      <c r="D6" s="15">
        <f>C6/B6*100</f>
        <v>117.81712060893996</v>
      </c>
    </row>
    <row r="7" spans="1:4" s="5" customFormat="1" ht="40.5" customHeight="1" x14ac:dyDescent="0.3">
      <c r="A7" s="1" t="s">
        <v>1</v>
      </c>
      <c r="B7" s="22">
        <f>B8+B9+B10+B17+B18+B19+B20+B21+B22+B23+B24+B11+B12+B13+B14+B15+B16</f>
        <v>209943011.90000004</v>
      </c>
      <c r="C7" s="22">
        <f>C8+C9+C10+C17+C18+C19+C20+C21+C22+C23+C24+C11+C12+C13+C14+C15+C16</f>
        <v>243466545.69999999</v>
      </c>
      <c r="D7" s="15">
        <f t="shared" ref="D7:D25" si="0">C7/B7*100</f>
        <v>115.96792076888364</v>
      </c>
    </row>
    <row r="8" spans="1:4" ht="40.5" customHeight="1" x14ac:dyDescent="0.3">
      <c r="A8" s="3" t="s">
        <v>5</v>
      </c>
      <c r="B8" s="23">
        <v>88065681.400000006</v>
      </c>
      <c r="C8" s="23">
        <v>83326274.099999994</v>
      </c>
      <c r="D8" s="16">
        <f>C8/B8*100</f>
        <v>94.618326657266962</v>
      </c>
    </row>
    <row r="9" spans="1:4" ht="40.5" customHeight="1" x14ac:dyDescent="0.3">
      <c r="A9" s="17" t="s">
        <v>2</v>
      </c>
      <c r="B9" s="23">
        <v>53176588.399999999</v>
      </c>
      <c r="C9" s="23">
        <v>73370524.599999994</v>
      </c>
      <c r="D9" s="19">
        <f t="shared" si="0"/>
        <v>137.9752383663635</v>
      </c>
    </row>
    <row r="10" spans="1:4" ht="64.5" customHeight="1" x14ac:dyDescent="0.3">
      <c r="A10" s="17" t="s">
        <v>21</v>
      </c>
      <c r="B10" s="23">
        <v>19767154.300000001</v>
      </c>
      <c r="C10" s="23">
        <v>20056060.100000001</v>
      </c>
      <c r="D10" s="19">
        <f t="shared" si="0"/>
        <v>101.4615447201725</v>
      </c>
    </row>
    <row r="11" spans="1:4" s="5" customFormat="1" ht="40.5" customHeight="1" x14ac:dyDescent="0.3">
      <c r="A11" s="17" t="s">
        <v>28</v>
      </c>
      <c r="B11" s="23">
        <v>11146335.300000001</v>
      </c>
      <c r="C11" s="23">
        <v>16612603.1</v>
      </c>
      <c r="D11" s="19">
        <f t="shared" si="0"/>
        <v>149.04094173445509</v>
      </c>
    </row>
    <row r="12" spans="1:4" s="5" customFormat="1" ht="40.5" customHeight="1" x14ac:dyDescent="0.3">
      <c r="A12" s="17" t="s">
        <v>29</v>
      </c>
      <c r="B12" s="23">
        <v>-32092.5</v>
      </c>
      <c r="C12" s="23">
        <v>1887</v>
      </c>
      <c r="D12" s="19">
        <f t="shared" si="0"/>
        <v>-5.8798784762795044</v>
      </c>
    </row>
    <row r="13" spans="1:4" s="5" customFormat="1" ht="40.5" customHeight="1" x14ac:dyDescent="0.3">
      <c r="A13" s="17" t="s">
        <v>30</v>
      </c>
      <c r="B13" s="23">
        <v>142115.70000000001</v>
      </c>
      <c r="C13" s="23">
        <v>139738.79999999999</v>
      </c>
      <c r="D13" s="19">
        <f t="shared" si="0"/>
        <v>98.327489503270911</v>
      </c>
    </row>
    <row r="14" spans="1:4" s="5" customFormat="1" ht="40.5" customHeight="1" x14ac:dyDescent="0.3">
      <c r="A14" s="17" t="s">
        <v>31</v>
      </c>
      <c r="B14" s="28">
        <v>468719.8</v>
      </c>
      <c r="C14" s="28">
        <v>997528.8</v>
      </c>
      <c r="D14" s="19">
        <f t="shared" si="0"/>
        <v>212.81985527387582</v>
      </c>
    </row>
    <row r="15" spans="1:4" s="5" customFormat="1" ht="40.5" customHeight="1" x14ac:dyDescent="0.3">
      <c r="A15" s="17" t="s">
        <v>32</v>
      </c>
      <c r="B15" s="28">
        <v>604627.4</v>
      </c>
      <c r="C15" s="28">
        <v>916980.9</v>
      </c>
      <c r="D15" s="19">
        <f t="shared" si="0"/>
        <v>151.66049371894161</v>
      </c>
    </row>
    <row r="16" spans="1:4" s="5" customFormat="1" ht="40.5" customHeight="1" x14ac:dyDescent="0.3">
      <c r="A16" s="17" t="s">
        <v>33</v>
      </c>
      <c r="B16" s="28">
        <v>24846.2</v>
      </c>
      <c r="C16" s="28">
        <v>65164.7</v>
      </c>
      <c r="D16" s="19">
        <f t="shared" si="0"/>
        <v>262.27229918458352</v>
      </c>
    </row>
    <row r="17" spans="1:4" ht="40.5" customHeight="1" x14ac:dyDescent="0.3">
      <c r="A17" s="17" t="s">
        <v>8</v>
      </c>
      <c r="B17" s="23">
        <v>52587.4</v>
      </c>
      <c r="C17" s="23">
        <v>147567.4</v>
      </c>
      <c r="D17" s="19">
        <f t="shared" si="0"/>
        <v>280.6136070617676</v>
      </c>
    </row>
    <row r="18" spans="1:4" ht="40.5" customHeight="1" x14ac:dyDescent="0.3">
      <c r="A18" s="17" t="s">
        <v>3</v>
      </c>
      <c r="B18" s="23">
        <v>20601284.300000001</v>
      </c>
      <c r="C18" s="23">
        <v>20746829.5</v>
      </c>
      <c r="D18" s="19">
        <f t="shared" si="0"/>
        <v>100.70648605145456</v>
      </c>
    </row>
    <row r="19" spans="1:4" ht="40.5" customHeight="1" x14ac:dyDescent="0.3">
      <c r="A19" s="17" t="s">
        <v>17</v>
      </c>
      <c r="B19" s="23">
        <v>1328100.2</v>
      </c>
      <c r="C19" s="23">
        <v>1483653.2</v>
      </c>
      <c r="D19" s="19">
        <f t="shared" si="0"/>
        <v>111.71244458814178</v>
      </c>
    </row>
    <row r="20" spans="1:4" ht="40.5" customHeight="1" x14ac:dyDescent="0.3">
      <c r="A20" s="17" t="s">
        <v>4</v>
      </c>
      <c r="B20" s="23">
        <v>6108.4</v>
      </c>
      <c r="C20" s="23">
        <v>6440</v>
      </c>
      <c r="D20" s="19">
        <f t="shared" si="0"/>
        <v>105.42859013817039</v>
      </c>
    </row>
    <row r="21" spans="1:4" ht="40.5" customHeight="1" x14ac:dyDescent="0.3">
      <c r="A21" s="17" t="s">
        <v>9</v>
      </c>
      <c r="B21" s="23">
        <v>3300396.4</v>
      </c>
      <c r="C21" s="23">
        <v>3674223.4</v>
      </c>
      <c r="D21" s="19">
        <f t="shared" si="0"/>
        <v>111.32673032851447</v>
      </c>
    </row>
    <row r="22" spans="1:4" s="5" customFormat="1" ht="40.5" customHeight="1" x14ac:dyDescent="0.3">
      <c r="A22" s="17" t="s">
        <v>25</v>
      </c>
      <c r="B22" s="24">
        <v>44715.1</v>
      </c>
      <c r="C22" s="24">
        <v>46662</v>
      </c>
      <c r="D22" s="19">
        <f t="shared" si="0"/>
        <v>104.35401016658803</v>
      </c>
    </row>
    <row r="23" spans="1:4" s="6" customFormat="1" ht="40.5" customHeight="1" x14ac:dyDescent="0.3">
      <c r="A23" s="7" t="s">
        <v>11</v>
      </c>
      <c r="B23" s="23">
        <v>669977.59999999998</v>
      </c>
      <c r="C23" s="23">
        <v>656458.1</v>
      </c>
      <c r="D23" s="19">
        <f t="shared" si="0"/>
        <v>97.98209671487524</v>
      </c>
    </row>
    <row r="24" spans="1:4" s="6" customFormat="1" ht="40.5" customHeight="1" x14ac:dyDescent="0.3">
      <c r="A24" s="7" t="s">
        <v>10</v>
      </c>
      <c r="B24" s="23">
        <v>10575866.5</v>
      </c>
      <c r="C24" s="23">
        <v>21217950</v>
      </c>
      <c r="D24" s="19">
        <f t="shared" si="0"/>
        <v>200.62611418175521</v>
      </c>
    </row>
    <row r="25" spans="1:4" s="5" customFormat="1" ht="18.75" x14ac:dyDescent="0.25">
      <c r="A25" s="18" t="s">
        <v>18</v>
      </c>
      <c r="B25" s="25">
        <f>SUM(B26:B34)</f>
        <v>42397010.299999997</v>
      </c>
      <c r="C25" s="25">
        <f>SUM(C26:C34)</f>
        <v>53833202.599999994</v>
      </c>
      <c r="D25" s="20">
        <f t="shared" si="0"/>
        <v>126.97405363981524</v>
      </c>
    </row>
    <row r="26" spans="1:4" s="5" customFormat="1" ht="37.5" x14ac:dyDescent="0.25">
      <c r="A26" s="21" t="s">
        <v>12</v>
      </c>
      <c r="B26" s="26">
        <v>214270</v>
      </c>
      <c r="C26" s="27">
        <v>204096</v>
      </c>
      <c r="D26" s="20"/>
    </row>
    <row r="27" spans="1:4" s="5" customFormat="1" ht="56.25" x14ac:dyDescent="0.25">
      <c r="A27" s="21" t="s">
        <v>13</v>
      </c>
      <c r="B27" s="26">
        <v>22129908.899999999</v>
      </c>
      <c r="C27" s="27">
        <v>40328949.399999999</v>
      </c>
      <c r="D27" s="16">
        <f t="shared" ref="D27:D32" si="1">C27/B26*100</f>
        <v>18821.55663415317</v>
      </c>
    </row>
    <row r="28" spans="1:4" s="5" customFormat="1" ht="37.5" x14ac:dyDescent="0.25">
      <c r="A28" s="21" t="s">
        <v>14</v>
      </c>
      <c r="B28" s="26">
        <v>4025511.8</v>
      </c>
      <c r="C28" s="27">
        <v>4173101.8</v>
      </c>
      <c r="D28" s="16">
        <f t="shared" si="1"/>
        <v>18.85729317213773</v>
      </c>
    </row>
    <row r="29" spans="1:4" s="5" customFormat="1" ht="18.75" x14ac:dyDescent="0.25">
      <c r="A29" s="21" t="s">
        <v>6</v>
      </c>
      <c r="B29" s="26">
        <v>12031069.9</v>
      </c>
      <c r="C29" s="27">
        <v>2068294.5</v>
      </c>
      <c r="D29" s="16">
        <f t="shared" si="1"/>
        <v>51.379665562028663</v>
      </c>
    </row>
    <row r="30" spans="1:4" s="5" customFormat="1" ht="56.25" x14ac:dyDescent="0.25">
      <c r="A30" s="21" t="s">
        <v>22</v>
      </c>
      <c r="B30" s="26">
        <v>1706071</v>
      </c>
      <c r="C30" s="27">
        <v>2698223.7</v>
      </c>
      <c r="D30" s="16">
        <f t="shared" si="1"/>
        <v>22.427130109185054</v>
      </c>
    </row>
    <row r="31" spans="1:4" s="5" customFormat="1" ht="37.5" x14ac:dyDescent="0.25">
      <c r="A31" s="21" t="s">
        <v>20</v>
      </c>
      <c r="B31" s="26">
        <v>152633.4</v>
      </c>
      <c r="C31" s="27">
        <v>692722.9</v>
      </c>
      <c r="D31" s="16">
        <f t="shared" si="1"/>
        <v>40.603403961499843</v>
      </c>
    </row>
    <row r="32" spans="1:4" s="5" customFormat="1" ht="18.75" x14ac:dyDescent="0.25">
      <c r="A32" s="21" t="s">
        <v>19</v>
      </c>
      <c r="B32" s="26">
        <v>2781.6</v>
      </c>
      <c r="C32" s="27">
        <v>3185</v>
      </c>
      <c r="D32" s="16">
        <f t="shared" si="1"/>
        <v>2.0866992414504297</v>
      </c>
    </row>
    <row r="33" spans="1:4" s="5" customFormat="1" ht="93.75" x14ac:dyDescent="0.25">
      <c r="A33" s="21" t="s">
        <v>24</v>
      </c>
      <c r="B33" s="26">
        <v>2276367.9</v>
      </c>
      <c r="C33" s="27">
        <v>3819396.9</v>
      </c>
      <c r="D33" s="16">
        <f>C33/B33*100</f>
        <v>167.78469332659279</v>
      </c>
    </row>
    <row r="34" spans="1:4" s="5" customFormat="1" ht="56.25" x14ac:dyDescent="0.25">
      <c r="A34" s="21" t="s">
        <v>23</v>
      </c>
      <c r="B34" s="26">
        <v>-141604.20000000001</v>
      </c>
      <c r="C34" s="27">
        <v>-154767.6</v>
      </c>
      <c r="D34" s="16">
        <f>C34/B34*100</f>
        <v>109.2959107145127</v>
      </c>
    </row>
    <row r="35" spans="1:4" s="5" customFormat="1" x14ac:dyDescent="0.25">
      <c r="A35" s="4"/>
      <c r="B35" s="14"/>
      <c r="C35" s="13"/>
      <c r="D35" s="6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55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КБ </vt:lpstr>
      <vt:lpstr>'КБ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Эльвира Фатыхова</cp:lastModifiedBy>
  <cp:lastPrinted>2024-09-23T08:45:40Z</cp:lastPrinted>
  <dcterms:created xsi:type="dcterms:W3CDTF">2016-04-22T10:00:05Z</dcterms:created>
  <dcterms:modified xsi:type="dcterms:W3CDTF">2024-09-24T12:03:16Z</dcterms:modified>
</cp:coreProperties>
</file>