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проекту бюджета, брошюра\"/>
    </mc:Choice>
  </mc:AlternateContent>
  <xr:revisionPtr revIDLastSave="0" documentId="13_ncr:1_{81066367-5FFB-4E41-81EC-21F81E2D6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ноз" sheetId="17" r:id="rId1"/>
  </sheets>
  <definedNames>
    <definedName name="_xlnm.Print_Titles" localSheetId="0">прогноз!$5:$6</definedName>
    <definedName name="_xlnm.Print_Area" localSheetId="0">прогноз!$A$1:$F$30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7" l="1"/>
  <c r="B14" i="17" s="1"/>
  <c r="C16" i="17"/>
  <c r="C14" i="17" s="1"/>
  <c r="E16" i="17"/>
  <c r="E14" i="17" s="1"/>
  <c r="F16" i="17"/>
  <c r="F14" i="17" s="1"/>
  <c r="D16" i="17"/>
  <c r="D14" i="17" s="1"/>
  <c r="D9" i="17"/>
  <c r="C9" i="17"/>
  <c r="B9" i="17" l="1"/>
  <c r="B8" i="17" s="1"/>
  <c r="B30" i="17" s="1"/>
  <c r="F9" i="17"/>
  <c r="F8" i="17" s="1"/>
  <c r="F30" i="17" s="1"/>
  <c r="E9" i="17"/>
  <c r="E8" i="17" s="1"/>
  <c r="E30" i="17" s="1"/>
  <c r="C8" i="17"/>
  <c r="C30" i="17" s="1"/>
  <c r="D8" i="17"/>
  <c r="D30" i="17" s="1"/>
</calcChain>
</file>

<file path=xl/sharedStrings.xml><?xml version="1.0" encoding="utf-8"?>
<sst xmlns="http://schemas.openxmlformats.org/spreadsheetml/2006/main" count="31" uniqueCount="28">
  <si>
    <t>в том числе:</t>
  </si>
  <si>
    <t>тыс.рублей</t>
  </si>
  <si>
    <t>Прогноз</t>
  </si>
  <si>
    <t>Наименование показателей</t>
  </si>
  <si>
    <t>ВСЕГО ДОХОДОВ</t>
  </si>
  <si>
    <t>НАЛОГОВЫЕ ДОХОДЫ</t>
  </si>
  <si>
    <t>НЕНАЛОГОВЫЕ ДОХОДЫ</t>
  </si>
  <si>
    <t>ВСЕГО РАСХОДОВ</t>
  </si>
  <si>
    <t xml:space="preserve">НАЛОГОВЫЕ и НЕНАЛОГОВЫЕ ДОХОДЫ </t>
  </si>
  <si>
    <t>БЕЗВОЗМЕЗДНЫЕ ПОСТУПЛЕНИЯ</t>
  </si>
  <si>
    <t>2025 год</t>
  </si>
  <si>
    <t xml:space="preserve">ДЕФИЦИТ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</si>
  <si>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</si>
  <si>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</si>
  <si>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</si>
  <si>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</si>
  <si>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</si>
  <si>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</si>
  <si>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</si>
  <si>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</si>
  <si>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</si>
  <si>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</si>
  <si>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основных характеристик консолидированного бюджета Республики Татарстан</t>
  </si>
  <si>
    <t>2026 год</t>
  </si>
  <si>
    <t>на 2025 год и на плановый период 2026 и 2027 годов</t>
  </si>
  <si>
    <t>Фактическое исполнение за 2023 год</t>
  </si>
  <si>
    <t xml:space="preserve">Оценка
 за 2024 год 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</si>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</sst>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-* #,##0_р_._-;\-* #,##0_р_._-;_-* &quot;-&quot;??_р_._-;_-@_-"/>
    <numFmt numFmtId="167" formatCode="#,##0.0_ ;\-#,##0.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indexed="12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66FF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Fill="1" applyAlignment="1"/>
    <xf numFmtId="0" fontId="5" fillId="0" borderId="0" xfId="0" applyFont="1"/>
    <xf numFmtId="165" fontId="3" fillId="0" borderId="0" xfId="0" applyNumberFormat="1" applyFont="1" applyFill="1" applyAlignme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165" fontId="7" fillId="0" borderId="0" xfId="0" applyNumberFormat="1" applyFont="1" applyFill="1" applyAlignment="1">
      <alignment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165" fontId="9" fillId="0" borderId="0" xfId="0" applyNumberFormat="1" applyFont="1" applyFill="1" applyAlignment="1">
      <alignment wrapText="1"/>
    </xf>
    <xf numFmtId="165" fontId="10" fillId="0" borderId="0" xfId="1" applyNumberFormat="1" applyFont="1" applyFill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2" fillId="0" borderId="0" xfId="2" applyFont="1" applyAlignment="1">
      <alignment horizontal="centerContinuous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7" fillId="0" borderId="2" xfId="0" applyFont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6" fontId="17" fillId="0" borderId="2" xfId="1" applyNumberFormat="1" applyFont="1" applyBorder="1" applyAlignment="1">
      <alignment horizontal="right" vertical="center" wrapText="1"/>
    </xf>
    <xf numFmtId="165" fontId="17" fillId="0" borderId="2" xfId="0" applyNumberFormat="1" applyFont="1" applyBorder="1" applyAlignment="1">
      <alignment vertical="center" wrapText="1"/>
    </xf>
    <xf numFmtId="165" fontId="18" fillId="0" borderId="2" xfId="0" applyNumberFormat="1" applyFont="1" applyFill="1" applyBorder="1" applyAlignment="1">
      <alignment vertical="center" wrapText="1"/>
    </xf>
    <xf numFmtId="0" fontId="15" fillId="0" borderId="2" xfId="2" applyFont="1" applyFill="1" applyBorder="1" applyAlignment="1">
      <alignment horizontal="left" vertical="center" wrapText="1"/>
    </xf>
    <xf numFmtId="165" fontId="16" fillId="0" borderId="2" xfId="1" applyNumberFormat="1" applyFont="1" applyFill="1" applyBorder="1" applyAlignment="1">
      <alignment vertical="center" wrapText="1"/>
    </xf>
    <xf numFmtId="0" fontId="14" fillId="0" borderId="2" xfId="2" applyFont="1" applyFill="1" applyBorder="1" applyAlignment="1">
      <alignment horizontal="left" vertical="center" wrapText="1"/>
    </xf>
    <xf numFmtId="165" fontId="13" fillId="0" borderId="2" xfId="0" applyNumberFormat="1" applyFont="1" applyFill="1" applyBorder="1" applyAlignment="1">
      <alignment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Fill="1" applyBorder="1" applyAlignment="1">
      <alignment vertical="center" wrapText="1"/>
    </xf>
    <xf numFmtId="165" fontId="18" fillId="0" borderId="2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horizontal="centerContinuous" vertical="center" wrapText="1"/>
    </xf>
    <xf numFmtId="0" fontId="15" fillId="0" borderId="2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0" fontId="0" fillId="0" borderId="0" xfId="0" applyFont="1"/>
    <xf numFmtId="0" fontId="15" fillId="2" borderId="2" xfId="2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vertical="center" wrapText="1"/>
    </xf>
    <xf numFmtId="0" fontId="16" fillId="0" borderId="1" xfId="2" applyFont="1" applyBorder="1" applyAlignment="1">
      <alignment horizontal="center" vertical="center" wrapText="1"/>
    </xf>
    <xf numFmtId="167" fontId="17" fillId="0" borderId="2" xfId="1" applyNumberFormat="1" applyFont="1" applyBorder="1" applyAlignment="1">
      <alignment horizontal="right" vertical="center" wrapText="1"/>
    </xf>
    <xf numFmtId="0" fontId="16" fillId="0" borderId="3" xfId="2" applyFont="1" applyBorder="1" applyAlignment="1">
      <alignment horizontal="center" vertical="center" wrapText="1"/>
    </xf>
    <xf numFmtId="166" fontId="17" fillId="0" borderId="4" xfId="1" applyNumberFormat="1" applyFont="1" applyBorder="1" applyAlignment="1">
      <alignment horizontal="right" vertical="center" wrapText="1"/>
    </xf>
    <xf numFmtId="165" fontId="16" fillId="2" borderId="4" xfId="0" applyNumberFormat="1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right"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</cellXfs>
  <cellStyles count="7">
    <cellStyle name="Обычный" xfId="0" builtinId="0"/>
    <cellStyle name="Обычный 2" xfId="3" xr:uid="{00000000-0005-0000-0000-000001000000}"/>
    <cellStyle name="Обычный 3" xfId="5" xr:uid="{00000000-0005-0000-0000-000002000000}"/>
    <cellStyle name="Обычный 4" xfId="6" xr:uid="{00000000-0005-0000-0000-000003000000}"/>
    <cellStyle name="Обычный_2001" xfId="2" xr:uid="{00000000-0005-0000-0000-000004000000}"/>
    <cellStyle name="Финансовый" xfId="1" builtinId="3"/>
    <cellStyle name="Финансовый 2" xfId="4" xr:uid="{00000000-0005-0000-0000-000006000000}"/>
  </cellStyles>
  <dxfs count="0"/>
  <tableStyles count="0" defaultTableStyle="TableStyleMedium9" defaultPivotStyle="PivotStyleLight16"/>
  <colors>
    <mruColors>
      <color rgb="FFBA0671"/>
      <color rgb="FF0066FF"/>
      <color rgb="FF9900CC"/>
      <color rgb="FF1810B0"/>
      <color rgb="FFA11F88"/>
      <color rgb="FFF828A4"/>
      <color rgb="FFAC14A1"/>
      <color rgb="FFED33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="90" zoomScaleNormal="100" zoomScaleSheetLayoutView="90" workbookViewId="0">
      <pane xSplit="1" ySplit="6" topLeftCell="B7" activePane="bottomRight" state="frozen"/>
      <selection pane="topRight" activeCell="C1" sqref="C1"/>
      <selection pane="bottomLeft" activeCell="A6" sqref="A6"/>
      <selection pane="bottomRight" activeCell="P25" sqref="P25"/>
    </sheetView>
  </sheetViews>
  <sheetFormatPr defaultRowHeight="15" x14ac:dyDescent="0.25"/>
  <cols>
    <col min="1" max="1" width="40" style="19" customWidth="1"/>
    <col min="2" max="2" width="14.7109375" style="8" customWidth="1"/>
    <col min="3" max="3" width="17.85546875" style="6" customWidth="1"/>
    <col min="4" max="4" width="16.5703125" style="6" customWidth="1"/>
    <col min="5" max="5" width="15.42578125" style="7" customWidth="1"/>
    <col min="6" max="6" width="16" customWidth="1"/>
  </cols>
  <sheetData>
    <row r="1" spans="1:6" ht="15.75" customHeight="1" x14ac:dyDescent="0.25">
      <c r="A1" s="59" t="s">
        <v>2</v>
      </c>
      <c r="B1" s="59"/>
      <c r="C1" s="59"/>
      <c r="D1" s="59"/>
      <c r="E1" s="59"/>
      <c r="F1" s="59"/>
    </row>
    <row r="2" spans="1:6" ht="15.75" customHeight="1" x14ac:dyDescent="0.25">
      <c r="A2" s="59" t="s">
        <v>22</v>
      </c>
      <c r="B2" s="59"/>
      <c r="C2" s="59"/>
      <c r="D2" s="59"/>
      <c r="E2" s="59"/>
      <c r="F2" s="59"/>
    </row>
    <row r="3" spans="1:6" ht="15.75" x14ac:dyDescent="0.25">
      <c r="A3" s="59" t="s">
        <v>24</v>
      </c>
      <c r="B3" s="59"/>
      <c r="C3" s="59"/>
      <c r="D3" s="59"/>
      <c r="E3" s="59"/>
      <c r="F3" s="59"/>
    </row>
    <row r="4" spans="1:6" ht="15" customHeight="1" x14ac:dyDescent="0.25">
      <c r="A4" s="36"/>
      <c r="B4" s="20"/>
      <c r="C4" s="21"/>
      <c r="D4" s="21"/>
      <c r="E4" s="22"/>
      <c r="F4" s="22" t="s">
        <v>1</v>
      </c>
    </row>
    <row r="5" spans="1:6" ht="15" customHeight="1" x14ac:dyDescent="0.25">
      <c r="A5" s="57" t="s">
        <v>3</v>
      </c>
      <c r="B5" s="57" t="s">
        <v>25</v>
      </c>
      <c r="C5" s="57" t="s">
        <v>26</v>
      </c>
      <c r="D5" s="58" t="s">
        <v>2</v>
      </c>
      <c r="E5" s="58"/>
      <c r="F5" s="58"/>
    </row>
    <row r="6" spans="1:6" ht="29.25" customHeight="1" x14ac:dyDescent="0.25">
      <c r="A6" s="57"/>
      <c r="B6" s="57"/>
      <c r="C6" s="57"/>
      <c r="D6" s="51" t="s">
        <v>10</v>
      </c>
      <c r="E6" s="51" t="s">
        <v>23</v>
      </c>
      <c r="F6" s="53" t="s">
        <v>27</v>
      </c>
    </row>
    <row r="7" spans="1:6" ht="12" customHeight="1" x14ac:dyDescent="0.25">
      <c r="A7" s="38"/>
      <c r="B7" s="23"/>
      <c r="C7" s="23"/>
      <c r="D7" s="23"/>
      <c r="E7" s="25"/>
      <c r="F7" s="54"/>
    </row>
    <row r="8" spans="1:6" s="11" customFormat="1" ht="21" customHeight="1" x14ac:dyDescent="0.25">
      <c r="A8" s="46" t="s">
        <v>4</v>
      </c>
      <c r="B8" s="47">
        <f>B9+B14</f>
        <v>565706355.30000007</v>
      </c>
      <c r="C8" s="47">
        <f>C9+C14</f>
        <v>591190571.60000002</v>
      </c>
      <c r="D8" s="47">
        <f>D9+D14</f>
        <v>512083842.60000002</v>
      </c>
      <c r="E8" s="47">
        <f>E9+E14</f>
        <v>542468893.5</v>
      </c>
      <c r="F8" s="55">
        <f>F9+F14</f>
        <v>570238389</v>
      </c>
    </row>
    <row r="9" spans="1:6" ht="32.25" customHeight="1" x14ac:dyDescent="0.25">
      <c r="A9" s="37" t="s">
        <v>8</v>
      </c>
      <c r="B9" s="24">
        <f>B11+B12</f>
        <v>481146091.70000005</v>
      </c>
      <c r="C9" s="24">
        <f>C11+C12</f>
        <v>504904384.10000002</v>
      </c>
      <c r="D9" s="24">
        <f>D11+D12</f>
        <v>486615842.60000002</v>
      </c>
      <c r="E9" s="24">
        <f>E11+E12</f>
        <v>508086893.5</v>
      </c>
      <c r="F9" s="56">
        <f>F11+F12</f>
        <v>533277389</v>
      </c>
    </row>
    <row r="10" spans="1:6" ht="15.75" customHeight="1" x14ac:dyDescent="0.25">
      <c r="A10" s="38" t="s">
        <v>0</v>
      </c>
      <c r="B10" s="23"/>
      <c r="C10" s="23"/>
      <c r="D10" s="52"/>
      <c r="E10" s="52"/>
      <c r="F10" s="52"/>
    </row>
    <row r="11" spans="1:6" s="45" customFormat="1" ht="15.75" customHeight="1" x14ac:dyDescent="0.25">
      <c r="A11" s="38" t="s">
        <v>5</v>
      </c>
      <c r="B11" s="44">
        <v>447463621.10000002</v>
      </c>
      <c r="C11" s="44">
        <v>465402384.10000002</v>
      </c>
      <c r="D11" s="44">
        <v>456873932.60000002</v>
      </c>
      <c r="E11" s="44">
        <v>478149123.5</v>
      </c>
      <c r="F11" s="44">
        <v>503182584</v>
      </c>
    </row>
    <row r="12" spans="1:6" s="4" customFormat="1" ht="19.5" customHeight="1" x14ac:dyDescent="0.25">
      <c r="A12" s="38" t="s">
        <v>6</v>
      </c>
      <c r="B12" s="31">
        <v>33682470.600000001</v>
      </c>
      <c r="C12" s="31">
        <v>39502000</v>
      </c>
      <c r="D12" s="44">
        <v>29741910</v>
      </c>
      <c r="E12" s="31">
        <v>29937770</v>
      </c>
      <c r="F12" s="31">
        <v>30094805</v>
      </c>
    </row>
    <row r="13" spans="1:6" ht="8.25" customHeight="1" x14ac:dyDescent="0.25">
      <c r="A13" s="37"/>
      <c r="B13" s="26"/>
      <c r="C13" s="26"/>
      <c r="D13" s="27"/>
      <c r="E13" s="27"/>
      <c r="F13" s="27"/>
    </row>
    <row r="14" spans="1:6" s="1" customFormat="1" ht="16.5" customHeight="1" x14ac:dyDescent="0.25">
      <c r="A14" s="28" t="s">
        <v>9</v>
      </c>
      <c r="B14" s="29">
        <f t="shared" ref="B14:F14" si="0">B16+B22+B23+B24+B25+B26</f>
        <v>84560263.599999994</v>
      </c>
      <c r="C14" s="29">
        <f t="shared" si="0"/>
        <v>86286187.500000015</v>
      </c>
      <c r="D14" s="29">
        <f t="shared" si="0"/>
        <v>25468000</v>
      </c>
      <c r="E14" s="29">
        <f t="shared" si="0"/>
        <v>34382000</v>
      </c>
      <c r="F14" s="29">
        <f t="shared" si="0"/>
        <v>36961000</v>
      </c>
    </row>
    <row r="15" spans="1:6" s="1" customFormat="1" ht="15.75" customHeight="1" x14ac:dyDescent="0.25">
      <c r="A15" s="38" t="s">
        <v>0</v>
      </c>
      <c r="B15" s="29"/>
      <c r="C15" s="29"/>
      <c r="D15" s="29"/>
      <c r="E15" s="29"/>
      <c r="F15" s="29"/>
    </row>
    <row r="16" spans="1:6" s="1" customFormat="1" ht="42" customHeight="1" x14ac:dyDescent="0.25">
      <c r="A16" s="30" t="s">
        <v>12</v>
      </c>
      <c r="B16" s="31">
        <f t="shared" ref="B16:C16" si="1">B18+B19+B20+B21</f>
        <v>74349356.299999997</v>
      </c>
      <c r="C16" s="31">
        <f t="shared" si="1"/>
        <v>74765338.5</v>
      </c>
      <c r="D16" s="31">
        <f>D18+D19+D20+D21</f>
        <v>25468000</v>
      </c>
      <c r="E16" s="31">
        <f t="shared" ref="E16:F16" si="2">E18+E19+E20+E21</f>
        <v>34382000</v>
      </c>
      <c r="F16" s="31">
        <f t="shared" si="2"/>
        <v>36961000</v>
      </c>
    </row>
    <row r="17" spans="1:6" s="1" customFormat="1" ht="14.25" customHeight="1" x14ac:dyDescent="0.25">
      <c r="A17" s="38" t="s">
        <v>0</v>
      </c>
      <c r="B17" s="31"/>
      <c r="C17" s="31"/>
      <c r="D17" s="31"/>
      <c r="E17" s="31"/>
      <c r="F17" s="31"/>
    </row>
    <row r="18" spans="1:6" s="1" customFormat="1" ht="30.75" customHeight="1" x14ac:dyDescent="0.25">
      <c r="A18" s="30" t="s">
        <v>13</v>
      </c>
      <c r="B18" s="31">
        <v>283970</v>
      </c>
      <c r="C18" s="31">
        <v>204096</v>
      </c>
      <c r="D18" s="31"/>
      <c r="E18" s="31"/>
      <c r="F18" s="31"/>
    </row>
    <row r="19" spans="1:6" s="1" customFormat="1" ht="44.25" customHeight="1" x14ac:dyDescent="0.25">
      <c r="A19" s="30" t="s">
        <v>14</v>
      </c>
      <c r="B19" s="31">
        <v>39702656.799999997</v>
      </c>
      <c r="C19" s="31">
        <v>63262344.600000001</v>
      </c>
      <c r="D19" s="31">
        <v>25468000</v>
      </c>
      <c r="E19" s="31">
        <v>34382000</v>
      </c>
      <c r="F19" s="31">
        <v>36961000</v>
      </c>
    </row>
    <row r="20" spans="1:6" s="1" customFormat="1" ht="27" customHeight="1" x14ac:dyDescent="0.25">
      <c r="A20" s="30" t="s">
        <v>15</v>
      </c>
      <c r="B20" s="31">
        <v>6055861.2999999998</v>
      </c>
      <c r="C20" s="31">
        <v>6802211</v>
      </c>
      <c r="D20" s="31"/>
      <c r="E20" s="31"/>
      <c r="F20" s="31"/>
    </row>
    <row r="21" spans="1:6" s="1" customFormat="1" ht="18" customHeight="1" x14ac:dyDescent="0.25">
      <c r="A21" s="30" t="s">
        <v>16</v>
      </c>
      <c r="B21" s="31">
        <v>28306868.199999999</v>
      </c>
      <c r="C21" s="31">
        <v>4496686.9000000004</v>
      </c>
      <c r="D21" s="31"/>
      <c r="E21" s="31"/>
      <c r="F21" s="31"/>
    </row>
    <row r="22" spans="1:6" s="1" customFormat="1" ht="48" customHeight="1" x14ac:dyDescent="0.25">
      <c r="A22" s="30" t="s">
        <v>17</v>
      </c>
      <c r="B22" s="31">
        <v>3999814.4</v>
      </c>
      <c r="C22" s="31">
        <v>3059186.9</v>
      </c>
      <c r="D22" s="31"/>
      <c r="E22" s="31"/>
      <c r="F22" s="31"/>
    </row>
    <row r="23" spans="1:6" s="1" customFormat="1" ht="33.75" customHeight="1" x14ac:dyDescent="0.25">
      <c r="A23" s="30" t="s">
        <v>18</v>
      </c>
      <c r="B23" s="31">
        <v>241795.20000000001</v>
      </c>
      <c r="C23" s="31">
        <v>717165.9</v>
      </c>
      <c r="D23" s="31"/>
      <c r="E23" s="31"/>
      <c r="F23" s="31"/>
    </row>
    <row r="24" spans="1:6" s="1" customFormat="1" ht="31.5" customHeight="1" x14ac:dyDescent="0.25">
      <c r="A24" s="30" t="s">
        <v>19</v>
      </c>
      <c r="B24" s="31">
        <v>5035.1000000000004</v>
      </c>
      <c r="C24" s="31">
        <v>795084.1</v>
      </c>
      <c r="D24" s="31"/>
      <c r="E24" s="31"/>
      <c r="F24" s="31"/>
    </row>
    <row r="25" spans="1:6" s="1" customFormat="1" ht="97.5" customHeight="1" x14ac:dyDescent="0.25">
      <c r="A25" s="30" t="s">
        <v>20</v>
      </c>
      <c r="B25" s="31">
        <v>6143751.2999999998</v>
      </c>
      <c r="C25" s="31">
        <v>7142075.6999999993</v>
      </c>
      <c r="D25" s="31"/>
      <c r="E25" s="31"/>
      <c r="F25" s="31"/>
    </row>
    <row r="26" spans="1:6" s="1" customFormat="1" ht="63" customHeight="1" x14ac:dyDescent="0.25">
      <c r="A26" s="30" t="s">
        <v>21</v>
      </c>
      <c r="B26" s="31">
        <v>-179488.7</v>
      </c>
      <c r="C26" s="31">
        <v>-192663.6</v>
      </c>
      <c r="D26" s="31"/>
      <c r="E26" s="31"/>
      <c r="F26" s="31"/>
    </row>
    <row r="27" spans="1:6" ht="11.25" customHeight="1" x14ac:dyDescent="0.25">
      <c r="A27" s="39"/>
      <c r="B27" s="32"/>
      <c r="C27" s="32"/>
      <c r="D27" s="32"/>
      <c r="E27" s="33"/>
      <c r="F27" s="33"/>
    </row>
    <row r="28" spans="1:6" s="2" customFormat="1" ht="21" customHeight="1" x14ac:dyDescent="0.25">
      <c r="A28" s="48" t="s">
        <v>7</v>
      </c>
      <c r="B28" s="49">
        <v>589423929.39999998</v>
      </c>
      <c r="C28" s="49">
        <v>600743701.49999988</v>
      </c>
      <c r="D28" s="49">
        <v>525601821.80000007</v>
      </c>
      <c r="E28" s="49">
        <v>555508013.10000002</v>
      </c>
      <c r="F28" s="49">
        <v>582669124.79999995</v>
      </c>
    </row>
    <row r="29" spans="1:6" s="3" customFormat="1" ht="12" customHeight="1" x14ac:dyDescent="0.2">
      <c r="A29" s="34"/>
      <c r="B29" s="35"/>
      <c r="C29" s="35"/>
      <c r="D29" s="35"/>
      <c r="E29" s="35"/>
      <c r="F29" s="35"/>
    </row>
    <row r="30" spans="1:6" s="4" customFormat="1" ht="18" customHeight="1" x14ac:dyDescent="0.25">
      <c r="A30" s="46" t="s">
        <v>11</v>
      </c>
      <c r="B30" s="50">
        <f>B8-B28</f>
        <v>-23717574.099999905</v>
      </c>
      <c r="C30" s="50">
        <f>C8-C28</f>
        <v>-9553129.8999998569</v>
      </c>
      <c r="D30" s="50">
        <f>D8-D28</f>
        <v>-13517979.200000048</v>
      </c>
      <c r="E30" s="50">
        <f>E8-E28</f>
        <v>-13039119.600000024</v>
      </c>
      <c r="F30" s="50">
        <f>F8-F28</f>
        <v>-12430735.799999952</v>
      </c>
    </row>
    <row r="31" spans="1:6" x14ac:dyDescent="0.25">
      <c r="B31" s="16"/>
      <c r="C31" s="17"/>
      <c r="D31" s="17"/>
      <c r="E31" s="18"/>
      <c r="F31" s="15"/>
    </row>
    <row r="32" spans="1:6" s="11" customFormat="1" x14ac:dyDescent="0.25">
      <c r="A32" s="40"/>
      <c r="B32" s="10"/>
      <c r="C32" s="10"/>
      <c r="D32" s="10"/>
      <c r="E32" s="10"/>
    </row>
    <row r="33" spans="1:6" s="11" customFormat="1" x14ac:dyDescent="0.25">
      <c r="A33" s="41"/>
      <c r="B33" s="10"/>
      <c r="C33" s="10"/>
      <c r="D33" s="10"/>
      <c r="E33" s="13"/>
    </row>
    <row r="34" spans="1:6" s="11" customFormat="1" x14ac:dyDescent="0.25">
      <c r="A34" s="41"/>
      <c r="B34" s="10"/>
      <c r="C34" s="10"/>
      <c r="D34" s="10"/>
      <c r="E34" s="13"/>
    </row>
    <row r="35" spans="1:6" s="11" customFormat="1" x14ac:dyDescent="0.25">
      <c r="A35" s="41"/>
      <c r="B35" s="10"/>
      <c r="C35" s="10"/>
      <c r="D35" s="10"/>
      <c r="E35" s="13"/>
    </row>
    <row r="36" spans="1:6" s="11" customFormat="1" x14ac:dyDescent="0.25">
      <c r="A36" s="41"/>
      <c r="B36" s="10"/>
      <c r="C36" s="10"/>
      <c r="D36" s="10"/>
      <c r="E36" s="13"/>
    </row>
    <row r="37" spans="1:6" s="11" customFormat="1" x14ac:dyDescent="0.25">
      <c r="A37" s="41"/>
      <c r="B37" s="10"/>
      <c r="C37" s="10"/>
      <c r="D37" s="10"/>
      <c r="E37" s="13"/>
    </row>
    <row r="38" spans="1:6" s="11" customFormat="1" x14ac:dyDescent="0.25">
      <c r="A38" s="40"/>
      <c r="B38" s="10"/>
      <c r="C38" s="10"/>
      <c r="D38" s="10"/>
      <c r="E38" s="13"/>
    </row>
    <row r="39" spans="1:6" s="11" customFormat="1" x14ac:dyDescent="0.25">
      <c r="A39" s="42"/>
      <c r="B39" s="10"/>
      <c r="C39" s="10"/>
      <c r="D39" s="10"/>
      <c r="E39" s="10"/>
      <c r="F39" s="5"/>
    </row>
    <row r="40" spans="1:6" s="11" customFormat="1" x14ac:dyDescent="0.25">
      <c r="A40" s="41"/>
      <c r="B40" s="10"/>
      <c r="C40" s="10"/>
      <c r="D40" s="10"/>
      <c r="E40" s="13"/>
      <c r="F40" s="5"/>
    </row>
    <row r="41" spans="1:6" s="11" customFormat="1" x14ac:dyDescent="0.25">
      <c r="A41" s="41"/>
      <c r="B41" s="10"/>
      <c r="C41" s="10"/>
      <c r="D41" s="10"/>
      <c r="E41" s="13"/>
      <c r="F41" s="5"/>
    </row>
    <row r="42" spans="1:6" s="11" customFormat="1" x14ac:dyDescent="0.25">
      <c r="A42" s="41"/>
      <c r="B42" s="10"/>
      <c r="C42" s="10"/>
      <c r="D42" s="10"/>
      <c r="E42" s="13"/>
      <c r="F42" s="5"/>
    </row>
    <row r="43" spans="1:6" s="11" customFormat="1" x14ac:dyDescent="0.25">
      <c r="A43" s="41"/>
      <c r="B43" s="10"/>
      <c r="C43" s="10"/>
      <c r="D43" s="10"/>
      <c r="E43" s="13"/>
      <c r="F43" s="5"/>
    </row>
    <row r="44" spans="1:6" s="11" customFormat="1" x14ac:dyDescent="0.25">
      <c r="A44" s="41"/>
      <c r="B44" s="10"/>
      <c r="C44" s="10"/>
      <c r="D44" s="10"/>
      <c r="E44" s="13"/>
      <c r="F44" s="5"/>
    </row>
    <row r="45" spans="1:6" s="11" customFormat="1" x14ac:dyDescent="0.25">
      <c r="A45" s="40"/>
      <c r="B45" s="10"/>
      <c r="C45" s="10"/>
      <c r="D45" s="10"/>
      <c r="E45" s="13"/>
      <c r="F45" s="5"/>
    </row>
    <row r="46" spans="1:6" s="11" customFormat="1" x14ac:dyDescent="0.25">
      <c r="A46" s="43"/>
      <c r="B46" s="14"/>
      <c r="C46" s="14"/>
      <c r="D46" s="10"/>
      <c r="E46" s="13"/>
      <c r="F46" s="5"/>
    </row>
    <row r="47" spans="1:6" s="11" customFormat="1" x14ac:dyDescent="0.25">
      <c r="A47" s="40"/>
      <c r="B47" s="9"/>
      <c r="C47" s="12"/>
      <c r="D47" s="12"/>
      <c r="E47" s="13"/>
    </row>
    <row r="48" spans="1:6" s="11" customFormat="1" x14ac:dyDescent="0.25">
      <c r="A48" s="40"/>
      <c r="B48" s="9"/>
      <c r="C48" s="12"/>
      <c r="D48" s="12"/>
      <c r="E48" s="13"/>
    </row>
  </sheetData>
  <mergeCells count="7">
    <mergeCell ref="A1:F1"/>
    <mergeCell ref="A2:F2"/>
    <mergeCell ref="A3:F3"/>
    <mergeCell ref="C5:C6"/>
    <mergeCell ref="B5:B6"/>
    <mergeCell ref="A5:A6"/>
    <mergeCell ref="D5:F5"/>
  </mergeCells>
  <printOptions horizontalCentered="1"/>
  <pageMargins left="0.31496062992125984" right="0.19685039370078741" top="0.27559055118110237" bottom="0.15748031496062992" header="0.31496062992125984" footer="0.19685039370078741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Gela.Gerasimova</dc:creator>
  <cp:lastModifiedBy>Минфин РТ - Алсу Назиповна Хусаинова</cp:lastModifiedBy>
  <cp:lastPrinted>2024-09-26T14:33:57Z</cp:lastPrinted>
  <dcterms:created xsi:type="dcterms:W3CDTF">2010-06-23T12:00:18Z</dcterms:created>
  <dcterms:modified xsi:type="dcterms:W3CDTF">2024-09-26T14:56:32Z</dcterms:modified>
</cp:coreProperties>
</file>