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3 квартал\Для публикации\"/>
    </mc:Choice>
  </mc:AlternateContent>
  <xr:revisionPtr revIDLastSave="0" documentId="13_ncr:1_{28C9CD79-C8E2-46FB-BADD-05358E062CF6}" xr6:coauthVersionLast="36" xr6:coauthVersionMax="36" xr10:uidLastSave="{00000000-0000-0000-0000-000000000000}"/>
  <bookViews>
    <workbookView xWindow="0" yWindow="0" windowWidth="28800" windowHeight="11925" xr2:uid="{F60C6447-2509-4498-871D-5FB6EBA9F548}"/>
  </bookViews>
  <sheets>
    <sheet name="Лист1" sheetId="1" r:id="rId1"/>
  </sheets>
  <definedNames>
    <definedName name="_xlnm.Print_Area" localSheetId="0">Лист1!$A$1:$D$35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C26" i="1"/>
  <c r="D26" i="1" s="1"/>
  <c r="B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<sst xmlns="http://schemas.openxmlformats.org/spreadsheetml/2006/main" count="36" uniqueCount="36">
  <si>
    <t>Сведения об исполнении консолидированного бюджета Республики Татарстан по доходам в разрезе видов доходов за III квартал 2024 года в сравнении с III кварталом 2023 года.</t>
  </si>
  <si>
    <t>тыс.рублей</t>
  </si>
  <si>
    <t>Наименование</t>
  </si>
  <si>
    <t>III квартал 2023 года</t>
  </si>
  <si>
    <t>III квартал 2024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</si>
  <si>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</si>
  <si>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</si>
  <si>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</si>
  <si>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</si>
  <si>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</si>
  <si>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</si>
  <si>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r>
      <t xml:space="preserve">Налоги на совокупный доход,                                 </t>
    </r>
    <r>
      <rPr>
        <sz val="12"/>
        <rFont val="Times New Roman"/>
        <family val="1"/>
        <charset val="204"/>
      </rPr>
      <t>в том числе</t>
    </r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</si>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</sst>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0.0%"/>
    <numFmt numFmtId="165" formatCode="#,##0.0"/>
    <numFmt numFmtId="166" formatCode="_-* #,##0.00_р_._-;\-* #,##0.00_р_._-;_-* &quot;-&quot;??_р_._-;_-@_-"/>
    <numFmt numFmtId="167" formatCode="#,##0.0_ ;\-#,##0.0\ "/>
    <numFmt numFmtId="168" formatCode="#,##0.0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ahoma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Fill="1" applyBorder="1" applyAlignment="1">
      <alignment horizontal="right" vertical="center"/>
    </xf>
    <xf numFmtId="167" fontId="6" fillId="0" borderId="1" xfId="1" applyNumberFormat="1" applyFont="1" applyFill="1" applyBorder="1" applyAlignment="1">
      <alignment horizontal="right" vertical="center"/>
    </xf>
    <xf numFmtId="168" fontId="6" fillId="0" borderId="0" xfId="0" applyNumberFormat="1" applyFont="1" applyBorder="1" applyAlignment="1">
      <alignment horizontal="right" vertical="center"/>
    </xf>
    <xf numFmtId="43" fontId="4" fillId="0" borderId="0" xfId="1" applyFont="1" applyBorder="1"/>
    <xf numFmtId="166" fontId="7" fillId="0" borderId="0" xfId="0" applyNumberFormat="1" applyFont="1" applyBorder="1"/>
    <xf numFmtId="0" fontId="8" fillId="0" borderId="1" xfId="0" applyFont="1" applyBorder="1" applyAlignment="1">
      <alignment wrapText="1"/>
    </xf>
    <xf numFmtId="165" fontId="8" fillId="0" borderId="1" xfId="0" applyNumberFormat="1" applyFont="1" applyFill="1" applyBorder="1" applyAlignment="1">
      <alignment horizontal="right" vertical="center"/>
    </xf>
    <xf numFmtId="167" fontId="8" fillId="0" borderId="1" xfId="1" applyNumberFormat="1" applyFont="1" applyFill="1" applyBorder="1" applyAlignment="1">
      <alignment horizontal="right" vertical="center"/>
    </xf>
    <xf numFmtId="168" fontId="8" fillId="0" borderId="0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vertical="center"/>
    </xf>
    <xf numFmtId="167" fontId="8" fillId="2" borderId="1" xfId="1" applyNumberFormat="1" applyFont="1" applyFill="1" applyBorder="1" applyAlignment="1">
      <alignment horizontal="right" vertical="center"/>
    </xf>
    <xf numFmtId="168" fontId="8" fillId="2" borderId="0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vertical="center"/>
    </xf>
    <xf numFmtId="167" fontId="9" fillId="2" borderId="1" xfId="1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0" fontId="10" fillId="0" borderId="0" xfId="0" applyFont="1" applyBorder="1" applyAlignment="1">
      <alignment horizontal="left" vertical="center" wrapText="1" shrinkToFit="1"/>
    </xf>
    <xf numFmtId="4" fontId="10" fillId="0" borderId="0" xfId="0" applyNumberFormat="1" applyFont="1" applyBorder="1" applyAlignment="1">
      <alignment horizontal="right"/>
    </xf>
    <xf numFmtId="43" fontId="7" fillId="0" borderId="0" xfId="1" applyFont="1" applyBorder="1"/>
    <xf numFmtId="165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wrapText="1"/>
    </xf>
    <xf numFmtId="0" fontId="4" fillId="0" borderId="0" xfId="0" applyFont="1" applyFill="1"/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8" fontId="11" fillId="0" borderId="0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164" fontId="4" fillId="0" borderId="0" xfId="2" applyNumberFormat="1" applyFont="1" applyBorder="1"/>
    <xf numFmtId="167" fontId="6" fillId="0" borderId="0" xfId="1" applyNumberFormat="1" applyFont="1" applyFill="1" applyBorder="1" applyAlignment="1">
      <alignment horizontal="right" vertical="center"/>
    </xf>
    <xf numFmtId="167" fontId="12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61F8-03E1-4E91-BEA9-19C61CAE8248}">
  <sheetPr>
    <pageSetUpPr fitToPage="1"/>
  </sheetPr>
  <dimension ref="A2:K35"/>
  <sheetViews>
    <sheetView tabSelected="1" zoomScaleNormal="100" workbookViewId="0">
      <selection activeCell="E10" sqref="E10"/>
    </sheetView>
  </sheetViews>
  <sheetFormatPr defaultRowHeight="15.75" x14ac:dyDescent="0.25"/>
  <cols>
    <col min="1" max="1" width="55.5703125" style="4" customWidth="1"/>
    <col min="2" max="2" width="33.7109375" style="5" customWidth="1"/>
    <col min="3" max="3" width="25.42578125" style="5" customWidth="1"/>
    <col min="4" max="4" width="25.7109375" style="5" customWidth="1"/>
    <col min="5" max="5" width="13.28515625" style="45" customWidth="1"/>
    <col min="6" max="7" width="25.42578125" style="2" customWidth="1"/>
    <col min="8" max="8" width="43.42578125" style="2" customWidth="1"/>
    <col min="9" max="9" width="23.140625" style="2" bestFit="1" customWidth="1"/>
    <col min="10" max="10" width="23.42578125" style="2" customWidth="1"/>
    <col min="11" max="11" width="19" style="2" bestFit="1" customWidth="1"/>
    <col min="12" max="12" width="14.5703125" style="3" customWidth="1"/>
    <col min="13" max="16384" width="9.140625" style="3"/>
  </cols>
  <sheetData>
    <row r="2" spans="1:11" ht="39" customHeight="1" x14ac:dyDescent="0.25">
      <c r="A2" s="1" t="s">
        <v>0</v>
      </c>
      <c r="B2" s="1"/>
      <c r="C2" s="1"/>
      <c r="D2" s="1"/>
      <c r="E2" s="40"/>
    </row>
    <row r="4" spans="1:11" x14ac:dyDescent="0.25">
      <c r="C4" s="6"/>
      <c r="D4" s="6" t="s">
        <v>1</v>
      </c>
      <c r="E4" s="41"/>
    </row>
    <row r="5" spans="1:11" ht="63" x14ac:dyDescent="0.25">
      <c r="A5" s="7" t="s">
        <v>2</v>
      </c>
      <c r="B5" s="8" t="s">
        <v>3</v>
      </c>
      <c r="C5" s="8" t="s">
        <v>4</v>
      </c>
      <c r="D5" s="9" t="s">
        <v>5</v>
      </c>
      <c r="E5" s="42"/>
      <c r="F5" s="10"/>
      <c r="G5" s="10"/>
      <c r="H5" s="10"/>
      <c r="I5" s="10"/>
      <c r="J5" s="10"/>
      <c r="K5" s="10"/>
    </row>
    <row r="6" spans="1:11" ht="18.75" x14ac:dyDescent="0.3">
      <c r="A6" s="11" t="s">
        <v>6</v>
      </c>
      <c r="B6" s="12">
        <f>B7+B26</f>
        <v>395485683.69999999</v>
      </c>
      <c r="C6" s="12">
        <f>C7+C26</f>
        <v>439170445.20000005</v>
      </c>
      <c r="D6" s="13">
        <f>C6/B6*100</f>
        <v>111.04585154418322</v>
      </c>
      <c r="E6" s="42"/>
      <c r="F6" s="14"/>
      <c r="G6" s="15"/>
      <c r="H6" s="15"/>
      <c r="I6" s="15"/>
      <c r="J6" s="16"/>
      <c r="K6" s="16"/>
    </row>
    <row r="7" spans="1:11" ht="18.75" x14ac:dyDescent="0.3">
      <c r="A7" s="11" t="s">
        <v>7</v>
      </c>
      <c r="B7" s="12">
        <f>B8+B9+B10+B11+B18+B19+B20+B21+B22+B23+B24+B25</f>
        <v>331231106.59999996</v>
      </c>
      <c r="C7" s="12">
        <f>C8+C9+C10+C11+C18+C19+C20+C21+C22+C23+C24+C25</f>
        <v>369780849.50000006</v>
      </c>
      <c r="D7" s="13">
        <f t="shared" ref="D7:D34" si="0">C7/B7*100</f>
        <v>111.63832204520374</v>
      </c>
      <c r="E7" s="42"/>
      <c r="F7" s="14"/>
      <c r="G7" s="15"/>
      <c r="H7" s="15"/>
      <c r="I7" s="15"/>
      <c r="J7" s="15"/>
      <c r="K7" s="15"/>
    </row>
    <row r="8" spans="1:11" ht="18.75" x14ac:dyDescent="0.3">
      <c r="A8" s="17" t="s">
        <v>8</v>
      </c>
      <c r="B8" s="18">
        <v>133160599.90000001</v>
      </c>
      <c r="C8" s="18">
        <v>112967155.3</v>
      </c>
      <c r="D8" s="19">
        <f>C8/B8*100</f>
        <v>84.835270631729855</v>
      </c>
      <c r="E8" s="42"/>
      <c r="F8" s="20"/>
      <c r="G8" s="15"/>
      <c r="H8" s="15"/>
      <c r="I8" s="15"/>
      <c r="J8" s="15"/>
      <c r="K8" s="15"/>
    </row>
    <row r="9" spans="1:11" ht="18.75" x14ac:dyDescent="0.3">
      <c r="A9" s="17" t="s">
        <v>9</v>
      </c>
      <c r="B9" s="18">
        <v>93096306.799999997</v>
      </c>
      <c r="C9" s="18">
        <v>123883589.7</v>
      </c>
      <c r="D9" s="19">
        <f t="shared" si="0"/>
        <v>133.07035902738949</v>
      </c>
      <c r="E9" s="42"/>
      <c r="F9" s="20"/>
      <c r="G9" s="15"/>
      <c r="H9" s="15"/>
      <c r="I9" s="15"/>
      <c r="J9" s="15"/>
      <c r="K9" s="15"/>
    </row>
    <row r="10" spans="1:11" ht="56.25" x14ac:dyDescent="0.3">
      <c r="A10" s="17" t="s">
        <v>10</v>
      </c>
      <c r="B10" s="18">
        <v>30665424</v>
      </c>
      <c r="C10" s="18">
        <v>30821688.100000001</v>
      </c>
      <c r="D10" s="19">
        <f t="shared" si="0"/>
        <v>100.50957749679247</v>
      </c>
      <c r="E10" s="42"/>
      <c r="F10" s="20"/>
      <c r="G10" s="15"/>
      <c r="H10" s="15"/>
      <c r="I10" s="15"/>
      <c r="J10" s="15"/>
      <c r="K10" s="15"/>
    </row>
    <row r="11" spans="1:11" ht="34.5" x14ac:dyDescent="0.25">
      <c r="A11" s="21" t="s">
        <v>11</v>
      </c>
      <c r="B11" s="22">
        <v>18289233.800000001</v>
      </c>
      <c r="C11" s="22">
        <v>26291726.5</v>
      </c>
      <c r="D11" s="23">
        <f t="shared" si="0"/>
        <v>143.75521023740208</v>
      </c>
      <c r="E11" s="42"/>
      <c r="F11" s="24"/>
      <c r="G11" s="15"/>
      <c r="H11" s="15"/>
      <c r="I11" s="15"/>
      <c r="J11" s="15"/>
      <c r="K11" s="15"/>
    </row>
    <row r="12" spans="1:11" ht="37.5" x14ac:dyDescent="0.3">
      <c r="A12" s="25" t="s">
        <v>12</v>
      </c>
      <c r="B12" s="26">
        <v>16500930</v>
      </c>
      <c r="C12" s="26">
        <v>23334770.300000001</v>
      </c>
      <c r="D12" s="27">
        <f t="shared" si="0"/>
        <v>141.41487964617752</v>
      </c>
      <c r="E12" s="42"/>
      <c r="F12" s="28"/>
      <c r="G12" s="29"/>
      <c r="H12" s="30"/>
      <c r="I12" s="30"/>
      <c r="J12" s="30"/>
      <c r="K12" s="30"/>
    </row>
    <row r="13" spans="1:11" ht="37.5" x14ac:dyDescent="0.3">
      <c r="A13" s="25" t="s">
        <v>13</v>
      </c>
      <c r="B13" s="26">
        <v>-29990</v>
      </c>
      <c r="C13" s="26">
        <v>2830.3</v>
      </c>
      <c r="D13" s="27">
        <f t="shared" si="0"/>
        <v>-9.4374791597199064</v>
      </c>
      <c r="E13" s="42"/>
      <c r="F13" s="28"/>
      <c r="G13" s="29"/>
      <c r="H13" s="30"/>
      <c r="I13" s="30"/>
      <c r="J13" s="30"/>
      <c r="K13" s="30"/>
    </row>
    <row r="14" spans="1:11" ht="18.75" x14ac:dyDescent="0.3">
      <c r="A14" s="25" t="s">
        <v>14</v>
      </c>
      <c r="B14" s="26">
        <v>186962.8</v>
      </c>
      <c r="C14" s="26">
        <v>196990.1</v>
      </c>
      <c r="D14" s="27">
        <f t="shared" si="0"/>
        <v>105.36325942914848</v>
      </c>
      <c r="E14" s="42"/>
      <c r="F14" s="28"/>
      <c r="G14" s="29"/>
      <c r="H14" s="30"/>
      <c r="I14" s="30"/>
      <c r="J14" s="30"/>
      <c r="K14" s="30"/>
    </row>
    <row r="15" spans="1:11" ht="37.5" x14ac:dyDescent="0.3">
      <c r="A15" s="25" t="s">
        <v>15</v>
      </c>
      <c r="B15" s="26">
        <v>597884.19999999995</v>
      </c>
      <c r="C15" s="26">
        <v>1203383.2</v>
      </c>
      <c r="D15" s="27">
        <f t="shared" si="0"/>
        <v>201.27362455806659</v>
      </c>
      <c r="E15" s="42"/>
      <c r="F15" s="28"/>
      <c r="G15" s="29"/>
      <c r="H15" s="30"/>
      <c r="I15" s="30"/>
      <c r="J15" s="30"/>
      <c r="K15" s="30"/>
    </row>
    <row r="16" spans="1:11" ht="18.75" x14ac:dyDescent="0.3">
      <c r="A16" s="25" t="s">
        <v>16</v>
      </c>
      <c r="B16" s="26">
        <v>985901.1</v>
      </c>
      <c r="C16" s="26">
        <v>1446884.3</v>
      </c>
      <c r="D16" s="27">
        <f t="shared" si="0"/>
        <v>146.75755002200526</v>
      </c>
      <c r="E16" s="42"/>
      <c r="F16" s="28"/>
      <c r="G16" s="29"/>
      <c r="H16" s="30"/>
      <c r="I16" s="30"/>
      <c r="J16" s="30"/>
      <c r="K16" s="30"/>
    </row>
    <row r="17" spans="1:11" ht="75" x14ac:dyDescent="0.3">
      <c r="A17" s="25" t="s">
        <v>17</v>
      </c>
      <c r="B17" s="26">
        <v>47545.7</v>
      </c>
      <c r="C17" s="26">
        <v>106868.3</v>
      </c>
      <c r="D17" s="27">
        <f t="shared" si="0"/>
        <v>224.76964268062099</v>
      </c>
      <c r="E17" s="42"/>
      <c r="F17" s="28"/>
      <c r="G17" s="29"/>
      <c r="H17" s="30"/>
      <c r="I17" s="30"/>
      <c r="J17" s="30"/>
      <c r="K17" s="30"/>
    </row>
    <row r="18" spans="1:11" ht="18.75" x14ac:dyDescent="0.3">
      <c r="A18" s="17" t="s">
        <v>18</v>
      </c>
      <c r="B18" s="18">
        <v>328443.3</v>
      </c>
      <c r="C18" s="18">
        <v>739286.2</v>
      </c>
      <c r="D18" s="19">
        <f t="shared" si="0"/>
        <v>225.08792232936398</v>
      </c>
      <c r="E18" s="42"/>
      <c r="F18" s="20"/>
      <c r="G18" s="15"/>
      <c r="H18" s="15"/>
      <c r="I18" s="15"/>
      <c r="J18" s="15"/>
      <c r="K18" s="15"/>
    </row>
    <row r="19" spans="1:11" ht="18.75" x14ac:dyDescent="0.3">
      <c r="A19" s="17" t="s">
        <v>19</v>
      </c>
      <c r="B19" s="18">
        <v>29401288.699999999</v>
      </c>
      <c r="C19" s="18">
        <v>30864286.100000001</v>
      </c>
      <c r="D19" s="19">
        <f t="shared" si="0"/>
        <v>104.97596351958546</v>
      </c>
      <c r="E19" s="42"/>
      <c r="F19" s="20"/>
      <c r="G19" s="15"/>
      <c r="H19" s="15"/>
      <c r="I19" s="15"/>
      <c r="J19" s="31"/>
      <c r="K19" s="31"/>
    </row>
    <row r="20" spans="1:11" ht="18.75" x14ac:dyDescent="0.3">
      <c r="A20" s="17" t="s">
        <v>20</v>
      </c>
      <c r="B20" s="18">
        <v>2178458.1</v>
      </c>
      <c r="C20" s="18">
        <v>3050563.1</v>
      </c>
      <c r="D20" s="19">
        <f t="shared" si="0"/>
        <v>140.03313169071282</v>
      </c>
      <c r="E20" s="42"/>
      <c r="F20" s="20"/>
      <c r="G20" s="15"/>
      <c r="H20" s="15"/>
      <c r="I20" s="15"/>
      <c r="J20" s="15"/>
      <c r="K20" s="15"/>
    </row>
    <row r="21" spans="1:11" ht="18.75" x14ac:dyDescent="0.3">
      <c r="A21" s="17" t="s">
        <v>21</v>
      </c>
      <c r="B21" s="18">
        <v>9573.4</v>
      </c>
      <c r="C21" s="18">
        <v>9786</v>
      </c>
      <c r="D21" s="19">
        <f t="shared" si="0"/>
        <v>102.22073662439676</v>
      </c>
      <c r="E21" s="42"/>
      <c r="F21" s="20"/>
      <c r="G21" s="15"/>
      <c r="H21" s="15"/>
      <c r="I21" s="15"/>
      <c r="J21" s="15"/>
      <c r="K21" s="15"/>
    </row>
    <row r="22" spans="1:11" ht="18.75" x14ac:dyDescent="0.3">
      <c r="A22" s="17" t="s">
        <v>22</v>
      </c>
      <c r="B22" s="18">
        <v>5229603.4000000004</v>
      </c>
      <c r="C22" s="18">
        <v>6131525.7999999998</v>
      </c>
      <c r="D22" s="19">
        <f t="shared" si="0"/>
        <v>117.24647800251927</v>
      </c>
      <c r="E22" s="42"/>
      <c r="F22" s="20"/>
      <c r="G22" s="15"/>
      <c r="H22" s="15"/>
      <c r="I22" s="15"/>
      <c r="J22" s="15"/>
      <c r="K22" s="15"/>
    </row>
    <row r="23" spans="1:11" ht="37.5" x14ac:dyDescent="0.3">
      <c r="A23" s="17" t="s">
        <v>23</v>
      </c>
      <c r="B23" s="32">
        <v>96368.5</v>
      </c>
      <c r="C23" s="32">
        <v>103673.9</v>
      </c>
      <c r="D23" s="19">
        <f t="shared" si="0"/>
        <v>107.58069286125654</v>
      </c>
      <c r="E23" s="42"/>
      <c r="F23" s="20"/>
      <c r="G23" s="15"/>
      <c r="H23" s="15"/>
      <c r="I23" s="15"/>
      <c r="J23" s="15"/>
      <c r="K23" s="15"/>
    </row>
    <row r="24" spans="1:11" s="34" customFormat="1" ht="18.75" x14ac:dyDescent="0.3">
      <c r="A24" s="33" t="s">
        <v>24</v>
      </c>
      <c r="B24" s="18">
        <v>1010605.8</v>
      </c>
      <c r="C24" s="18">
        <v>1070828.7</v>
      </c>
      <c r="D24" s="19">
        <f t="shared" si="0"/>
        <v>105.95908909289852</v>
      </c>
      <c r="E24" s="42"/>
      <c r="F24" s="20"/>
      <c r="G24" s="15"/>
      <c r="H24" s="15"/>
      <c r="I24" s="15"/>
      <c r="J24" s="15"/>
      <c r="K24" s="15"/>
    </row>
    <row r="25" spans="1:11" s="34" customFormat="1" ht="18.75" x14ac:dyDescent="0.3">
      <c r="A25" s="33" t="s">
        <v>25</v>
      </c>
      <c r="B25" s="18">
        <v>17765200.899999999</v>
      </c>
      <c r="C25" s="18">
        <v>33846740.100000001</v>
      </c>
      <c r="D25" s="19">
        <f t="shared" si="0"/>
        <v>190.52269822628352</v>
      </c>
      <c r="E25" s="42"/>
      <c r="F25" s="20"/>
      <c r="G25" s="15"/>
      <c r="H25" s="15"/>
      <c r="I25" s="15"/>
      <c r="J25" s="15"/>
      <c r="K25" s="15"/>
    </row>
    <row r="26" spans="1:11" ht="18.75" x14ac:dyDescent="0.25">
      <c r="A26" s="35" t="s">
        <v>26</v>
      </c>
      <c r="B26" s="36">
        <f>SUM(B27:B35)</f>
        <v>64254577.100000009</v>
      </c>
      <c r="C26" s="36">
        <f>SUM(C27:C35)</f>
        <v>69389595.700000003</v>
      </c>
      <c r="D26" s="13">
        <f>C26/B26*100</f>
        <v>107.99167752984869</v>
      </c>
      <c r="E26" s="43"/>
      <c r="F26" s="37"/>
      <c r="G26" s="15"/>
      <c r="H26" s="15"/>
      <c r="I26" s="15"/>
      <c r="J26" s="15"/>
      <c r="K26" s="15"/>
    </row>
    <row r="27" spans="1:11" ht="37.5" x14ac:dyDescent="0.25">
      <c r="A27" s="38" t="s">
        <v>27</v>
      </c>
      <c r="B27" s="39">
        <v>214270</v>
      </c>
      <c r="C27" s="18">
        <v>204096</v>
      </c>
      <c r="D27" s="19">
        <f t="shared" si="0"/>
        <v>95.25178513090961</v>
      </c>
      <c r="E27" s="44"/>
      <c r="F27" s="20"/>
      <c r="G27" s="15"/>
      <c r="H27" s="15"/>
      <c r="I27" s="15"/>
      <c r="J27" s="15"/>
      <c r="K27" s="15"/>
    </row>
    <row r="28" spans="1:11" ht="56.25" x14ac:dyDescent="0.25">
      <c r="A28" s="38" t="s">
        <v>28</v>
      </c>
      <c r="B28" s="18">
        <v>31527021.600000001</v>
      </c>
      <c r="C28" s="18">
        <v>50381491.899999999</v>
      </c>
      <c r="D28" s="19">
        <f t="shared" si="0"/>
        <v>159.80415955308635</v>
      </c>
      <c r="E28" s="44"/>
      <c r="F28" s="20"/>
      <c r="G28" s="31"/>
      <c r="H28" s="15"/>
      <c r="I28" s="15"/>
      <c r="J28" s="15"/>
      <c r="K28" s="15"/>
    </row>
    <row r="29" spans="1:11" ht="37.5" x14ac:dyDescent="0.25">
      <c r="A29" s="38" t="s">
        <v>29</v>
      </c>
      <c r="B29" s="18">
        <v>5079421.5</v>
      </c>
      <c r="C29" s="18">
        <v>5209198.9000000004</v>
      </c>
      <c r="D29" s="19">
        <f t="shared" si="0"/>
        <v>102.55496418243692</v>
      </c>
      <c r="E29" s="44"/>
      <c r="F29" s="20"/>
      <c r="G29" s="15"/>
      <c r="H29" s="15"/>
      <c r="I29" s="15"/>
      <c r="J29" s="15"/>
      <c r="K29" s="15"/>
    </row>
    <row r="30" spans="1:11" ht="18.75" x14ac:dyDescent="0.25">
      <c r="A30" s="38" t="s">
        <v>30</v>
      </c>
      <c r="B30" s="18">
        <v>21536725.399999999</v>
      </c>
      <c r="C30" s="18">
        <v>3288444.3</v>
      </c>
      <c r="D30" s="19">
        <f t="shared" si="0"/>
        <v>15.269007887336484</v>
      </c>
      <c r="E30" s="44"/>
      <c r="F30" s="20"/>
      <c r="G30" s="15"/>
      <c r="H30" s="15"/>
      <c r="I30" s="15"/>
      <c r="J30" s="15"/>
      <c r="K30" s="15"/>
    </row>
    <row r="31" spans="1:11" ht="56.25" x14ac:dyDescent="0.25">
      <c r="A31" s="38" t="s">
        <v>31</v>
      </c>
      <c r="B31" s="18">
        <v>2350273.9</v>
      </c>
      <c r="C31" s="18">
        <v>3007144.2</v>
      </c>
      <c r="D31" s="19">
        <f t="shared" si="0"/>
        <v>127.94867015287028</v>
      </c>
      <c r="E31" s="44"/>
      <c r="F31" s="20"/>
      <c r="G31" s="15"/>
      <c r="H31" s="15"/>
      <c r="I31" s="15"/>
      <c r="J31" s="15"/>
      <c r="K31" s="15"/>
    </row>
    <row r="32" spans="1:11" ht="37.5" x14ac:dyDescent="0.25">
      <c r="A32" s="38" t="s">
        <v>32</v>
      </c>
      <c r="B32" s="18">
        <v>212893.2</v>
      </c>
      <c r="C32" s="18">
        <v>622544.80000000005</v>
      </c>
      <c r="D32" s="19">
        <f t="shared" si="0"/>
        <v>292.42117643964207</v>
      </c>
      <c r="E32" s="44"/>
      <c r="F32" s="20"/>
      <c r="G32" s="31"/>
      <c r="H32" s="15"/>
      <c r="I32" s="15"/>
      <c r="J32" s="15"/>
      <c r="K32" s="15"/>
    </row>
    <row r="33" spans="1:11" ht="18.75" x14ac:dyDescent="0.25">
      <c r="A33" s="38" t="s">
        <v>33</v>
      </c>
      <c r="B33" s="18">
        <v>3512.7</v>
      </c>
      <c r="C33" s="18">
        <v>795470.6</v>
      </c>
      <c r="D33" s="19">
        <f t="shared" si="0"/>
        <v>22645.560395137643</v>
      </c>
      <c r="E33" s="44"/>
      <c r="F33" s="20"/>
      <c r="G33" s="15"/>
      <c r="H33" s="15"/>
      <c r="I33" s="15"/>
      <c r="J33" s="15"/>
      <c r="K33" s="15"/>
    </row>
    <row r="34" spans="1:11" ht="93.75" x14ac:dyDescent="0.25">
      <c r="A34" s="38" t="s">
        <v>34</v>
      </c>
      <c r="B34" s="18">
        <v>3491710.7</v>
      </c>
      <c r="C34" s="18">
        <v>6077691.0999999996</v>
      </c>
      <c r="D34" s="19">
        <f t="shared" si="0"/>
        <v>174.06055719335509</v>
      </c>
      <c r="E34" s="44"/>
      <c r="F34" s="20"/>
      <c r="G34" s="15"/>
      <c r="H34" s="15"/>
      <c r="I34" s="15"/>
      <c r="J34" s="15"/>
      <c r="K34" s="15"/>
    </row>
    <row r="35" spans="1:11" ht="56.25" x14ac:dyDescent="0.25">
      <c r="A35" s="38" t="s">
        <v>35</v>
      </c>
      <c r="B35" s="18">
        <v>-161251.9</v>
      </c>
      <c r="C35" s="18">
        <v>-196486.1</v>
      </c>
      <c r="D35" s="19">
        <f>C35/B35*100</f>
        <v>121.8504092044807</v>
      </c>
      <c r="E35" s="44"/>
      <c r="F35" s="20"/>
      <c r="G35" s="15"/>
      <c r="H35" s="15"/>
      <c r="I35" s="15"/>
      <c r="J35" s="15"/>
      <c r="K35" s="15"/>
    </row>
  </sheetData>
  <mergeCells count="3">
    <mergeCell ref="A2:D2"/>
    <mergeCell ref="F5:G5"/>
    <mergeCell ref="H5:K5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Осипова Майя Камилевна</dc:creator>
  <cp:lastModifiedBy>Минфин РТ - Осипова Майя Камилевна</cp:lastModifiedBy>
  <cp:lastPrinted>2025-01-13T06:34:52Z</cp:lastPrinted>
  <dcterms:created xsi:type="dcterms:W3CDTF">2025-01-13T06:34:36Z</dcterms:created>
  <dcterms:modified xsi:type="dcterms:W3CDTF">2025-01-13T06:36:28Z</dcterms:modified>
</cp:coreProperties>
</file>