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conom\ГОДЫ\2024\Открытый бюджет\3 квартал\Для публикации\"/>
    </mc:Choice>
  </mc:AlternateContent>
  <xr:revisionPtr revIDLastSave="0" documentId="13_ncr:1_{F0131A43-1EB1-4C25-B223-30AAA6A799FF}" xr6:coauthVersionLast="36" xr6:coauthVersionMax="36" xr10:uidLastSave="{00000000-0000-0000-0000-000000000000}"/>
  <bookViews>
    <workbookView xWindow="0" yWindow="0" windowWidth="28800" windowHeight="11925" xr2:uid="{48301401-41EC-4132-B662-C3C31173C71A}"/>
  </bookViews>
  <sheets>
    <sheet name="Лист1" sheetId="1" r:id="rId1"/>
  </sheets>
  <definedNames>
    <definedName name="_xlnm.Print_Area" localSheetId="0">Лист1!$A$1:$D$30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29" i="1"/>
  <c r="D28" i="1"/>
  <c r="D26" i="1"/>
  <c r="D25" i="1"/>
  <c r="D24" i="1"/>
  <c r="D23" i="1"/>
  <c r="D22" i="1"/>
  <c r="C21" i="1"/>
  <c r="D21" i="1" s="1"/>
  <c r="B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C7" i="1"/>
  <c r="D7" i="1" s="1"/>
  <c r="B7" i="1"/>
  <c r="B6" i="1"/>
  <c r="C6" i="1" l="1"/>
  <c r="D6" i="1" s="1"/>
</calcChain>
</file>

<file path=xl/sharedStrings.xml><?xml version="1.0" encoding="utf-8"?>
<sst xmlns="http://schemas.openxmlformats.org/spreadsheetml/2006/main" count="31" uniqueCount="31">
  <si>
    <t>Сведения о поступлении доходов в бюджет Республики Татарстан по видам  доходов за III квартал 2024 года в сравнении с III кварталом 2023 года</t>
  </si>
  <si>
    <t>тыс.рублей</t>
  </si>
  <si>
    <t>Наименование</t>
  </si>
  <si>
    <t>III квартал 2023 года</t>
  </si>
  <si>
    <t>III квартал 2024 года</t>
  </si>
  <si>
    <t>Темп роста доходов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</si>
  <si>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</si>
  <si>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</si>
  <si>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</si>
  <si>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</si>
  <si>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</si>
  <si>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r>
      <t xml:space="preserve">Налоги на совокупный доход,                                                </t>
    </r>
    <r>
      <rPr>
        <sz val="12"/>
        <rFont val="Times New Roman"/>
        <family val="1"/>
        <charset val="204"/>
      </rPr>
      <t>в том числе</t>
    </r>
  </si>
  <si>
    <t>Налог, взимаемый в связи с применением упрощенной системы налогообложения</t>
  </si>
  <si>
    <t>Налог на профессиональный доход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</si>
  <si>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</si>
  <si>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</si>
  <si>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</si>
  <si>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</si>
  <si>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</si>
  <si>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 xml:space="preserve">Иные налоговые доходы </t>
  </si>
  <si>
    <t xml:space="preserve">Неналоговые доходы 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</si>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</sst>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₽_-;\-* #,##0.00\ _₽_-;_-* &quot;-&quot;??\ _₽_-;_-@_-"/>
    <numFmt numFmtId="164" formatCode="#,##0.0"/>
    <numFmt numFmtId="165" formatCode="#,##0.00000"/>
    <numFmt numFmtId="166" formatCode="#,##0.000000"/>
    <numFmt numFmtId="167" formatCode="_-* #,##0.0_р_._-;\-* #,##0.0_р_._-;_-* &quot;-&quot;??_р_._-;_-@_-"/>
    <numFmt numFmtId="168" formatCode="0.0%"/>
    <numFmt numFmtId="169" formatCode="#,##0.00_ ;\-#,##0.0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7"/>
      <name val="Arial"/>
      <family val="2"/>
      <charset val="204"/>
    </font>
    <font>
      <i/>
      <sz val="14"/>
      <name val="Times New Roman"/>
      <family val="1"/>
      <charset val="204"/>
    </font>
    <font>
      <sz val="8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4" fillId="0" borderId="1" xfId="0" applyFont="1" applyBorder="1"/>
    <xf numFmtId="164" fontId="4" fillId="0" borderId="1" xfId="0" applyNumberFormat="1" applyFont="1" applyFill="1" applyBorder="1" applyAlignment="1">
      <alignment vertical="center"/>
    </xf>
    <xf numFmtId="164" fontId="4" fillId="0" borderId="1" xfId="1" applyNumberFormat="1" applyFont="1" applyFill="1" applyBorder="1" applyAlignment="1">
      <alignment horizontal="right" vertical="center"/>
    </xf>
    <xf numFmtId="0" fontId="5" fillId="0" borderId="0" xfId="0" applyFont="1"/>
    <xf numFmtId="165" fontId="4" fillId="0" borderId="0" xfId="0" applyNumberFormat="1" applyFont="1" applyBorder="1" applyAlignment="1">
      <alignment vertical="center"/>
    </xf>
    <xf numFmtId="166" fontId="3" fillId="0" borderId="0" xfId="0" applyNumberFormat="1" applyFont="1" applyBorder="1"/>
    <xf numFmtId="43" fontId="3" fillId="0" borderId="0" xfId="1" applyFont="1" applyBorder="1"/>
    <xf numFmtId="0" fontId="5" fillId="0" borderId="0" xfId="0" applyFont="1" applyBorder="1"/>
    <xf numFmtId="167" fontId="3" fillId="0" borderId="0" xfId="1" applyNumberFormat="1" applyFont="1" applyBorder="1"/>
    <xf numFmtId="168" fontId="3" fillId="0" borderId="0" xfId="2" applyNumberFormat="1" applyFont="1"/>
    <xf numFmtId="167" fontId="5" fillId="0" borderId="0" xfId="0" applyNumberFormat="1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Fill="1" applyBorder="1" applyAlignment="1">
      <alignment vertical="center"/>
    </xf>
    <xf numFmtId="164" fontId="6" fillId="0" borderId="1" xfId="1" applyNumberFormat="1" applyFont="1" applyFill="1" applyBorder="1" applyAlignment="1">
      <alignment horizontal="right" vertical="center"/>
    </xf>
    <xf numFmtId="165" fontId="6" fillId="0" borderId="0" xfId="0" applyNumberFormat="1" applyFont="1" applyBorder="1" applyAlignment="1">
      <alignment vertical="center"/>
    </xf>
    <xf numFmtId="0" fontId="6" fillId="2" borderId="1" xfId="0" applyFont="1" applyFill="1" applyBorder="1" applyAlignment="1">
      <alignment wrapText="1"/>
    </xf>
    <xf numFmtId="164" fontId="6" fillId="2" borderId="1" xfId="0" applyNumberFormat="1" applyFont="1" applyFill="1" applyBorder="1" applyAlignment="1">
      <alignment vertical="center"/>
    </xf>
    <xf numFmtId="164" fontId="6" fillId="2" borderId="1" xfId="1" applyNumberFormat="1" applyFont="1" applyFill="1" applyBorder="1" applyAlignment="1">
      <alignment horizontal="right" vertical="center"/>
    </xf>
    <xf numFmtId="165" fontId="6" fillId="2" borderId="0" xfId="0" applyNumberFormat="1" applyFont="1" applyFill="1" applyBorder="1" applyAlignment="1">
      <alignment vertical="center"/>
    </xf>
    <xf numFmtId="169" fontId="7" fillId="0" borderId="0" xfId="0" applyNumberFormat="1" applyFont="1" applyBorder="1" applyAlignment="1">
      <alignment horizontal="right" shrinkToFit="1"/>
    </xf>
    <xf numFmtId="0" fontId="8" fillId="2" borderId="1" xfId="0" applyFont="1" applyFill="1" applyBorder="1" applyAlignment="1">
      <alignment horizontal="right" wrapText="1"/>
    </xf>
    <xf numFmtId="164" fontId="8" fillId="2" borderId="1" xfId="0" applyNumberFormat="1" applyFont="1" applyFill="1" applyBorder="1" applyAlignment="1">
      <alignment vertical="center"/>
    </xf>
    <xf numFmtId="0" fontId="3" fillId="2" borderId="0" xfId="0" applyFont="1" applyFill="1" applyBorder="1"/>
    <xf numFmtId="0" fontId="9" fillId="0" borderId="0" xfId="0" applyFont="1" applyBorder="1" applyAlignment="1">
      <alignment horizontal="left" vertical="center" wrapText="1" shrinkToFit="1"/>
    </xf>
    <xf numFmtId="4" fontId="9" fillId="0" borderId="0" xfId="0" applyNumberFormat="1" applyFont="1" applyBorder="1" applyAlignment="1">
      <alignment horizontal="right"/>
    </xf>
    <xf numFmtId="0" fontId="6" fillId="0" borderId="1" xfId="0" applyFont="1" applyFill="1" applyBorder="1" applyAlignment="1">
      <alignment wrapText="1"/>
    </xf>
    <xf numFmtId="0" fontId="3" fillId="0" borderId="0" xfId="0" applyFont="1" applyFill="1" applyBorder="1"/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AAE23-E097-4ADA-85DF-C928E27933ED}">
  <sheetPr>
    <pageSetUpPr fitToPage="1"/>
  </sheetPr>
  <dimension ref="A2:K37"/>
  <sheetViews>
    <sheetView tabSelected="1" view="pageBreakPreview" zoomScale="60" zoomScaleNormal="100" workbookViewId="0">
      <selection activeCell="C8" sqref="C8"/>
    </sheetView>
  </sheetViews>
  <sheetFormatPr defaultRowHeight="15.75" x14ac:dyDescent="0.25"/>
  <cols>
    <col min="1" max="1" width="59.85546875" style="1" customWidth="1"/>
    <col min="2" max="2" width="33.7109375" style="3" customWidth="1"/>
    <col min="3" max="3" width="31.5703125" style="3" customWidth="1"/>
    <col min="4" max="4" width="25.7109375" style="3" customWidth="1"/>
    <col min="5" max="5" width="9.5703125" style="1" bestFit="1" customWidth="1"/>
    <col min="6" max="6" width="25.42578125" style="2" customWidth="1"/>
    <col min="7" max="7" width="25.85546875" style="2" customWidth="1"/>
    <col min="8" max="8" width="32.85546875" style="2" customWidth="1"/>
    <col min="9" max="9" width="9.140625" style="2"/>
    <col min="10" max="10" width="21" style="2" customWidth="1"/>
    <col min="11" max="11" width="17.5703125" style="2" bestFit="1" customWidth="1"/>
    <col min="12" max="16384" width="9.140625" style="1"/>
  </cols>
  <sheetData>
    <row r="2" spans="1:11" ht="46.5" customHeight="1" x14ac:dyDescent="0.25">
      <c r="A2" s="43" t="s">
        <v>0</v>
      </c>
      <c r="B2" s="43"/>
      <c r="C2" s="43"/>
      <c r="D2" s="43"/>
    </row>
    <row r="4" spans="1:11" x14ac:dyDescent="0.25">
      <c r="D4" s="4" t="s">
        <v>1</v>
      </c>
    </row>
    <row r="5" spans="1:11" ht="47.25" x14ac:dyDescent="0.25">
      <c r="A5" s="5" t="s">
        <v>2</v>
      </c>
      <c r="B5" s="6" t="s">
        <v>3</v>
      </c>
      <c r="C5" s="6" t="s">
        <v>4</v>
      </c>
      <c r="D5" s="7" t="s">
        <v>5</v>
      </c>
      <c r="F5" s="44"/>
      <c r="G5" s="44"/>
      <c r="H5" s="45"/>
      <c r="I5" s="45"/>
      <c r="J5" s="45"/>
      <c r="K5" s="8"/>
    </row>
    <row r="6" spans="1:11" s="12" customFormat="1" ht="18.75" x14ac:dyDescent="0.3">
      <c r="A6" s="9" t="s">
        <v>6</v>
      </c>
      <c r="B6" s="10">
        <f>B7+B21</f>
        <v>344458757.19999993</v>
      </c>
      <c r="C6" s="10">
        <f>C7+C21</f>
        <v>371834194.30000001</v>
      </c>
      <c r="D6" s="11">
        <f>C6/B6*100</f>
        <v>107.94737730651028</v>
      </c>
      <c r="F6" s="13"/>
      <c r="G6" s="14"/>
      <c r="H6" s="15"/>
      <c r="I6" s="16"/>
      <c r="J6" s="17"/>
      <c r="K6" s="16"/>
    </row>
    <row r="7" spans="1:11" s="12" customFormat="1" ht="18.75" x14ac:dyDescent="0.3">
      <c r="A7" s="9" t="s">
        <v>7</v>
      </c>
      <c r="B7" s="10">
        <f>B8+B9+B10+B11+B15+B16+B17+B18+B19+B20</f>
        <v>283667951.49999994</v>
      </c>
      <c r="C7" s="10">
        <f>C8+C9+C10+C11+C15+C16+C17+C18+C19+C20</f>
        <v>308463612</v>
      </c>
      <c r="D7" s="11">
        <f t="shared" ref="D7:D30" si="0">C7/B7*100</f>
        <v>108.74108631901622</v>
      </c>
      <c r="E7" s="18"/>
      <c r="F7" s="13"/>
      <c r="G7" s="14"/>
      <c r="H7" s="15"/>
      <c r="I7" s="16"/>
      <c r="J7" s="17"/>
      <c r="K7" s="19"/>
    </row>
    <row r="8" spans="1:11" ht="18.75" x14ac:dyDescent="0.3">
      <c r="A8" s="20" t="s">
        <v>8</v>
      </c>
      <c r="B8" s="21">
        <v>133160599.90000001</v>
      </c>
      <c r="C8" s="21">
        <v>112967155.3</v>
      </c>
      <c r="D8" s="22">
        <f t="shared" si="0"/>
        <v>84.835270631729855</v>
      </c>
      <c r="E8" s="18"/>
      <c r="F8" s="23"/>
      <c r="G8" s="14"/>
      <c r="H8" s="15"/>
      <c r="J8" s="17"/>
    </row>
    <row r="9" spans="1:11" ht="18.75" x14ac:dyDescent="0.3">
      <c r="A9" s="20" t="s">
        <v>9</v>
      </c>
      <c r="B9" s="21">
        <v>63692749.600000001</v>
      </c>
      <c r="C9" s="21">
        <v>86682701.799999997</v>
      </c>
      <c r="D9" s="22">
        <f t="shared" si="0"/>
        <v>136.09508514608072</v>
      </c>
      <c r="E9" s="18"/>
      <c r="F9" s="23"/>
      <c r="G9" s="14"/>
      <c r="H9" s="15"/>
      <c r="J9" s="17"/>
    </row>
    <row r="10" spans="1:11" ht="56.25" x14ac:dyDescent="0.3">
      <c r="A10" s="20" t="s">
        <v>10</v>
      </c>
      <c r="B10" s="21">
        <v>29509439.199999999</v>
      </c>
      <c r="C10" s="21">
        <v>29713395.699999999</v>
      </c>
      <c r="D10" s="22">
        <f t="shared" si="0"/>
        <v>100.69115681466423</v>
      </c>
      <c r="E10" s="18"/>
      <c r="F10" s="23"/>
      <c r="G10" s="14"/>
      <c r="H10" s="15"/>
      <c r="J10" s="17"/>
    </row>
    <row r="11" spans="1:11" ht="34.5" x14ac:dyDescent="0.25">
      <c r="A11" s="24" t="s">
        <v>11</v>
      </c>
      <c r="B11" s="25">
        <v>12583888.6</v>
      </c>
      <c r="C11" s="25">
        <v>17888107.699999999</v>
      </c>
      <c r="D11" s="26">
        <f t="shared" si="0"/>
        <v>142.15087457147388</v>
      </c>
      <c r="E11" s="18"/>
      <c r="F11" s="27"/>
      <c r="G11" s="14"/>
      <c r="H11" s="15"/>
      <c r="J11" s="17"/>
      <c r="K11" s="28"/>
    </row>
    <row r="12" spans="1:11" ht="37.5" x14ac:dyDescent="0.3">
      <c r="A12" s="29" t="s">
        <v>12</v>
      </c>
      <c r="B12" s="30">
        <v>11550441.9</v>
      </c>
      <c r="C12" s="30">
        <v>16334355.1</v>
      </c>
      <c r="D12" s="30">
        <f t="shared" si="0"/>
        <v>141.41757727901302</v>
      </c>
      <c r="E12" s="18"/>
      <c r="F12" s="31"/>
      <c r="G12" s="32"/>
      <c r="H12" s="33"/>
      <c r="I12" s="33"/>
      <c r="K12" s="28"/>
    </row>
    <row r="13" spans="1:11" ht="18.75" x14ac:dyDescent="0.3">
      <c r="A13" s="29" t="s">
        <v>13</v>
      </c>
      <c r="B13" s="30">
        <v>985901.1</v>
      </c>
      <c r="C13" s="30">
        <v>1446884.3</v>
      </c>
      <c r="D13" s="30">
        <f t="shared" si="0"/>
        <v>146.75755002200526</v>
      </c>
      <c r="E13" s="18"/>
      <c r="F13" s="31"/>
      <c r="G13" s="32"/>
      <c r="H13" s="33"/>
      <c r="I13" s="33"/>
      <c r="K13" s="28"/>
    </row>
    <row r="14" spans="1:11" ht="75" x14ac:dyDescent="0.3">
      <c r="A14" s="29" t="s">
        <v>14</v>
      </c>
      <c r="B14" s="30">
        <v>47545.599999999999</v>
      </c>
      <c r="C14" s="30">
        <v>106868.3</v>
      </c>
      <c r="D14" s="30">
        <f t="shared" si="0"/>
        <v>224.77011542603313</v>
      </c>
      <c r="E14" s="18"/>
      <c r="F14" s="31"/>
      <c r="G14" s="32"/>
      <c r="H14" s="33"/>
      <c r="I14" s="33"/>
      <c r="K14" s="28"/>
    </row>
    <row r="15" spans="1:11" ht="18.75" x14ac:dyDescent="0.3">
      <c r="A15" s="20" t="s">
        <v>15</v>
      </c>
      <c r="B15" s="21">
        <v>29401288.699999999</v>
      </c>
      <c r="C15" s="21">
        <v>30864286.100000001</v>
      </c>
      <c r="D15" s="22">
        <f t="shared" si="0"/>
        <v>104.97596351958546</v>
      </c>
      <c r="E15" s="18"/>
      <c r="F15" s="23"/>
      <c r="G15" s="14"/>
      <c r="H15" s="15"/>
      <c r="J15" s="17"/>
    </row>
    <row r="16" spans="1:11" ht="18.75" x14ac:dyDescent="0.3">
      <c r="A16" s="20" t="s">
        <v>16</v>
      </c>
      <c r="B16" s="21">
        <v>2178458.1</v>
      </c>
      <c r="C16" s="21">
        <v>3050563.1</v>
      </c>
      <c r="D16" s="22">
        <f>C16/B16*100</f>
        <v>140.03313169071282</v>
      </c>
      <c r="E16" s="18"/>
      <c r="F16" s="23"/>
      <c r="G16" s="14"/>
      <c r="H16" s="15"/>
      <c r="J16" s="17"/>
    </row>
    <row r="17" spans="1:11" ht="18.75" x14ac:dyDescent="0.3">
      <c r="A17" s="20" t="s">
        <v>17</v>
      </c>
      <c r="B17" s="21">
        <v>4786.7</v>
      </c>
      <c r="C17" s="21">
        <v>4893</v>
      </c>
      <c r="D17" s="22">
        <f t="shared" si="0"/>
        <v>102.22073662439676</v>
      </c>
      <c r="E17" s="18"/>
      <c r="F17" s="23"/>
      <c r="G17" s="14"/>
      <c r="H17" s="15"/>
      <c r="J17" s="17"/>
    </row>
    <row r="18" spans="1:11" ht="37.5" x14ac:dyDescent="0.3">
      <c r="A18" s="20" t="s">
        <v>18</v>
      </c>
      <c r="B18" s="21">
        <v>12049.9</v>
      </c>
      <c r="C18" s="21">
        <v>11577.2</v>
      </c>
      <c r="D18" s="22">
        <f t="shared" si="0"/>
        <v>96.077145868430449</v>
      </c>
      <c r="E18" s="18"/>
      <c r="F18" s="23"/>
      <c r="G18" s="14"/>
      <c r="H18" s="15"/>
      <c r="J18" s="17"/>
    </row>
    <row r="19" spans="1:11" s="3" customFormat="1" ht="18.75" x14ac:dyDescent="0.3">
      <c r="A19" s="34" t="s">
        <v>19</v>
      </c>
      <c r="B19" s="21">
        <v>607931.80000000005</v>
      </c>
      <c r="C19" s="21">
        <v>519503</v>
      </c>
      <c r="D19" s="22">
        <f t="shared" si="0"/>
        <v>85.454157851258969</v>
      </c>
      <c r="E19" s="18"/>
      <c r="F19" s="23"/>
      <c r="G19" s="14"/>
      <c r="H19" s="15"/>
      <c r="I19" s="35"/>
      <c r="J19" s="17"/>
      <c r="K19" s="35"/>
    </row>
    <row r="20" spans="1:11" s="3" customFormat="1" ht="18.75" x14ac:dyDescent="0.3">
      <c r="A20" s="34" t="s">
        <v>20</v>
      </c>
      <c r="B20" s="21">
        <v>12516759</v>
      </c>
      <c r="C20" s="21">
        <v>26761429.100000001</v>
      </c>
      <c r="D20" s="22">
        <f t="shared" si="0"/>
        <v>213.80478045474871</v>
      </c>
      <c r="E20" s="18"/>
      <c r="F20" s="23"/>
      <c r="G20" s="14"/>
      <c r="H20" s="15"/>
      <c r="I20" s="35"/>
      <c r="J20" s="17"/>
      <c r="K20" s="35"/>
    </row>
    <row r="21" spans="1:11" ht="18.75" x14ac:dyDescent="0.25">
      <c r="A21" s="36" t="s">
        <v>21</v>
      </c>
      <c r="B21" s="37">
        <f>SUM(B22:B30)</f>
        <v>60790805.700000003</v>
      </c>
      <c r="C21" s="37">
        <f>SUM(C22:C30)</f>
        <v>63370582.29999999</v>
      </c>
      <c r="D21" s="11">
        <f>C21/B21*100</f>
        <v>104.24369535868807</v>
      </c>
      <c r="F21" s="38"/>
      <c r="G21" s="39"/>
      <c r="H21" s="15"/>
      <c r="J21" s="15"/>
    </row>
    <row r="22" spans="1:11" ht="37.5" x14ac:dyDescent="0.25">
      <c r="A22" s="40" t="s">
        <v>22</v>
      </c>
      <c r="B22" s="21">
        <v>214270</v>
      </c>
      <c r="C22" s="41">
        <v>204096</v>
      </c>
      <c r="D22" s="22">
        <f t="shared" si="0"/>
        <v>95.25178513090961</v>
      </c>
      <c r="F22" s="23"/>
      <c r="G22" s="14"/>
      <c r="H22" s="15"/>
      <c r="J22" s="17"/>
    </row>
    <row r="23" spans="1:11" ht="56.25" x14ac:dyDescent="0.25">
      <c r="A23" s="40" t="s">
        <v>23</v>
      </c>
      <c r="B23" s="21">
        <v>31622848.5</v>
      </c>
      <c r="C23" s="41">
        <v>50481292.299999997</v>
      </c>
      <c r="D23" s="22">
        <f t="shared" si="0"/>
        <v>159.63549994555359</v>
      </c>
      <c r="F23" s="23"/>
      <c r="G23" s="14"/>
      <c r="H23" s="15"/>
      <c r="J23" s="17"/>
    </row>
    <row r="24" spans="1:11" ht="37.5" x14ac:dyDescent="0.25">
      <c r="A24" s="40" t="s">
        <v>24</v>
      </c>
      <c r="B24" s="21">
        <v>5079421.5</v>
      </c>
      <c r="C24" s="41">
        <v>5209198.8</v>
      </c>
      <c r="D24" s="22">
        <f t="shared" si="0"/>
        <v>102.55496221370879</v>
      </c>
      <c r="F24" s="23"/>
      <c r="G24" s="14"/>
      <c r="H24" s="15"/>
      <c r="J24" s="17"/>
    </row>
    <row r="25" spans="1:11" ht="18.75" x14ac:dyDescent="0.25">
      <c r="A25" s="40" t="s">
        <v>25</v>
      </c>
      <c r="B25" s="21">
        <v>21536725.399999999</v>
      </c>
      <c r="C25" s="42">
        <v>3288444.3</v>
      </c>
      <c r="D25" s="22">
        <f t="shared" si="0"/>
        <v>15.269007887336484</v>
      </c>
      <c r="F25" s="23"/>
      <c r="G25" s="14"/>
      <c r="H25" s="15"/>
      <c r="J25" s="17"/>
    </row>
    <row r="26" spans="1:11" ht="37.5" x14ac:dyDescent="0.25">
      <c r="A26" s="40" t="s">
        <v>26</v>
      </c>
      <c r="B26" s="21">
        <v>900505.59999999998</v>
      </c>
      <c r="C26" s="41">
        <v>1631336.1</v>
      </c>
      <c r="D26" s="22">
        <f t="shared" si="0"/>
        <v>181.15779624246647</v>
      </c>
      <c r="F26" s="23"/>
      <c r="G26" s="14"/>
      <c r="H26" s="15"/>
      <c r="J26" s="17"/>
    </row>
    <row r="27" spans="1:11" ht="37.5" x14ac:dyDescent="0.25">
      <c r="A27" s="40" t="s">
        <v>27</v>
      </c>
      <c r="B27" s="21">
        <v>0</v>
      </c>
      <c r="C27" s="41">
        <v>17291.3</v>
      </c>
      <c r="D27" s="22"/>
      <c r="F27" s="23"/>
      <c r="G27" s="14"/>
      <c r="H27" s="15"/>
      <c r="J27" s="17"/>
    </row>
    <row r="28" spans="1:11" ht="18.75" x14ac:dyDescent="0.25">
      <c r="A28" s="40" t="s">
        <v>28</v>
      </c>
      <c r="B28" s="21">
        <v>943.9</v>
      </c>
      <c r="C28" s="41">
        <v>792909.1</v>
      </c>
      <c r="D28" s="22">
        <f t="shared" si="0"/>
        <v>84003.50672740757</v>
      </c>
      <c r="F28" s="23"/>
      <c r="G28" s="14"/>
      <c r="H28" s="15"/>
      <c r="J28" s="17"/>
    </row>
    <row r="29" spans="1:11" ht="93.75" x14ac:dyDescent="0.25">
      <c r="A29" s="40" t="s">
        <v>29</v>
      </c>
      <c r="B29" s="21">
        <v>1597342.7</v>
      </c>
      <c r="C29" s="41">
        <v>1942500.5</v>
      </c>
      <c r="D29" s="22">
        <f t="shared" si="0"/>
        <v>121.60824975129007</v>
      </c>
      <c r="F29" s="23"/>
      <c r="G29" s="14"/>
      <c r="H29" s="15"/>
      <c r="J29" s="17"/>
    </row>
    <row r="30" spans="1:11" ht="56.25" x14ac:dyDescent="0.25">
      <c r="A30" s="40" t="s">
        <v>30</v>
      </c>
      <c r="B30" s="21">
        <v>-161251.9</v>
      </c>
      <c r="C30" s="41">
        <v>-196486.1</v>
      </c>
      <c r="D30" s="22">
        <f t="shared" si="0"/>
        <v>121.8504092044807</v>
      </c>
      <c r="F30" s="23"/>
      <c r="G30" s="14"/>
      <c r="H30" s="15"/>
      <c r="J30" s="17"/>
    </row>
    <row r="31" spans="1:11" x14ac:dyDescent="0.25">
      <c r="F31" s="35"/>
      <c r="G31" s="14"/>
    </row>
    <row r="32" spans="1:11" x14ac:dyDescent="0.25">
      <c r="F32" s="35"/>
    </row>
    <row r="33" spans="6:6" x14ac:dyDescent="0.25">
      <c r="F33" s="35"/>
    </row>
    <row r="34" spans="6:6" x14ac:dyDescent="0.25">
      <c r="F34" s="35"/>
    </row>
    <row r="35" spans="6:6" x14ac:dyDescent="0.25">
      <c r="F35" s="35"/>
    </row>
    <row r="36" spans="6:6" x14ac:dyDescent="0.25">
      <c r="F36" s="35"/>
    </row>
    <row r="37" spans="6:6" x14ac:dyDescent="0.25">
      <c r="F37" s="35"/>
    </row>
  </sheetData>
  <mergeCells count="3">
    <mergeCell ref="A2:D2"/>
    <mergeCell ref="F5:G5"/>
    <mergeCell ref="H5:J5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Осипова Майя Камилевна</dc:creator>
  <cp:lastModifiedBy>Минфин РТ - Осипова Майя Камилевна</cp:lastModifiedBy>
  <cp:lastPrinted>2025-01-13T06:33:47Z</cp:lastPrinted>
  <dcterms:created xsi:type="dcterms:W3CDTF">2025-01-13T06:33:30Z</dcterms:created>
  <dcterms:modified xsi:type="dcterms:W3CDTF">2025-01-13T06:36:31Z</dcterms:modified>
</cp:coreProperties>
</file>