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480" yWindow="2115" windowWidth="23250" windowHeight="9585"/>
  </bookViews>
  <sheets>
    <sheet name="свод" sheetId="1" r:id="rId1"/>
    <sheet name="дотации" sheetId="2" r:id="rId2"/>
    <sheet name="субсидии" sheetId="4" r:id="rId3"/>
    <sheet name="субвенции" sheetId="3" r:id="rId4"/>
    <sheet name="иные" sheetId="5" r:id="rId5"/>
  </sheets>
  <definedNames>
    <definedName name="_xlnm.Print_Titles" localSheetId="4">иные!$A:$B</definedName>
    <definedName name="_xlnm.Print_Titles" localSheetId="3">субвенции!$A:$B</definedName>
    <definedName name="_xlnm.Print_Titles" localSheetId="2">субсидии!$A:$B</definedName>
    <definedName name="_xlnm.Print_Area" localSheetId="1">дотации!$A$2:$Q$53</definedName>
    <definedName name="_xlnm.Print_Area" localSheetId="4">иные!$A$1:$GJ$53</definedName>
    <definedName name="_xlnm.Print_Area" localSheetId="0">свод!$A$2:$G$53</definedName>
    <definedName name="_xlnm.Print_Area" localSheetId="3">субвенции!$A$2:$EG$53</definedName>
    <definedName name="_xlnm.Print_Area" localSheetId="2">субсидии!$A$2:$BT$53</definedName>
  </definedNames>
  <calcPr calcId="145621" iterate="1" iterateCount="201" calcOnSave="0"/>
</workbook>
</file>

<file path=xl/calcChain.xml><?xml version="1.0" encoding="utf-8"?>
<calcChain xmlns="http://schemas.openxmlformats.org/spreadsheetml/2006/main">
  <c r="E52" i="5" l="1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53" i="5" l="1"/>
  <c r="D53" i="5"/>
  <c r="C8" i="5" l="1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7" i="5"/>
  <c r="GH53" i="5"/>
  <c r="GG53" i="5"/>
  <c r="GF53" i="5"/>
  <c r="GC53" i="5"/>
  <c r="GB53" i="5"/>
  <c r="GA53" i="5"/>
  <c r="FX53" i="5"/>
  <c r="FW53" i="5"/>
  <c r="FV53" i="5"/>
  <c r="FS53" i="5"/>
  <c r="FR53" i="5"/>
  <c r="FQ53" i="5"/>
  <c r="FN53" i="5"/>
  <c r="FM53" i="5"/>
  <c r="FL53" i="5"/>
  <c r="FI53" i="5"/>
  <c r="FH53" i="5"/>
  <c r="FG53" i="5"/>
  <c r="FD53" i="5"/>
  <c r="FC53" i="5"/>
  <c r="FB53" i="5"/>
  <c r="EY53" i="5"/>
  <c r="EX53" i="5"/>
  <c r="EW53" i="5"/>
  <c r="ET53" i="5"/>
  <c r="ES53" i="5"/>
  <c r="ER53" i="5"/>
  <c r="EO53" i="5"/>
  <c r="EN53" i="5"/>
  <c r="EM53" i="5"/>
  <c r="EJ53" i="5"/>
  <c r="EI53" i="5"/>
  <c r="EH53" i="5"/>
  <c r="EE53" i="5"/>
  <c r="ED53" i="5"/>
  <c r="EC53" i="5"/>
  <c r="DZ53" i="5"/>
  <c r="DY53" i="5"/>
  <c r="DX53" i="5"/>
  <c r="DU53" i="5"/>
  <c r="DT53" i="5"/>
  <c r="DS53" i="5"/>
  <c r="DP53" i="5"/>
  <c r="DO53" i="5"/>
  <c r="DN53" i="5"/>
  <c r="DK53" i="5"/>
  <c r="DJ53" i="5"/>
  <c r="DI53" i="5"/>
  <c r="DF53" i="5"/>
  <c r="DE53" i="5"/>
  <c r="DD53" i="5"/>
  <c r="DA53" i="5"/>
  <c r="CZ53" i="5"/>
  <c r="CY53" i="5"/>
  <c r="CV53" i="5"/>
  <c r="CU53" i="5"/>
  <c r="CT53" i="5"/>
  <c r="CS53" i="5"/>
  <c r="CQ53" i="5"/>
  <c r="CP53" i="5"/>
  <c r="CO53" i="5"/>
  <c r="CL53" i="5"/>
  <c r="CK53" i="5"/>
  <c r="CJ53" i="5"/>
  <c r="CG53" i="5"/>
  <c r="CF53" i="5"/>
  <c r="CE53" i="5"/>
  <c r="CB53" i="5"/>
  <c r="CA53" i="5"/>
  <c r="BZ53" i="5"/>
  <c r="BW53" i="5"/>
  <c r="BV53" i="5"/>
  <c r="BU53" i="5"/>
  <c r="BR53" i="5"/>
  <c r="BQ53" i="5"/>
  <c r="BP53" i="5"/>
  <c r="BM53" i="5"/>
  <c r="BL53" i="5"/>
  <c r="BK53" i="5"/>
  <c r="BH53" i="5"/>
  <c r="BG53" i="5"/>
  <c r="BF53" i="5"/>
  <c r="BC53" i="5"/>
  <c r="BB53" i="5"/>
  <c r="BA53" i="5"/>
  <c r="AX53" i="5"/>
  <c r="AW53" i="5"/>
  <c r="AV53" i="5"/>
  <c r="AS53" i="5"/>
  <c r="AR53" i="5"/>
  <c r="AQ53" i="5"/>
  <c r="AN53" i="5"/>
  <c r="AM53" i="5"/>
  <c r="AL53" i="5"/>
  <c r="AI53" i="5"/>
  <c r="AH53" i="5"/>
  <c r="AG53" i="5"/>
  <c r="AD53" i="5"/>
  <c r="AC53" i="5"/>
  <c r="AB53" i="5"/>
  <c r="Y53" i="5"/>
  <c r="X53" i="5"/>
  <c r="W53" i="5"/>
  <c r="T53" i="5"/>
  <c r="S53" i="5"/>
  <c r="R53" i="5"/>
  <c r="O53" i="5"/>
  <c r="N53" i="5"/>
  <c r="M53" i="5"/>
  <c r="GJ52" i="5"/>
  <c r="GI52" i="5"/>
  <c r="GE52" i="5"/>
  <c r="GD52" i="5"/>
  <c r="FZ52" i="5"/>
  <c r="FY52" i="5"/>
  <c r="FU52" i="5"/>
  <c r="FT52" i="5"/>
  <c r="FP52" i="5"/>
  <c r="FO52" i="5"/>
  <c r="FK52" i="5"/>
  <c r="FJ52" i="5"/>
  <c r="FF52" i="5"/>
  <c r="FE52" i="5"/>
  <c r="FA52" i="5"/>
  <c r="EZ52" i="5"/>
  <c r="EV52" i="5"/>
  <c r="EU52" i="5"/>
  <c r="EQ52" i="5"/>
  <c r="EP52" i="5"/>
  <c r="EL52" i="5"/>
  <c r="EK52" i="5"/>
  <c r="EG52" i="5"/>
  <c r="EF52" i="5"/>
  <c r="EB52" i="5"/>
  <c r="EA52" i="5"/>
  <c r="DW52" i="5"/>
  <c r="DV52" i="5"/>
  <c r="DR52" i="5"/>
  <c r="DQ52" i="5"/>
  <c r="DM52" i="5"/>
  <c r="DL52" i="5"/>
  <c r="DH52" i="5"/>
  <c r="DG52" i="5"/>
  <c r="DC52" i="5"/>
  <c r="DB52" i="5"/>
  <c r="CX52" i="5"/>
  <c r="CW52" i="5"/>
  <c r="CS52" i="5"/>
  <c r="CR52" i="5"/>
  <c r="CN52" i="5"/>
  <c r="CM52" i="5"/>
  <c r="CI52" i="5"/>
  <c r="CH52" i="5"/>
  <c r="CD52" i="5"/>
  <c r="CC52" i="5"/>
  <c r="BY52" i="5"/>
  <c r="BX52" i="5"/>
  <c r="BT52" i="5"/>
  <c r="BS52" i="5"/>
  <c r="BO52" i="5"/>
  <c r="BN52" i="5"/>
  <c r="BJ52" i="5"/>
  <c r="BI52" i="5"/>
  <c r="BE52" i="5"/>
  <c r="BD52" i="5"/>
  <c r="AZ52" i="5"/>
  <c r="AY52" i="5"/>
  <c r="AU52" i="5"/>
  <c r="AT52" i="5"/>
  <c r="AP52" i="5"/>
  <c r="AO52" i="5"/>
  <c r="AK52" i="5"/>
  <c r="AJ52" i="5"/>
  <c r="AF52" i="5"/>
  <c r="AE52" i="5"/>
  <c r="AA52" i="5"/>
  <c r="Z52" i="5"/>
  <c r="V52" i="5"/>
  <c r="U52" i="5"/>
  <c r="Q52" i="5"/>
  <c r="P52" i="5"/>
  <c r="GJ51" i="5"/>
  <c r="GI51" i="5"/>
  <c r="GE51" i="5"/>
  <c r="GD51" i="5"/>
  <c r="FZ51" i="5"/>
  <c r="FY51" i="5"/>
  <c r="FU51" i="5"/>
  <c r="FT51" i="5"/>
  <c r="FP51" i="5"/>
  <c r="FO51" i="5"/>
  <c r="FK51" i="5"/>
  <c r="FJ51" i="5"/>
  <c r="FF51" i="5"/>
  <c r="FE51" i="5"/>
  <c r="FA51" i="5"/>
  <c r="EZ51" i="5"/>
  <c r="EV51" i="5"/>
  <c r="EU51" i="5"/>
  <c r="EQ51" i="5"/>
  <c r="EP51" i="5"/>
  <c r="EL51" i="5"/>
  <c r="EK51" i="5"/>
  <c r="EG51" i="5"/>
  <c r="EF51" i="5"/>
  <c r="EB51" i="5"/>
  <c r="EA51" i="5"/>
  <c r="DW51" i="5"/>
  <c r="DV51" i="5"/>
  <c r="DR51" i="5"/>
  <c r="DQ51" i="5"/>
  <c r="DM51" i="5"/>
  <c r="DL51" i="5"/>
  <c r="DH51" i="5"/>
  <c r="DG51" i="5"/>
  <c r="DC51" i="5"/>
  <c r="DB51" i="5"/>
  <c r="CX51" i="5"/>
  <c r="CW51" i="5"/>
  <c r="CS51" i="5"/>
  <c r="CR51" i="5"/>
  <c r="CN51" i="5"/>
  <c r="CM51" i="5"/>
  <c r="CI51" i="5"/>
  <c r="CH51" i="5"/>
  <c r="CD51" i="5"/>
  <c r="CC51" i="5"/>
  <c r="BY51" i="5"/>
  <c r="BX51" i="5"/>
  <c r="BT51" i="5"/>
  <c r="BS51" i="5"/>
  <c r="BO51" i="5"/>
  <c r="BN51" i="5"/>
  <c r="BJ51" i="5"/>
  <c r="BI51" i="5"/>
  <c r="BE51" i="5"/>
  <c r="BD51" i="5"/>
  <c r="AZ51" i="5"/>
  <c r="AY51" i="5"/>
  <c r="AU51" i="5"/>
  <c r="AT51" i="5"/>
  <c r="AP51" i="5"/>
  <c r="AO51" i="5"/>
  <c r="AK51" i="5"/>
  <c r="AJ51" i="5"/>
  <c r="AF51" i="5"/>
  <c r="AE51" i="5"/>
  <c r="AA51" i="5"/>
  <c r="Z51" i="5"/>
  <c r="V51" i="5"/>
  <c r="U51" i="5"/>
  <c r="Q51" i="5"/>
  <c r="P51" i="5"/>
  <c r="GJ50" i="5"/>
  <c r="GI50" i="5"/>
  <c r="GE50" i="5"/>
  <c r="GD50" i="5"/>
  <c r="FZ50" i="5"/>
  <c r="FY50" i="5"/>
  <c r="FU50" i="5"/>
  <c r="FT50" i="5"/>
  <c r="FP50" i="5"/>
  <c r="FO50" i="5"/>
  <c r="FK50" i="5"/>
  <c r="FJ50" i="5"/>
  <c r="FF50" i="5"/>
  <c r="FE50" i="5"/>
  <c r="FA50" i="5"/>
  <c r="EZ50" i="5"/>
  <c r="EV50" i="5"/>
  <c r="EU50" i="5"/>
  <c r="EQ50" i="5"/>
  <c r="EP50" i="5"/>
  <c r="EL50" i="5"/>
  <c r="EK50" i="5"/>
  <c r="EG50" i="5"/>
  <c r="EF50" i="5"/>
  <c r="EB50" i="5"/>
  <c r="EA50" i="5"/>
  <c r="DW50" i="5"/>
  <c r="DV50" i="5"/>
  <c r="DR50" i="5"/>
  <c r="DQ50" i="5"/>
  <c r="DM50" i="5"/>
  <c r="DL50" i="5"/>
  <c r="DH50" i="5"/>
  <c r="DG50" i="5"/>
  <c r="DC50" i="5"/>
  <c r="DB50" i="5"/>
  <c r="CX50" i="5"/>
  <c r="CW50" i="5"/>
  <c r="CS50" i="5"/>
  <c r="CR50" i="5"/>
  <c r="CN50" i="5"/>
  <c r="CM50" i="5"/>
  <c r="CI50" i="5"/>
  <c r="CH50" i="5"/>
  <c r="CD50" i="5"/>
  <c r="CC50" i="5"/>
  <c r="BY50" i="5"/>
  <c r="BX50" i="5"/>
  <c r="BT50" i="5"/>
  <c r="BS50" i="5"/>
  <c r="BO50" i="5"/>
  <c r="BN50" i="5"/>
  <c r="BJ50" i="5"/>
  <c r="BI50" i="5"/>
  <c r="BE50" i="5"/>
  <c r="BD50" i="5"/>
  <c r="AZ50" i="5"/>
  <c r="AY50" i="5"/>
  <c r="AU50" i="5"/>
  <c r="AT50" i="5"/>
  <c r="AP50" i="5"/>
  <c r="AO50" i="5"/>
  <c r="AK50" i="5"/>
  <c r="AJ50" i="5"/>
  <c r="AF50" i="5"/>
  <c r="AE50" i="5"/>
  <c r="AA50" i="5"/>
  <c r="Z50" i="5"/>
  <c r="V50" i="5"/>
  <c r="U50" i="5"/>
  <c r="Q50" i="5"/>
  <c r="P50" i="5"/>
  <c r="GJ49" i="5"/>
  <c r="GI49" i="5"/>
  <c r="GE49" i="5"/>
  <c r="GD49" i="5"/>
  <c r="FZ49" i="5"/>
  <c r="FY49" i="5"/>
  <c r="FU49" i="5"/>
  <c r="FT49" i="5"/>
  <c r="FP49" i="5"/>
  <c r="FO49" i="5"/>
  <c r="FK49" i="5"/>
  <c r="FJ49" i="5"/>
  <c r="FF49" i="5"/>
  <c r="FE49" i="5"/>
  <c r="FA49" i="5"/>
  <c r="EZ49" i="5"/>
  <c r="EV49" i="5"/>
  <c r="EU49" i="5"/>
  <c r="EQ49" i="5"/>
  <c r="EP49" i="5"/>
  <c r="EL49" i="5"/>
  <c r="EK49" i="5"/>
  <c r="EG49" i="5"/>
  <c r="EF49" i="5"/>
  <c r="EB49" i="5"/>
  <c r="EA49" i="5"/>
  <c r="DW49" i="5"/>
  <c r="DV49" i="5"/>
  <c r="DR49" i="5"/>
  <c r="DQ49" i="5"/>
  <c r="DM49" i="5"/>
  <c r="DL49" i="5"/>
  <c r="DH49" i="5"/>
  <c r="DG49" i="5"/>
  <c r="DC49" i="5"/>
  <c r="DB49" i="5"/>
  <c r="CX49" i="5"/>
  <c r="CW49" i="5"/>
  <c r="CS49" i="5"/>
  <c r="CR49" i="5"/>
  <c r="CN49" i="5"/>
  <c r="CM49" i="5"/>
  <c r="CI49" i="5"/>
  <c r="CH49" i="5"/>
  <c r="CD49" i="5"/>
  <c r="CC49" i="5"/>
  <c r="BY49" i="5"/>
  <c r="BX49" i="5"/>
  <c r="BT49" i="5"/>
  <c r="BS49" i="5"/>
  <c r="BO49" i="5"/>
  <c r="BN49" i="5"/>
  <c r="BJ49" i="5"/>
  <c r="BI49" i="5"/>
  <c r="BE49" i="5"/>
  <c r="BD49" i="5"/>
  <c r="AZ49" i="5"/>
  <c r="AY49" i="5"/>
  <c r="AU49" i="5"/>
  <c r="AT49" i="5"/>
  <c r="AP49" i="5"/>
  <c r="AO49" i="5"/>
  <c r="AK49" i="5"/>
  <c r="AJ49" i="5"/>
  <c r="AF49" i="5"/>
  <c r="AE49" i="5"/>
  <c r="AA49" i="5"/>
  <c r="Z49" i="5"/>
  <c r="V49" i="5"/>
  <c r="U49" i="5"/>
  <c r="Q49" i="5"/>
  <c r="P49" i="5"/>
  <c r="GJ48" i="5"/>
  <c r="GI48" i="5"/>
  <c r="GE48" i="5"/>
  <c r="GD48" i="5"/>
  <c r="FZ48" i="5"/>
  <c r="FY48" i="5"/>
  <c r="FU48" i="5"/>
  <c r="FT48" i="5"/>
  <c r="FP48" i="5"/>
  <c r="FO48" i="5"/>
  <c r="FK48" i="5"/>
  <c r="FJ48" i="5"/>
  <c r="FF48" i="5"/>
  <c r="FE48" i="5"/>
  <c r="FA48" i="5"/>
  <c r="EZ48" i="5"/>
  <c r="EV48" i="5"/>
  <c r="EU48" i="5"/>
  <c r="EQ48" i="5"/>
  <c r="EP48" i="5"/>
  <c r="EL48" i="5"/>
  <c r="EK48" i="5"/>
  <c r="EG48" i="5"/>
  <c r="EF48" i="5"/>
  <c r="EB48" i="5"/>
  <c r="EA48" i="5"/>
  <c r="DW48" i="5"/>
  <c r="DV48" i="5"/>
  <c r="DR48" i="5"/>
  <c r="DQ48" i="5"/>
  <c r="DM48" i="5"/>
  <c r="DL48" i="5"/>
  <c r="DH48" i="5"/>
  <c r="DG48" i="5"/>
  <c r="DC48" i="5"/>
  <c r="DB48" i="5"/>
  <c r="CX48" i="5"/>
  <c r="CW48" i="5"/>
  <c r="CS48" i="5"/>
  <c r="CR48" i="5"/>
  <c r="CN48" i="5"/>
  <c r="CM48" i="5"/>
  <c r="CI48" i="5"/>
  <c r="CH48" i="5"/>
  <c r="CD48" i="5"/>
  <c r="CC48" i="5"/>
  <c r="BY48" i="5"/>
  <c r="BX48" i="5"/>
  <c r="BT48" i="5"/>
  <c r="BS48" i="5"/>
  <c r="BO48" i="5"/>
  <c r="BN48" i="5"/>
  <c r="BJ48" i="5"/>
  <c r="BI48" i="5"/>
  <c r="BE48" i="5"/>
  <c r="BD48" i="5"/>
  <c r="AZ48" i="5"/>
  <c r="AY48" i="5"/>
  <c r="AU48" i="5"/>
  <c r="AT48" i="5"/>
  <c r="AP48" i="5"/>
  <c r="AO48" i="5"/>
  <c r="AK48" i="5"/>
  <c r="AJ48" i="5"/>
  <c r="AF48" i="5"/>
  <c r="AE48" i="5"/>
  <c r="AA48" i="5"/>
  <c r="Z48" i="5"/>
  <c r="V48" i="5"/>
  <c r="U48" i="5"/>
  <c r="Q48" i="5"/>
  <c r="P48" i="5"/>
  <c r="GJ47" i="5"/>
  <c r="GI47" i="5"/>
  <c r="GE47" i="5"/>
  <c r="GD47" i="5"/>
  <c r="FZ47" i="5"/>
  <c r="FY47" i="5"/>
  <c r="FU47" i="5"/>
  <c r="FT47" i="5"/>
  <c r="FP47" i="5"/>
  <c r="FO47" i="5"/>
  <c r="FK47" i="5"/>
  <c r="FJ47" i="5"/>
  <c r="FF47" i="5"/>
  <c r="FE47" i="5"/>
  <c r="FA47" i="5"/>
  <c r="EZ47" i="5"/>
  <c r="EV47" i="5"/>
  <c r="EU47" i="5"/>
  <c r="EQ47" i="5"/>
  <c r="EP47" i="5"/>
  <c r="EL47" i="5"/>
  <c r="EK47" i="5"/>
  <c r="EG47" i="5"/>
  <c r="EF47" i="5"/>
  <c r="EB47" i="5"/>
  <c r="EA47" i="5"/>
  <c r="DW47" i="5"/>
  <c r="DV47" i="5"/>
  <c r="DR47" i="5"/>
  <c r="DQ47" i="5"/>
  <c r="DM47" i="5"/>
  <c r="DL47" i="5"/>
  <c r="DH47" i="5"/>
  <c r="DG47" i="5"/>
  <c r="DC47" i="5"/>
  <c r="DB47" i="5"/>
  <c r="CX47" i="5"/>
  <c r="CW47" i="5"/>
  <c r="CS47" i="5"/>
  <c r="CR47" i="5"/>
  <c r="CN47" i="5"/>
  <c r="CM47" i="5"/>
  <c r="CI47" i="5"/>
  <c r="CH47" i="5"/>
  <c r="CD47" i="5"/>
  <c r="CC47" i="5"/>
  <c r="BY47" i="5"/>
  <c r="BX47" i="5"/>
  <c r="BT47" i="5"/>
  <c r="BS47" i="5"/>
  <c r="BO47" i="5"/>
  <c r="BN47" i="5"/>
  <c r="BJ47" i="5"/>
  <c r="BI47" i="5"/>
  <c r="BE47" i="5"/>
  <c r="BD47" i="5"/>
  <c r="AZ47" i="5"/>
  <c r="AY47" i="5"/>
  <c r="AU47" i="5"/>
  <c r="AT47" i="5"/>
  <c r="AP47" i="5"/>
  <c r="AO47" i="5"/>
  <c r="AK47" i="5"/>
  <c r="AJ47" i="5"/>
  <c r="AF47" i="5"/>
  <c r="AE47" i="5"/>
  <c r="AA47" i="5"/>
  <c r="Z47" i="5"/>
  <c r="V47" i="5"/>
  <c r="U47" i="5"/>
  <c r="Q47" i="5"/>
  <c r="P47" i="5"/>
  <c r="GJ46" i="5"/>
  <c r="GI46" i="5"/>
  <c r="GE46" i="5"/>
  <c r="GD46" i="5"/>
  <c r="FZ46" i="5"/>
  <c r="FY46" i="5"/>
  <c r="FU46" i="5"/>
  <c r="FT46" i="5"/>
  <c r="FP46" i="5"/>
  <c r="FO46" i="5"/>
  <c r="FK46" i="5"/>
  <c r="FJ46" i="5"/>
  <c r="FF46" i="5"/>
  <c r="FE46" i="5"/>
  <c r="FA46" i="5"/>
  <c r="EZ46" i="5"/>
  <c r="EV46" i="5"/>
  <c r="EU46" i="5"/>
  <c r="EQ46" i="5"/>
  <c r="EP46" i="5"/>
  <c r="EL46" i="5"/>
  <c r="EK46" i="5"/>
  <c r="EG46" i="5"/>
  <c r="EF46" i="5"/>
  <c r="EB46" i="5"/>
  <c r="EA46" i="5"/>
  <c r="DW46" i="5"/>
  <c r="DV46" i="5"/>
  <c r="DR46" i="5"/>
  <c r="DQ46" i="5"/>
  <c r="DM46" i="5"/>
  <c r="DL46" i="5"/>
  <c r="DH46" i="5"/>
  <c r="DG46" i="5"/>
  <c r="DC46" i="5"/>
  <c r="DB46" i="5"/>
  <c r="CX46" i="5"/>
  <c r="CW46" i="5"/>
  <c r="CS46" i="5"/>
  <c r="CR46" i="5"/>
  <c r="CN46" i="5"/>
  <c r="CM46" i="5"/>
  <c r="CI46" i="5"/>
  <c r="CH46" i="5"/>
  <c r="CD46" i="5"/>
  <c r="CC46" i="5"/>
  <c r="BY46" i="5"/>
  <c r="BX46" i="5"/>
  <c r="BT46" i="5"/>
  <c r="BS46" i="5"/>
  <c r="BO46" i="5"/>
  <c r="BN46" i="5"/>
  <c r="BJ46" i="5"/>
  <c r="BI46" i="5"/>
  <c r="BE46" i="5"/>
  <c r="BD46" i="5"/>
  <c r="AZ46" i="5"/>
  <c r="AY46" i="5"/>
  <c r="AU46" i="5"/>
  <c r="AT46" i="5"/>
  <c r="AP46" i="5"/>
  <c r="AO46" i="5"/>
  <c r="AK46" i="5"/>
  <c r="AJ46" i="5"/>
  <c r="AF46" i="5"/>
  <c r="AE46" i="5"/>
  <c r="AA46" i="5"/>
  <c r="Z46" i="5"/>
  <c r="V46" i="5"/>
  <c r="U46" i="5"/>
  <c r="Q46" i="5"/>
  <c r="P46" i="5"/>
  <c r="GJ45" i="5"/>
  <c r="GI45" i="5"/>
  <c r="GE45" i="5"/>
  <c r="GD45" i="5"/>
  <c r="FZ45" i="5"/>
  <c r="FY45" i="5"/>
  <c r="FU45" i="5"/>
  <c r="FT45" i="5"/>
  <c r="FP45" i="5"/>
  <c r="FO45" i="5"/>
  <c r="FK45" i="5"/>
  <c r="FJ45" i="5"/>
  <c r="FF45" i="5"/>
  <c r="FE45" i="5"/>
  <c r="FA45" i="5"/>
  <c r="EZ45" i="5"/>
  <c r="EV45" i="5"/>
  <c r="EU45" i="5"/>
  <c r="EQ45" i="5"/>
  <c r="EP45" i="5"/>
  <c r="EL45" i="5"/>
  <c r="EK45" i="5"/>
  <c r="EG45" i="5"/>
  <c r="EF45" i="5"/>
  <c r="EB45" i="5"/>
  <c r="EA45" i="5"/>
  <c r="DW45" i="5"/>
  <c r="DV45" i="5"/>
  <c r="DR45" i="5"/>
  <c r="DQ45" i="5"/>
  <c r="DM45" i="5"/>
  <c r="DL45" i="5"/>
  <c r="DH45" i="5"/>
  <c r="DG45" i="5"/>
  <c r="DC45" i="5"/>
  <c r="DB45" i="5"/>
  <c r="CX45" i="5"/>
  <c r="CW45" i="5"/>
  <c r="CS45" i="5"/>
  <c r="CR45" i="5"/>
  <c r="CN45" i="5"/>
  <c r="CM45" i="5"/>
  <c r="CI45" i="5"/>
  <c r="CH45" i="5"/>
  <c r="CD45" i="5"/>
  <c r="CC45" i="5"/>
  <c r="BY45" i="5"/>
  <c r="BX45" i="5"/>
  <c r="BT45" i="5"/>
  <c r="BS45" i="5"/>
  <c r="BO45" i="5"/>
  <c r="BN45" i="5"/>
  <c r="BJ45" i="5"/>
  <c r="BI45" i="5"/>
  <c r="BE45" i="5"/>
  <c r="BD45" i="5"/>
  <c r="AZ45" i="5"/>
  <c r="AY45" i="5"/>
  <c r="AU45" i="5"/>
  <c r="AT45" i="5"/>
  <c r="AP45" i="5"/>
  <c r="AO45" i="5"/>
  <c r="AK45" i="5"/>
  <c r="AJ45" i="5"/>
  <c r="AF45" i="5"/>
  <c r="AE45" i="5"/>
  <c r="AA45" i="5"/>
  <c r="Z45" i="5"/>
  <c r="V45" i="5"/>
  <c r="U45" i="5"/>
  <c r="Q45" i="5"/>
  <c r="P45" i="5"/>
  <c r="GJ44" i="5"/>
  <c r="GI44" i="5"/>
  <c r="GE44" i="5"/>
  <c r="GD44" i="5"/>
  <c r="FZ44" i="5"/>
  <c r="FY44" i="5"/>
  <c r="FU44" i="5"/>
  <c r="FT44" i="5"/>
  <c r="FP44" i="5"/>
  <c r="FO44" i="5"/>
  <c r="FK44" i="5"/>
  <c r="FJ44" i="5"/>
  <c r="FF44" i="5"/>
  <c r="FE44" i="5"/>
  <c r="FA44" i="5"/>
  <c r="EZ44" i="5"/>
  <c r="EV44" i="5"/>
  <c r="EU44" i="5"/>
  <c r="EQ44" i="5"/>
  <c r="EP44" i="5"/>
  <c r="EL44" i="5"/>
  <c r="EK44" i="5"/>
  <c r="EG44" i="5"/>
  <c r="EF44" i="5"/>
  <c r="EB44" i="5"/>
  <c r="EA44" i="5"/>
  <c r="DW44" i="5"/>
  <c r="DV44" i="5"/>
  <c r="DR44" i="5"/>
  <c r="DQ44" i="5"/>
  <c r="DM44" i="5"/>
  <c r="DL44" i="5"/>
  <c r="DH44" i="5"/>
  <c r="DG44" i="5"/>
  <c r="DC44" i="5"/>
  <c r="DB44" i="5"/>
  <c r="CX44" i="5"/>
  <c r="CW44" i="5"/>
  <c r="CS44" i="5"/>
  <c r="CR44" i="5"/>
  <c r="CN44" i="5"/>
  <c r="CM44" i="5"/>
  <c r="CI44" i="5"/>
  <c r="CH44" i="5"/>
  <c r="CD44" i="5"/>
  <c r="CC44" i="5"/>
  <c r="BY44" i="5"/>
  <c r="BX44" i="5"/>
  <c r="BT44" i="5"/>
  <c r="BS44" i="5"/>
  <c r="BO44" i="5"/>
  <c r="BN44" i="5"/>
  <c r="BJ44" i="5"/>
  <c r="BI44" i="5"/>
  <c r="BE44" i="5"/>
  <c r="BD44" i="5"/>
  <c r="AZ44" i="5"/>
  <c r="AY44" i="5"/>
  <c r="AU44" i="5"/>
  <c r="AT44" i="5"/>
  <c r="AP44" i="5"/>
  <c r="AO44" i="5"/>
  <c r="AK44" i="5"/>
  <c r="AJ44" i="5"/>
  <c r="AF44" i="5"/>
  <c r="AE44" i="5"/>
  <c r="AA44" i="5"/>
  <c r="Z44" i="5"/>
  <c r="V44" i="5"/>
  <c r="U44" i="5"/>
  <c r="Q44" i="5"/>
  <c r="P44" i="5"/>
  <c r="GJ43" i="5"/>
  <c r="GI43" i="5"/>
  <c r="GE43" i="5"/>
  <c r="GD43" i="5"/>
  <c r="FZ43" i="5"/>
  <c r="FY43" i="5"/>
  <c r="FU43" i="5"/>
  <c r="FT43" i="5"/>
  <c r="FP43" i="5"/>
  <c r="FO43" i="5"/>
  <c r="FK43" i="5"/>
  <c r="FJ43" i="5"/>
  <c r="FF43" i="5"/>
  <c r="FE43" i="5"/>
  <c r="FA43" i="5"/>
  <c r="EZ43" i="5"/>
  <c r="EV43" i="5"/>
  <c r="EU43" i="5"/>
  <c r="EQ43" i="5"/>
  <c r="EP43" i="5"/>
  <c r="EL43" i="5"/>
  <c r="EK43" i="5"/>
  <c r="EG43" i="5"/>
  <c r="EF43" i="5"/>
  <c r="EB43" i="5"/>
  <c r="EA43" i="5"/>
  <c r="DW43" i="5"/>
  <c r="DV43" i="5"/>
  <c r="DR43" i="5"/>
  <c r="DQ43" i="5"/>
  <c r="DM43" i="5"/>
  <c r="DL43" i="5"/>
  <c r="DH43" i="5"/>
  <c r="DG43" i="5"/>
  <c r="DC43" i="5"/>
  <c r="DB43" i="5"/>
  <c r="CX43" i="5"/>
  <c r="CW43" i="5"/>
  <c r="CS43" i="5"/>
  <c r="CR43" i="5"/>
  <c r="CN43" i="5"/>
  <c r="CM43" i="5"/>
  <c r="CI43" i="5"/>
  <c r="CH43" i="5"/>
  <c r="CD43" i="5"/>
  <c r="CC43" i="5"/>
  <c r="BY43" i="5"/>
  <c r="BX43" i="5"/>
  <c r="BT43" i="5"/>
  <c r="BS43" i="5"/>
  <c r="BO43" i="5"/>
  <c r="BN43" i="5"/>
  <c r="BJ43" i="5"/>
  <c r="BI43" i="5"/>
  <c r="BE43" i="5"/>
  <c r="BD43" i="5"/>
  <c r="AZ43" i="5"/>
  <c r="AY43" i="5"/>
  <c r="AU43" i="5"/>
  <c r="AT43" i="5"/>
  <c r="AP43" i="5"/>
  <c r="AO43" i="5"/>
  <c r="AK43" i="5"/>
  <c r="AJ43" i="5"/>
  <c r="AF43" i="5"/>
  <c r="AE43" i="5"/>
  <c r="AA43" i="5"/>
  <c r="Z43" i="5"/>
  <c r="V43" i="5"/>
  <c r="U43" i="5"/>
  <c r="Q43" i="5"/>
  <c r="P43" i="5"/>
  <c r="GJ42" i="5"/>
  <c r="GI42" i="5"/>
  <c r="GE42" i="5"/>
  <c r="GD42" i="5"/>
  <c r="FZ42" i="5"/>
  <c r="FY42" i="5"/>
  <c r="FU42" i="5"/>
  <c r="FT42" i="5"/>
  <c r="FP42" i="5"/>
  <c r="FO42" i="5"/>
  <c r="FK42" i="5"/>
  <c r="FJ42" i="5"/>
  <c r="FF42" i="5"/>
  <c r="FE42" i="5"/>
  <c r="FA42" i="5"/>
  <c r="EZ42" i="5"/>
  <c r="EV42" i="5"/>
  <c r="EU42" i="5"/>
  <c r="EQ42" i="5"/>
  <c r="EP42" i="5"/>
  <c r="EL42" i="5"/>
  <c r="EK42" i="5"/>
  <c r="EG42" i="5"/>
  <c r="EF42" i="5"/>
  <c r="EB42" i="5"/>
  <c r="EA42" i="5"/>
  <c r="DW42" i="5"/>
  <c r="DV42" i="5"/>
  <c r="DR42" i="5"/>
  <c r="DQ42" i="5"/>
  <c r="DM42" i="5"/>
  <c r="DL42" i="5"/>
  <c r="DH42" i="5"/>
  <c r="DG42" i="5"/>
  <c r="DC42" i="5"/>
  <c r="DB42" i="5"/>
  <c r="CX42" i="5"/>
  <c r="CW42" i="5"/>
  <c r="CS42" i="5"/>
  <c r="CR42" i="5"/>
  <c r="CN42" i="5"/>
  <c r="CM42" i="5"/>
  <c r="CI42" i="5"/>
  <c r="CH42" i="5"/>
  <c r="CD42" i="5"/>
  <c r="CC42" i="5"/>
  <c r="BY42" i="5"/>
  <c r="BX42" i="5"/>
  <c r="BT42" i="5"/>
  <c r="BS42" i="5"/>
  <c r="BO42" i="5"/>
  <c r="BN42" i="5"/>
  <c r="BJ42" i="5"/>
  <c r="BI42" i="5"/>
  <c r="BE42" i="5"/>
  <c r="BD42" i="5"/>
  <c r="AZ42" i="5"/>
  <c r="AY42" i="5"/>
  <c r="AU42" i="5"/>
  <c r="AT42" i="5"/>
  <c r="AP42" i="5"/>
  <c r="AO42" i="5"/>
  <c r="AK42" i="5"/>
  <c r="AJ42" i="5"/>
  <c r="AF42" i="5"/>
  <c r="AE42" i="5"/>
  <c r="AA42" i="5"/>
  <c r="Z42" i="5"/>
  <c r="V42" i="5"/>
  <c r="U42" i="5"/>
  <c r="Q42" i="5"/>
  <c r="P42" i="5"/>
  <c r="GJ41" i="5"/>
  <c r="GI41" i="5"/>
  <c r="GE41" i="5"/>
  <c r="GD41" i="5"/>
  <c r="FZ41" i="5"/>
  <c r="FY41" i="5"/>
  <c r="FU41" i="5"/>
  <c r="FT41" i="5"/>
  <c r="FP41" i="5"/>
  <c r="FO41" i="5"/>
  <c r="FK41" i="5"/>
  <c r="FJ41" i="5"/>
  <c r="FF41" i="5"/>
  <c r="FE41" i="5"/>
  <c r="FA41" i="5"/>
  <c r="EZ41" i="5"/>
  <c r="EV41" i="5"/>
  <c r="EU41" i="5"/>
  <c r="EQ41" i="5"/>
  <c r="EP41" i="5"/>
  <c r="EL41" i="5"/>
  <c r="EK41" i="5"/>
  <c r="EG41" i="5"/>
  <c r="EF41" i="5"/>
  <c r="EB41" i="5"/>
  <c r="EA41" i="5"/>
  <c r="DW41" i="5"/>
  <c r="DV41" i="5"/>
  <c r="DR41" i="5"/>
  <c r="DQ41" i="5"/>
  <c r="DM41" i="5"/>
  <c r="DL41" i="5"/>
  <c r="DH41" i="5"/>
  <c r="DG41" i="5"/>
  <c r="DC41" i="5"/>
  <c r="DB41" i="5"/>
  <c r="CX41" i="5"/>
  <c r="CW41" i="5"/>
  <c r="CS41" i="5"/>
  <c r="CR41" i="5"/>
  <c r="CN41" i="5"/>
  <c r="CM41" i="5"/>
  <c r="CI41" i="5"/>
  <c r="CH41" i="5"/>
  <c r="CD41" i="5"/>
  <c r="CC41" i="5"/>
  <c r="BY41" i="5"/>
  <c r="BX41" i="5"/>
  <c r="BT41" i="5"/>
  <c r="BS41" i="5"/>
  <c r="BO41" i="5"/>
  <c r="BN41" i="5"/>
  <c r="BJ41" i="5"/>
  <c r="BI41" i="5"/>
  <c r="BE41" i="5"/>
  <c r="BD41" i="5"/>
  <c r="AZ41" i="5"/>
  <c r="AY41" i="5"/>
  <c r="AU41" i="5"/>
  <c r="AT41" i="5"/>
  <c r="AP41" i="5"/>
  <c r="AO41" i="5"/>
  <c r="AK41" i="5"/>
  <c r="AJ41" i="5"/>
  <c r="AF41" i="5"/>
  <c r="AE41" i="5"/>
  <c r="AA41" i="5"/>
  <c r="Z41" i="5"/>
  <c r="V41" i="5"/>
  <c r="U41" i="5"/>
  <c r="Q41" i="5"/>
  <c r="P41" i="5"/>
  <c r="GJ40" i="5"/>
  <c r="GI40" i="5"/>
  <c r="GE40" i="5"/>
  <c r="GD40" i="5"/>
  <c r="FZ40" i="5"/>
  <c r="FY40" i="5"/>
  <c r="FU40" i="5"/>
  <c r="FT40" i="5"/>
  <c r="FP40" i="5"/>
  <c r="FO40" i="5"/>
  <c r="FK40" i="5"/>
  <c r="FJ40" i="5"/>
  <c r="FF40" i="5"/>
  <c r="FE40" i="5"/>
  <c r="FA40" i="5"/>
  <c r="EZ40" i="5"/>
  <c r="EV40" i="5"/>
  <c r="EU40" i="5"/>
  <c r="EQ40" i="5"/>
  <c r="EP40" i="5"/>
  <c r="EL40" i="5"/>
  <c r="EK40" i="5"/>
  <c r="EG40" i="5"/>
  <c r="EF40" i="5"/>
  <c r="EB40" i="5"/>
  <c r="EA40" i="5"/>
  <c r="DW40" i="5"/>
  <c r="DV40" i="5"/>
  <c r="DR40" i="5"/>
  <c r="DQ40" i="5"/>
  <c r="DM40" i="5"/>
  <c r="DL40" i="5"/>
  <c r="DH40" i="5"/>
  <c r="DG40" i="5"/>
  <c r="DC40" i="5"/>
  <c r="DB40" i="5"/>
  <c r="CX40" i="5"/>
  <c r="CW40" i="5"/>
  <c r="CS40" i="5"/>
  <c r="CR40" i="5"/>
  <c r="CN40" i="5"/>
  <c r="CM40" i="5"/>
  <c r="CI40" i="5"/>
  <c r="CH40" i="5"/>
  <c r="CD40" i="5"/>
  <c r="CC40" i="5"/>
  <c r="BY40" i="5"/>
  <c r="BX40" i="5"/>
  <c r="BT40" i="5"/>
  <c r="BS40" i="5"/>
  <c r="BO40" i="5"/>
  <c r="BN40" i="5"/>
  <c r="BJ40" i="5"/>
  <c r="BI40" i="5"/>
  <c r="BE40" i="5"/>
  <c r="BD40" i="5"/>
  <c r="AZ40" i="5"/>
  <c r="AY40" i="5"/>
  <c r="AU40" i="5"/>
  <c r="AT40" i="5"/>
  <c r="AP40" i="5"/>
  <c r="AO40" i="5"/>
  <c r="AK40" i="5"/>
  <c r="AJ40" i="5"/>
  <c r="AF40" i="5"/>
  <c r="AE40" i="5"/>
  <c r="AA40" i="5"/>
  <c r="Z40" i="5"/>
  <c r="V40" i="5"/>
  <c r="U40" i="5"/>
  <c r="Q40" i="5"/>
  <c r="P40" i="5"/>
  <c r="GJ39" i="5"/>
  <c r="GI39" i="5"/>
  <c r="GE39" i="5"/>
  <c r="GD39" i="5"/>
  <c r="FZ39" i="5"/>
  <c r="FY39" i="5"/>
  <c r="FU39" i="5"/>
  <c r="FT39" i="5"/>
  <c r="FP39" i="5"/>
  <c r="FO39" i="5"/>
  <c r="FK39" i="5"/>
  <c r="FJ39" i="5"/>
  <c r="FF39" i="5"/>
  <c r="FE39" i="5"/>
  <c r="FA39" i="5"/>
  <c r="EZ39" i="5"/>
  <c r="EV39" i="5"/>
  <c r="EU39" i="5"/>
  <c r="EQ39" i="5"/>
  <c r="EP39" i="5"/>
  <c r="EL39" i="5"/>
  <c r="EK39" i="5"/>
  <c r="EG39" i="5"/>
  <c r="EF39" i="5"/>
  <c r="EB39" i="5"/>
  <c r="EA39" i="5"/>
  <c r="DW39" i="5"/>
  <c r="DV39" i="5"/>
  <c r="DR39" i="5"/>
  <c r="DQ39" i="5"/>
  <c r="DM39" i="5"/>
  <c r="DL39" i="5"/>
  <c r="DH39" i="5"/>
  <c r="DG39" i="5"/>
  <c r="DC39" i="5"/>
  <c r="DB39" i="5"/>
  <c r="CX39" i="5"/>
  <c r="CW39" i="5"/>
  <c r="CS39" i="5"/>
  <c r="CR39" i="5"/>
  <c r="CN39" i="5"/>
  <c r="CM39" i="5"/>
  <c r="CI39" i="5"/>
  <c r="CH39" i="5"/>
  <c r="CD39" i="5"/>
  <c r="CC39" i="5"/>
  <c r="BY39" i="5"/>
  <c r="BX39" i="5"/>
  <c r="BT39" i="5"/>
  <c r="BS39" i="5"/>
  <c r="BO39" i="5"/>
  <c r="BN39" i="5"/>
  <c r="BJ39" i="5"/>
  <c r="BI39" i="5"/>
  <c r="BE39" i="5"/>
  <c r="BD39" i="5"/>
  <c r="AZ39" i="5"/>
  <c r="AY39" i="5"/>
  <c r="AU39" i="5"/>
  <c r="AT39" i="5"/>
  <c r="AP39" i="5"/>
  <c r="AO39" i="5"/>
  <c r="AK39" i="5"/>
  <c r="AJ39" i="5"/>
  <c r="AF39" i="5"/>
  <c r="AE39" i="5"/>
  <c r="AA39" i="5"/>
  <c r="Z39" i="5"/>
  <c r="V39" i="5"/>
  <c r="U39" i="5"/>
  <c r="Q39" i="5"/>
  <c r="P39" i="5"/>
  <c r="GJ38" i="5"/>
  <c r="GI38" i="5"/>
  <c r="GE38" i="5"/>
  <c r="GD38" i="5"/>
  <c r="FZ38" i="5"/>
  <c r="FY38" i="5"/>
  <c r="FU38" i="5"/>
  <c r="FT38" i="5"/>
  <c r="FP38" i="5"/>
  <c r="FO38" i="5"/>
  <c r="FK38" i="5"/>
  <c r="FJ38" i="5"/>
  <c r="FF38" i="5"/>
  <c r="FE38" i="5"/>
  <c r="FA38" i="5"/>
  <c r="EZ38" i="5"/>
  <c r="EV38" i="5"/>
  <c r="EU38" i="5"/>
  <c r="EQ38" i="5"/>
  <c r="EP38" i="5"/>
  <c r="EL38" i="5"/>
  <c r="EK38" i="5"/>
  <c r="EG38" i="5"/>
  <c r="EF38" i="5"/>
  <c r="EB38" i="5"/>
  <c r="EA38" i="5"/>
  <c r="DW38" i="5"/>
  <c r="DV38" i="5"/>
  <c r="DR38" i="5"/>
  <c r="DQ38" i="5"/>
  <c r="DM38" i="5"/>
  <c r="DL38" i="5"/>
  <c r="DH38" i="5"/>
  <c r="DG38" i="5"/>
  <c r="DC38" i="5"/>
  <c r="DB38" i="5"/>
  <c r="CX38" i="5"/>
  <c r="CW38" i="5"/>
  <c r="CS38" i="5"/>
  <c r="CR38" i="5"/>
  <c r="CN38" i="5"/>
  <c r="CM38" i="5"/>
  <c r="CI38" i="5"/>
  <c r="CH38" i="5"/>
  <c r="CD38" i="5"/>
  <c r="CC38" i="5"/>
  <c r="BY38" i="5"/>
  <c r="BX38" i="5"/>
  <c r="BT38" i="5"/>
  <c r="BS38" i="5"/>
  <c r="BO38" i="5"/>
  <c r="BN38" i="5"/>
  <c r="BJ38" i="5"/>
  <c r="BI38" i="5"/>
  <c r="BE38" i="5"/>
  <c r="BD38" i="5"/>
  <c r="AZ38" i="5"/>
  <c r="AY38" i="5"/>
  <c r="AU38" i="5"/>
  <c r="AT38" i="5"/>
  <c r="AP38" i="5"/>
  <c r="AO38" i="5"/>
  <c r="AK38" i="5"/>
  <c r="AJ38" i="5"/>
  <c r="AF38" i="5"/>
  <c r="AE38" i="5"/>
  <c r="AA38" i="5"/>
  <c r="Z38" i="5"/>
  <c r="V38" i="5"/>
  <c r="U38" i="5"/>
  <c r="Q38" i="5"/>
  <c r="P38" i="5"/>
  <c r="GJ37" i="5"/>
  <c r="GI37" i="5"/>
  <c r="GE37" i="5"/>
  <c r="GD37" i="5"/>
  <c r="FZ37" i="5"/>
  <c r="FY37" i="5"/>
  <c r="FU37" i="5"/>
  <c r="FT37" i="5"/>
  <c r="FP37" i="5"/>
  <c r="FO37" i="5"/>
  <c r="FK37" i="5"/>
  <c r="FJ37" i="5"/>
  <c r="FF37" i="5"/>
  <c r="FE37" i="5"/>
  <c r="FA37" i="5"/>
  <c r="EZ37" i="5"/>
  <c r="EV37" i="5"/>
  <c r="EU37" i="5"/>
  <c r="EQ37" i="5"/>
  <c r="EP37" i="5"/>
  <c r="EL37" i="5"/>
  <c r="EK37" i="5"/>
  <c r="EG37" i="5"/>
  <c r="EF37" i="5"/>
  <c r="EB37" i="5"/>
  <c r="EA37" i="5"/>
  <c r="DW37" i="5"/>
  <c r="DV37" i="5"/>
  <c r="DR37" i="5"/>
  <c r="DQ37" i="5"/>
  <c r="DM37" i="5"/>
  <c r="DL37" i="5"/>
  <c r="DH37" i="5"/>
  <c r="DG37" i="5"/>
  <c r="DC37" i="5"/>
  <c r="DB37" i="5"/>
  <c r="CX37" i="5"/>
  <c r="CW37" i="5"/>
  <c r="CS37" i="5"/>
  <c r="CR37" i="5"/>
  <c r="CN37" i="5"/>
  <c r="CM37" i="5"/>
  <c r="CI37" i="5"/>
  <c r="CH37" i="5"/>
  <c r="CD37" i="5"/>
  <c r="CC37" i="5"/>
  <c r="BY37" i="5"/>
  <c r="BX37" i="5"/>
  <c r="BT37" i="5"/>
  <c r="BS37" i="5"/>
  <c r="BO37" i="5"/>
  <c r="BN37" i="5"/>
  <c r="BJ37" i="5"/>
  <c r="BI37" i="5"/>
  <c r="BE37" i="5"/>
  <c r="BD37" i="5"/>
  <c r="AZ37" i="5"/>
  <c r="AY37" i="5"/>
  <c r="AU37" i="5"/>
  <c r="AT37" i="5"/>
  <c r="AP37" i="5"/>
  <c r="AO37" i="5"/>
  <c r="AK37" i="5"/>
  <c r="AJ37" i="5"/>
  <c r="AF37" i="5"/>
  <c r="AE37" i="5"/>
  <c r="AA37" i="5"/>
  <c r="Z37" i="5"/>
  <c r="V37" i="5"/>
  <c r="U37" i="5"/>
  <c r="Q37" i="5"/>
  <c r="P37" i="5"/>
  <c r="GJ36" i="5"/>
  <c r="GI36" i="5"/>
  <c r="GE36" i="5"/>
  <c r="GD36" i="5"/>
  <c r="FZ36" i="5"/>
  <c r="FY36" i="5"/>
  <c r="FU36" i="5"/>
  <c r="FT36" i="5"/>
  <c r="FP36" i="5"/>
  <c r="FO36" i="5"/>
  <c r="FK36" i="5"/>
  <c r="FJ36" i="5"/>
  <c r="FF36" i="5"/>
  <c r="FE36" i="5"/>
  <c r="FA36" i="5"/>
  <c r="EZ36" i="5"/>
  <c r="EV36" i="5"/>
  <c r="EU36" i="5"/>
  <c r="EQ36" i="5"/>
  <c r="EP36" i="5"/>
  <c r="EL36" i="5"/>
  <c r="EK36" i="5"/>
  <c r="EG36" i="5"/>
  <c r="EF36" i="5"/>
  <c r="EB36" i="5"/>
  <c r="EA36" i="5"/>
  <c r="DW36" i="5"/>
  <c r="DV36" i="5"/>
  <c r="DR36" i="5"/>
  <c r="DQ36" i="5"/>
  <c r="DM36" i="5"/>
  <c r="DL36" i="5"/>
  <c r="DH36" i="5"/>
  <c r="DG36" i="5"/>
  <c r="DC36" i="5"/>
  <c r="DB36" i="5"/>
  <c r="CX36" i="5"/>
  <c r="CW36" i="5"/>
  <c r="CS36" i="5"/>
  <c r="CR36" i="5"/>
  <c r="CN36" i="5"/>
  <c r="CM36" i="5"/>
  <c r="CI36" i="5"/>
  <c r="CH36" i="5"/>
  <c r="CD36" i="5"/>
  <c r="CC36" i="5"/>
  <c r="BY36" i="5"/>
  <c r="BX36" i="5"/>
  <c r="BT36" i="5"/>
  <c r="BS36" i="5"/>
  <c r="BO36" i="5"/>
  <c r="BN36" i="5"/>
  <c r="BJ36" i="5"/>
  <c r="BI36" i="5"/>
  <c r="BE36" i="5"/>
  <c r="BD36" i="5"/>
  <c r="AZ36" i="5"/>
  <c r="AY36" i="5"/>
  <c r="AU36" i="5"/>
  <c r="AT36" i="5"/>
  <c r="AP36" i="5"/>
  <c r="AO36" i="5"/>
  <c r="AK36" i="5"/>
  <c r="AJ36" i="5"/>
  <c r="AF36" i="5"/>
  <c r="AE36" i="5"/>
  <c r="AA36" i="5"/>
  <c r="Z36" i="5"/>
  <c r="V36" i="5"/>
  <c r="U36" i="5"/>
  <c r="Q36" i="5"/>
  <c r="P36" i="5"/>
  <c r="GJ35" i="5"/>
  <c r="GI35" i="5"/>
  <c r="GE35" i="5"/>
  <c r="GD35" i="5"/>
  <c r="FZ35" i="5"/>
  <c r="FY35" i="5"/>
  <c r="FU35" i="5"/>
  <c r="FT35" i="5"/>
  <c r="FP35" i="5"/>
  <c r="FO35" i="5"/>
  <c r="FK35" i="5"/>
  <c r="FJ35" i="5"/>
  <c r="FF35" i="5"/>
  <c r="FE35" i="5"/>
  <c r="FA35" i="5"/>
  <c r="EZ35" i="5"/>
  <c r="EV35" i="5"/>
  <c r="EU35" i="5"/>
  <c r="EQ35" i="5"/>
  <c r="EP35" i="5"/>
  <c r="EL35" i="5"/>
  <c r="EK35" i="5"/>
  <c r="EG35" i="5"/>
  <c r="EF35" i="5"/>
  <c r="EB35" i="5"/>
  <c r="EA35" i="5"/>
  <c r="DW35" i="5"/>
  <c r="DV35" i="5"/>
  <c r="DR35" i="5"/>
  <c r="DQ35" i="5"/>
  <c r="DM35" i="5"/>
  <c r="DL35" i="5"/>
  <c r="DH35" i="5"/>
  <c r="DG35" i="5"/>
  <c r="DC35" i="5"/>
  <c r="DB35" i="5"/>
  <c r="CX35" i="5"/>
  <c r="CW35" i="5"/>
  <c r="CS35" i="5"/>
  <c r="CR35" i="5"/>
  <c r="CN35" i="5"/>
  <c r="CM35" i="5"/>
  <c r="CI35" i="5"/>
  <c r="CH35" i="5"/>
  <c r="CD35" i="5"/>
  <c r="CC35" i="5"/>
  <c r="BY35" i="5"/>
  <c r="BX35" i="5"/>
  <c r="BT35" i="5"/>
  <c r="BS35" i="5"/>
  <c r="BO35" i="5"/>
  <c r="BN35" i="5"/>
  <c r="BJ35" i="5"/>
  <c r="BI35" i="5"/>
  <c r="BE35" i="5"/>
  <c r="BD35" i="5"/>
  <c r="AZ35" i="5"/>
  <c r="AY35" i="5"/>
  <c r="AU35" i="5"/>
  <c r="AT35" i="5"/>
  <c r="AP35" i="5"/>
  <c r="AO35" i="5"/>
  <c r="AK35" i="5"/>
  <c r="AJ35" i="5"/>
  <c r="AF35" i="5"/>
  <c r="AE35" i="5"/>
  <c r="AA35" i="5"/>
  <c r="Z35" i="5"/>
  <c r="V35" i="5"/>
  <c r="U35" i="5"/>
  <c r="Q35" i="5"/>
  <c r="P35" i="5"/>
  <c r="GJ34" i="5"/>
  <c r="GI34" i="5"/>
  <c r="GE34" i="5"/>
  <c r="GD34" i="5"/>
  <c r="FZ34" i="5"/>
  <c r="FY34" i="5"/>
  <c r="FU34" i="5"/>
  <c r="FT34" i="5"/>
  <c r="FP34" i="5"/>
  <c r="FO34" i="5"/>
  <c r="FK34" i="5"/>
  <c r="FJ34" i="5"/>
  <c r="FF34" i="5"/>
  <c r="FE34" i="5"/>
  <c r="FA34" i="5"/>
  <c r="EZ34" i="5"/>
  <c r="EV34" i="5"/>
  <c r="EU34" i="5"/>
  <c r="EQ34" i="5"/>
  <c r="EP34" i="5"/>
  <c r="EL34" i="5"/>
  <c r="EK34" i="5"/>
  <c r="EG34" i="5"/>
  <c r="EF34" i="5"/>
  <c r="EB34" i="5"/>
  <c r="EA34" i="5"/>
  <c r="DW34" i="5"/>
  <c r="DV34" i="5"/>
  <c r="DR34" i="5"/>
  <c r="DQ34" i="5"/>
  <c r="DM34" i="5"/>
  <c r="DL34" i="5"/>
  <c r="DH34" i="5"/>
  <c r="DG34" i="5"/>
  <c r="DC34" i="5"/>
  <c r="DB34" i="5"/>
  <c r="CX34" i="5"/>
  <c r="CW34" i="5"/>
  <c r="CS34" i="5"/>
  <c r="CR34" i="5"/>
  <c r="CN34" i="5"/>
  <c r="CM34" i="5"/>
  <c r="CI34" i="5"/>
  <c r="CH34" i="5"/>
  <c r="CD34" i="5"/>
  <c r="CC34" i="5"/>
  <c r="BY34" i="5"/>
  <c r="BX34" i="5"/>
  <c r="BT34" i="5"/>
  <c r="BS34" i="5"/>
  <c r="BO34" i="5"/>
  <c r="BN34" i="5"/>
  <c r="BJ34" i="5"/>
  <c r="BI34" i="5"/>
  <c r="BE34" i="5"/>
  <c r="BD34" i="5"/>
  <c r="AZ34" i="5"/>
  <c r="AY34" i="5"/>
  <c r="AU34" i="5"/>
  <c r="AT34" i="5"/>
  <c r="AP34" i="5"/>
  <c r="AO34" i="5"/>
  <c r="AK34" i="5"/>
  <c r="AJ34" i="5"/>
  <c r="AF34" i="5"/>
  <c r="AE34" i="5"/>
  <c r="AA34" i="5"/>
  <c r="Z34" i="5"/>
  <c r="V34" i="5"/>
  <c r="U34" i="5"/>
  <c r="Q34" i="5"/>
  <c r="P34" i="5"/>
  <c r="GJ33" i="5"/>
  <c r="GI33" i="5"/>
  <c r="GE33" i="5"/>
  <c r="GD33" i="5"/>
  <c r="FZ33" i="5"/>
  <c r="FY33" i="5"/>
  <c r="FU33" i="5"/>
  <c r="FT33" i="5"/>
  <c r="FP33" i="5"/>
  <c r="FO33" i="5"/>
  <c r="FK33" i="5"/>
  <c r="FJ33" i="5"/>
  <c r="FF33" i="5"/>
  <c r="FE33" i="5"/>
  <c r="FA33" i="5"/>
  <c r="EZ33" i="5"/>
  <c r="EV33" i="5"/>
  <c r="EU33" i="5"/>
  <c r="EQ33" i="5"/>
  <c r="EP33" i="5"/>
  <c r="EL33" i="5"/>
  <c r="EK33" i="5"/>
  <c r="EG33" i="5"/>
  <c r="EF33" i="5"/>
  <c r="EB33" i="5"/>
  <c r="EA33" i="5"/>
  <c r="DW33" i="5"/>
  <c r="DV33" i="5"/>
  <c r="DR33" i="5"/>
  <c r="DQ33" i="5"/>
  <c r="DM33" i="5"/>
  <c r="DL33" i="5"/>
  <c r="DH33" i="5"/>
  <c r="DG33" i="5"/>
  <c r="DC33" i="5"/>
  <c r="DB33" i="5"/>
  <c r="CX33" i="5"/>
  <c r="CW33" i="5"/>
  <c r="CS33" i="5"/>
  <c r="CR33" i="5"/>
  <c r="CN33" i="5"/>
  <c r="CM33" i="5"/>
  <c r="CI33" i="5"/>
  <c r="CH33" i="5"/>
  <c r="CD33" i="5"/>
  <c r="CC33" i="5"/>
  <c r="BY33" i="5"/>
  <c r="BX33" i="5"/>
  <c r="BT33" i="5"/>
  <c r="BS33" i="5"/>
  <c r="BO33" i="5"/>
  <c r="BN33" i="5"/>
  <c r="BJ33" i="5"/>
  <c r="BI33" i="5"/>
  <c r="BE33" i="5"/>
  <c r="BD33" i="5"/>
  <c r="AZ33" i="5"/>
  <c r="AY33" i="5"/>
  <c r="AU33" i="5"/>
  <c r="AT33" i="5"/>
  <c r="AP33" i="5"/>
  <c r="AO33" i="5"/>
  <c r="AK33" i="5"/>
  <c r="AJ33" i="5"/>
  <c r="AF33" i="5"/>
  <c r="AE33" i="5"/>
  <c r="AA33" i="5"/>
  <c r="Z33" i="5"/>
  <c r="V33" i="5"/>
  <c r="U33" i="5"/>
  <c r="Q33" i="5"/>
  <c r="P33" i="5"/>
  <c r="GJ32" i="5"/>
  <c r="GI32" i="5"/>
  <c r="GE32" i="5"/>
  <c r="GD32" i="5"/>
  <c r="FZ32" i="5"/>
  <c r="FY32" i="5"/>
  <c r="FU32" i="5"/>
  <c r="FT32" i="5"/>
  <c r="FP32" i="5"/>
  <c r="FO32" i="5"/>
  <c r="FK32" i="5"/>
  <c r="FJ32" i="5"/>
  <c r="FF32" i="5"/>
  <c r="FE32" i="5"/>
  <c r="FA32" i="5"/>
  <c r="EZ32" i="5"/>
  <c r="EV32" i="5"/>
  <c r="EU32" i="5"/>
  <c r="EQ32" i="5"/>
  <c r="EP32" i="5"/>
  <c r="EL32" i="5"/>
  <c r="EK32" i="5"/>
  <c r="EG32" i="5"/>
  <c r="EF32" i="5"/>
  <c r="EB32" i="5"/>
  <c r="EA32" i="5"/>
  <c r="DW32" i="5"/>
  <c r="DV32" i="5"/>
  <c r="DR32" i="5"/>
  <c r="DQ32" i="5"/>
  <c r="DM32" i="5"/>
  <c r="DL32" i="5"/>
  <c r="DH32" i="5"/>
  <c r="DG32" i="5"/>
  <c r="DC32" i="5"/>
  <c r="DB32" i="5"/>
  <c r="CX32" i="5"/>
  <c r="CW32" i="5"/>
  <c r="CS32" i="5"/>
  <c r="CR32" i="5"/>
  <c r="CN32" i="5"/>
  <c r="CM32" i="5"/>
  <c r="CI32" i="5"/>
  <c r="CH32" i="5"/>
  <c r="CD32" i="5"/>
  <c r="CC32" i="5"/>
  <c r="BY32" i="5"/>
  <c r="BX32" i="5"/>
  <c r="BT32" i="5"/>
  <c r="BS32" i="5"/>
  <c r="BO32" i="5"/>
  <c r="BN32" i="5"/>
  <c r="BJ32" i="5"/>
  <c r="BI32" i="5"/>
  <c r="BE32" i="5"/>
  <c r="BD32" i="5"/>
  <c r="AZ32" i="5"/>
  <c r="AY32" i="5"/>
  <c r="AU32" i="5"/>
  <c r="AT32" i="5"/>
  <c r="AP32" i="5"/>
  <c r="AO32" i="5"/>
  <c r="AK32" i="5"/>
  <c r="AJ32" i="5"/>
  <c r="AF32" i="5"/>
  <c r="AE32" i="5"/>
  <c r="AA32" i="5"/>
  <c r="Z32" i="5"/>
  <c r="V32" i="5"/>
  <c r="U32" i="5"/>
  <c r="Q32" i="5"/>
  <c r="P32" i="5"/>
  <c r="GJ31" i="5"/>
  <c r="GI31" i="5"/>
  <c r="GE31" i="5"/>
  <c r="GD31" i="5"/>
  <c r="FZ31" i="5"/>
  <c r="FY31" i="5"/>
  <c r="FU31" i="5"/>
  <c r="FT31" i="5"/>
  <c r="FP31" i="5"/>
  <c r="FO31" i="5"/>
  <c r="FK31" i="5"/>
  <c r="FJ31" i="5"/>
  <c r="FF31" i="5"/>
  <c r="FE31" i="5"/>
  <c r="FA31" i="5"/>
  <c r="EZ31" i="5"/>
  <c r="EV31" i="5"/>
  <c r="EU31" i="5"/>
  <c r="EQ31" i="5"/>
  <c r="EP31" i="5"/>
  <c r="EL31" i="5"/>
  <c r="EK31" i="5"/>
  <c r="EG31" i="5"/>
  <c r="EF31" i="5"/>
  <c r="EB31" i="5"/>
  <c r="EA31" i="5"/>
  <c r="DW31" i="5"/>
  <c r="DV31" i="5"/>
  <c r="DR31" i="5"/>
  <c r="DQ31" i="5"/>
  <c r="DM31" i="5"/>
  <c r="DL31" i="5"/>
  <c r="DH31" i="5"/>
  <c r="DG31" i="5"/>
  <c r="DC31" i="5"/>
  <c r="DB31" i="5"/>
  <c r="CX31" i="5"/>
  <c r="CW31" i="5"/>
  <c r="CS31" i="5"/>
  <c r="CR31" i="5"/>
  <c r="CN31" i="5"/>
  <c r="CM31" i="5"/>
  <c r="CI31" i="5"/>
  <c r="CH31" i="5"/>
  <c r="CD31" i="5"/>
  <c r="CC31" i="5"/>
  <c r="BY31" i="5"/>
  <c r="BX31" i="5"/>
  <c r="BT31" i="5"/>
  <c r="BS31" i="5"/>
  <c r="BO31" i="5"/>
  <c r="BN31" i="5"/>
  <c r="BJ31" i="5"/>
  <c r="BI31" i="5"/>
  <c r="BE31" i="5"/>
  <c r="BD31" i="5"/>
  <c r="AZ31" i="5"/>
  <c r="AY31" i="5"/>
  <c r="AU31" i="5"/>
  <c r="AT31" i="5"/>
  <c r="AP31" i="5"/>
  <c r="AO31" i="5"/>
  <c r="AK31" i="5"/>
  <c r="AJ31" i="5"/>
  <c r="AF31" i="5"/>
  <c r="AE31" i="5"/>
  <c r="AA31" i="5"/>
  <c r="Z31" i="5"/>
  <c r="V31" i="5"/>
  <c r="U31" i="5"/>
  <c r="Q31" i="5"/>
  <c r="P31" i="5"/>
  <c r="GJ30" i="5"/>
  <c r="GI30" i="5"/>
  <c r="GE30" i="5"/>
  <c r="GD30" i="5"/>
  <c r="FZ30" i="5"/>
  <c r="FY30" i="5"/>
  <c r="FU30" i="5"/>
  <c r="FT30" i="5"/>
  <c r="FP30" i="5"/>
  <c r="FO30" i="5"/>
  <c r="FK30" i="5"/>
  <c r="FJ30" i="5"/>
  <c r="FF30" i="5"/>
  <c r="FE30" i="5"/>
  <c r="FA30" i="5"/>
  <c r="EZ30" i="5"/>
  <c r="EV30" i="5"/>
  <c r="EU30" i="5"/>
  <c r="EQ30" i="5"/>
  <c r="EP30" i="5"/>
  <c r="EL30" i="5"/>
  <c r="EK30" i="5"/>
  <c r="EG30" i="5"/>
  <c r="EF30" i="5"/>
  <c r="EB30" i="5"/>
  <c r="EA30" i="5"/>
  <c r="DW30" i="5"/>
  <c r="DV30" i="5"/>
  <c r="DR30" i="5"/>
  <c r="DQ30" i="5"/>
  <c r="DM30" i="5"/>
  <c r="DL30" i="5"/>
  <c r="DH30" i="5"/>
  <c r="DG30" i="5"/>
  <c r="DC30" i="5"/>
  <c r="DB30" i="5"/>
  <c r="CX30" i="5"/>
  <c r="CW30" i="5"/>
  <c r="CS30" i="5"/>
  <c r="CR30" i="5"/>
  <c r="CN30" i="5"/>
  <c r="CM30" i="5"/>
  <c r="CI30" i="5"/>
  <c r="CH30" i="5"/>
  <c r="CD30" i="5"/>
  <c r="CC30" i="5"/>
  <c r="BY30" i="5"/>
  <c r="BX30" i="5"/>
  <c r="BT30" i="5"/>
  <c r="BS30" i="5"/>
  <c r="BO30" i="5"/>
  <c r="BN30" i="5"/>
  <c r="BJ30" i="5"/>
  <c r="BI30" i="5"/>
  <c r="BE30" i="5"/>
  <c r="BD30" i="5"/>
  <c r="AZ30" i="5"/>
  <c r="AY30" i="5"/>
  <c r="AU30" i="5"/>
  <c r="AT30" i="5"/>
  <c r="AP30" i="5"/>
  <c r="AO30" i="5"/>
  <c r="AK30" i="5"/>
  <c r="AJ30" i="5"/>
  <c r="AF30" i="5"/>
  <c r="AE30" i="5"/>
  <c r="AA30" i="5"/>
  <c r="Z30" i="5"/>
  <c r="V30" i="5"/>
  <c r="U30" i="5"/>
  <c r="Q30" i="5"/>
  <c r="P30" i="5"/>
  <c r="GJ29" i="5"/>
  <c r="GI29" i="5"/>
  <c r="GE29" i="5"/>
  <c r="GD29" i="5"/>
  <c r="FZ29" i="5"/>
  <c r="FY29" i="5"/>
  <c r="FU29" i="5"/>
  <c r="FT29" i="5"/>
  <c r="FP29" i="5"/>
  <c r="FO29" i="5"/>
  <c r="FK29" i="5"/>
  <c r="FJ29" i="5"/>
  <c r="FF29" i="5"/>
  <c r="FE29" i="5"/>
  <c r="FA29" i="5"/>
  <c r="EZ29" i="5"/>
  <c r="EV29" i="5"/>
  <c r="EU29" i="5"/>
  <c r="EQ29" i="5"/>
  <c r="EP29" i="5"/>
  <c r="EL29" i="5"/>
  <c r="EK29" i="5"/>
  <c r="EG29" i="5"/>
  <c r="EF29" i="5"/>
  <c r="EB29" i="5"/>
  <c r="EA29" i="5"/>
  <c r="DW29" i="5"/>
  <c r="DV29" i="5"/>
  <c r="DR29" i="5"/>
  <c r="DQ29" i="5"/>
  <c r="DM29" i="5"/>
  <c r="DL29" i="5"/>
  <c r="DH29" i="5"/>
  <c r="DG29" i="5"/>
  <c r="DC29" i="5"/>
  <c r="DB29" i="5"/>
  <c r="CX29" i="5"/>
  <c r="CW29" i="5"/>
  <c r="CS29" i="5"/>
  <c r="CR29" i="5"/>
  <c r="CN29" i="5"/>
  <c r="CM29" i="5"/>
  <c r="CI29" i="5"/>
  <c r="CH29" i="5"/>
  <c r="CD29" i="5"/>
  <c r="CC29" i="5"/>
  <c r="BY29" i="5"/>
  <c r="BX29" i="5"/>
  <c r="BT29" i="5"/>
  <c r="BS29" i="5"/>
  <c r="BO29" i="5"/>
  <c r="BN29" i="5"/>
  <c r="BJ29" i="5"/>
  <c r="BI29" i="5"/>
  <c r="BE29" i="5"/>
  <c r="BD29" i="5"/>
  <c r="AZ29" i="5"/>
  <c r="AY29" i="5"/>
  <c r="AU29" i="5"/>
  <c r="AT29" i="5"/>
  <c r="AP29" i="5"/>
  <c r="AO29" i="5"/>
  <c r="AK29" i="5"/>
  <c r="AJ29" i="5"/>
  <c r="AF29" i="5"/>
  <c r="AE29" i="5"/>
  <c r="AA29" i="5"/>
  <c r="Z29" i="5"/>
  <c r="V29" i="5"/>
  <c r="U29" i="5"/>
  <c r="Q29" i="5"/>
  <c r="P29" i="5"/>
  <c r="GJ28" i="5"/>
  <c r="GI28" i="5"/>
  <c r="GE28" i="5"/>
  <c r="GD28" i="5"/>
  <c r="FZ28" i="5"/>
  <c r="FY28" i="5"/>
  <c r="FU28" i="5"/>
  <c r="FT28" i="5"/>
  <c r="FP28" i="5"/>
  <c r="FO28" i="5"/>
  <c r="FK28" i="5"/>
  <c r="FJ28" i="5"/>
  <c r="FF28" i="5"/>
  <c r="FE28" i="5"/>
  <c r="FA28" i="5"/>
  <c r="EZ28" i="5"/>
  <c r="EV28" i="5"/>
  <c r="EU28" i="5"/>
  <c r="EQ28" i="5"/>
  <c r="EP28" i="5"/>
  <c r="EL28" i="5"/>
  <c r="EK28" i="5"/>
  <c r="EG28" i="5"/>
  <c r="EF28" i="5"/>
  <c r="EB28" i="5"/>
  <c r="EA28" i="5"/>
  <c r="DW28" i="5"/>
  <c r="DV28" i="5"/>
  <c r="DR28" i="5"/>
  <c r="DQ28" i="5"/>
  <c r="DM28" i="5"/>
  <c r="DL28" i="5"/>
  <c r="DH28" i="5"/>
  <c r="DG28" i="5"/>
  <c r="DC28" i="5"/>
  <c r="DB28" i="5"/>
  <c r="CX28" i="5"/>
  <c r="CW28" i="5"/>
  <c r="CS28" i="5"/>
  <c r="CR28" i="5"/>
  <c r="CN28" i="5"/>
  <c r="CM28" i="5"/>
  <c r="CI28" i="5"/>
  <c r="CH28" i="5"/>
  <c r="CD28" i="5"/>
  <c r="CC28" i="5"/>
  <c r="BY28" i="5"/>
  <c r="BX28" i="5"/>
  <c r="BT28" i="5"/>
  <c r="BS28" i="5"/>
  <c r="BO28" i="5"/>
  <c r="BN28" i="5"/>
  <c r="BJ28" i="5"/>
  <c r="BI28" i="5"/>
  <c r="BE28" i="5"/>
  <c r="BD28" i="5"/>
  <c r="AZ28" i="5"/>
  <c r="AY28" i="5"/>
  <c r="AU28" i="5"/>
  <c r="AT28" i="5"/>
  <c r="AP28" i="5"/>
  <c r="AO28" i="5"/>
  <c r="AK28" i="5"/>
  <c r="AJ28" i="5"/>
  <c r="AF28" i="5"/>
  <c r="AE28" i="5"/>
  <c r="AA28" i="5"/>
  <c r="Z28" i="5"/>
  <c r="V28" i="5"/>
  <c r="U28" i="5"/>
  <c r="Q28" i="5"/>
  <c r="P28" i="5"/>
  <c r="GJ27" i="5"/>
  <c r="GI27" i="5"/>
  <c r="GE27" i="5"/>
  <c r="GD27" i="5"/>
  <c r="FZ27" i="5"/>
  <c r="FY27" i="5"/>
  <c r="FU27" i="5"/>
  <c r="FT27" i="5"/>
  <c r="FP27" i="5"/>
  <c r="FO27" i="5"/>
  <c r="FK27" i="5"/>
  <c r="FJ27" i="5"/>
  <c r="FF27" i="5"/>
  <c r="FE27" i="5"/>
  <c r="FA27" i="5"/>
  <c r="EZ27" i="5"/>
  <c r="EV27" i="5"/>
  <c r="EU27" i="5"/>
  <c r="EQ27" i="5"/>
  <c r="EP27" i="5"/>
  <c r="EL27" i="5"/>
  <c r="EK27" i="5"/>
  <c r="EG27" i="5"/>
  <c r="EF27" i="5"/>
  <c r="EB27" i="5"/>
  <c r="EA27" i="5"/>
  <c r="DW27" i="5"/>
  <c r="DV27" i="5"/>
  <c r="DR27" i="5"/>
  <c r="DQ27" i="5"/>
  <c r="DM27" i="5"/>
  <c r="DL27" i="5"/>
  <c r="DH27" i="5"/>
  <c r="DG27" i="5"/>
  <c r="DC27" i="5"/>
  <c r="DB27" i="5"/>
  <c r="CX27" i="5"/>
  <c r="CW27" i="5"/>
  <c r="CS27" i="5"/>
  <c r="CR27" i="5"/>
  <c r="CN27" i="5"/>
  <c r="CM27" i="5"/>
  <c r="CI27" i="5"/>
  <c r="CH27" i="5"/>
  <c r="CD27" i="5"/>
  <c r="CC27" i="5"/>
  <c r="BY27" i="5"/>
  <c r="BX27" i="5"/>
  <c r="BT27" i="5"/>
  <c r="BS27" i="5"/>
  <c r="BO27" i="5"/>
  <c r="BN27" i="5"/>
  <c r="BJ27" i="5"/>
  <c r="BI27" i="5"/>
  <c r="BE27" i="5"/>
  <c r="BD27" i="5"/>
  <c r="AZ27" i="5"/>
  <c r="AY27" i="5"/>
  <c r="AU27" i="5"/>
  <c r="AT27" i="5"/>
  <c r="AP27" i="5"/>
  <c r="AO27" i="5"/>
  <c r="AK27" i="5"/>
  <c r="AJ27" i="5"/>
  <c r="AF27" i="5"/>
  <c r="AE27" i="5"/>
  <c r="AA27" i="5"/>
  <c r="Z27" i="5"/>
  <c r="V27" i="5"/>
  <c r="U27" i="5"/>
  <c r="Q27" i="5"/>
  <c r="P27" i="5"/>
  <c r="GJ26" i="5"/>
  <c r="GI26" i="5"/>
  <c r="GE26" i="5"/>
  <c r="GD26" i="5"/>
  <c r="FZ26" i="5"/>
  <c r="FY26" i="5"/>
  <c r="FU26" i="5"/>
  <c r="FT26" i="5"/>
  <c r="FP26" i="5"/>
  <c r="FO26" i="5"/>
  <c r="FK26" i="5"/>
  <c r="FJ26" i="5"/>
  <c r="FF26" i="5"/>
  <c r="FE26" i="5"/>
  <c r="FA26" i="5"/>
  <c r="EZ26" i="5"/>
  <c r="EV26" i="5"/>
  <c r="EU26" i="5"/>
  <c r="EQ26" i="5"/>
  <c r="EP26" i="5"/>
  <c r="EL26" i="5"/>
  <c r="EK26" i="5"/>
  <c r="EG26" i="5"/>
  <c r="EF26" i="5"/>
  <c r="EB26" i="5"/>
  <c r="EA26" i="5"/>
  <c r="DW26" i="5"/>
  <c r="DV26" i="5"/>
  <c r="DR26" i="5"/>
  <c r="DQ26" i="5"/>
  <c r="DM26" i="5"/>
  <c r="DL26" i="5"/>
  <c r="DH26" i="5"/>
  <c r="DG26" i="5"/>
  <c r="DC26" i="5"/>
  <c r="DB26" i="5"/>
  <c r="CX26" i="5"/>
  <c r="CW26" i="5"/>
  <c r="CS26" i="5"/>
  <c r="CR26" i="5"/>
  <c r="CN26" i="5"/>
  <c r="CM26" i="5"/>
  <c r="CI26" i="5"/>
  <c r="CH26" i="5"/>
  <c r="CD26" i="5"/>
  <c r="CC26" i="5"/>
  <c r="BY26" i="5"/>
  <c r="BX26" i="5"/>
  <c r="BT26" i="5"/>
  <c r="BS26" i="5"/>
  <c r="BO26" i="5"/>
  <c r="BN26" i="5"/>
  <c r="BJ26" i="5"/>
  <c r="BI26" i="5"/>
  <c r="BE26" i="5"/>
  <c r="BD26" i="5"/>
  <c r="AZ26" i="5"/>
  <c r="AY26" i="5"/>
  <c r="AU26" i="5"/>
  <c r="AT26" i="5"/>
  <c r="AP26" i="5"/>
  <c r="AO26" i="5"/>
  <c r="AK26" i="5"/>
  <c r="AJ26" i="5"/>
  <c r="AF26" i="5"/>
  <c r="AE26" i="5"/>
  <c r="AA26" i="5"/>
  <c r="Z26" i="5"/>
  <c r="V26" i="5"/>
  <c r="U26" i="5"/>
  <c r="Q26" i="5"/>
  <c r="P26" i="5"/>
  <c r="GJ25" i="5"/>
  <c r="GI25" i="5"/>
  <c r="GE25" i="5"/>
  <c r="GD25" i="5"/>
  <c r="FZ25" i="5"/>
  <c r="FY25" i="5"/>
  <c r="FU25" i="5"/>
  <c r="FT25" i="5"/>
  <c r="FP25" i="5"/>
  <c r="FO25" i="5"/>
  <c r="FK25" i="5"/>
  <c r="FJ25" i="5"/>
  <c r="FF25" i="5"/>
  <c r="FE25" i="5"/>
  <c r="FA25" i="5"/>
  <c r="EZ25" i="5"/>
  <c r="EV25" i="5"/>
  <c r="EU25" i="5"/>
  <c r="EQ25" i="5"/>
  <c r="EP25" i="5"/>
  <c r="EL25" i="5"/>
  <c r="EK25" i="5"/>
  <c r="EG25" i="5"/>
  <c r="EF25" i="5"/>
  <c r="EB25" i="5"/>
  <c r="EA25" i="5"/>
  <c r="DW25" i="5"/>
  <c r="DV25" i="5"/>
  <c r="DR25" i="5"/>
  <c r="DQ25" i="5"/>
  <c r="DM25" i="5"/>
  <c r="DL25" i="5"/>
  <c r="DH25" i="5"/>
  <c r="DG25" i="5"/>
  <c r="DC25" i="5"/>
  <c r="DB25" i="5"/>
  <c r="CX25" i="5"/>
  <c r="CW25" i="5"/>
  <c r="CS25" i="5"/>
  <c r="CR25" i="5"/>
  <c r="CN25" i="5"/>
  <c r="CM25" i="5"/>
  <c r="CI25" i="5"/>
  <c r="CH25" i="5"/>
  <c r="CD25" i="5"/>
  <c r="CC25" i="5"/>
  <c r="BY25" i="5"/>
  <c r="BX25" i="5"/>
  <c r="BT25" i="5"/>
  <c r="BS25" i="5"/>
  <c r="BO25" i="5"/>
  <c r="BN25" i="5"/>
  <c r="BJ25" i="5"/>
  <c r="BI25" i="5"/>
  <c r="BE25" i="5"/>
  <c r="BD25" i="5"/>
  <c r="AZ25" i="5"/>
  <c r="AY25" i="5"/>
  <c r="AU25" i="5"/>
  <c r="AT25" i="5"/>
  <c r="AP25" i="5"/>
  <c r="AO25" i="5"/>
  <c r="AK25" i="5"/>
  <c r="AJ25" i="5"/>
  <c r="AF25" i="5"/>
  <c r="AE25" i="5"/>
  <c r="AA25" i="5"/>
  <c r="Z25" i="5"/>
  <c r="V25" i="5"/>
  <c r="U25" i="5"/>
  <c r="Q25" i="5"/>
  <c r="P25" i="5"/>
  <c r="GJ24" i="5"/>
  <c r="GI24" i="5"/>
  <c r="GE24" i="5"/>
  <c r="GD24" i="5"/>
  <c r="FZ24" i="5"/>
  <c r="FY24" i="5"/>
  <c r="FU24" i="5"/>
  <c r="FT24" i="5"/>
  <c r="FP24" i="5"/>
  <c r="FO24" i="5"/>
  <c r="FK24" i="5"/>
  <c r="FJ24" i="5"/>
  <c r="FF24" i="5"/>
  <c r="FE24" i="5"/>
  <c r="FA24" i="5"/>
  <c r="EZ24" i="5"/>
  <c r="EV24" i="5"/>
  <c r="EU24" i="5"/>
  <c r="EQ24" i="5"/>
  <c r="EP24" i="5"/>
  <c r="EL24" i="5"/>
  <c r="EK24" i="5"/>
  <c r="EG24" i="5"/>
  <c r="EF24" i="5"/>
  <c r="EB24" i="5"/>
  <c r="EA24" i="5"/>
  <c r="DW24" i="5"/>
  <c r="DV24" i="5"/>
  <c r="DR24" i="5"/>
  <c r="DQ24" i="5"/>
  <c r="DM24" i="5"/>
  <c r="DL24" i="5"/>
  <c r="DH24" i="5"/>
  <c r="DG24" i="5"/>
  <c r="DC24" i="5"/>
  <c r="DB24" i="5"/>
  <c r="CX24" i="5"/>
  <c r="CW24" i="5"/>
  <c r="CS24" i="5"/>
  <c r="CR24" i="5"/>
  <c r="CN24" i="5"/>
  <c r="CM24" i="5"/>
  <c r="CI24" i="5"/>
  <c r="CH24" i="5"/>
  <c r="CD24" i="5"/>
  <c r="CC24" i="5"/>
  <c r="BY24" i="5"/>
  <c r="BX24" i="5"/>
  <c r="BT24" i="5"/>
  <c r="BS24" i="5"/>
  <c r="BO24" i="5"/>
  <c r="BN24" i="5"/>
  <c r="BJ24" i="5"/>
  <c r="BI24" i="5"/>
  <c r="BE24" i="5"/>
  <c r="BD24" i="5"/>
  <c r="AZ24" i="5"/>
  <c r="AY24" i="5"/>
  <c r="AU24" i="5"/>
  <c r="AT24" i="5"/>
  <c r="AP24" i="5"/>
  <c r="AO24" i="5"/>
  <c r="AK24" i="5"/>
  <c r="AJ24" i="5"/>
  <c r="AF24" i="5"/>
  <c r="AE24" i="5"/>
  <c r="AA24" i="5"/>
  <c r="Z24" i="5"/>
  <c r="V24" i="5"/>
  <c r="U24" i="5"/>
  <c r="Q24" i="5"/>
  <c r="P24" i="5"/>
  <c r="GJ23" i="5"/>
  <c r="GI23" i="5"/>
  <c r="GE23" i="5"/>
  <c r="GD23" i="5"/>
  <c r="FZ23" i="5"/>
  <c r="FY23" i="5"/>
  <c r="FU23" i="5"/>
  <c r="FT23" i="5"/>
  <c r="FP23" i="5"/>
  <c r="FO23" i="5"/>
  <c r="FK23" i="5"/>
  <c r="FJ23" i="5"/>
  <c r="FF23" i="5"/>
  <c r="FE23" i="5"/>
  <c r="FA23" i="5"/>
  <c r="EZ23" i="5"/>
  <c r="EV23" i="5"/>
  <c r="EU23" i="5"/>
  <c r="EQ23" i="5"/>
  <c r="EP23" i="5"/>
  <c r="EL23" i="5"/>
  <c r="EK23" i="5"/>
  <c r="EG23" i="5"/>
  <c r="EF23" i="5"/>
  <c r="EB23" i="5"/>
  <c r="EA23" i="5"/>
  <c r="DW23" i="5"/>
  <c r="DV23" i="5"/>
  <c r="DR23" i="5"/>
  <c r="DQ23" i="5"/>
  <c r="DM23" i="5"/>
  <c r="DL23" i="5"/>
  <c r="DH23" i="5"/>
  <c r="DG23" i="5"/>
  <c r="DC23" i="5"/>
  <c r="DB23" i="5"/>
  <c r="CX23" i="5"/>
  <c r="CW23" i="5"/>
  <c r="CS23" i="5"/>
  <c r="CR23" i="5"/>
  <c r="CN23" i="5"/>
  <c r="CM23" i="5"/>
  <c r="CI23" i="5"/>
  <c r="CH23" i="5"/>
  <c r="CD23" i="5"/>
  <c r="CC23" i="5"/>
  <c r="BY23" i="5"/>
  <c r="BX23" i="5"/>
  <c r="BT23" i="5"/>
  <c r="BS23" i="5"/>
  <c r="BO23" i="5"/>
  <c r="BN23" i="5"/>
  <c r="BJ23" i="5"/>
  <c r="BI23" i="5"/>
  <c r="BE23" i="5"/>
  <c r="BD23" i="5"/>
  <c r="AZ23" i="5"/>
  <c r="AY23" i="5"/>
  <c r="AU23" i="5"/>
  <c r="AT23" i="5"/>
  <c r="AP23" i="5"/>
  <c r="AO23" i="5"/>
  <c r="AK23" i="5"/>
  <c r="AJ23" i="5"/>
  <c r="AF23" i="5"/>
  <c r="AE23" i="5"/>
  <c r="AA23" i="5"/>
  <c r="Z23" i="5"/>
  <c r="V23" i="5"/>
  <c r="U23" i="5"/>
  <c r="Q23" i="5"/>
  <c r="P23" i="5"/>
  <c r="GJ22" i="5"/>
  <c r="GI22" i="5"/>
  <c r="GE22" i="5"/>
  <c r="GD22" i="5"/>
  <c r="FZ22" i="5"/>
  <c r="FY22" i="5"/>
  <c r="FU22" i="5"/>
  <c r="FT22" i="5"/>
  <c r="FP22" i="5"/>
  <c r="FO22" i="5"/>
  <c r="FK22" i="5"/>
  <c r="FJ22" i="5"/>
  <c r="FF22" i="5"/>
  <c r="FE22" i="5"/>
  <c r="FA22" i="5"/>
  <c r="EZ22" i="5"/>
  <c r="EV22" i="5"/>
  <c r="EU22" i="5"/>
  <c r="EQ22" i="5"/>
  <c r="EP22" i="5"/>
  <c r="EL22" i="5"/>
  <c r="EK22" i="5"/>
  <c r="EG22" i="5"/>
  <c r="EF22" i="5"/>
  <c r="EB22" i="5"/>
  <c r="EA22" i="5"/>
  <c r="DW22" i="5"/>
  <c r="DV22" i="5"/>
  <c r="DR22" i="5"/>
  <c r="DQ22" i="5"/>
  <c r="DM22" i="5"/>
  <c r="DL22" i="5"/>
  <c r="DH22" i="5"/>
  <c r="DG22" i="5"/>
  <c r="DC22" i="5"/>
  <c r="DB22" i="5"/>
  <c r="CX22" i="5"/>
  <c r="CW22" i="5"/>
  <c r="CS22" i="5"/>
  <c r="CR22" i="5"/>
  <c r="CN22" i="5"/>
  <c r="CM22" i="5"/>
  <c r="CI22" i="5"/>
  <c r="CH22" i="5"/>
  <c r="CD22" i="5"/>
  <c r="CC22" i="5"/>
  <c r="BY22" i="5"/>
  <c r="BX22" i="5"/>
  <c r="BT22" i="5"/>
  <c r="BS22" i="5"/>
  <c r="BO22" i="5"/>
  <c r="BN22" i="5"/>
  <c r="BJ22" i="5"/>
  <c r="BI22" i="5"/>
  <c r="BE22" i="5"/>
  <c r="BD22" i="5"/>
  <c r="AZ22" i="5"/>
  <c r="AY22" i="5"/>
  <c r="AU22" i="5"/>
  <c r="AT22" i="5"/>
  <c r="AP22" i="5"/>
  <c r="AO22" i="5"/>
  <c r="AK22" i="5"/>
  <c r="AJ22" i="5"/>
  <c r="AF22" i="5"/>
  <c r="AE22" i="5"/>
  <c r="AA22" i="5"/>
  <c r="Z22" i="5"/>
  <c r="V22" i="5"/>
  <c r="U22" i="5"/>
  <c r="Q22" i="5"/>
  <c r="P22" i="5"/>
  <c r="GJ21" i="5"/>
  <c r="GI21" i="5"/>
  <c r="GE21" i="5"/>
  <c r="GD21" i="5"/>
  <c r="FZ21" i="5"/>
  <c r="FY21" i="5"/>
  <c r="FU21" i="5"/>
  <c r="FT21" i="5"/>
  <c r="FP21" i="5"/>
  <c r="FO21" i="5"/>
  <c r="FK21" i="5"/>
  <c r="FJ21" i="5"/>
  <c r="FF21" i="5"/>
  <c r="FE21" i="5"/>
  <c r="FA21" i="5"/>
  <c r="EZ21" i="5"/>
  <c r="EV21" i="5"/>
  <c r="EU21" i="5"/>
  <c r="EQ21" i="5"/>
  <c r="EP21" i="5"/>
  <c r="EL21" i="5"/>
  <c r="EK21" i="5"/>
  <c r="EG21" i="5"/>
  <c r="EF21" i="5"/>
  <c r="EB21" i="5"/>
  <c r="EA21" i="5"/>
  <c r="DW21" i="5"/>
  <c r="DV21" i="5"/>
  <c r="DR21" i="5"/>
  <c r="DQ21" i="5"/>
  <c r="DM21" i="5"/>
  <c r="DL21" i="5"/>
  <c r="DH21" i="5"/>
  <c r="DG21" i="5"/>
  <c r="DC21" i="5"/>
  <c r="DB21" i="5"/>
  <c r="CX21" i="5"/>
  <c r="CW21" i="5"/>
  <c r="CS21" i="5"/>
  <c r="CR21" i="5"/>
  <c r="CN21" i="5"/>
  <c r="CM21" i="5"/>
  <c r="CI21" i="5"/>
  <c r="CH21" i="5"/>
  <c r="CD21" i="5"/>
  <c r="CC21" i="5"/>
  <c r="BY21" i="5"/>
  <c r="BX21" i="5"/>
  <c r="BT21" i="5"/>
  <c r="BS21" i="5"/>
  <c r="BO21" i="5"/>
  <c r="BN21" i="5"/>
  <c r="BJ21" i="5"/>
  <c r="BI21" i="5"/>
  <c r="BE21" i="5"/>
  <c r="BD21" i="5"/>
  <c r="AZ21" i="5"/>
  <c r="AY21" i="5"/>
  <c r="AU21" i="5"/>
  <c r="AT21" i="5"/>
  <c r="AP21" i="5"/>
  <c r="AO21" i="5"/>
  <c r="AK21" i="5"/>
  <c r="AJ21" i="5"/>
  <c r="AF21" i="5"/>
  <c r="AE21" i="5"/>
  <c r="AA21" i="5"/>
  <c r="Z21" i="5"/>
  <c r="V21" i="5"/>
  <c r="U21" i="5"/>
  <c r="Q21" i="5"/>
  <c r="P21" i="5"/>
  <c r="GJ20" i="5"/>
  <c r="GI20" i="5"/>
  <c r="GE20" i="5"/>
  <c r="GD20" i="5"/>
  <c r="FZ20" i="5"/>
  <c r="FY20" i="5"/>
  <c r="FU20" i="5"/>
  <c r="FT20" i="5"/>
  <c r="FP20" i="5"/>
  <c r="FO20" i="5"/>
  <c r="FK20" i="5"/>
  <c r="FJ20" i="5"/>
  <c r="FF20" i="5"/>
  <c r="FE20" i="5"/>
  <c r="FA20" i="5"/>
  <c r="EZ20" i="5"/>
  <c r="EV20" i="5"/>
  <c r="EU20" i="5"/>
  <c r="EQ20" i="5"/>
  <c r="EP20" i="5"/>
  <c r="EL20" i="5"/>
  <c r="EK20" i="5"/>
  <c r="EG20" i="5"/>
  <c r="EF20" i="5"/>
  <c r="EB20" i="5"/>
  <c r="EA20" i="5"/>
  <c r="DW20" i="5"/>
  <c r="DV20" i="5"/>
  <c r="DR20" i="5"/>
  <c r="DQ20" i="5"/>
  <c r="DM20" i="5"/>
  <c r="DL20" i="5"/>
  <c r="DH20" i="5"/>
  <c r="DG20" i="5"/>
  <c r="DC20" i="5"/>
  <c r="DB20" i="5"/>
  <c r="CX20" i="5"/>
  <c r="CW20" i="5"/>
  <c r="CS20" i="5"/>
  <c r="CR20" i="5"/>
  <c r="CN20" i="5"/>
  <c r="CM20" i="5"/>
  <c r="CI20" i="5"/>
  <c r="CH20" i="5"/>
  <c r="CD20" i="5"/>
  <c r="CC20" i="5"/>
  <c r="BY20" i="5"/>
  <c r="BX20" i="5"/>
  <c r="BT20" i="5"/>
  <c r="BS20" i="5"/>
  <c r="BO20" i="5"/>
  <c r="BN20" i="5"/>
  <c r="BJ20" i="5"/>
  <c r="BI20" i="5"/>
  <c r="BE20" i="5"/>
  <c r="BD20" i="5"/>
  <c r="AZ20" i="5"/>
  <c r="AY20" i="5"/>
  <c r="AU20" i="5"/>
  <c r="AT20" i="5"/>
  <c r="AP20" i="5"/>
  <c r="AO20" i="5"/>
  <c r="AK20" i="5"/>
  <c r="AJ20" i="5"/>
  <c r="AF20" i="5"/>
  <c r="AE20" i="5"/>
  <c r="AA20" i="5"/>
  <c r="Z20" i="5"/>
  <c r="V20" i="5"/>
  <c r="U20" i="5"/>
  <c r="Q20" i="5"/>
  <c r="P20" i="5"/>
  <c r="GJ19" i="5"/>
  <c r="GI19" i="5"/>
  <c r="GE19" i="5"/>
  <c r="GD19" i="5"/>
  <c r="FZ19" i="5"/>
  <c r="FY19" i="5"/>
  <c r="FU19" i="5"/>
  <c r="FT19" i="5"/>
  <c r="FP19" i="5"/>
  <c r="FO19" i="5"/>
  <c r="FK19" i="5"/>
  <c r="FJ19" i="5"/>
  <c r="FF19" i="5"/>
  <c r="FE19" i="5"/>
  <c r="FA19" i="5"/>
  <c r="EZ19" i="5"/>
  <c r="EV19" i="5"/>
  <c r="EU19" i="5"/>
  <c r="EQ19" i="5"/>
  <c r="EP19" i="5"/>
  <c r="EL19" i="5"/>
  <c r="EK19" i="5"/>
  <c r="EG19" i="5"/>
  <c r="EF19" i="5"/>
  <c r="EB19" i="5"/>
  <c r="EA19" i="5"/>
  <c r="DW19" i="5"/>
  <c r="DV19" i="5"/>
  <c r="DR19" i="5"/>
  <c r="DQ19" i="5"/>
  <c r="DM19" i="5"/>
  <c r="DL19" i="5"/>
  <c r="DH19" i="5"/>
  <c r="DG19" i="5"/>
  <c r="DC19" i="5"/>
  <c r="DB19" i="5"/>
  <c r="CX19" i="5"/>
  <c r="CW19" i="5"/>
  <c r="CS19" i="5"/>
  <c r="CR19" i="5"/>
  <c r="CN19" i="5"/>
  <c r="CM19" i="5"/>
  <c r="CI19" i="5"/>
  <c r="CH19" i="5"/>
  <c r="CD19" i="5"/>
  <c r="CC19" i="5"/>
  <c r="BY19" i="5"/>
  <c r="BX19" i="5"/>
  <c r="BT19" i="5"/>
  <c r="BS19" i="5"/>
  <c r="BO19" i="5"/>
  <c r="BN19" i="5"/>
  <c r="BJ19" i="5"/>
  <c r="BI19" i="5"/>
  <c r="BE19" i="5"/>
  <c r="BD19" i="5"/>
  <c r="AZ19" i="5"/>
  <c r="AY19" i="5"/>
  <c r="AU19" i="5"/>
  <c r="AT19" i="5"/>
  <c r="AP19" i="5"/>
  <c r="AO19" i="5"/>
  <c r="AK19" i="5"/>
  <c r="AJ19" i="5"/>
  <c r="AF19" i="5"/>
  <c r="AE19" i="5"/>
  <c r="AA19" i="5"/>
  <c r="Z19" i="5"/>
  <c r="V19" i="5"/>
  <c r="U19" i="5"/>
  <c r="Q19" i="5"/>
  <c r="P19" i="5"/>
  <c r="GJ18" i="5"/>
  <c r="GI18" i="5"/>
  <c r="GE18" i="5"/>
  <c r="GD18" i="5"/>
  <c r="FZ18" i="5"/>
  <c r="FY18" i="5"/>
  <c r="FU18" i="5"/>
  <c r="FT18" i="5"/>
  <c r="FP18" i="5"/>
  <c r="FO18" i="5"/>
  <c r="FK18" i="5"/>
  <c r="FJ18" i="5"/>
  <c r="FF18" i="5"/>
  <c r="FE18" i="5"/>
  <c r="FA18" i="5"/>
  <c r="EZ18" i="5"/>
  <c r="EV18" i="5"/>
  <c r="EU18" i="5"/>
  <c r="EQ18" i="5"/>
  <c r="EP18" i="5"/>
  <c r="EL18" i="5"/>
  <c r="EK18" i="5"/>
  <c r="EG18" i="5"/>
  <c r="EF18" i="5"/>
  <c r="EB18" i="5"/>
  <c r="EA18" i="5"/>
  <c r="DW18" i="5"/>
  <c r="DV18" i="5"/>
  <c r="DR18" i="5"/>
  <c r="DQ18" i="5"/>
  <c r="DM18" i="5"/>
  <c r="DL18" i="5"/>
  <c r="DH18" i="5"/>
  <c r="DG18" i="5"/>
  <c r="DC18" i="5"/>
  <c r="DB18" i="5"/>
  <c r="CX18" i="5"/>
  <c r="CW18" i="5"/>
  <c r="CS18" i="5"/>
  <c r="CR18" i="5"/>
  <c r="CN18" i="5"/>
  <c r="CM18" i="5"/>
  <c r="CI18" i="5"/>
  <c r="CH18" i="5"/>
  <c r="CD18" i="5"/>
  <c r="CC18" i="5"/>
  <c r="BY18" i="5"/>
  <c r="BX18" i="5"/>
  <c r="BT18" i="5"/>
  <c r="BS18" i="5"/>
  <c r="BO18" i="5"/>
  <c r="BN18" i="5"/>
  <c r="BJ18" i="5"/>
  <c r="BI18" i="5"/>
  <c r="BE18" i="5"/>
  <c r="BD18" i="5"/>
  <c r="AZ18" i="5"/>
  <c r="AY18" i="5"/>
  <c r="AU18" i="5"/>
  <c r="AT18" i="5"/>
  <c r="AP18" i="5"/>
  <c r="AO18" i="5"/>
  <c r="AK18" i="5"/>
  <c r="AJ18" i="5"/>
  <c r="AF18" i="5"/>
  <c r="AE18" i="5"/>
  <c r="AA18" i="5"/>
  <c r="Z18" i="5"/>
  <c r="V18" i="5"/>
  <c r="U18" i="5"/>
  <c r="Q18" i="5"/>
  <c r="P18" i="5"/>
  <c r="GJ17" i="5"/>
  <c r="GI17" i="5"/>
  <c r="GE17" i="5"/>
  <c r="GD17" i="5"/>
  <c r="FZ17" i="5"/>
  <c r="FY17" i="5"/>
  <c r="FU17" i="5"/>
  <c r="FT17" i="5"/>
  <c r="FP17" i="5"/>
  <c r="FO17" i="5"/>
  <c r="FK17" i="5"/>
  <c r="FJ17" i="5"/>
  <c r="FF17" i="5"/>
  <c r="FE17" i="5"/>
  <c r="FA17" i="5"/>
  <c r="EZ17" i="5"/>
  <c r="EV17" i="5"/>
  <c r="EU17" i="5"/>
  <c r="EQ17" i="5"/>
  <c r="EP17" i="5"/>
  <c r="EL17" i="5"/>
  <c r="EK17" i="5"/>
  <c r="EG17" i="5"/>
  <c r="EF17" i="5"/>
  <c r="EB17" i="5"/>
  <c r="EA17" i="5"/>
  <c r="DW17" i="5"/>
  <c r="DV17" i="5"/>
  <c r="DR17" i="5"/>
  <c r="DQ17" i="5"/>
  <c r="DM17" i="5"/>
  <c r="DL17" i="5"/>
  <c r="DH17" i="5"/>
  <c r="DG17" i="5"/>
  <c r="DC17" i="5"/>
  <c r="DB17" i="5"/>
  <c r="CX17" i="5"/>
  <c r="CW17" i="5"/>
  <c r="CS17" i="5"/>
  <c r="CR17" i="5"/>
  <c r="CN17" i="5"/>
  <c r="CM17" i="5"/>
  <c r="CI17" i="5"/>
  <c r="CH17" i="5"/>
  <c r="CD17" i="5"/>
  <c r="CC17" i="5"/>
  <c r="BY17" i="5"/>
  <c r="BX17" i="5"/>
  <c r="BT17" i="5"/>
  <c r="BS17" i="5"/>
  <c r="BO17" i="5"/>
  <c r="BN17" i="5"/>
  <c r="BJ17" i="5"/>
  <c r="BI17" i="5"/>
  <c r="BE17" i="5"/>
  <c r="BD17" i="5"/>
  <c r="AZ17" i="5"/>
  <c r="AY17" i="5"/>
  <c r="AU17" i="5"/>
  <c r="AT17" i="5"/>
  <c r="AP17" i="5"/>
  <c r="AO17" i="5"/>
  <c r="AK17" i="5"/>
  <c r="AJ17" i="5"/>
  <c r="AF17" i="5"/>
  <c r="AE17" i="5"/>
  <c r="AA17" i="5"/>
  <c r="Z17" i="5"/>
  <c r="V17" i="5"/>
  <c r="U17" i="5"/>
  <c r="Q17" i="5"/>
  <c r="P17" i="5"/>
  <c r="GJ16" i="5"/>
  <c r="GI16" i="5"/>
  <c r="GE16" i="5"/>
  <c r="GD16" i="5"/>
  <c r="FZ16" i="5"/>
  <c r="FY16" i="5"/>
  <c r="FU16" i="5"/>
  <c r="FT16" i="5"/>
  <c r="FP16" i="5"/>
  <c r="FO16" i="5"/>
  <c r="FK16" i="5"/>
  <c r="FJ16" i="5"/>
  <c r="FF16" i="5"/>
  <c r="FE16" i="5"/>
  <c r="FA16" i="5"/>
  <c r="EZ16" i="5"/>
  <c r="EV16" i="5"/>
  <c r="EU16" i="5"/>
  <c r="EQ16" i="5"/>
  <c r="EP16" i="5"/>
  <c r="EL16" i="5"/>
  <c r="EK16" i="5"/>
  <c r="EG16" i="5"/>
  <c r="EF16" i="5"/>
  <c r="EB16" i="5"/>
  <c r="EA16" i="5"/>
  <c r="DW16" i="5"/>
  <c r="DV16" i="5"/>
  <c r="DR16" i="5"/>
  <c r="DQ16" i="5"/>
  <c r="DM16" i="5"/>
  <c r="DL16" i="5"/>
  <c r="DH16" i="5"/>
  <c r="DG16" i="5"/>
  <c r="DC16" i="5"/>
  <c r="DB16" i="5"/>
  <c r="CX16" i="5"/>
  <c r="CW16" i="5"/>
  <c r="CS16" i="5"/>
  <c r="CR16" i="5"/>
  <c r="CN16" i="5"/>
  <c r="CM16" i="5"/>
  <c r="CI16" i="5"/>
  <c r="CH16" i="5"/>
  <c r="CD16" i="5"/>
  <c r="CC16" i="5"/>
  <c r="BY16" i="5"/>
  <c r="BX16" i="5"/>
  <c r="BT16" i="5"/>
  <c r="BS16" i="5"/>
  <c r="BO16" i="5"/>
  <c r="BN16" i="5"/>
  <c r="BJ16" i="5"/>
  <c r="BI16" i="5"/>
  <c r="BE16" i="5"/>
  <c r="BD16" i="5"/>
  <c r="AZ16" i="5"/>
  <c r="AY16" i="5"/>
  <c r="AU16" i="5"/>
  <c r="AT16" i="5"/>
  <c r="AP16" i="5"/>
  <c r="AO16" i="5"/>
  <c r="AK16" i="5"/>
  <c r="AJ16" i="5"/>
  <c r="AF16" i="5"/>
  <c r="AE16" i="5"/>
  <c r="AA16" i="5"/>
  <c r="Z16" i="5"/>
  <c r="V16" i="5"/>
  <c r="U16" i="5"/>
  <c r="Q16" i="5"/>
  <c r="P16" i="5"/>
  <c r="GJ15" i="5"/>
  <c r="GI15" i="5"/>
  <c r="GE15" i="5"/>
  <c r="GD15" i="5"/>
  <c r="FZ15" i="5"/>
  <c r="FY15" i="5"/>
  <c r="FU15" i="5"/>
  <c r="FT15" i="5"/>
  <c r="FP15" i="5"/>
  <c r="FO15" i="5"/>
  <c r="FK15" i="5"/>
  <c r="FJ15" i="5"/>
  <c r="FF15" i="5"/>
  <c r="FE15" i="5"/>
  <c r="FA15" i="5"/>
  <c r="EZ15" i="5"/>
  <c r="EV15" i="5"/>
  <c r="EU15" i="5"/>
  <c r="EQ15" i="5"/>
  <c r="EP15" i="5"/>
  <c r="EL15" i="5"/>
  <c r="EK15" i="5"/>
  <c r="EG15" i="5"/>
  <c r="EF15" i="5"/>
  <c r="EB15" i="5"/>
  <c r="EA15" i="5"/>
  <c r="DW15" i="5"/>
  <c r="DV15" i="5"/>
  <c r="DR15" i="5"/>
  <c r="DQ15" i="5"/>
  <c r="DM15" i="5"/>
  <c r="DL15" i="5"/>
  <c r="DH15" i="5"/>
  <c r="DG15" i="5"/>
  <c r="DC15" i="5"/>
  <c r="DB15" i="5"/>
  <c r="CX15" i="5"/>
  <c r="CW15" i="5"/>
  <c r="CS15" i="5"/>
  <c r="CR15" i="5"/>
  <c r="CN15" i="5"/>
  <c r="CM15" i="5"/>
  <c r="CI15" i="5"/>
  <c r="CH15" i="5"/>
  <c r="CD15" i="5"/>
  <c r="CC15" i="5"/>
  <c r="BY15" i="5"/>
  <c r="BX15" i="5"/>
  <c r="BT15" i="5"/>
  <c r="BS15" i="5"/>
  <c r="BO15" i="5"/>
  <c r="BN15" i="5"/>
  <c r="BJ15" i="5"/>
  <c r="BI15" i="5"/>
  <c r="BE15" i="5"/>
  <c r="BD15" i="5"/>
  <c r="AZ15" i="5"/>
  <c r="AY15" i="5"/>
  <c r="AU15" i="5"/>
  <c r="AT15" i="5"/>
  <c r="AP15" i="5"/>
  <c r="AO15" i="5"/>
  <c r="AK15" i="5"/>
  <c r="AJ15" i="5"/>
  <c r="AF15" i="5"/>
  <c r="AE15" i="5"/>
  <c r="AA15" i="5"/>
  <c r="Z15" i="5"/>
  <c r="V15" i="5"/>
  <c r="U15" i="5"/>
  <c r="Q15" i="5"/>
  <c r="P15" i="5"/>
  <c r="GJ14" i="5"/>
  <c r="GI14" i="5"/>
  <c r="GE14" i="5"/>
  <c r="GD14" i="5"/>
  <c r="FZ14" i="5"/>
  <c r="FY14" i="5"/>
  <c r="FU14" i="5"/>
  <c r="FT14" i="5"/>
  <c r="FP14" i="5"/>
  <c r="FO14" i="5"/>
  <c r="FK14" i="5"/>
  <c r="FJ14" i="5"/>
  <c r="FF14" i="5"/>
  <c r="FE14" i="5"/>
  <c r="FA14" i="5"/>
  <c r="EZ14" i="5"/>
  <c r="EV14" i="5"/>
  <c r="EU14" i="5"/>
  <c r="EQ14" i="5"/>
  <c r="EP14" i="5"/>
  <c r="EL14" i="5"/>
  <c r="EK14" i="5"/>
  <c r="EG14" i="5"/>
  <c r="EF14" i="5"/>
  <c r="EB14" i="5"/>
  <c r="EA14" i="5"/>
  <c r="DW14" i="5"/>
  <c r="DV14" i="5"/>
  <c r="DR14" i="5"/>
  <c r="DQ14" i="5"/>
  <c r="DM14" i="5"/>
  <c r="DL14" i="5"/>
  <c r="DH14" i="5"/>
  <c r="DG14" i="5"/>
  <c r="DC14" i="5"/>
  <c r="DB14" i="5"/>
  <c r="CX14" i="5"/>
  <c r="CW14" i="5"/>
  <c r="CS14" i="5"/>
  <c r="CR14" i="5"/>
  <c r="CN14" i="5"/>
  <c r="CM14" i="5"/>
  <c r="CI14" i="5"/>
  <c r="CH14" i="5"/>
  <c r="CD14" i="5"/>
  <c r="CC14" i="5"/>
  <c r="BY14" i="5"/>
  <c r="BX14" i="5"/>
  <c r="BT14" i="5"/>
  <c r="BS14" i="5"/>
  <c r="BO14" i="5"/>
  <c r="BN14" i="5"/>
  <c r="BJ14" i="5"/>
  <c r="BI14" i="5"/>
  <c r="BE14" i="5"/>
  <c r="BD14" i="5"/>
  <c r="AZ14" i="5"/>
  <c r="AY14" i="5"/>
  <c r="AU14" i="5"/>
  <c r="AT14" i="5"/>
  <c r="AP14" i="5"/>
  <c r="AO14" i="5"/>
  <c r="AK14" i="5"/>
  <c r="AJ14" i="5"/>
  <c r="AF14" i="5"/>
  <c r="AE14" i="5"/>
  <c r="AA14" i="5"/>
  <c r="Z14" i="5"/>
  <c r="V14" i="5"/>
  <c r="U14" i="5"/>
  <c r="Q14" i="5"/>
  <c r="P14" i="5"/>
  <c r="GJ13" i="5"/>
  <c r="GI13" i="5"/>
  <c r="GE13" i="5"/>
  <c r="GD13" i="5"/>
  <c r="FZ13" i="5"/>
  <c r="FY13" i="5"/>
  <c r="FU13" i="5"/>
  <c r="FT13" i="5"/>
  <c r="FP13" i="5"/>
  <c r="FO13" i="5"/>
  <c r="FK13" i="5"/>
  <c r="FJ13" i="5"/>
  <c r="FF13" i="5"/>
  <c r="FE13" i="5"/>
  <c r="FA13" i="5"/>
  <c r="EZ13" i="5"/>
  <c r="EV13" i="5"/>
  <c r="EU13" i="5"/>
  <c r="EQ13" i="5"/>
  <c r="EP13" i="5"/>
  <c r="EL13" i="5"/>
  <c r="EK13" i="5"/>
  <c r="EG13" i="5"/>
  <c r="EF13" i="5"/>
  <c r="EB13" i="5"/>
  <c r="EA13" i="5"/>
  <c r="DW13" i="5"/>
  <c r="DV13" i="5"/>
  <c r="DR13" i="5"/>
  <c r="DQ13" i="5"/>
  <c r="DM13" i="5"/>
  <c r="DL13" i="5"/>
  <c r="DH13" i="5"/>
  <c r="DG13" i="5"/>
  <c r="DC13" i="5"/>
  <c r="DB13" i="5"/>
  <c r="CX13" i="5"/>
  <c r="CW13" i="5"/>
  <c r="CS13" i="5"/>
  <c r="CR13" i="5"/>
  <c r="CN13" i="5"/>
  <c r="CM13" i="5"/>
  <c r="CI13" i="5"/>
  <c r="CH13" i="5"/>
  <c r="CD13" i="5"/>
  <c r="CC13" i="5"/>
  <c r="BY13" i="5"/>
  <c r="BX13" i="5"/>
  <c r="BT13" i="5"/>
  <c r="BS13" i="5"/>
  <c r="BO13" i="5"/>
  <c r="BN13" i="5"/>
  <c r="BJ13" i="5"/>
  <c r="BI13" i="5"/>
  <c r="BE13" i="5"/>
  <c r="BD13" i="5"/>
  <c r="AZ13" i="5"/>
  <c r="AY13" i="5"/>
  <c r="AU13" i="5"/>
  <c r="AT13" i="5"/>
  <c r="AP13" i="5"/>
  <c r="AO13" i="5"/>
  <c r="AK13" i="5"/>
  <c r="AJ13" i="5"/>
  <c r="AF13" i="5"/>
  <c r="AE13" i="5"/>
  <c r="AA13" i="5"/>
  <c r="Z13" i="5"/>
  <c r="V13" i="5"/>
  <c r="U13" i="5"/>
  <c r="Q13" i="5"/>
  <c r="P13" i="5"/>
  <c r="GJ12" i="5"/>
  <c r="GI12" i="5"/>
  <c r="GE12" i="5"/>
  <c r="GD12" i="5"/>
  <c r="FZ12" i="5"/>
  <c r="FY12" i="5"/>
  <c r="FU12" i="5"/>
  <c r="FT12" i="5"/>
  <c r="FP12" i="5"/>
  <c r="FO12" i="5"/>
  <c r="FK12" i="5"/>
  <c r="FJ12" i="5"/>
  <c r="FF12" i="5"/>
  <c r="FE12" i="5"/>
  <c r="FA12" i="5"/>
  <c r="EZ12" i="5"/>
  <c r="EV12" i="5"/>
  <c r="EU12" i="5"/>
  <c r="EQ12" i="5"/>
  <c r="EP12" i="5"/>
  <c r="EL12" i="5"/>
  <c r="EK12" i="5"/>
  <c r="EG12" i="5"/>
  <c r="EF12" i="5"/>
  <c r="EB12" i="5"/>
  <c r="EA12" i="5"/>
  <c r="DW12" i="5"/>
  <c r="DV12" i="5"/>
  <c r="DR12" i="5"/>
  <c r="DQ12" i="5"/>
  <c r="DM12" i="5"/>
  <c r="DL12" i="5"/>
  <c r="DH12" i="5"/>
  <c r="DG12" i="5"/>
  <c r="DC12" i="5"/>
  <c r="DB12" i="5"/>
  <c r="CX12" i="5"/>
  <c r="CW12" i="5"/>
  <c r="CS12" i="5"/>
  <c r="CR12" i="5"/>
  <c r="CN12" i="5"/>
  <c r="CM12" i="5"/>
  <c r="CI12" i="5"/>
  <c r="CH12" i="5"/>
  <c r="CD12" i="5"/>
  <c r="CC12" i="5"/>
  <c r="BY12" i="5"/>
  <c r="BX12" i="5"/>
  <c r="BT12" i="5"/>
  <c r="BS12" i="5"/>
  <c r="BO12" i="5"/>
  <c r="BN12" i="5"/>
  <c r="BJ12" i="5"/>
  <c r="BI12" i="5"/>
  <c r="BE12" i="5"/>
  <c r="BD12" i="5"/>
  <c r="AZ12" i="5"/>
  <c r="AY12" i="5"/>
  <c r="AU12" i="5"/>
  <c r="AT12" i="5"/>
  <c r="AP12" i="5"/>
  <c r="AO12" i="5"/>
  <c r="AK12" i="5"/>
  <c r="AJ12" i="5"/>
  <c r="AF12" i="5"/>
  <c r="AE12" i="5"/>
  <c r="AA12" i="5"/>
  <c r="Z12" i="5"/>
  <c r="V12" i="5"/>
  <c r="U12" i="5"/>
  <c r="Q12" i="5"/>
  <c r="P12" i="5"/>
  <c r="GJ11" i="5"/>
  <c r="GI11" i="5"/>
  <c r="GE11" i="5"/>
  <c r="GD11" i="5"/>
  <c r="FZ11" i="5"/>
  <c r="FY11" i="5"/>
  <c r="FU11" i="5"/>
  <c r="FT11" i="5"/>
  <c r="FP11" i="5"/>
  <c r="FO11" i="5"/>
  <c r="FK11" i="5"/>
  <c r="FJ11" i="5"/>
  <c r="FF11" i="5"/>
  <c r="FE11" i="5"/>
  <c r="FA11" i="5"/>
  <c r="EZ11" i="5"/>
  <c r="EV11" i="5"/>
  <c r="EU11" i="5"/>
  <c r="EQ11" i="5"/>
  <c r="EP11" i="5"/>
  <c r="EL11" i="5"/>
  <c r="EK11" i="5"/>
  <c r="EG11" i="5"/>
  <c r="EF11" i="5"/>
  <c r="EB11" i="5"/>
  <c r="EA11" i="5"/>
  <c r="DW11" i="5"/>
  <c r="DV11" i="5"/>
  <c r="DR11" i="5"/>
  <c r="DQ11" i="5"/>
  <c r="DM11" i="5"/>
  <c r="DL11" i="5"/>
  <c r="DH11" i="5"/>
  <c r="DG11" i="5"/>
  <c r="DC11" i="5"/>
  <c r="DB11" i="5"/>
  <c r="CX11" i="5"/>
  <c r="CW11" i="5"/>
  <c r="CS11" i="5"/>
  <c r="CR11" i="5"/>
  <c r="CN11" i="5"/>
  <c r="CM11" i="5"/>
  <c r="CI11" i="5"/>
  <c r="CH11" i="5"/>
  <c r="CD11" i="5"/>
  <c r="CC11" i="5"/>
  <c r="BY11" i="5"/>
  <c r="BX11" i="5"/>
  <c r="BT11" i="5"/>
  <c r="BS11" i="5"/>
  <c r="BO11" i="5"/>
  <c r="BN11" i="5"/>
  <c r="BJ11" i="5"/>
  <c r="BI11" i="5"/>
  <c r="BE11" i="5"/>
  <c r="BD11" i="5"/>
  <c r="AZ11" i="5"/>
  <c r="AY11" i="5"/>
  <c r="AU11" i="5"/>
  <c r="AT11" i="5"/>
  <c r="AP11" i="5"/>
  <c r="AO11" i="5"/>
  <c r="AK11" i="5"/>
  <c r="AJ11" i="5"/>
  <c r="AF11" i="5"/>
  <c r="AE11" i="5"/>
  <c r="AA11" i="5"/>
  <c r="Z11" i="5"/>
  <c r="V11" i="5"/>
  <c r="U11" i="5"/>
  <c r="Q11" i="5"/>
  <c r="P11" i="5"/>
  <c r="GJ10" i="5"/>
  <c r="GI10" i="5"/>
  <c r="GE10" i="5"/>
  <c r="GD10" i="5"/>
  <c r="FZ10" i="5"/>
  <c r="FY10" i="5"/>
  <c r="FU10" i="5"/>
  <c r="FT10" i="5"/>
  <c r="FP10" i="5"/>
  <c r="FO10" i="5"/>
  <c r="FK10" i="5"/>
  <c r="FJ10" i="5"/>
  <c r="FF10" i="5"/>
  <c r="FE10" i="5"/>
  <c r="FA10" i="5"/>
  <c r="EZ10" i="5"/>
  <c r="EV10" i="5"/>
  <c r="EU10" i="5"/>
  <c r="EQ10" i="5"/>
  <c r="EP10" i="5"/>
  <c r="EL10" i="5"/>
  <c r="EK10" i="5"/>
  <c r="EG10" i="5"/>
  <c r="EF10" i="5"/>
  <c r="EB10" i="5"/>
  <c r="EA10" i="5"/>
  <c r="DW10" i="5"/>
  <c r="DV10" i="5"/>
  <c r="DR10" i="5"/>
  <c r="DQ10" i="5"/>
  <c r="DM10" i="5"/>
  <c r="DL10" i="5"/>
  <c r="DH10" i="5"/>
  <c r="DG10" i="5"/>
  <c r="DC10" i="5"/>
  <c r="DB10" i="5"/>
  <c r="CX10" i="5"/>
  <c r="CW10" i="5"/>
  <c r="CS10" i="5"/>
  <c r="CR10" i="5"/>
  <c r="CN10" i="5"/>
  <c r="CM10" i="5"/>
  <c r="CI10" i="5"/>
  <c r="CH10" i="5"/>
  <c r="CD10" i="5"/>
  <c r="CC10" i="5"/>
  <c r="BY10" i="5"/>
  <c r="BX10" i="5"/>
  <c r="BT10" i="5"/>
  <c r="BS10" i="5"/>
  <c r="BO10" i="5"/>
  <c r="BN10" i="5"/>
  <c r="BJ10" i="5"/>
  <c r="BI10" i="5"/>
  <c r="BE10" i="5"/>
  <c r="BD10" i="5"/>
  <c r="AZ10" i="5"/>
  <c r="AY10" i="5"/>
  <c r="AU10" i="5"/>
  <c r="AT10" i="5"/>
  <c r="AP10" i="5"/>
  <c r="AO10" i="5"/>
  <c r="AK10" i="5"/>
  <c r="AJ10" i="5"/>
  <c r="AF10" i="5"/>
  <c r="AE10" i="5"/>
  <c r="AA10" i="5"/>
  <c r="Z10" i="5"/>
  <c r="V10" i="5"/>
  <c r="U10" i="5"/>
  <c r="Q10" i="5"/>
  <c r="P10" i="5"/>
  <c r="GJ9" i="5"/>
  <c r="GI9" i="5"/>
  <c r="GE9" i="5"/>
  <c r="GD9" i="5"/>
  <c r="FZ9" i="5"/>
  <c r="FY9" i="5"/>
  <c r="FU9" i="5"/>
  <c r="FT9" i="5"/>
  <c r="FP9" i="5"/>
  <c r="FO9" i="5"/>
  <c r="FK9" i="5"/>
  <c r="FJ9" i="5"/>
  <c r="FF9" i="5"/>
  <c r="FE9" i="5"/>
  <c r="FA9" i="5"/>
  <c r="EZ9" i="5"/>
  <c r="EV9" i="5"/>
  <c r="EU9" i="5"/>
  <c r="EQ9" i="5"/>
  <c r="EP9" i="5"/>
  <c r="EL9" i="5"/>
  <c r="EK9" i="5"/>
  <c r="EG9" i="5"/>
  <c r="EF9" i="5"/>
  <c r="EB9" i="5"/>
  <c r="EA9" i="5"/>
  <c r="DW9" i="5"/>
  <c r="DV9" i="5"/>
  <c r="DR9" i="5"/>
  <c r="DQ9" i="5"/>
  <c r="DM9" i="5"/>
  <c r="DL9" i="5"/>
  <c r="DH9" i="5"/>
  <c r="DG9" i="5"/>
  <c r="DC9" i="5"/>
  <c r="DB9" i="5"/>
  <c r="CX9" i="5"/>
  <c r="CW9" i="5"/>
  <c r="CS9" i="5"/>
  <c r="CR9" i="5"/>
  <c r="CN9" i="5"/>
  <c r="CM9" i="5"/>
  <c r="CI9" i="5"/>
  <c r="CH9" i="5"/>
  <c r="CD9" i="5"/>
  <c r="CC9" i="5"/>
  <c r="BY9" i="5"/>
  <c r="BX9" i="5"/>
  <c r="BT9" i="5"/>
  <c r="BS9" i="5"/>
  <c r="BO9" i="5"/>
  <c r="BN9" i="5"/>
  <c r="BJ9" i="5"/>
  <c r="BI9" i="5"/>
  <c r="BE9" i="5"/>
  <c r="BD9" i="5"/>
  <c r="AZ9" i="5"/>
  <c r="AY9" i="5"/>
  <c r="AU9" i="5"/>
  <c r="AT9" i="5"/>
  <c r="AP9" i="5"/>
  <c r="AO9" i="5"/>
  <c r="AK9" i="5"/>
  <c r="AJ9" i="5"/>
  <c r="AF9" i="5"/>
  <c r="AE9" i="5"/>
  <c r="AA9" i="5"/>
  <c r="Z9" i="5"/>
  <c r="V9" i="5"/>
  <c r="U9" i="5"/>
  <c r="Q9" i="5"/>
  <c r="P9" i="5"/>
  <c r="GJ8" i="5"/>
  <c r="GI8" i="5"/>
  <c r="GE8" i="5"/>
  <c r="GD8" i="5"/>
  <c r="FZ8" i="5"/>
  <c r="FY8" i="5"/>
  <c r="FU8" i="5"/>
  <c r="FT8" i="5"/>
  <c r="FP8" i="5"/>
  <c r="FO8" i="5"/>
  <c r="FK8" i="5"/>
  <c r="FJ8" i="5"/>
  <c r="FF8" i="5"/>
  <c r="FE8" i="5"/>
  <c r="FA8" i="5"/>
  <c r="EZ8" i="5"/>
  <c r="EV8" i="5"/>
  <c r="EU8" i="5"/>
  <c r="EQ8" i="5"/>
  <c r="EP8" i="5"/>
  <c r="EL8" i="5"/>
  <c r="EK8" i="5"/>
  <c r="EG8" i="5"/>
  <c r="EF8" i="5"/>
  <c r="EB8" i="5"/>
  <c r="EA8" i="5"/>
  <c r="DW8" i="5"/>
  <c r="DV8" i="5"/>
  <c r="DR8" i="5"/>
  <c r="DQ8" i="5"/>
  <c r="DM8" i="5"/>
  <c r="DL8" i="5"/>
  <c r="DH8" i="5"/>
  <c r="DG8" i="5"/>
  <c r="DC8" i="5"/>
  <c r="DB8" i="5"/>
  <c r="CX8" i="5"/>
  <c r="CW8" i="5"/>
  <c r="CS8" i="5"/>
  <c r="CR8" i="5"/>
  <c r="CN8" i="5"/>
  <c r="CM8" i="5"/>
  <c r="CI8" i="5"/>
  <c r="CH8" i="5"/>
  <c r="CD8" i="5"/>
  <c r="CC8" i="5"/>
  <c r="BY8" i="5"/>
  <c r="BX8" i="5"/>
  <c r="BT8" i="5"/>
  <c r="BS8" i="5"/>
  <c r="BO8" i="5"/>
  <c r="BN8" i="5"/>
  <c r="BJ8" i="5"/>
  <c r="BI8" i="5"/>
  <c r="BE8" i="5"/>
  <c r="BD8" i="5"/>
  <c r="AZ8" i="5"/>
  <c r="AY8" i="5"/>
  <c r="AU8" i="5"/>
  <c r="AT8" i="5"/>
  <c r="AP8" i="5"/>
  <c r="AO8" i="5"/>
  <c r="AK8" i="5"/>
  <c r="AJ8" i="5"/>
  <c r="AF8" i="5"/>
  <c r="AE8" i="5"/>
  <c r="AA8" i="5"/>
  <c r="Z8" i="5"/>
  <c r="V8" i="5"/>
  <c r="U8" i="5"/>
  <c r="Q8" i="5"/>
  <c r="P8" i="5"/>
  <c r="GJ7" i="5"/>
  <c r="GJ53" i="5" s="1"/>
  <c r="GI7" i="5"/>
  <c r="GI53" i="5" s="1"/>
  <c r="GE7" i="5"/>
  <c r="GE53" i="5" s="1"/>
  <c r="GD7" i="5"/>
  <c r="GD53" i="5" s="1"/>
  <c r="FZ7" i="5"/>
  <c r="FZ53" i="5" s="1"/>
  <c r="FY7" i="5"/>
  <c r="FY53" i="5" s="1"/>
  <c r="FU7" i="5"/>
  <c r="FT7" i="5"/>
  <c r="FT53" i="5" s="1"/>
  <c r="FP7" i="5"/>
  <c r="FP53" i="5" s="1"/>
  <c r="FO7" i="5"/>
  <c r="FO53" i="5" s="1"/>
  <c r="FK7" i="5"/>
  <c r="FK53" i="5" s="1"/>
  <c r="FJ7" i="5"/>
  <c r="FJ53" i="5" s="1"/>
  <c r="FF7" i="5"/>
  <c r="FF53" i="5" s="1"/>
  <c r="FE7" i="5"/>
  <c r="FE53" i="5" s="1"/>
  <c r="FA7" i="5"/>
  <c r="FA53" i="5" s="1"/>
  <c r="EZ7" i="5"/>
  <c r="EZ53" i="5" s="1"/>
  <c r="EV7" i="5"/>
  <c r="EV53" i="5" s="1"/>
  <c r="EU7" i="5"/>
  <c r="EU53" i="5" s="1"/>
  <c r="EQ7" i="5"/>
  <c r="EQ53" i="5" s="1"/>
  <c r="EP7" i="5"/>
  <c r="EP53" i="5" s="1"/>
  <c r="EL7" i="5"/>
  <c r="EL53" i="5" s="1"/>
  <c r="EK7" i="5"/>
  <c r="EK53" i="5" s="1"/>
  <c r="EG7" i="5"/>
  <c r="EG53" i="5" s="1"/>
  <c r="EF7" i="5"/>
  <c r="EF53" i="5" s="1"/>
  <c r="EB7" i="5"/>
  <c r="EB53" i="5" s="1"/>
  <c r="EA7" i="5"/>
  <c r="EA53" i="5" s="1"/>
  <c r="DW7" i="5"/>
  <c r="DW53" i="5" s="1"/>
  <c r="DV7" i="5"/>
  <c r="DR7" i="5"/>
  <c r="DR53" i="5" s="1"/>
  <c r="DQ7" i="5"/>
  <c r="DM7" i="5"/>
  <c r="DM53" i="5" s="1"/>
  <c r="DL7" i="5"/>
  <c r="DL53" i="5" s="1"/>
  <c r="DH7" i="5"/>
  <c r="DH53" i="5" s="1"/>
  <c r="DG7" i="5"/>
  <c r="DG53" i="5" s="1"/>
  <c r="DC7" i="5"/>
  <c r="DC53" i="5" s="1"/>
  <c r="DB7" i="5"/>
  <c r="DB53" i="5" s="1"/>
  <c r="CX7" i="5"/>
  <c r="CX53" i="5" s="1"/>
  <c r="CW7" i="5"/>
  <c r="CW53" i="5" s="1"/>
  <c r="CS7" i="5"/>
  <c r="CR7" i="5"/>
  <c r="CR53" i="5" s="1"/>
  <c r="CN7" i="5"/>
  <c r="CN53" i="5" s="1"/>
  <c r="CM7" i="5"/>
  <c r="CM53" i="5" s="1"/>
  <c r="CI7" i="5"/>
  <c r="CI53" i="5" s="1"/>
  <c r="CH7" i="5"/>
  <c r="CH53" i="5" s="1"/>
  <c r="CD7" i="5"/>
  <c r="CD53" i="5" s="1"/>
  <c r="CC7" i="5"/>
  <c r="CC53" i="5" s="1"/>
  <c r="BY7" i="5"/>
  <c r="BY53" i="5" s="1"/>
  <c r="BX7" i="5"/>
  <c r="BX53" i="5" s="1"/>
  <c r="BT7" i="5"/>
  <c r="BT53" i="5" s="1"/>
  <c r="BS7" i="5"/>
  <c r="BS53" i="5" s="1"/>
  <c r="BO7" i="5"/>
  <c r="BO53" i="5" s="1"/>
  <c r="BN7" i="5"/>
  <c r="BN53" i="5" s="1"/>
  <c r="BJ7" i="5"/>
  <c r="BJ53" i="5" s="1"/>
  <c r="BI7" i="5"/>
  <c r="BI53" i="5" s="1"/>
  <c r="BE7" i="5"/>
  <c r="BE53" i="5" s="1"/>
  <c r="BD7" i="5"/>
  <c r="BD53" i="5" s="1"/>
  <c r="AZ7" i="5"/>
  <c r="AZ53" i="5" s="1"/>
  <c r="AY7" i="5"/>
  <c r="AY53" i="5" s="1"/>
  <c r="AU7" i="5"/>
  <c r="AU53" i="5" s="1"/>
  <c r="AT7" i="5"/>
  <c r="AT53" i="5" s="1"/>
  <c r="AP7" i="5"/>
  <c r="AP53" i="5" s="1"/>
  <c r="AO7" i="5"/>
  <c r="AO53" i="5" s="1"/>
  <c r="AK7" i="5"/>
  <c r="AK53" i="5" s="1"/>
  <c r="AJ7" i="5"/>
  <c r="AJ53" i="5" s="1"/>
  <c r="AF7" i="5"/>
  <c r="AF53" i="5" s="1"/>
  <c r="AE7" i="5"/>
  <c r="AE53" i="5" s="1"/>
  <c r="AA7" i="5"/>
  <c r="AA53" i="5" s="1"/>
  <c r="Z7" i="5"/>
  <c r="Z53" i="5" s="1"/>
  <c r="V7" i="5"/>
  <c r="V53" i="5" s="1"/>
  <c r="U7" i="5"/>
  <c r="U53" i="5" s="1"/>
  <c r="Q7" i="5"/>
  <c r="Q53" i="5" s="1"/>
  <c r="P7" i="5"/>
  <c r="P53" i="5" s="1"/>
  <c r="DQ53" i="5" l="1"/>
  <c r="DV53" i="5"/>
  <c r="FU53" i="5"/>
  <c r="EE53" i="3"/>
  <c r="ED53" i="3"/>
  <c r="EC53" i="3"/>
  <c r="DZ53" i="3"/>
  <c r="DY53" i="3"/>
  <c r="DX53" i="3"/>
  <c r="DU53" i="3"/>
  <c r="DT53" i="3"/>
  <c r="DS53" i="3"/>
  <c r="DP53" i="3"/>
  <c r="DO53" i="3"/>
  <c r="DN53" i="3"/>
  <c r="DK53" i="3"/>
  <c r="DJ53" i="3"/>
  <c r="DI53" i="3"/>
  <c r="DF53" i="3"/>
  <c r="DE53" i="3"/>
  <c r="DD53" i="3"/>
  <c r="DA53" i="3"/>
  <c r="CZ53" i="3"/>
  <c r="CY53" i="3"/>
  <c r="CV53" i="3"/>
  <c r="CU53" i="3"/>
  <c r="CT53" i="3"/>
  <c r="CQ53" i="3"/>
  <c r="CP53" i="3"/>
  <c r="CO53" i="3"/>
  <c r="CL53" i="3"/>
  <c r="CK53" i="3"/>
  <c r="CJ53" i="3"/>
  <c r="CG53" i="3"/>
  <c r="CF53" i="3"/>
  <c r="CE53" i="3"/>
  <c r="CB53" i="3"/>
  <c r="CA53" i="3"/>
  <c r="BZ53" i="3"/>
  <c r="BW53" i="3"/>
  <c r="BV53" i="3"/>
  <c r="BU53" i="3"/>
  <c r="BR53" i="3"/>
  <c r="BQ53" i="3"/>
  <c r="BP53" i="3"/>
  <c r="BM53" i="3"/>
  <c r="BL53" i="3"/>
  <c r="BK53" i="3"/>
  <c r="BH53" i="3"/>
  <c r="BG53" i="3"/>
  <c r="BF53" i="3"/>
  <c r="BC53" i="3"/>
  <c r="BB53" i="3"/>
  <c r="BA53" i="3"/>
  <c r="AX53" i="3"/>
  <c r="AW53" i="3"/>
  <c r="AV53" i="3"/>
  <c r="AS53" i="3"/>
  <c r="AR53" i="3"/>
  <c r="AQ53" i="3"/>
  <c r="AN53" i="3"/>
  <c r="AM53" i="3"/>
  <c r="AL53" i="3"/>
  <c r="AJ53" i="3"/>
  <c r="AI53" i="3"/>
  <c r="AH53" i="3"/>
  <c r="AG53" i="3"/>
  <c r="AD53" i="3"/>
  <c r="AC53" i="3"/>
  <c r="AB53" i="3"/>
  <c r="Y53" i="3"/>
  <c r="X53" i="3"/>
  <c r="W53" i="3"/>
  <c r="T53" i="3"/>
  <c r="S53" i="3"/>
  <c r="R53" i="3"/>
  <c r="O53" i="3"/>
  <c r="N53" i="3"/>
  <c r="M53" i="3"/>
  <c r="EG52" i="3"/>
  <c r="EF52" i="3"/>
  <c r="EB52" i="3"/>
  <c r="EA52" i="3"/>
  <c r="DW52" i="3"/>
  <c r="DV52" i="3"/>
  <c r="DR52" i="3"/>
  <c r="DQ52" i="3"/>
  <c r="DM52" i="3"/>
  <c r="DL52" i="3"/>
  <c r="DH52" i="3"/>
  <c r="DG52" i="3"/>
  <c r="DC52" i="3"/>
  <c r="DB52" i="3"/>
  <c r="CX52" i="3"/>
  <c r="CW52" i="3"/>
  <c r="CS52" i="3"/>
  <c r="CR52" i="3"/>
  <c r="CN52" i="3"/>
  <c r="CM52" i="3"/>
  <c r="CI52" i="3"/>
  <c r="CH52" i="3"/>
  <c r="CD52" i="3"/>
  <c r="CC52" i="3"/>
  <c r="BY52" i="3"/>
  <c r="BX52" i="3"/>
  <c r="BT52" i="3"/>
  <c r="BS52" i="3"/>
  <c r="BO52" i="3"/>
  <c r="BN52" i="3"/>
  <c r="BJ52" i="3"/>
  <c r="BI52" i="3"/>
  <c r="BE52" i="3"/>
  <c r="BD52" i="3"/>
  <c r="AZ52" i="3"/>
  <c r="AY52" i="3"/>
  <c r="AU52" i="3"/>
  <c r="AT52" i="3"/>
  <c r="AP52" i="3"/>
  <c r="AO52" i="3"/>
  <c r="AK52" i="3"/>
  <c r="AJ52" i="3"/>
  <c r="AF52" i="3"/>
  <c r="AE52" i="3"/>
  <c r="AA52" i="3"/>
  <c r="Z52" i="3"/>
  <c r="V52" i="3"/>
  <c r="U52" i="3"/>
  <c r="Q52" i="3"/>
  <c r="P52" i="3"/>
  <c r="EG51" i="3"/>
  <c r="EF51" i="3"/>
  <c r="EB51" i="3"/>
  <c r="EA51" i="3"/>
  <c r="DW51" i="3"/>
  <c r="DV51" i="3"/>
  <c r="DR51" i="3"/>
  <c r="DQ51" i="3"/>
  <c r="DM51" i="3"/>
  <c r="DL51" i="3"/>
  <c r="DH51" i="3"/>
  <c r="DG51" i="3"/>
  <c r="DC51" i="3"/>
  <c r="DB51" i="3"/>
  <c r="CX51" i="3"/>
  <c r="CW51" i="3"/>
  <c r="CS51" i="3"/>
  <c r="CR51" i="3"/>
  <c r="CN51" i="3"/>
  <c r="CM51" i="3"/>
  <c r="CI51" i="3"/>
  <c r="CH51" i="3"/>
  <c r="CD51" i="3"/>
  <c r="CC51" i="3"/>
  <c r="BY51" i="3"/>
  <c r="BX51" i="3"/>
  <c r="BT51" i="3"/>
  <c r="BS51" i="3"/>
  <c r="BO51" i="3"/>
  <c r="BN51" i="3"/>
  <c r="BJ51" i="3"/>
  <c r="BI51" i="3"/>
  <c r="BE51" i="3"/>
  <c r="BD51" i="3"/>
  <c r="AZ51" i="3"/>
  <c r="AY51" i="3"/>
  <c r="AU51" i="3"/>
  <c r="AT51" i="3"/>
  <c r="AP51" i="3"/>
  <c r="AO51" i="3"/>
  <c r="AK51" i="3"/>
  <c r="AJ51" i="3"/>
  <c r="AF51" i="3"/>
  <c r="AE51" i="3"/>
  <c r="AA51" i="3"/>
  <c r="Z51" i="3"/>
  <c r="V51" i="3"/>
  <c r="U51" i="3"/>
  <c r="Q51" i="3"/>
  <c r="P51" i="3"/>
  <c r="EG50" i="3"/>
  <c r="EF50" i="3"/>
  <c r="EB50" i="3"/>
  <c r="EA50" i="3"/>
  <c r="DW50" i="3"/>
  <c r="DV50" i="3"/>
  <c r="DR50" i="3"/>
  <c r="DQ50" i="3"/>
  <c r="DM50" i="3"/>
  <c r="DL50" i="3"/>
  <c r="DH50" i="3"/>
  <c r="DG50" i="3"/>
  <c r="DC50" i="3"/>
  <c r="DB50" i="3"/>
  <c r="CX50" i="3"/>
  <c r="CW50" i="3"/>
  <c r="CS50" i="3"/>
  <c r="CR50" i="3"/>
  <c r="CN50" i="3"/>
  <c r="CM50" i="3"/>
  <c r="CI50" i="3"/>
  <c r="CH50" i="3"/>
  <c r="CD50" i="3"/>
  <c r="CC50" i="3"/>
  <c r="BY50" i="3"/>
  <c r="BX50" i="3"/>
  <c r="BT50" i="3"/>
  <c r="BS50" i="3"/>
  <c r="BO50" i="3"/>
  <c r="BN50" i="3"/>
  <c r="BJ50" i="3"/>
  <c r="BI50" i="3"/>
  <c r="BE50" i="3"/>
  <c r="BD50" i="3"/>
  <c r="AZ50" i="3"/>
  <c r="AY50" i="3"/>
  <c r="AU50" i="3"/>
  <c r="AT50" i="3"/>
  <c r="AP50" i="3"/>
  <c r="AO50" i="3"/>
  <c r="AK50" i="3"/>
  <c r="AJ50" i="3"/>
  <c r="AF50" i="3"/>
  <c r="AE50" i="3"/>
  <c r="AA50" i="3"/>
  <c r="Z50" i="3"/>
  <c r="V50" i="3"/>
  <c r="U50" i="3"/>
  <c r="Q50" i="3"/>
  <c r="P50" i="3"/>
  <c r="EG49" i="3"/>
  <c r="EF49" i="3"/>
  <c r="EB49" i="3"/>
  <c r="EA49" i="3"/>
  <c r="DW49" i="3"/>
  <c r="DV49" i="3"/>
  <c r="DR49" i="3"/>
  <c r="DQ49" i="3"/>
  <c r="DM49" i="3"/>
  <c r="DL49" i="3"/>
  <c r="DH49" i="3"/>
  <c r="DG49" i="3"/>
  <c r="DC49" i="3"/>
  <c r="DB49" i="3"/>
  <c r="CX49" i="3"/>
  <c r="CW49" i="3"/>
  <c r="CS49" i="3"/>
  <c r="CR49" i="3"/>
  <c r="CN49" i="3"/>
  <c r="CM49" i="3"/>
  <c r="CI49" i="3"/>
  <c r="CH49" i="3"/>
  <c r="CD49" i="3"/>
  <c r="CC49" i="3"/>
  <c r="BY49" i="3"/>
  <c r="BX49" i="3"/>
  <c r="BT49" i="3"/>
  <c r="BS49" i="3"/>
  <c r="BO49" i="3"/>
  <c r="BN49" i="3"/>
  <c r="BJ49" i="3"/>
  <c r="BI49" i="3"/>
  <c r="BE49" i="3"/>
  <c r="BD49" i="3"/>
  <c r="AZ49" i="3"/>
  <c r="AY49" i="3"/>
  <c r="AU49" i="3"/>
  <c r="AT49" i="3"/>
  <c r="AP49" i="3"/>
  <c r="AO49" i="3"/>
  <c r="AK49" i="3"/>
  <c r="AJ49" i="3"/>
  <c r="AF49" i="3"/>
  <c r="AE49" i="3"/>
  <c r="AA49" i="3"/>
  <c r="Z49" i="3"/>
  <c r="V49" i="3"/>
  <c r="U49" i="3"/>
  <c r="Q49" i="3"/>
  <c r="P49" i="3"/>
  <c r="EG48" i="3"/>
  <c r="EF48" i="3"/>
  <c r="EB48" i="3"/>
  <c r="EA48" i="3"/>
  <c r="DW48" i="3"/>
  <c r="DV48" i="3"/>
  <c r="DR48" i="3"/>
  <c r="DQ48" i="3"/>
  <c r="DM48" i="3"/>
  <c r="DL48" i="3"/>
  <c r="DH48" i="3"/>
  <c r="DG48" i="3"/>
  <c r="DC48" i="3"/>
  <c r="DB48" i="3"/>
  <c r="CX48" i="3"/>
  <c r="CW48" i="3"/>
  <c r="CS48" i="3"/>
  <c r="CR48" i="3"/>
  <c r="CN48" i="3"/>
  <c r="CM48" i="3"/>
  <c r="CI48" i="3"/>
  <c r="CH48" i="3"/>
  <c r="CD48" i="3"/>
  <c r="CC48" i="3"/>
  <c r="BY48" i="3"/>
  <c r="BX48" i="3"/>
  <c r="BT48" i="3"/>
  <c r="BS48" i="3"/>
  <c r="BO48" i="3"/>
  <c r="BN48" i="3"/>
  <c r="BJ48" i="3"/>
  <c r="BI48" i="3"/>
  <c r="BE48" i="3"/>
  <c r="BD48" i="3"/>
  <c r="AZ48" i="3"/>
  <c r="AY48" i="3"/>
  <c r="AU48" i="3"/>
  <c r="AT48" i="3"/>
  <c r="AP48" i="3"/>
  <c r="AO48" i="3"/>
  <c r="AK48" i="3"/>
  <c r="AJ48" i="3"/>
  <c r="AF48" i="3"/>
  <c r="AE48" i="3"/>
  <c r="AA48" i="3"/>
  <c r="Z48" i="3"/>
  <c r="V48" i="3"/>
  <c r="U48" i="3"/>
  <c r="Q48" i="3"/>
  <c r="P48" i="3"/>
  <c r="EG47" i="3"/>
  <c r="EF47" i="3"/>
  <c r="EB47" i="3"/>
  <c r="EA47" i="3"/>
  <c r="DW47" i="3"/>
  <c r="DV47" i="3"/>
  <c r="DR47" i="3"/>
  <c r="DQ47" i="3"/>
  <c r="DM47" i="3"/>
  <c r="DL47" i="3"/>
  <c r="DH47" i="3"/>
  <c r="DG47" i="3"/>
  <c r="DC47" i="3"/>
  <c r="DB47" i="3"/>
  <c r="CX47" i="3"/>
  <c r="CW47" i="3"/>
  <c r="CS47" i="3"/>
  <c r="CR47" i="3"/>
  <c r="CN47" i="3"/>
  <c r="CM47" i="3"/>
  <c r="CI47" i="3"/>
  <c r="CH47" i="3"/>
  <c r="CD47" i="3"/>
  <c r="CC47" i="3"/>
  <c r="BY47" i="3"/>
  <c r="BX47" i="3"/>
  <c r="BT47" i="3"/>
  <c r="BS47" i="3"/>
  <c r="BO47" i="3"/>
  <c r="BN47" i="3"/>
  <c r="BJ47" i="3"/>
  <c r="BI47" i="3"/>
  <c r="BE47" i="3"/>
  <c r="BD47" i="3"/>
  <c r="AZ47" i="3"/>
  <c r="AY47" i="3"/>
  <c r="AU47" i="3"/>
  <c r="AT47" i="3"/>
  <c r="AP47" i="3"/>
  <c r="AO47" i="3"/>
  <c r="AK47" i="3"/>
  <c r="AJ47" i="3"/>
  <c r="AF47" i="3"/>
  <c r="AE47" i="3"/>
  <c r="AA47" i="3"/>
  <c r="Z47" i="3"/>
  <c r="V47" i="3"/>
  <c r="U47" i="3"/>
  <c r="Q47" i="3"/>
  <c r="P47" i="3"/>
  <c r="EG46" i="3"/>
  <c r="EF46" i="3"/>
  <c r="EB46" i="3"/>
  <c r="EA46" i="3"/>
  <c r="DW46" i="3"/>
  <c r="DV46" i="3"/>
  <c r="DR46" i="3"/>
  <c r="DQ46" i="3"/>
  <c r="DM46" i="3"/>
  <c r="DL46" i="3"/>
  <c r="DH46" i="3"/>
  <c r="DG46" i="3"/>
  <c r="DC46" i="3"/>
  <c r="DB46" i="3"/>
  <c r="CX46" i="3"/>
  <c r="CW46" i="3"/>
  <c r="CS46" i="3"/>
  <c r="CR46" i="3"/>
  <c r="CN46" i="3"/>
  <c r="CM46" i="3"/>
  <c r="CI46" i="3"/>
  <c r="CH46" i="3"/>
  <c r="CD46" i="3"/>
  <c r="CC46" i="3"/>
  <c r="BY46" i="3"/>
  <c r="BX46" i="3"/>
  <c r="BT46" i="3"/>
  <c r="BS46" i="3"/>
  <c r="BO46" i="3"/>
  <c r="BN46" i="3"/>
  <c r="BJ46" i="3"/>
  <c r="BI46" i="3"/>
  <c r="BE46" i="3"/>
  <c r="BD46" i="3"/>
  <c r="AZ46" i="3"/>
  <c r="AY46" i="3"/>
  <c r="AU46" i="3"/>
  <c r="AT46" i="3"/>
  <c r="AP46" i="3"/>
  <c r="AO46" i="3"/>
  <c r="AK46" i="3"/>
  <c r="AJ46" i="3"/>
  <c r="AF46" i="3"/>
  <c r="AE46" i="3"/>
  <c r="AA46" i="3"/>
  <c r="Z46" i="3"/>
  <c r="V46" i="3"/>
  <c r="U46" i="3"/>
  <c r="Q46" i="3"/>
  <c r="P46" i="3"/>
  <c r="EG45" i="3"/>
  <c r="EF45" i="3"/>
  <c r="EB45" i="3"/>
  <c r="EA45" i="3"/>
  <c r="DW45" i="3"/>
  <c r="DV45" i="3"/>
  <c r="DR45" i="3"/>
  <c r="DQ45" i="3"/>
  <c r="DM45" i="3"/>
  <c r="DL45" i="3"/>
  <c r="DH45" i="3"/>
  <c r="DG45" i="3"/>
  <c r="DC45" i="3"/>
  <c r="DB45" i="3"/>
  <c r="CX45" i="3"/>
  <c r="CW45" i="3"/>
  <c r="CS45" i="3"/>
  <c r="CR45" i="3"/>
  <c r="CN45" i="3"/>
  <c r="CM45" i="3"/>
  <c r="CI45" i="3"/>
  <c r="CH45" i="3"/>
  <c r="CD45" i="3"/>
  <c r="CC45" i="3"/>
  <c r="BY45" i="3"/>
  <c r="BX45" i="3"/>
  <c r="BT45" i="3"/>
  <c r="BS45" i="3"/>
  <c r="BO45" i="3"/>
  <c r="BN45" i="3"/>
  <c r="BJ45" i="3"/>
  <c r="BI45" i="3"/>
  <c r="BE45" i="3"/>
  <c r="BD45" i="3"/>
  <c r="AZ45" i="3"/>
  <c r="AY45" i="3"/>
  <c r="AU45" i="3"/>
  <c r="AT45" i="3"/>
  <c r="AP45" i="3"/>
  <c r="AO45" i="3"/>
  <c r="AK45" i="3"/>
  <c r="AJ45" i="3"/>
  <c r="AF45" i="3"/>
  <c r="AE45" i="3"/>
  <c r="AA45" i="3"/>
  <c r="Z45" i="3"/>
  <c r="V45" i="3"/>
  <c r="U45" i="3"/>
  <c r="Q45" i="3"/>
  <c r="P45" i="3"/>
  <c r="EG44" i="3"/>
  <c r="EF44" i="3"/>
  <c r="EB44" i="3"/>
  <c r="EA44" i="3"/>
  <c r="DW44" i="3"/>
  <c r="DV44" i="3"/>
  <c r="DR44" i="3"/>
  <c r="DQ44" i="3"/>
  <c r="DM44" i="3"/>
  <c r="DL44" i="3"/>
  <c r="DH44" i="3"/>
  <c r="DG44" i="3"/>
  <c r="DC44" i="3"/>
  <c r="DB44" i="3"/>
  <c r="CX44" i="3"/>
  <c r="CW44" i="3"/>
  <c r="CS44" i="3"/>
  <c r="CR44" i="3"/>
  <c r="CN44" i="3"/>
  <c r="CM44" i="3"/>
  <c r="CI44" i="3"/>
  <c r="CH44" i="3"/>
  <c r="CD44" i="3"/>
  <c r="CC44" i="3"/>
  <c r="BY44" i="3"/>
  <c r="BX44" i="3"/>
  <c r="BT44" i="3"/>
  <c r="BS44" i="3"/>
  <c r="BO44" i="3"/>
  <c r="BN44" i="3"/>
  <c r="BJ44" i="3"/>
  <c r="BI44" i="3"/>
  <c r="BE44" i="3"/>
  <c r="BD44" i="3"/>
  <c r="AZ44" i="3"/>
  <c r="AY44" i="3"/>
  <c r="AU44" i="3"/>
  <c r="AT44" i="3"/>
  <c r="AP44" i="3"/>
  <c r="AO44" i="3"/>
  <c r="AK44" i="3"/>
  <c r="AJ44" i="3"/>
  <c r="AF44" i="3"/>
  <c r="AE44" i="3"/>
  <c r="AA44" i="3"/>
  <c r="Z44" i="3"/>
  <c r="V44" i="3"/>
  <c r="U44" i="3"/>
  <c r="Q44" i="3"/>
  <c r="P44" i="3"/>
  <c r="EG43" i="3"/>
  <c r="EF43" i="3"/>
  <c r="EB43" i="3"/>
  <c r="EA43" i="3"/>
  <c r="DW43" i="3"/>
  <c r="DV43" i="3"/>
  <c r="DR43" i="3"/>
  <c r="DQ43" i="3"/>
  <c r="DM43" i="3"/>
  <c r="DL43" i="3"/>
  <c r="DH43" i="3"/>
  <c r="DG43" i="3"/>
  <c r="DC43" i="3"/>
  <c r="DB43" i="3"/>
  <c r="CX43" i="3"/>
  <c r="CW43" i="3"/>
  <c r="CS43" i="3"/>
  <c r="CR43" i="3"/>
  <c r="CN43" i="3"/>
  <c r="CM43" i="3"/>
  <c r="CI43" i="3"/>
  <c r="CH43" i="3"/>
  <c r="CD43" i="3"/>
  <c r="CC43" i="3"/>
  <c r="BY43" i="3"/>
  <c r="BX43" i="3"/>
  <c r="BT43" i="3"/>
  <c r="BS43" i="3"/>
  <c r="BO43" i="3"/>
  <c r="BN43" i="3"/>
  <c r="BJ43" i="3"/>
  <c r="BI43" i="3"/>
  <c r="BE43" i="3"/>
  <c r="BD43" i="3"/>
  <c r="AZ43" i="3"/>
  <c r="AY43" i="3"/>
  <c r="AU43" i="3"/>
  <c r="AT43" i="3"/>
  <c r="AP43" i="3"/>
  <c r="AO43" i="3"/>
  <c r="AK43" i="3"/>
  <c r="AJ43" i="3"/>
  <c r="AF43" i="3"/>
  <c r="AE43" i="3"/>
  <c r="AA43" i="3"/>
  <c r="Z43" i="3"/>
  <c r="V43" i="3"/>
  <c r="U43" i="3"/>
  <c r="Q43" i="3"/>
  <c r="P43" i="3"/>
  <c r="EG42" i="3"/>
  <c r="EF42" i="3"/>
  <c r="EB42" i="3"/>
  <c r="EA42" i="3"/>
  <c r="DW42" i="3"/>
  <c r="DV42" i="3"/>
  <c r="DR42" i="3"/>
  <c r="DQ42" i="3"/>
  <c r="DM42" i="3"/>
  <c r="DL42" i="3"/>
  <c r="DH42" i="3"/>
  <c r="DG42" i="3"/>
  <c r="DC42" i="3"/>
  <c r="DB42" i="3"/>
  <c r="CX42" i="3"/>
  <c r="CW42" i="3"/>
  <c r="CS42" i="3"/>
  <c r="CR42" i="3"/>
  <c r="CN42" i="3"/>
  <c r="CM42" i="3"/>
  <c r="CI42" i="3"/>
  <c r="CH42" i="3"/>
  <c r="CD42" i="3"/>
  <c r="CC42" i="3"/>
  <c r="BY42" i="3"/>
  <c r="BX42" i="3"/>
  <c r="BT42" i="3"/>
  <c r="BS42" i="3"/>
  <c r="BO42" i="3"/>
  <c r="BN42" i="3"/>
  <c r="BJ42" i="3"/>
  <c r="BI42" i="3"/>
  <c r="BE42" i="3"/>
  <c r="BD42" i="3"/>
  <c r="AZ42" i="3"/>
  <c r="AY42" i="3"/>
  <c r="AU42" i="3"/>
  <c r="AT42" i="3"/>
  <c r="AP42" i="3"/>
  <c r="AO42" i="3"/>
  <c r="AK42" i="3"/>
  <c r="AJ42" i="3"/>
  <c r="AF42" i="3"/>
  <c r="AE42" i="3"/>
  <c r="AA42" i="3"/>
  <c r="Z42" i="3"/>
  <c r="V42" i="3"/>
  <c r="U42" i="3"/>
  <c r="Q42" i="3"/>
  <c r="P42" i="3"/>
  <c r="EG41" i="3"/>
  <c r="EF41" i="3"/>
  <c r="EB41" i="3"/>
  <c r="EA41" i="3"/>
  <c r="DW41" i="3"/>
  <c r="DV41" i="3"/>
  <c r="DR41" i="3"/>
  <c r="DQ41" i="3"/>
  <c r="DM41" i="3"/>
  <c r="DL41" i="3"/>
  <c r="DH41" i="3"/>
  <c r="DG41" i="3"/>
  <c r="DC41" i="3"/>
  <c r="DB41" i="3"/>
  <c r="CX41" i="3"/>
  <c r="CW41" i="3"/>
  <c r="CS41" i="3"/>
  <c r="CR41" i="3"/>
  <c r="CN41" i="3"/>
  <c r="CM41" i="3"/>
  <c r="CI41" i="3"/>
  <c r="CH41" i="3"/>
  <c r="CD41" i="3"/>
  <c r="CC41" i="3"/>
  <c r="BY41" i="3"/>
  <c r="BX41" i="3"/>
  <c r="BT41" i="3"/>
  <c r="BS41" i="3"/>
  <c r="BO41" i="3"/>
  <c r="BN41" i="3"/>
  <c r="BJ41" i="3"/>
  <c r="BI41" i="3"/>
  <c r="BE41" i="3"/>
  <c r="BD41" i="3"/>
  <c r="AZ41" i="3"/>
  <c r="AY41" i="3"/>
  <c r="AU41" i="3"/>
  <c r="AT41" i="3"/>
  <c r="AP41" i="3"/>
  <c r="AO41" i="3"/>
  <c r="AK41" i="3"/>
  <c r="AJ41" i="3"/>
  <c r="AF41" i="3"/>
  <c r="AE41" i="3"/>
  <c r="AA41" i="3"/>
  <c r="Z41" i="3"/>
  <c r="V41" i="3"/>
  <c r="U41" i="3"/>
  <c r="Q41" i="3"/>
  <c r="P41" i="3"/>
  <c r="EG40" i="3"/>
  <c r="EF40" i="3"/>
  <c r="EB40" i="3"/>
  <c r="EA40" i="3"/>
  <c r="DW40" i="3"/>
  <c r="DV40" i="3"/>
  <c r="DR40" i="3"/>
  <c r="DQ40" i="3"/>
  <c r="DM40" i="3"/>
  <c r="DL40" i="3"/>
  <c r="DH40" i="3"/>
  <c r="DG40" i="3"/>
  <c r="DC40" i="3"/>
  <c r="DB40" i="3"/>
  <c r="CX40" i="3"/>
  <c r="CW40" i="3"/>
  <c r="CS40" i="3"/>
  <c r="CR40" i="3"/>
  <c r="CN40" i="3"/>
  <c r="CM40" i="3"/>
  <c r="CI40" i="3"/>
  <c r="CH40" i="3"/>
  <c r="CD40" i="3"/>
  <c r="CC40" i="3"/>
  <c r="BY40" i="3"/>
  <c r="BX40" i="3"/>
  <c r="BT40" i="3"/>
  <c r="BS40" i="3"/>
  <c r="BO40" i="3"/>
  <c r="BN40" i="3"/>
  <c r="BJ40" i="3"/>
  <c r="BI40" i="3"/>
  <c r="BE40" i="3"/>
  <c r="BD40" i="3"/>
  <c r="AZ40" i="3"/>
  <c r="AY40" i="3"/>
  <c r="AU40" i="3"/>
  <c r="AT40" i="3"/>
  <c r="AP40" i="3"/>
  <c r="AO40" i="3"/>
  <c r="AK40" i="3"/>
  <c r="AJ40" i="3"/>
  <c r="AF40" i="3"/>
  <c r="AE40" i="3"/>
  <c r="AA40" i="3"/>
  <c r="Z40" i="3"/>
  <c r="V40" i="3"/>
  <c r="U40" i="3"/>
  <c r="Q40" i="3"/>
  <c r="P40" i="3"/>
  <c r="EG39" i="3"/>
  <c r="EF39" i="3"/>
  <c r="EB39" i="3"/>
  <c r="EA39" i="3"/>
  <c r="DW39" i="3"/>
  <c r="DV39" i="3"/>
  <c r="DR39" i="3"/>
  <c r="DQ39" i="3"/>
  <c r="DM39" i="3"/>
  <c r="DL39" i="3"/>
  <c r="DH39" i="3"/>
  <c r="DG39" i="3"/>
  <c r="DC39" i="3"/>
  <c r="DB39" i="3"/>
  <c r="CX39" i="3"/>
  <c r="CW39" i="3"/>
  <c r="CS39" i="3"/>
  <c r="CR39" i="3"/>
  <c r="CN39" i="3"/>
  <c r="CM39" i="3"/>
  <c r="CI39" i="3"/>
  <c r="CH39" i="3"/>
  <c r="CD39" i="3"/>
  <c r="CC39" i="3"/>
  <c r="BY39" i="3"/>
  <c r="BX39" i="3"/>
  <c r="BT39" i="3"/>
  <c r="BS39" i="3"/>
  <c r="BO39" i="3"/>
  <c r="BN39" i="3"/>
  <c r="BJ39" i="3"/>
  <c r="BI39" i="3"/>
  <c r="BE39" i="3"/>
  <c r="BD39" i="3"/>
  <c r="AZ39" i="3"/>
  <c r="AY39" i="3"/>
  <c r="AU39" i="3"/>
  <c r="AT39" i="3"/>
  <c r="AP39" i="3"/>
  <c r="AO39" i="3"/>
  <c r="AK39" i="3"/>
  <c r="AJ39" i="3"/>
  <c r="AF39" i="3"/>
  <c r="AE39" i="3"/>
  <c r="AA39" i="3"/>
  <c r="Z39" i="3"/>
  <c r="V39" i="3"/>
  <c r="U39" i="3"/>
  <c r="Q39" i="3"/>
  <c r="P39" i="3"/>
  <c r="EG38" i="3"/>
  <c r="EF38" i="3"/>
  <c r="EB38" i="3"/>
  <c r="EA38" i="3"/>
  <c r="DW38" i="3"/>
  <c r="DV38" i="3"/>
  <c r="DR38" i="3"/>
  <c r="DQ38" i="3"/>
  <c r="DM38" i="3"/>
  <c r="DL38" i="3"/>
  <c r="DH38" i="3"/>
  <c r="DG38" i="3"/>
  <c r="DC38" i="3"/>
  <c r="DB38" i="3"/>
  <c r="CX38" i="3"/>
  <c r="CW38" i="3"/>
  <c r="CS38" i="3"/>
  <c r="CR38" i="3"/>
  <c r="CN38" i="3"/>
  <c r="CM38" i="3"/>
  <c r="CI38" i="3"/>
  <c r="CH38" i="3"/>
  <c r="CD38" i="3"/>
  <c r="CC38" i="3"/>
  <c r="BY38" i="3"/>
  <c r="BX38" i="3"/>
  <c r="BT38" i="3"/>
  <c r="BS38" i="3"/>
  <c r="BO38" i="3"/>
  <c r="BN38" i="3"/>
  <c r="BJ38" i="3"/>
  <c r="BI38" i="3"/>
  <c r="BE38" i="3"/>
  <c r="BD38" i="3"/>
  <c r="AZ38" i="3"/>
  <c r="AY38" i="3"/>
  <c r="AU38" i="3"/>
  <c r="AT38" i="3"/>
  <c r="AP38" i="3"/>
  <c r="AO38" i="3"/>
  <c r="AK38" i="3"/>
  <c r="AJ38" i="3"/>
  <c r="AF38" i="3"/>
  <c r="AE38" i="3"/>
  <c r="AA38" i="3"/>
  <c r="Z38" i="3"/>
  <c r="V38" i="3"/>
  <c r="U38" i="3"/>
  <c r="Q38" i="3"/>
  <c r="P38" i="3"/>
  <c r="EG37" i="3"/>
  <c r="EF37" i="3"/>
  <c r="EB37" i="3"/>
  <c r="EA37" i="3"/>
  <c r="DW37" i="3"/>
  <c r="DV37" i="3"/>
  <c r="DR37" i="3"/>
  <c r="DQ37" i="3"/>
  <c r="DM37" i="3"/>
  <c r="DL37" i="3"/>
  <c r="DH37" i="3"/>
  <c r="DG37" i="3"/>
  <c r="DC37" i="3"/>
  <c r="DB37" i="3"/>
  <c r="CX37" i="3"/>
  <c r="CW37" i="3"/>
  <c r="CS37" i="3"/>
  <c r="CR37" i="3"/>
  <c r="CN37" i="3"/>
  <c r="CM37" i="3"/>
  <c r="CI37" i="3"/>
  <c r="CH37" i="3"/>
  <c r="CD37" i="3"/>
  <c r="CC37" i="3"/>
  <c r="BY37" i="3"/>
  <c r="BX37" i="3"/>
  <c r="BT37" i="3"/>
  <c r="BS37" i="3"/>
  <c r="BO37" i="3"/>
  <c r="BN37" i="3"/>
  <c r="BJ37" i="3"/>
  <c r="BI37" i="3"/>
  <c r="BE37" i="3"/>
  <c r="BD37" i="3"/>
  <c r="AZ37" i="3"/>
  <c r="AY37" i="3"/>
  <c r="AU37" i="3"/>
  <c r="AT37" i="3"/>
  <c r="AP37" i="3"/>
  <c r="AO37" i="3"/>
  <c r="AK37" i="3"/>
  <c r="AJ37" i="3"/>
  <c r="AF37" i="3"/>
  <c r="AE37" i="3"/>
  <c r="AA37" i="3"/>
  <c r="Z37" i="3"/>
  <c r="V37" i="3"/>
  <c r="U37" i="3"/>
  <c r="Q37" i="3"/>
  <c r="P37" i="3"/>
  <c r="EG36" i="3"/>
  <c r="EF36" i="3"/>
  <c r="EB36" i="3"/>
  <c r="EA36" i="3"/>
  <c r="DW36" i="3"/>
  <c r="DV36" i="3"/>
  <c r="DR36" i="3"/>
  <c r="DQ36" i="3"/>
  <c r="DM36" i="3"/>
  <c r="DL36" i="3"/>
  <c r="DH36" i="3"/>
  <c r="DG36" i="3"/>
  <c r="DC36" i="3"/>
  <c r="DB36" i="3"/>
  <c r="CX36" i="3"/>
  <c r="CW36" i="3"/>
  <c r="CS36" i="3"/>
  <c r="CR36" i="3"/>
  <c r="CN36" i="3"/>
  <c r="CM36" i="3"/>
  <c r="CI36" i="3"/>
  <c r="CH36" i="3"/>
  <c r="CD36" i="3"/>
  <c r="CC36" i="3"/>
  <c r="BY36" i="3"/>
  <c r="BX36" i="3"/>
  <c r="BT36" i="3"/>
  <c r="BS36" i="3"/>
  <c r="BO36" i="3"/>
  <c r="BN36" i="3"/>
  <c r="BJ36" i="3"/>
  <c r="BI36" i="3"/>
  <c r="BE36" i="3"/>
  <c r="BD36" i="3"/>
  <c r="AZ36" i="3"/>
  <c r="AY36" i="3"/>
  <c r="AU36" i="3"/>
  <c r="AT36" i="3"/>
  <c r="AP36" i="3"/>
  <c r="AO36" i="3"/>
  <c r="AK36" i="3"/>
  <c r="AJ36" i="3"/>
  <c r="AF36" i="3"/>
  <c r="AE36" i="3"/>
  <c r="AA36" i="3"/>
  <c r="Z36" i="3"/>
  <c r="V36" i="3"/>
  <c r="U36" i="3"/>
  <c r="Q36" i="3"/>
  <c r="P36" i="3"/>
  <c r="EG35" i="3"/>
  <c r="EF35" i="3"/>
  <c r="EB35" i="3"/>
  <c r="EA35" i="3"/>
  <c r="DW35" i="3"/>
  <c r="DV35" i="3"/>
  <c r="DR35" i="3"/>
  <c r="DQ35" i="3"/>
  <c r="DM35" i="3"/>
  <c r="DL35" i="3"/>
  <c r="DH35" i="3"/>
  <c r="DG35" i="3"/>
  <c r="DC35" i="3"/>
  <c r="DB35" i="3"/>
  <c r="CX35" i="3"/>
  <c r="CW35" i="3"/>
  <c r="CS35" i="3"/>
  <c r="CR35" i="3"/>
  <c r="CN35" i="3"/>
  <c r="CM35" i="3"/>
  <c r="CI35" i="3"/>
  <c r="CH35" i="3"/>
  <c r="CD35" i="3"/>
  <c r="CC35" i="3"/>
  <c r="BY35" i="3"/>
  <c r="BX35" i="3"/>
  <c r="BT35" i="3"/>
  <c r="BS35" i="3"/>
  <c r="BO35" i="3"/>
  <c r="BN35" i="3"/>
  <c r="BJ35" i="3"/>
  <c r="BI35" i="3"/>
  <c r="BE35" i="3"/>
  <c r="BD35" i="3"/>
  <c r="AZ35" i="3"/>
  <c r="AY35" i="3"/>
  <c r="AU35" i="3"/>
  <c r="AT35" i="3"/>
  <c r="AP35" i="3"/>
  <c r="AO35" i="3"/>
  <c r="AK35" i="3"/>
  <c r="AJ35" i="3"/>
  <c r="AF35" i="3"/>
  <c r="AE35" i="3"/>
  <c r="AA35" i="3"/>
  <c r="Z35" i="3"/>
  <c r="V35" i="3"/>
  <c r="U35" i="3"/>
  <c r="Q35" i="3"/>
  <c r="P35" i="3"/>
  <c r="EG34" i="3"/>
  <c r="EF34" i="3"/>
  <c r="EB34" i="3"/>
  <c r="EA34" i="3"/>
  <c r="DW34" i="3"/>
  <c r="DV34" i="3"/>
  <c r="DR34" i="3"/>
  <c r="DQ34" i="3"/>
  <c r="DM34" i="3"/>
  <c r="DL34" i="3"/>
  <c r="DH34" i="3"/>
  <c r="DG34" i="3"/>
  <c r="DC34" i="3"/>
  <c r="DB34" i="3"/>
  <c r="CX34" i="3"/>
  <c r="CW34" i="3"/>
  <c r="CS34" i="3"/>
  <c r="CR34" i="3"/>
  <c r="CN34" i="3"/>
  <c r="CM34" i="3"/>
  <c r="CI34" i="3"/>
  <c r="CH34" i="3"/>
  <c r="CD34" i="3"/>
  <c r="CC34" i="3"/>
  <c r="BY34" i="3"/>
  <c r="BX34" i="3"/>
  <c r="BT34" i="3"/>
  <c r="BS34" i="3"/>
  <c r="BO34" i="3"/>
  <c r="BN34" i="3"/>
  <c r="BJ34" i="3"/>
  <c r="BI34" i="3"/>
  <c r="BE34" i="3"/>
  <c r="BD34" i="3"/>
  <c r="AZ34" i="3"/>
  <c r="AY34" i="3"/>
  <c r="AU34" i="3"/>
  <c r="AT34" i="3"/>
  <c r="AP34" i="3"/>
  <c r="AO34" i="3"/>
  <c r="AK34" i="3"/>
  <c r="AJ34" i="3"/>
  <c r="AF34" i="3"/>
  <c r="AE34" i="3"/>
  <c r="AA34" i="3"/>
  <c r="Z34" i="3"/>
  <c r="V34" i="3"/>
  <c r="U34" i="3"/>
  <c r="Q34" i="3"/>
  <c r="P34" i="3"/>
  <c r="EG33" i="3"/>
  <c r="EF33" i="3"/>
  <c r="EB33" i="3"/>
  <c r="EA33" i="3"/>
  <c r="DW33" i="3"/>
  <c r="DV33" i="3"/>
  <c r="DR33" i="3"/>
  <c r="DQ33" i="3"/>
  <c r="DM33" i="3"/>
  <c r="DL33" i="3"/>
  <c r="DH33" i="3"/>
  <c r="DG33" i="3"/>
  <c r="DC33" i="3"/>
  <c r="DB33" i="3"/>
  <c r="CX33" i="3"/>
  <c r="CW33" i="3"/>
  <c r="CS33" i="3"/>
  <c r="CR33" i="3"/>
  <c r="CN33" i="3"/>
  <c r="CM33" i="3"/>
  <c r="CI33" i="3"/>
  <c r="CH33" i="3"/>
  <c r="CD33" i="3"/>
  <c r="CC33" i="3"/>
  <c r="BY33" i="3"/>
  <c r="BX33" i="3"/>
  <c r="BT33" i="3"/>
  <c r="BS33" i="3"/>
  <c r="BO33" i="3"/>
  <c r="BN33" i="3"/>
  <c r="BJ33" i="3"/>
  <c r="BI33" i="3"/>
  <c r="BE33" i="3"/>
  <c r="BD33" i="3"/>
  <c r="AZ33" i="3"/>
  <c r="AY33" i="3"/>
  <c r="AU33" i="3"/>
  <c r="AT33" i="3"/>
  <c r="AP33" i="3"/>
  <c r="AO33" i="3"/>
  <c r="AK33" i="3"/>
  <c r="AJ33" i="3"/>
  <c r="AF33" i="3"/>
  <c r="AE33" i="3"/>
  <c r="AA33" i="3"/>
  <c r="Z33" i="3"/>
  <c r="V33" i="3"/>
  <c r="U33" i="3"/>
  <c r="Q33" i="3"/>
  <c r="P33" i="3"/>
  <c r="EG32" i="3"/>
  <c r="EF32" i="3"/>
  <c r="EB32" i="3"/>
  <c r="EA32" i="3"/>
  <c r="DW32" i="3"/>
  <c r="DV32" i="3"/>
  <c r="DR32" i="3"/>
  <c r="DQ32" i="3"/>
  <c r="DM32" i="3"/>
  <c r="DL32" i="3"/>
  <c r="DH32" i="3"/>
  <c r="DG32" i="3"/>
  <c r="DC32" i="3"/>
  <c r="DB32" i="3"/>
  <c r="CX32" i="3"/>
  <c r="CW32" i="3"/>
  <c r="CS32" i="3"/>
  <c r="CR32" i="3"/>
  <c r="CN32" i="3"/>
  <c r="CM32" i="3"/>
  <c r="CI32" i="3"/>
  <c r="CH32" i="3"/>
  <c r="CD32" i="3"/>
  <c r="CC32" i="3"/>
  <c r="BY32" i="3"/>
  <c r="BX32" i="3"/>
  <c r="BT32" i="3"/>
  <c r="BS32" i="3"/>
  <c r="BO32" i="3"/>
  <c r="BN32" i="3"/>
  <c r="BJ32" i="3"/>
  <c r="BI32" i="3"/>
  <c r="BE32" i="3"/>
  <c r="BD32" i="3"/>
  <c r="AZ32" i="3"/>
  <c r="AY32" i="3"/>
  <c r="AU32" i="3"/>
  <c r="AT32" i="3"/>
  <c r="AP32" i="3"/>
  <c r="AO32" i="3"/>
  <c r="AK32" i="3"/>
  <c r="AJ32" i="3"/>
  <c r="AF32" i="3"/>
  <c r="AE32" i="3"/>
  <c r="AA32" i="3"/>
  <c r="Z32" i="3"/>
  <c r="V32" i="3"/>
  <c r="U32" i="3"/>
  <c r="Q32" i="3"/>
  <c r="P32" i="3"/>
  <c r="EG31" i="3"/>
  <c r="EF31" i="3"/>
  <c r="EB31" i="3"/>
  <c r="EA31" i="3"/>
  <c r="DW31" i="3"/>
  <c r="DV31" i="3"/>
  <c r="DR31" i="3"/>
  <c r="DQ31" i="3"/>
  <c r="DM31" i="3"/>
  <c r="DL31" i="3"/>
  <c r="DH31" i="3"/>
  <c r="DG31" i="3"/>
  <c r="DC31" i="3"/>
  <c r="DB31" i="3"/>
  <c r="CX31" i="3"/>
  <c r="CW31" i="3"/>
  <c r="CS31" i="3"/>
  <c r="CR31" i="3"/>
  <c r="CN31" i="3"/>
  <c r="CM31" i="3"/>
  <c r="CI31" i="3"/>
  <c r="CH31" i="3"/>
  <c r="CD31" i="3"/>
  <c r="CC31" i="3"/>
  <c r="BY31" i="3"/>
  <c r="BX31" i="3"/>
  <c r="BT31" i="3"/>
  <c r="BS31" i="3"/>
  <c r="BO31" i="3"/>
  <c r="BN31" i="3"/>
  <c r="BJ31" i="3"/>
  <c r="BI31" i="3"/>
  <c r="BE31" i="3"/>
  <c r="BD31" i="3"/>
  <c r="AZ31" i="3"/>
  <c r="AY31" i="3"/>
  <c r="AU31" i="3"/>
  <c r="AT31" i="3"/>
  <c r="AP31" i="3"/>
  <c r="AO31" i="3"/>
  <c r="AK31" i="3"/>
  <c r="AJ31" i="3"/>
  <c r="AF31" i="3"/>
  <c r="AE31" i="3"/>
  <c r="AA31" i="3"/>
  <c r="Z31" i="3"/>
  <c r="V31" i="3"/>
  <c r="U31" i="3"/>
  <c r="Q31" i="3"/>
  <c r="P31" i="3"/>
  <c r="EG30" i="3"/>
  <c r="EF30" i="3"/>
  <c r="EB30" i="3"/>
  <c r="EA30" i="3"/>
  <c r="DW30" i="3"/>
  <c r="DV30" i="3"/>
  <c r="DR30" i="3"/>
  <c r="DQ30" i="3"/>
  <c r="DM30" i="3"/>
  <c r="DL30" i="3"/>
  <c r="DH30" i="3"/>
  <c r="DG30" i="3"/>
  <c r="DC30" i="3"/>
  <c r="DB30" i="3"/>
  <c r="CX30" i="3"/>
  <c r="CW30" i="3"/>
  <c r="CS30" i="3"/>
  <c r="CR30" i="3"/>
  <c r="CN30" i="3"/>
  <c r="CM30" i="3"/>
  <c r="CI30" i="3"/>
  <c r="CH30" i="3"/>
  <c r="CD30" i="3"/>
  <c r="CC30" i="3"/>
  <c r="BY30" i="3"/>
  <c r="BX30" i="3"/>
  <c r="BT30" i="3"/>
  <c r="BS30" i="3"/>
  <c r="BO30" i="3"/>
  <c r="BN30" i="3"/>
  <c r="BJ30" i="3"/>
  <c r="BI30" i="3"/>
  <c r="BE30" i="3"/>
  <c r="BD30" i="3"/>
  <c r="AZ30" i="3"/>
  <c r="AY30" i="3"/>
  <c r="AU30" i="3"/>
  <c r="AT30" i="3"/>
  <c r="AP30" i="3"/>
  <c r="AO30" i="3"/>
  <c r="AK30" i="3"/>
  <c r="AJ30" i="3"/>
  <c r="AF30" i="3"/>
  <c r="AE30" i="3"/>
  <c r="AA30" i="3"/>
  <c r="Z30" i="3"/>
  <c r="V30" i="3"/>
  <c r="U30" i="3"/>
  <c r="Q30" i="3"/>
  <c r="P30" i="3"/>
  <c r="EG29" i="3"/>
  <c r="EF29" i="3"/>
  <c r="EB29" i="3"/>
  <c r="EA29" i="3"/>
  <c r="DW29" i="3"/>
  <c r="DV29" i="3"/>
  <c r="DR29" i="3"/>
  <c r="DQ29" i="3"/>
  <c r="DM29" i="3"/>
  <c r="DL29" i="3"/>
  <c r="DH29" i="3"/>
  <c r="DG29" i="3"/>
  <c r="DC29" i="3"/>
  <c r="DB29" i="3"/>
  <c r="CX29" i="3"/>
  <c r="CW29" i="3"/>
  <c r="CS29" i="3"/>
  <c r="CR29" i="3"/>
  <c r="CN29" i="3"/>
  <c r="CM29" i="3"/>
  <c r="CI29" i="3"/>
  <c r="CH29" i="3"/>
  <c r="CD29" i="3"/>
  <c r="CC29" i="3"/>
  <c r="BY29" i="3"/>
  <c r="BX29" i="3"/>
  <c r="BT29" i="3"/>
  <c r="BS29" i="3"/>
  <c r="BO29" i="3"/>
  <c r="BN29" i="3"/>
  <c r="BJ29" i="3"/>
  <c r="BI29" i="3"/>
  <c r="BE29" i="3"/>
  <c r="BD29" i="3"/>
  <c r="AZ29" i="3"/>
  <c r="AY29" i="3"/>
  <c r="AU29" i="3"/>
  <c r="AT29" i="3"/>
  <c r="AP29" i="3"/>
  <c r="AO29" i="3"/>
  <c r="AK29" i="3"/>
  <c r="AJ29" i="3"/>
  <c r="AF29" i="3"/>
  <c r="AE29" i="3"/>
  <c r="AA29" i="3"/>
  <c r="Z29" i="3"/>
  <c r="V29" i="3"/>
  <c r="U29" i="3"/>
  <c r="Q29" i="3"/>
  <c r="P29" i="3"/>
  <c r="EG28" i="3"/>
  <c r="EF28" i="3"/>
  <c r="EB28" i="3"/>
  <c r="EA28" i="3"/>
  <c r="DW28" i="3"/>
  <c r="DV28" i="3"/>
  <c r="DR28" i="3"/>
  <c r="DQ28" i="3"/>
  <c r="DM28" i="3"/>
  <c r="DL28" i="3"/>
  <c r="DH28" i="3"/>
  <c r="DG28" i="3"/>
  <c r="DC28" i="3"/>
  <c r="DB28" i="3"/>
  <c r="CX28" i="3"/>
  <c r="CW28" i="3"/>
  <c r="CS28" i="3"/>
  <c r="CR28" i="3"/>
  <c r="CN28" i="3"/>
  <c r="CM28" i="3"/>
  <c r="CI28" i="3"/>
  <c r="CH28" i="3"/>
  <c r="CD28" i="3"/>
  <c r="CC28" i="3"/>
  <c r="BY28" i="3"/>
  <c r="BX28" i="3"/>
  <c r="BT28" i="3"/>
  <c r="BS28" i="3"/>
  <c r="BO28" i="3"/>
  <c r="BN28" i="3"/>
  <c r="BJ28" i="3"/>
  <c r="BI28" i="3"/>
  <c r="BE28" i="3"/>
  <c r="BD28" i="3"/>
  <c r="AZ28" i="3"/>
  <c r="AY28" i="3"/>
  <c r="AU28" i="3"/>
  <c r="AT28" i="3"/>
  <c r="AP28" i="3"/>
  <c r="AO28" i="3"/>
  <c r="AK28" i="3"/>
  <c r="AJ28" i="3"/>
  <c r="AF28" i="3"/>
  <c r="AE28" i="3"/>
  <c r="AA28" i="3"/>
  <c r="Z28" i="3"/>
  <c r="V28" i="3"/>
  <c r="U28" i="3"/>
  <c r="Q28" i="3"/>
  <c r="P28" i="3"/>
  <c r="EG27" i="3"/>
  <c r="EF27" i="3"/>
  <c r="EB27" i="3"/>
  <c r="EA27" i="3"/>
  <c r="DW27" i="3"/>
  <c r="DV27" i="3"/>
  <c r="DR27" i="3"/>
  <c r="DQ27" i="3"/>
  <c r="DM27" i="3"/>
  <c r="DL27" i="3"/>
  <c r="DH27" i="3"/>
  <c r="DG27" i="3"/>
  <c r="DC27" i="3"/>
  <c r="DB27" i="3"/>
  <c r="CX27" i="3"/>
  <c r="CW27" i="3"/>
  <c r="CS27" i="3"/>
  <c r="CR27" i="3"/>
  <c r="CN27" i="3"/>
  <c r="CM27" i="3"/>
  <c r="CI27" i="3"/>
  <c r="CH27" i="3"/>
  <c r="CD27" i="3"/>
  <c r="CC27" i="3"/>
  <c r="BY27" i="3"/>
  <c r="BX27" i="3"/>
  <c r="BT27" i="3"/>
  <c r="BS27" i="3"/>
  <c r="BO27" i="3"/>
  <c r="BN27" i="3"/>
  <c r="BJ27" i="3"/>
  <c r="BI27" i="3"/>
  <c r="BE27" i="3"/>
  <c r="BD27" i="3"/>
  <c r="AZ27" i="3"/>
  <c r="AY27" i="3"/>
  <c r="AU27" i="3"/>
  <c r="AT27" i="3"/>
  <c r="AP27" i="3"/>
  <c r="AO27" i="3"/>
  <c r="AK27" i="3"/>
  <c r="AJ27" i="3"/>
  <c r="AF27" i="3"/>
  <c r="AE27" i="3"/>
  <c r="AA27" i="3"/>
  <c r="Z27" i="3"/>
  <c r="V27" i="3"/>
  <c r="U27" i="3"/>
  <c r="Q27" i="3"/>
  <c r="P27" i="3"/>
  <c r="EG26" i="3"/>
  <c r="EF26" i="3"/>
  <c r="EB26" i="3"/>
  <c r="EA26" i="3"/>
  <c r="DW26" i="3"/>
  <c r="DV26" i="3"/>
  <c r="DR26" i="3"/>
  <c r="DQ26" i="3"/>
  <c r="DM26" i="3"/>
  <c r="DL26" i="3"/>
  <c r="DH26" i="3"/>
  <c r="DG26" i="3"/>
  <c r="DC26" i="3"/>
  <c r="DB26" i="3"/>
  <c r="CX26" i="3"/>
  <c r="CW26" i="3"/>
  <c r="CS26" i="3"/>
  <c r="CR26" i="3"/>
  <c r="CN26" i="3"/>
  <c r="CM26" i="3"/>
  <c r="CI26" i="3"/>
  <c r="CH26" i="3"/>
  <c r="CD26" i="3"/>
  <c r="CC26" i="3"/>
  <c r="BY26" i="3"/>
  <c r="BX26" i="3"/>
  <c r="BT26" i="3"/>
  <c r="BS26" i="3"/>
  <c r="BO26" i="3"/>
  <c r="BN26" i="3"/>
  <c r="BJ26" i="3"/>
  <c r="BI26" i="3"/>
  <c r="BE26" i="3"/>
  <c r="BD26" i="3"/>
  <c r="AZ26" i="3"/>
  <c r="AY26" i="3"/>
  <c r="AU26" i="3"/>
  <c r="AT26" i="3"/>
  <c r="AP26" i="3"/>
  <c r="AO26" i="3"/>
  <c r="AK26" i="3"/>
  <c r="AJ26" i="3"/>
  <c r="AF26" i="3"/>
  <c r="AE26" i="3"/>
  <c r="AA26" i="3"/>
  <c r="Z26" i="3"/>
  <c r="V26" i="3"/>
  <c r="U26" i="3"/>
  <c r="Q26" i="3"/>
  <c r="P26" i="3"/>
  <c r="EG25" i="3"/>
  <c r="EF25" i="3"/>
  <c r="EB25" i="3"/>
  <c r="EA25" i="3"/>
  <c r="DW25" i="3"/>
  <c r="DV25" i="3"/>
  <c r="DR25" i="3"/>
  <c r="DQ25" i="3"/>
  <c r="DM25" i="3"/>
  <c r="DL25" i="3"/>
  <c r="DH25" i="3"/>
  <c r="DG25" i="3"/>
  <c r="DC25" i="3"/>
  <c r="DB25" i="3"/>
  <c r="CX25" i="3"/>
  <c r="CW25" i="3"/>
  <c r="CS25" i="3"/>
  <c r="CR25" i="3"/>
  <c r="CN25" i="3"/>
  <c r="CM25" i="3"/>
  <c r="CI25" i="3"/>
  <c r="CH25" i="3"/>
  <c r="CD25" i="3"/>
  <c r="CC25" i="3"/>
  <c r="BY25" i="3"/>
  <c r="BX25" i="3"/>
  <c r="BT25" i="3"/>
  <c r="BS25" i="3"/>
  <c r="BO25" i="3"/>
  <c r="BN25" i="3"/>
  <c r="BJ25" i="3"/>
  <c r="BI25" i="3"/>
  <c r="BE25" i="3"/>
  <c r="BD25" i="3"/>
  <c r="AZ25" i="3"/>
  <c r="AY25" i="3"/>
  <c r="AU25" i="3"/>
  <c r="AT25" i="3"/>
  <c r="AP25" i="3"/>
  <c r="AO25" i="3"/>
  <c r="AK25" i="3"/>
  <c r="AJ25" i="3"/>
  <c r="AF25" i="3"/>
  <c r="AE25" i="3"/>
  <c r="AA25" i="3"/>
  <c r="Z25" i="3"/>
  <c r="V25" i="3"/>
  <c r="U25" i="3"/>
  <c r="Q25" i="3"/>
  <c r="P25" i="3"/>
  <c r="EG24" i="3"/>
  <c r="EF24" i="3"/>
  <c r="EB24" i="3"/>
  <c r="EA24" i="3"/>
  <c r="DW24" i="3"/>
  <c r="DV24" i="3"/>
  <c r="DR24" i="3"/>
  <c r="DQ24" i="3"/>
  <c r="DM24" i="3"/>
  <c r="DL24" i="3"/>
  <c r="DH24" i="3"/>
  <c r="DG24" i="3"/>
  <c r="DC24" i="3"/>
  <c r="DB24" i="3"/>
  <c r="CX24" i="3"/>
  <c r="CW24" i="3"/>
  <c r="CS24" i="3"/>
  <c r="CR24" i="3"/>
  <c r="CN24" i="3"/>
  <c r="CM24" i="3"/>
  <c r="CI24" i="3"/>
  <c r="CH24" i="3"/>
  <c r="CD24" i="3"/>
  <c r="CC24" i="3"/>
  <c r="BY24" i="3"/>
  <c r="BX24" i="3"/>
  <c r="BT24" i="3"/>
  <c r="BS24" i="3"/>
  <c r="BO24" i="3"/>
  <c r="BN24" i="3"/>
  <c r="BJ24" i="3"/>
  <c r="BI24" i="3"/>
  <c r="BE24" i="3"/>
  <c r="BD24" i="3"/>
  <c r="AZ24" i="3"/>
  <c r="AY24" i="3"/>
  <c r="AU24" i="3"/>
  <c r="AT24" i="3"/>
  <c r="AP24" i="3"/>
  <c r="AO24" i="3"/>
  <c r="AK24" i="3"/>
  <c r="AJ24" i="3"/>
  <c r="AF24" i="3"/>
  <c r="AE24" i="3"/>
  <c r="AA24" i="3"/>
  <c r="Z24" i="3"/>
  <c r="V24" i="3"/>
  <c r="U24" i="3"/>
  <c r="Q24" i="3"/>
  <c r="P24" i="3"/>
  <c r="EG23" i="3"/>
  <c r="EF23" i="3"/>
  <c r="EB23" i="3"/>
  <c r="EA23" i="3"/>
  <c r="DW23" i="3"/>
  <c r="DV23" i="3"/>
  <c r="DR23" i="3"/>
  <c r="DQ23" i="3"/>
  <c r="DM23" i="3"/>
  <c r="DL23" i="3"/>
  <c r="DH23" i="3"/>
  <c r="DG23" i="3"/>
  <c r="DC23" i="3"/>
  <c r="DB23" i="3"/>
  <c r="CX23" i="3"/>
  <c r="CW23" i="3"/>
  <c r="CS23" i="3"/>
  <c r="CR23" i="3"/>
  <c r="CN23" i="3"/>
  <c r="CM23" i="3"/>
  <c r="CI23" i="3"/>
  <c r="CH23" i="3"/>
  <c r="CD23" i="3"/>
  <c r="CC23" i="3"/>
  <c r="BY23" i="3"/>
  <c r="BX23" i="3"/>
  <c r="BT23" i="3"/>
  <c r="BS23" i="3"/>
  <c r="BO23" i="3"/>
  <c r="BN23" i="3"/>
  <c r="BJ23" i="3"/>
  <c r="BI23" i="3"/>
  <c r="BE23" i="3"/>
  <c r="BD23" i="3"/>
  <c r="AZ23" i="3"/>
  <c r="AY23" i="3"/>
  <c r="AU23" i="3"/>
  <c r="AT23" i="3"/>
  <c r="AP23" i="3"/>
  <c r="AO23" i="3"/>
  <c r="AK23" i="3"/>
  <c r="AJ23" i="3"/>
  <c r="AF23" i="3"/>
  <c r="AE23" i="3"/>
  <c r="AA23" i="3"/>
  <c r="Z23" i="3"/>
  <c r="V23" i="3"/>
  <c r="U23" i="3"/>
  <c r="Q23" i="3"/>
  <c r="P23" i="3"/>
  <c r="EG22" i="3"/>
  <c r="EF22" i="3"/>
  <c r="EB22" i="3"/>
  <c r="EA22" i="3"/>
  <c r="DW22" i="3"/>
  <c r="DV22" i="3"/>
  <c r="DR22" i="3"/>
  <c r="DQ22" i="3"/>
  <c r="DM22" i="3"/>
  <c r="DL22" i="3"/>
  <c r="DH22" i="3"/>
  <c r="DG22" i="3"/>
  <c r="DC22" i="3"/>
  <c r="DB22" i="3"/>
  <c r="CX22" i="3"/>
  <c r="CW22" i="3"/>
  <c r="CS22" i="3"/>
  <c r="CR22" i="3"/>
  <c r="CN22" i="3"/>
  <c r="CM22" i="3"/>
  <c r="CI22" i="3"/>
  <c r="CH22" i="3"/>
  <c r="CD22" i="3"/>
  <c r="CC22" i="3"/>
  <c r="BY22" i="3"/>
  <c r="BX22" i="3"/>
  <c r="BT22" i="3"/>
  <c r="BS22" i="3"/>
  <c r="BO22" i="3"/>
  <c r="BN22" i="3"/>
  <c r="BJ22" i="3"/>
  <c r="BI22" i="3"/>
  <c r="BE22" i="3"/>
  <c r="BD22" i="3"/>
  <c r="AZ22" i="3"/>
  <c r="AY22" i="3"/>
  <c r="AU22" i="3"/>
  <c r="AT22" i="3"/>
  <c r="AP22" i="3"/>
  <c r="AO22" i="3"/>
  <c r="AK22" i="3"/>
  <c r="AJ22" i="3"/>
  <c r="AF22" i="3"/>
  <c r="AE22" i="3"/>
  <c r="AA22" i="3"/>
  <c r="Z22" i="3"/>
  <c r="V22" i="3"/>
  <c r="U22" i="3"/>
  <c r="Q22" i="3"/>
  <c r="P22" i="3"/>
  <c r="EG21" i="3"/>
  <c r="EF21" i="3"/>
  <c r="EB21" i="3"/>
  <c r="EA21" i="3"/>
  <c r="DW21" i="3"/>
  <c r="DV21" i="3"/>
  <c r="DR21" i="3"/>
  <c r="DQ21" i="3"/>
  <c r="DM21" i="3"/>
  <c r="DL21" i="3"/>
  <c r="DH21" i="3"/>
  <c r="DG21" i="3"/>
  <c r="DC21" i="3"/>
  <c r="DB21" i="3"/>
  <c r="CX21" i="3"/>
  <c r="CW21" i="3"/>
  <c r="CS21" i="3"/>
  <c r="CR21" i="3"/>
  <c r="CN21" i="3"/>
  <c r="CM21" i="3"/>
  <c r="CI21" i="3"/>
  <c r="CH21" i="3"/>
  <c r="CD21" i="3"/>
  <c r="CC21" i="3"/>
  <c r="BY21" i="3"/>
  <c r="BX21" i="3"/>
  <c r="BT21" i="3"/>
  <c r="BS21" i="3"/>
  <c r="BO21" i="3"/>
  <c r="BN21" i="3"/>
  <c r="BJ21" i="3"/>
  <c r="BI21" i="3"/>
  <c r="BE21" i="3"/>
  <c r="BD21" i="3"/>
  <c r="AZ21" i="3"/>
  <c r="AY21" i="3"/>
  <c r="AU21" i="3"/>
  <c r="AT21" i="3"/>
  <c r="AP21" i="3"/>
  <c r="AO21" i="3"/>
  <c r="AK21" i="3"/>
  <c r="AJ21" i="3"/>
  <c r="AF21" i="3"/>
  <c r="AE21" i="3"/>
  <c r="AA21" i="3"/>
  <c r="Z21" i="3"/>
  <c r="V21" i="3"/>
  <c r="U21" i="3"/>
  <c r="Q21" i="3"/>
  <c r="P21" i="3"/>
  <c r="EG20" i="3"/>
  <c r="EF20" i="3"/>
  <c r="EB20" i="3"/>
  <c r="EA20" i="3"/>
  <c r="DW20" i="3"/>
  <c r="DV20" i="3"/>
  <c r="DR20" i="3"/>
  <c r="DQ20" i="3"/>
  <c r="DM20" i="3"/>
  <c r="DL20" i="3"/>
  <c r="DH20" i="3"/>
  <c r="DG20" i="3"/>
  <c r="DC20" i="3"/>
  <c r="DB20" i="3"/>
  <c r="CX20" i="3"/>
  <c r="CW20" i="3"/>
  <c r="CS20" i="3"/>
  <c r="CR20" i="3"/>
  <c r="CN20" i="3"/>
  <c r="CM20" i="3"/>
  <c r="CI20" i="3"/>
  <c r="CH20" i="3"/>
  <c r="CD20" i="3"/>
  <c r="CC20" i="3"/>
  <c r="BY20" i="3"/>
  <c r="BX20" i="3"/>
  <c r="BT20" i="3"/>
  <c r="BS20" i="3"/>
  <c r="BO20" i="3"/>
  <c r="BN20" i="3"/>
  <c r="BJ20" i="3"/>
  <c r="BI20" i="3"/>
  <c r="BE20" i="3"/>
  <c r="BD20" i="3"/>
  <c r="AZ20" i="3"/>
  <c r="AY20" i="3"/>
  <c r="AU20" i="3"/>
  <c r="AT20" i="3"/>
  <c r="AP20" i="3"/>
  <c r="AO20" i="3"/>
  <c r="AK20" i="3"/>
  <c r="AJ20" i="3"/>
  <c r="AF20" i="3"/>
  <c r="AE20" i="3"/>
  <c r="AA20" i="3"/>
  <c r="Z20" i="3"/>
  <c r="V20" i="3"/>
  <c r="U20" i="3"/>
  <c r="Q20" i="3"/>
  <c r="P20" i="3"/>
  <c r="EG19" i="3"/>
  <c r="EF19" i="3"/>
  <c r="EB19" i="3"/>
  <c r="EA19" i="3"/>
  <c r="DW19" i="3"/>
  <c r="DV19" i="3"/>
  <c r="DR19" i="3"/>
  <c r="DQ19" i="3"/>
  <c r="DM19" i="3"/>
  <c r="DL19" i="3"/>
  <c r="DH19" i="3"/>
  <c r="DG19" i="3"/>
  <c r="DC19" i="3"/>
  <c r="DB19" i="3"/>
  <c r="CX19" i="3"/>
  <c r="CW19" i="3"/>
  <c r="CS19" i="3"/>
  <c r="CR19" i="3"/>
  <c r="CN19" i="3"/>
  <c r="CM19" i="3"/>
  <c r="CI19" i="3"/>
  <c r="CH19" i="3"/>
  <c r="CD19" i="3"/>
  <c r="CC19" i="3"/>
  <c r="BY19" i="3"/>
  <c r="BX19" i="3"/>
  <c r="BT19" i="3"/>
  <c r="BS19" i="3"/>
  <c r="BO19" i="3"/>
  <c r="BN19" i="3"/>
  <c r="BJ19" i="3"/>
  <c r="BI19" i="3"/>
  <c r="BE19" i="3"/>
  <c r="BD19" i="3"/>
  <c r="AZ19" i="3"/>
  <c r="AY19" i="3"/>
  <c r="AU19" i="3"/>
  <c r="AT19" i="3"/>
  <c r="AP19" i="3"/>
  <c r="AO19" i="3"/>
  <c r="AK19" i="3"/>
  <c r="AJ19" i="3"/>
  <c r="AF19" i="3"/>
  <c r="AE19" i="3"/>
  <c r="AA19" i="3"/>
  <c r="Z19" i="3"/>
  <c r="V19" i="3"/>
  <c r="U19" i="3"/>
  <c r="Q19" i="3"/>
  <c r="P19" i="3"/>
  <c r="EG18" i="3"/>
  <c r="EF18" i="3"/>
  <c r="EB18" i="3"/>
  <c r="EA18" i="3"/>
  <c r="DW18" i="3"/>
  <c r="DV18" i="3"/>
  <c r="DR18" i="3"/>
  <c r="DQ18" i="3"/>
  <c r="DM18" i="3"/>
  <c r="DL18" i="3"/>
  <c r="DH18" i="3"/>
  <c r="DG18" i="3"/>
  <c r="DC18" i="3"/>
  <c r="DB18" i="3"/>
  <c r="CX18" i="3"/>
  <c r="CW18" i="3"/>
  <c r="CS18" i="3"/>
  <c r="CR18" i="3"/>
  <c r="CN18" i="3"/>
  <c r="CM18" i="3"/>
  <c r="CI18" i="3"/>
  <c r="CH18" i="3"/>
  <c r="CD18" i="3"/>
  <c r="CC18" i="3"/>
  <c r="BY18" i="3"/>
  <c r="BX18" i="3"/>
  <c r="BT18" i="3"/>
  <c r="BS18" i="3"/>
  <c r="BO18" i="3"/>
  <c r="BN18" i="3"/>
  <c r="BJ18" i="3"/>
  <c r="BI18" i="3"/>
  <c r="BE18" i="3"/>
  <c r="BD18" i="3"/>
  <c r="AZ18" i="3"/>
  <c r="AY18" i="3"/>
  <c r="AU18" i="3"/>
  <c r="AT18" i="3"/>
  <c r="AP18" i="3"/>
  <c r="AO18" i="3"/>
  <c r="AK18" i="3"/>
  <c r="AJ18" i="3"/>
  <c r="AF18" i="3"/>
  <c r="AE18" i="3"/>
  <c r="AA18" i="3"/>
  <c r="Z18" i="3"/>
  <c r="V18" i="3"/>
  <c r="U18" i="3"/>
  <c r="Q18" i="3"/>
  <c r="P18" i="3"/>
  <c r="EG17" i="3"/>
  <c r="EF17" i="3"/>
  <c r="EB17" i="3"/>
  <c r="EA17" i="3"/>
  <c r="DW17" i="3"/>
  <c r="DV17" i="3"/>
  <c r="DR17" i="3"/>
  <c r="DQ17" i="3"/>
  <c r="DM17" i="3"/>
  <c r="DL17" i="3"/>
  <c r="DH17" i="3"/>
  <c r="DG17" i="3"/>
  <c r="DC17" i="3"/>
  <c r="DB17" i="3"/>
  <c r="CX17" i="3"/>
  <c r="CW17" i="3"/>
  <c r="CS17" i="3"/>
  <c r="CR17" i="3"/>
  <c r="CN17" i="3"/>
  <c r="CM17" i="3"/>
  <c r="CI17" i="3"/>
  <c r="CH17" i="3"/>
  <c r="CD17" i="3"/>
  <c r="CC17" i="3"/>
  <c r="BY17" i="3"/>
  <c r="BX17" i="3"/>
  <c r="BT17" i="3"/>
  <c r="BS17" i="3"/>
  <c r="BO17" i="3"/>
  <c r="BN17" i="3"/>
  <c r="BJ17" i="3"/>
  <c r="BI17" i="3"/>
  <c r="BE17" i="3"/>
  <c r="BD17" i="3"/>
  <c r="AZ17" i="3"/>
  <c r="AY17" i="3"/>
  <c r="AU17" i="3"/>
  <c r="AT17" i="3"/>
  <c r="AP17" i="3"/>
  <c r="AO17" i="3"/>
  <c r="AK17" i="3"/>
  <c r="AJ17" i="3"/>
  <c r="AF17" i="3"/>
  <c r="AE17" i="3"/>
  <c r="AA17" i="3"/>
  <c r="Z17" i="3"/>
  <c r="V17" i="3"/>
  <c r="U17" i="3"/>
  <c r="Q17" i="3"/>
  <c r="P17" i="3"/>
  <c r="EG16" i="3"/>
  <c r="EF16" i="3"/>
  <c r="EB16" i="3"/>
  <c r="EA16" i="3"/>
  <c r="DW16" i="3"/>
  <c r="DV16" i="3"/>
  <c r="DR16" i="3"/>
  <c r="DQ16" i="3"/>
  <c r="DM16" i="3"/>
  <c r="DL16" i="3"/>
  <c r="DH16" i="3"/>
  <c r="DG16" i="3"/>
  <c r="DC16" i="3"/>
  <c r="DB16" i="3"/>
  <c r="CX16" i="3"/>
  <c r="CW16" i="3"/>
  <c r="CS16" i="3"/>
  <c r="CR16" i="3"/>
  <c r="CN16" i="3"/>
  <c r="CM16" i="3"/>
  <c r="CI16" i="3"/>
  <c r="CH16" i="3"/>
  <c r="CD16" i="3"/>
  <c r="CC16" i="3"/>
  <c r="BY16" i="3"/>
  <c r="BX16" i="3"/>
  <c r="BT16" i="3"/>
  <c r="BS16" i="3"/>
  <c r="BO16" i="3"/>
  <c r="BN16" i="3"/>
  <c r="BJ16" i="3"/>
  <c r="BI16" i="3"/>
  <c r="BE16" i="3"/>
  <c r="BD16" i="3"/>
  <c r="AZ16" i="3"/>
  <c r="AY16" i="3"/>
  <c r="AU16" i="3"/>
  <c r="AT16" i="3"/>
  <c r="AP16" i="3"/>
  <c r="AO16" i="3"/>
  <c r="AK16" i="3"/>
  <c r="AJ16" i="3"/>
  <c r="AF16" i="3"/>
  <c r="AE16" i="3"/>
  <c r="AA16" i="3"/>
  <c r="Z16" i="3"/>
  <c r="V16" i="3"/>
  <c r="U16" i="3"/>
  <c r="Q16" i="3"/>
  <c r="P16" i="3"/>
  <c r="EG15" i="3"/>
  <c r="EF15" i="3"/>
  <c r="EB15" i="3"/>
  <c r="EA15" i="3"/>
  <c r="DW15" i="3"/>
  <c r="DV15" i="3"/>
  <c r="DR15" i="3"/>
  <c r="DQ15" i="3"/>
  <c r="DM15" i="3"/>
  <c r="DL15" i="3"/>
  <c r="DH15" i="3"/>
  <c r="DG15" i="3"/>
  <c r="DC15" i="3"/>
  <c r="DB15" i="3"/>
  <c r="CX15" i="3"/>
  <c r="CW15" i="3"/>
  <c r="CS15" i="3"/>
  <c r="CR15" i="3"/>
  <c r="CN15" i="3"/>
  <c r="CM15" i="3"/>
  <c r="CI15" i="3"/>
  <c r="CH15" i="3"/>
  <c r="CD15" i="3"/>
  <c r="CC15" i="3"/>
  <c r="BY15" i="3"/>
  <c r="BX15" i="3"/>
  <c r="BT15" i="3"/>
  <c r="BS15" i="3"/>
  <c r="BO15" i="3"/>
  <c r="BN15" i="3"/>
  <c r="BJ15" i="3"/>
  <c r="BI15" i="3"/>
  <c r="BE15" i="3"/>
  <c r="BD15" i="3"/>
  <c r="AZ15" i="3"/>
  <c r="AY15" i="3"/>
  <c r="AU15" i="3"/>
  <c r="AT15" i="3"/>
  <c r="AP15" i="3"/>
  <c r="AO15" i="3"/>
  <c r="AK15" i="3"/>
  <c r="AJ15" i="3"/>
  <c r="AF15" i="3"/>
  <c r="AE15" i="3"/>
  <c r="AA15" i="3"/>
  <c r="Z15" i="3"/>
  <c r="V15" i="3"/>
  <c r="U15" i="3"/>
  <c r="Q15" i="3"/>
  <c r="P15" i="3"/>
  <c r="EG14" i="3"/>
  <c r="EF14" i="3"/>
  <c r="EB14" i="3"/>
  <c r="EA14" i="3"/>
  <c r="DW14" i="3"/>
  <c r="DV14" i="3"/>
  <c r="DR14" i="3"/>
  <c r="DQ14" i="3"/>
  <c r="DM14" i="3"/>
  <c r="DL14" i="3"/>
  <c r="DH14" i="3"/>
  <c r="DG14" i="3"/>
  <c r="DC14" i="3"/>
  <c r="DB14" i="3"/>
  <c r="CX14" i="3"/>
  <c r="CW14" i="3"/>
  <c r="CS14" i="3"/>
  <c r="CR14" i="3"/>
  <c r="CN14" i="3"/>
  <c r="CM14" i="3"/>
  <c r="CI14" i="3"/>
  <c r="CH14" i="3"/>
  <c r="CD14" i="3"/>
  <c r="CC14" i="3"/>
  <c r="BY14" i="3"/>
  <c r="BX14" i="3"/>
  <c r="BT14" i="3"/>
  <c r="BS14" i="3"/>
  <c r="BO14" i="3"/>
  <c r="BN14" i="3"/>
  <c r="BJ14" i="3"/>
  <c r="BI14" i="3"/>
  <c r="BE14" i="3"/>
  <c r="BD14" i="3"/>
  <c r="AZ14" i="3"/>
  <c r="AY14" i="3"/>
  <c r="AU14" i="3"/>
  <c r="AT14" i="3"/>
  <c r="AP14" i="3"/>
  <c r="AO14" i="3"/>
  <c r="AK14" i="3"/>
  <c r="AJ14" i="3"/>
  <c r="AF14" i="3"/>
  <c r="AE14" i="3"/>
  <c r="AA14" i="3"/>
  <c r="Z14" i="3"/>
  <c r="V14" i="3"/>
  <c r="U14" i="3"/>
  <c r="Q14" i="3"/>
  <c r="P14" i="3"/>
  <c r="EG13" i="3"/>
  <c r="EF13" i="3"/>
  <c r="EB13" i="3"/>
  <c r="EA13" i="3"/>
  <c r="DW13" i="3"/>
  <c r="DV13" i="3"/>
  <c r="DR13" i="3"/>
  <c r="DQ13" i="3"/>
  <c r="DM13" i="3"/>
  <c r="DL13" i="3"/>
  <c r="DH13" i="3"/>
  <c r="DG13" i="3"/>
  <c r="DC13" i="3"/>
  <c r="DB13" i="3"/>
  <c r="CX13" i="3"/>
  <c r="CW13" i="3"/>
  <c r="CS13" i="3"/>
  <c r="CR13" i="3"/>
  <c r="CN13" i="3"/>
  <c r="CM13" i="3"/>
  <c r="CI13" i="3"/>
  <c r="CH13" i="3"/>
  <c r="CD13" i="3"/>
  <c r="CC13" i="3"/>
  <c r="BY13" i="3"/>
  <c r="BX13" i="3"/>
  <c r="BT13" i="3"/>
  <c r="BS13" i="3"/>
  <c r="BO13" i="3"/>
  <c r="BN13" i="3"/>
  <c r="BJ13" i="3"/>
  <c r="BI13" i="3"/>
  <c r="BE13" i="3"/>
  <c r="BD13" i="3"/>
  <c r="AZ13" i="3"/>
  <c r="AY13" i="3"/>
  <c r="AU13" i="3"/>
  <c r="AT13" i="3"/>
  <c r="AP13" i="3"/>
  <c r="AO13" i="3"/>
  <c r="AK13" i="3"/>
  <c r="AJ13" i="3"/>
  <c r="AF13" i="3"/>
  <c r="AE13" i="3"/>
  <c r="AA13" i="3"/>
  <c r="Z13" i="3"/>
  <c r="V13" i="3"/>
  <c r="U13" i="3"/>
  <c r="Q13" i="3"/>
  <c r="P13" i="3"/>
  <c r="EG12" i="3"/>
  <c r="EF12" i="3"/>
  <c r="EB12" i="3"/>
  <c r="EA12" i="3"/>
  <c r="DW12" i="3"/>
  <c r="DV12" i="3"/>
  <c r="DR12" i="3"/>
  <c r="DQ12" i="3"/>
  <c r="DM12" i="3"/>
  <c r="DL12" i="3"/>
  <c r="DH12" i="3"/>
  <c r="DG12" i="3"/>
  <c r="DC12" i="3"/>
  <c r="DB12" i="3"/>
  <c r="CX12" i="3"/>
  <c r="CW12" i="3"/>
  <c r="CS12" i="3"/>
  <c r="CR12" i="3"/>
  <c r="CN12" i="3"/>
  <c r="CM12" i="3"/>
  <c r="CI12" i="3"/>
  <c r="CH12" i="3"/>
  <c r="CD12" i="3"/>
  <c r="CC12" i="3"/>
  <c r="BY12" i="3"/>
  <c r="BX12" i="3"/>
  <c r="BT12" i="3"/>
  <c r="BS12" i="3"/>
  <c r="BO12" i="3"/>
  <c r="BN12" i="3"/>
  <c r="BJ12" i="3"/>
  <c r="BI12" i="3"/>
  <c r="BE12" i="3"/>
  <c r="BD12" i="3"/>
  <c r="AZ12" i="3"/>
  <c r="AY12" i="3"/>
  <c r="AU12" i="3"/>
  <c r="AT12" i="3"/>
  <c r="AP12" i="3"/>
  <c r="AO12" i="3"/>
  <c r="AK12" i="3"/>
  <c r="AJ12" i="3"/>
  <c r="AF12" i="3"/>
  <c r="AE12" i="3"/>
  <c r="AA12" i="3"/>
  <c r="Z12" i="3"/>
  <c r="V12" i="3"/>
  <c r="U12" i="3"/>
  <c r="Q12" i="3"/>
  <c r="P12" i="3"/>
  <c r="EG11" i="3"/>
  <c r="EF11" i="3"/>
  <c r="EB11" i="3"/>
  <c r="EA11" i="3"/>
  <c r="DW11" i="3"/>
  <c r="DV11" i="3"/>
  <c r="DR11" i="3"/>
  <c r="DQ11" i="3"/>
  <c r="DM11" i="3"/>
  <c r="DL11" i="3"/>
  <c r="DH11" i="3"/>
  <c r="DG11" i="3"/>
  <c r="DC11" i="3"/>
  <c r="DB11" i="3"/>
  <c r="CX11" i="3"/>
  <c r="CW11" i="3"/>
  <c r="CS11" i="3"/>
  <c r="CR11" i="3"/>
  <c r="CN11" i="3"/>
  <c r="CM11" i="3"/>
  <c r="CI11" i="3"/>
  <c r="CH11" i="3"/>
  <c r="CD11" i="3"/>
  <c r="CC11" i="3"/>
  <c r="BY11" i="3"/>
  <c r="BX11" i="3"/>
  <c r="BT11" i="3"/>
  <c r="BS11" i="3"/>
  <c r="BO11" i="3"/>
  <c r="BN11" i="3"/>
  <c r="BJ11" i="3"/>
  <c r="BI11" i="3"/>
  <c r="BE11" i="3"/>
  <c r="BD11" i="3"/>
  <c r="AZ11" i="3"/>
  <c r="AY11" i="3"/>
  <c r="AU11" i="3"/>
  <c r="AT11" i="3"/>
  <c r="AP11" i="3"/>
  <c r="AO11" i="3"/>
  <c r="AK11" i="3"/>
  <c r="AJ11" i="3"/>
  <c r="AF11" i="3"/>
  <c r="AE11" i="3"/>
  <c r="AA11" i="3"/>
  <c r="Z11" i="3"/>
  <c r="V11" i="3"/>
  <c r="U11" i="3"/>
  <c r="Q11" i="3"/>
  <c r="P11" i="3"/>
  <c r="EG10" i="3"/>
  <c r="EF10" i="3"/>
  <c r="EB10" i="3"/>
  <c r="EA10" i="3"/>
  <c r="DW10" i="3"/>
  <c r="DV10" i="3"/>
  <c r="DR10" i="3"/>
  <c r="DQ10" i="3"/>
  <c r="DM10" i="3"/>
  <c r="DL10" i="3"/>
  <c r="DH10" i="3"/>
  <c r="DG10" i="3"/>
  <c r="DC10" i="3"/>
  <c r="DB10" i="3"/>
  <c r="CX10" i="3"/>
  <c r="CW10" i="3"/>
  <c r="CS10" i="3"/>
  <c r="CR10" i="3"/>
  <c r="CN10" i="3"/>
  <c r="CM10" i="3"/>
  <c r="CI10" i="3"/>
  <c r="CH10" i="3"/>
  <c r="CD10" i="3"/>
  <c r="CC10" i="3"/>
  <c r="BY10" i="3"/>
  <c r="BX10" i="3"/>
  <c r="BT10" i="3"/>
  <c r="BS10" i="3"/>
  <c r="BO10" i="3"/>
  <c r="BN10" i="3"/>
  <c r="BJ10" i="3"/>
  <c r="BI10" i="3"/>
  <c r="BE10" i="3"/>
  <c r="BD10" i="3"/>
  <c r="AZ10" i="3"/>
  <c r="AY10" i="3"/>
  <c r="AU10" i="3"/>
  <c r="AT10" i="3"/>
  <c r="AP10" i="3"/>
  <c r="AO10" i="3"/>
  <c r="AK10" i="3"/>
  <c r="AJ10" i="3"/>
  <c r="AF10" i="3"/>
  <c r="AE10" i="3"/>
  <c r="AA10" i="3"/>
  <c r="Z10" i="3"/>
  <c r="V10" i="3"/>
  <c r="U10" i="3"/>
  <c r="Q10" i="3"/>
  <c r="P10" i="3"/>
  <c r="EG9" i="3"/>
  <c r="EF9" i="3"/>
  <c r="EB9" i="3"/>
  <c r="EA9" i="3"/>
  <c r="DW9" i="3"/>
  <c r="DV9" i="3"/>
  <c r="DR9" i="3"/>
  <c r="DQ9" i="3"/>
  <c r="DM9" i="3"/>
  <c r="DL9" i="3"/>
  <c r="DH9" i="3"/>
  <c r="DG9" i="3"/>
  <c r="DC9" i="3"/>
  <c r="DB9" i="3"/>
  <c r="CX9" i="3"/>
  <c r="CW9" i="3"/>
  <c r="CS9" i="3"/>
  <c r="CR9" i="3"/>
  <c r="CN9" i="3"/>
  <c r="CM9" i="3"/>
  <c r="CI9" i="3"/>
  <c r="CH9" i="3"/>
  <c r="CD9" i="3"/>
  <c r="CC9" i="3"/>
  <c r="BY9" i="3"/>
  <c r="BX9" i="3"/>
  <c r="BT9" i="3"/>
  <c r="BS9" i="3"/>
  <c r="BO9" i="3"/>
  <c r="BN9" i="3"/>
  <c r="BJ9" i="3"/>
  <c r="BI9" i="3"/>
  <c r="BE9" i="3"/>
  <c r="BD9" i="3"/>
  <c r="AZ9" i="3"/>
  <c r="AY9" i="3"/>
  <c r="AU9" i="3"/>
  <c r="AT9" i="3"/>
  <c r="AP9" i="3"/>
  <c r="AO9" i="3"/>
  <c r="AK9" i="3"/>
  <c r="AJ9" i="3"/>
  <c r="AF9" i="3"/>
  <c r="AE9" i="3"/>
  <c r="AA9" i="3"/>
  <c r="Z9" i="3"/>
  <c r="V9" i="3"/>
  <c r="U9" i="3"/>
  <c r="Q9" i="3"/>
  <c r="P9" i="3"/>
  <c r="EG8" i="3"/>
  <c r="EF8" i="3"/>
  <c r="EB8" i="3"/>
  <c r="EA8" i="3"/>
  <c r="DW8" i="3"/>
  <c r="DV8" i="3"/>
  <c r="DR8" i="3"/>
  <c r="DQ8" i="3"/>
  <c r="DM8" i="3"/>
  <c r="DL8" i="3"/>
  <c r="DH8" i="3"/>
  <c r="DG8" i="3"/>
  <c r="DC8" i="3"/>
  <c r="DB8" i="3"/>
  <c r="CX8" i="3"/>
  <c r="CW8" i="3"/>
  <c r="CS8" i="3"/>
  <c r="CR8" i="3"/>
  <c r="CN8" i="3"/>
  <c r="CM8" i="3"/>
  <c r="CI8" i="3"/>
  <c r="CH8" i="3"/>
  <c r="CD8" i="3"/>
  <c r="CC8" i="3"/>
  <c r="BY8" i="3"/>
  <c r="BX8" i="3"/>
  <c r="BT8" i="3"/>
  <c r="BS8" i="3"/>
  <c r="BO8" i="3"/>
  <c r="BN8" i="3"/>
  <c r="BJ8" i="3"/>
  <c r="BI8" i="3"/>
  <c r="BE8" i="3"/>
  <c r="BD8" i="3"/>
  <c r="AZ8" i="3"/>
  <c r="AY8" i="3"/>
  <c r="AU8" i="3"/>
  <c r="AT8" i="3"/>
  <c r="AP8" i="3"/>
  <c r="AO8" i="3"/>
  <c r="AK8" i="3"/>
  <c r="AJ8" i="3"/>
  <c r="AF8" i="3"/>
  <c r="AE8" i="3"/>
  <c r="AA8" i="3"/>
  <c r="Z8" i="3"/>
  <c r="V8" i="3"/>
  <c r="U8" i="3"/>
  <c r="Q8" i="3"/>
  <c r="P8" i="3"/>
  <c r="EG7" i="3"/>
  <c r="EF7" i="3"/>
  <c r="EB7" i="3"/>
  <c r="EA7" i="3"/>
  <c r="EA53" i="3" s="1"/>
  <c r="DW7" i="3"/>
  <c r="DW53" i="3" s="1"/>
  <c r="DV7" i="3"/>
  <c r="DV53" i="3" s="1"/>
  <c r="DR7" i="3"/>
  <c r="DR53" i="3" s="1"/>
  <c r="DQ7" i="3"/>
  <c r="DQ53" i="3" s="1"/>
  <c r="DM7" i="3"/>
  <c r="DL7" i="3"/>
  <c r="DH7" i="3"/>
  <c r="DH53" i="3" s="1"/>
  <c r="DG7" i="3"/>
  <c r="DC7" i="3"/>
  <c r="DC53" i="3" s="1"/>
  <c r="DB7" i="3"/>
  <c r="CX7" i="3"/>
  <c r="CX53" i="3" s="1"/>
  <c r="CW7" i="3"/>
  <c r="CW53" i="3" s="1"/>
  <c r="CS7" i="3"/>
  <c r="CR7" i="3"/>
  <c r="CN7" i="3"/>
  <c r="CN53" i="3" s="1"/>
  <c r="CM7" i="3"/>
  <c r="CI7" i="3"/>
  <c r="CI53" i="3" s="1"/>
  <c r="CH7" i="3"/>
  <c r="CD7" i="3"/>
  <c r="CD53" i="3" s="1"/>
  <c r="CC7" i="3"/>
  <c r="BY7" i="3"/>
  <c r="BY53" i="3" s="1"/>
  <c r="BX7" i="3"/>
  <c r="BX53" i="3" s="1"/>
  <c r="BT7" i="3"/>
  <c r="BT53" i="3" s="1"/>
  <c r="BS7" i="3"/>
  <c r="BS53" i="3" s="1"/>
  <c r="BO7" i="3"/>
  <c r="BN7" i="3"/>
  <c r="BJ7" i="3"/>
  <c r="BJ53" i="3" s="1"/>
  <c r="BI7" i="3"/>
  <c r="BI53" i="3" s="1"/>
  <c r="BE7" i="3"/>
  <c r="BD7" i="3"/>
  <c r="BD53" i="3" s="1"/>
  <c r="AZ7" i="3"/>
  <c r="AZ53" i="3" s="1"/>
  <c r="AY7" i="3"/>
  <c r="AY53" i="3" s="1"/>
  <c r="AU7" i="3"/>
  <c r="AT7" i="3"/>
  <c r="AT53" i="3" s="1"/>
  <c r="AP7" i="3"/>
  <c r="AP53" i="3" s="1"/>
  <c r="AO7" i="3"/>
  <c r="AK7" i="3"/>
  <c r="AJ7" i="3"/>
  <c r="AF7" i="3"/>
  <c r="AF53" i="3" s="1"/>
  <c r="AE7" i="3"/>
  <c r="AA7" i="3"/>
  <c r="AA53" i="3" s="1"/>
  <c r="Z7" i="3"/>
  <c r="Z53" i="3" s="1"/>
  <c r="V7" i="3"/>
  <c r="V53" i="3" s="1"/>
  <c r="U7" i="3"/>
  <c r="Q7" i="3"/>
  <c r="P7" i="3"/>
  <c r="EG53" i="3" l="1"/>
  <c r="EB53" i="3"/>
  <c r="DM53" i="3"/>
  <c r="DL53" i="3"/>
  <c r="DG53" i="3"/>
  <c r="DB53" i="3"/>
  <c r="CR53" i="3"/>
  <c r="CS53" i="3"/>
  <c r="CH53" i="3"/>
  <c r="BO53" i="3"/>
  <c r="BE53" i="3"/>
  <c r="AU53" i="3"/>
  <c r="AO53" i="3"/>
  <c r="AK53" i="3"/>
  <c r="AE53" i="3"/>
  <c r="U53" i="3"/>
  <c r="P53" i="3"/>
  <c r="Q53" i="3"/>
  <c r="EF53" i="3"/>
  <c r="CM53" i="3"/>
  <c r="CC53" i="3"/>
  <c r="BN53" i="3"/>
  <c r="BR53" i="4" l="1"/>
  <c r="BQ53" i="4"/>
  <c r="BP53" i="4"/>
  <c r="BM53" i="4"/>
  <c r="BL53" i="4"/>
  <c r="BK53" i="4"/>
  <c r="BH53" i="4"/>
  <c r="BG53" i="4"/>
  <c r="BF53" i="4"/>
  <c r="BC53" i="4"/>
  <c r="BB53" i="4"/>
  <c r="BA53" i="4"/>
  <c r="AX53" i="4"/>
  <c r="AW53" i="4"/>
  <c r="AV53" i="4"/>
  <c r="AS53" i="4"/>
  <c r="AR53" i="4"/>
  <c r="AQ53" i="4"/>
  <c r="AN53" i="4"/>
  <c r="AM53" i="4"/>
  <c r="AL53" i="4"/>
  <c r="AI53" i="4"/>
  <c r="AH53" i="4"/>
  <c r="AG53" i="4"/>
  <c r="AD53" i="4"/>
  <c r="AC53" i="4"/>
  <c r="AB53" i="4"/>
  <c r="Y53" i="4"/>
  <c r="X53" i="4"/>
  <c r="W53" i="4"/>
  <c r="T53" i="4"/>
  <c r="S53" i="4"/>
  <c r="R53" i="4"/>
  <c r="O53" i="4"/>
  <c r="N53" i="4"/>
  <c r="M53" i="4"/>
  <c r="BT52" i="4"/>
  <c r="BS52" i="4"/>
  <c r="BO52" i="4"/>
  <c r="BN52" i="4"/>
  <c r="BJ52" i="4"/>
  <c r="BI52" i="4"/>
  <c r="BE52" i="4"/>
  <c r="BD52" i="4"/>
  <c r="AZ52" i="4"/>
  <c r="AY52" i="4"/>
  <c r="AU52" i="4"/>
  <c r="AT52" i="4"/>
  <c r="AP52" i="4"/>
  <c r="AO52" i="4"/>
  <c r="AK52" i="4"/>
  <c r="AJ52" i="4"/>
  <c r="AF52" i="4"/>
  <c r="AE52" i="4"/>
  <c r="AA52" i="4"/>
  <c r="Z52" i="4"/>
  <c r="V52" i="4"/>
  <c r="U52" i="4"/>
  <c r="Q52" i="4"/>
  <c r="P52" i="4"/>
  <c r="BT51" i="4"/>
  <c r="BS51" i="4"/>
  <c r="BO51" i="4"/>
  <c r="BN51" i="4"/>
  <c r="BJ51" i="4"/>
  <c r="BI51" i="4"/>
  <c r="BE51" i="4"/>
  <c r="BD51" i="4"/>
  <c r="AZ51" i="4"/>
  <c r="AY51" i="4"/>
  <c r="AU51" i="4"/>
  <c r="AT51" i="4"/>
  <c r="AP51" i="4"/>
  <c r="AO51" i="4"/>
  <c r="AK51" i="4"/>
  <c r="AJ51" i="4"/>
  <c r="AF51" i="4"/>
  <c r="AE51" i="4"/>
  <c r="AA51" i="4"/>
  <c r="Z51" i="4"/>
  <c r="V51" i="4"/>
  <c r="U51" i="4"/>
  <c r="Q51" i="4"/>
  <c r="P51" i="4"/>
  <c r="BT50" i="4"/>
  <c r="BS50" i="4"/>
  <c r="BO50" i="4"/>
  <c r="BN50" i="4"/>
  <c r="BJ50" i="4"/>
  <c r="BI50" i="4"/>
  <c r="BE50" i="4"/>
  <c r="BD50" i="4"/>
  <c r="AZ50" i="4"/>
  <c r="AY50" i="4"/>
  <c r="AU50" i="4"/>
  <c r="AT50" i="4"/>
  <c r="AP50" i="4"/>
  <c r="AO50" i="4"/>
  <c r="AK50" i="4"/>
  <c r="AJ50" i="4"/>
  <c r="AF50" i="4"/>
  <c r="AE50" i="4"/>
  <c r="AA50" i="4"/>
  <c r="Z50" i="4"/>
  <c r="V50" i="4"/>
  <c r="U50" i="4"/>
  <c r="Q50" i="4"/>
  <c r="P50" i="4"/>
  <c r="BT49" i="4"/>
  <c r="BS49" i="4"/>
  <c r="BO49" i="4"/>
  <c r="BN49" i="4"/>
  <c r="BJ49" i="4"/>
  <c r="BI49" i="4"/>
  <c r="BE49" i="4"/>
  <c r="BD49" i="4"/>
  <c r="AZ49" i="4"/>
  <c r="AY49" i="4"/>
  <c r="AU49" i="4"/>
  <c r="AT49" i="4"/>
  <c r="AP49" i="4"/>
  <c r="AO49" i="4"/>
  <c r="AK49" i="4"/>
  <c r="AJ49" i="4"/>
  <c r="AF49" i="4"/>
  <c r="AE49" i="4"/>
  <c r="AA49" i="4"/>
  <c r="Z49" i="4"/>
  <c r="V49" i="4"/>
  <c r="U49" i="4"/>
  <c r="Q49" i="4"/>
  <c r="P49" i="4"/>
  <c r="BT48" i="4"/>
  <c r="BS48" i="4"/>
  <c r="BO48" i="4"/>
  <c r="BN48" i="4"/>
  <c r="BJ48" i="4"/>
  <c r="BI48" i="4"/>
  <c r="BE48" i="4"/>
  <c r="BD48" i="4"/>
  <c r="AZ48" i="4"/>
  <c r="AY48" i="4"/>
  <c r="AU48" i="4"/>
  <c r="AT48" i="4"/>
  <c r="AP48" i="4"/>
  <c r="AO48" i="4"/>
  <c r="AK48" i="4"/>
  <c r="AJ48" i="4"/>
  <c r="AF48" i="4"/>
  <c r="AE48" i="4"/>
  <c r="AA48" i="4"/>
  <c r="Z48" i="4"/>
  <c r="V48" i="4"/>
  <c r="U48" i="4"/>
  <c r="Q48" i="4"/>
  <c r="P48" i="4"/>
  <c r="BT47" i="4"/>
  <c r="BS47" i="4"/>
  <c r="BO47" i="4"/>
  <c r="BN47" i="4"/>
  <c r="BJ47" i="4"/>
  <c r="BI47" i="4"/>
  <c r="BE47" i="4"/>
  <c r="BD47" i="4"/>
  <c r="AZ47" i="4"/>
  <c r="AY47" i="4"/>
  <c r="AU47" i="4"/>
  <c r="AT47" i="4"/>
  <c r="AP47" i="4"/>
  <c r="AO47" i="4"/>
  <c r="AK47" i="4"/>
  <c r="AJ47" i="4"/>
  <c r="AF47" i="4"/>
  <c r="AE47" i="4"/>
  <c r="AA47" i="4"/>
  <c r="Z47" i="4"/>
  <c r="V47" i="4"/>
  <c r="U47" i="4"/>
  <c r="Q47" i="4"/>
  <c r="P47" i="4"/>
  <c r="BT46" i="4"/>
  <c r="BS46" i="4"/>
  <c r="BO46" i="4"/>
  <c r="BN46" i="4"/>
  <c r="BJ46" i="4"/>
  <c r="BI46" i="4"/>
  <c r="BE46" i="4"/>
  <c r="BD46" i="4"/>
  <c r="AZ46" i="4"/>
  <c r="AY46" i="4"/>
  <c r="AU46" i="4"/>
  <c r="AT46" i="4"/>
  <c r="AP46" i="4"/>
  <c r="AO46" i="4"/>
  <c r="AK46" i="4"/>
  <c r="AJ46" i="4"/>
  <c r="AF46" i="4"/>
  <c r="AE46" i="4"/>
  <c r="AA46" i="4"/>
  <c r="Z46" i="4"/>
  <c r="V46" i="4"/>
  <c r="U46" i="4"/>
  <c r="Q46" i="4"/>
  <c r="P46" i="4"/>
  <c r="BT45" i="4"/>
  <c r="BS45" i="4"/>
  <c r="BO45" i="4"/>
  <c r="BN45" i="4"/>
  <c r="BJ45" i="4"/>
  <c r="BI45" i="4"/>
  <c r="BE45" i="4"/>
  <c r="BD45" i="4"/>
  <c r="AZ45" i="4"/>
  <c r="AY45" i="4"/>
  <c r="AU45" i="4"/>
  <c r="AT45" i="4"/>
  <c r="AP45" i="4"/>
  <c r="AO45" i="4"/>
  <c r="AK45" i="4"/>
  <c r="AJ45" i="4"/>
  <c r="AF45" i="4"/>
  <c r="AE45" i="4"/>
  <c r="AA45" i="4"/>
  <c r="Z45" i="4"/>
  <c r="V45" i="4"/>
  <c r="U45" i="4"/>
  <c r="Q45" i="4"/>
  <c r="P45" i="4"/>
  <c r="BT44" i="4"/>
  <c r="BS44" i="4"/>
  <c r="BO44" i="4"/>
  <c r="BN44" i="4"/>
  <c r="BJ44" i="4"/>
  <c r="BI44" i="4"/>
  <c r="BE44" i="4"/>
  <c r="BD44" i="4"/>
  <c r="AZ44" i="4"/>
  <c r="AY44" i="4"/>
  <c r="AU44" i="4"/>
  <c r="AT44" i="4"/>
  <c r="AP44" i="4"/>
  <c r="AO44" i="4"/>
  <c r="AK44" i="4"/>
  <c r="AJ44" i="4"/>
  <c r="AF44" i="4"/>
  <c r="AE44" i="4"/>
  <c r="AA44" i="4"/>
  <c r="Z44" i="4"/>
  <c r="V44" i="4"/>
  <c r="U44" i="4"/>
  <c r="Q44" i="4"/>
  <c r="P44" i="4"/>
  <c r="BT43" i="4"/>
  <c r="BS43" i="4"/>
  <c r="BO43" i="4"/>
  <c r="BN43" i="4"/>
  <c r="BJ43" i="4"/>
  <c r="BI43" i="4"/>
  <c r="BE43" i="4"/>
  <c r="BD43" i="4"/>
  <c r="AZ43" i="4"/>
  <c r="AY43" i="4"/>
  <c r="AU43" i="4"/>
  <c r="AT43" i="4"/>
  <c r="AP43" i="4"/>
  <c r="AO43" i="4"/>
  <c r="AK43" i="4"/>
  <c r="AJ43" i="4"/>
  <c r="AF43" i="4"/>
  <c r="AE43" i="4"/>
  <c r="AA43" i="4"/>
  <c r="Z43" i="4"/>
  <c r="V43" i="4"/>
  <c r="U43" i="4"/>
  <c r="Q43" i="4"/>
  <c r="P43" i="4"/>
  <c r="BT42" i="4"/>
  <c r="BS42" i="4"/>
  <c r="BO42" i="4"/>
  <c r="BN42" i="4"/>
  <c r="BJ42" i="4"/>
  <c r="BI42" i="4"/>
  <c r="BE42" i="4"/>
  <c r="BD42" i="4"/>
  <c r="AZ42" i="4"/>
  <c r="AY42" i="4"/>
  <c r="AU42" i="4"/>
  <c r="AT42" i="4"/>
  <c r="AP42" i="4"/>
  <c r="AO42" i="4"/>
  <c r="AK42" i="4"/>
  <c r="AJ42" i="4"/>
  <c r="AF42" i="4"/>
  <c r="AE42" i="4"/>
  <c r="AA42" i="4"/>
  <c r="Z42" i="4"/>
  <c r="V42" i="4"/>
  <c r="U42" i="4"/>
  <c r="Q42" i="4"/>
  <c r="P42" i="4"/>
  <c r="BT41" i="4"/>
  <c r="BS41" i="4"/>
  <c r="BO41" i="4"/>
  <c r="BN41" i="4"/>
  <c r="BJ41" i="4"/>
  <c r="BI41" i="4"/>
  <c r="BE41" i="4"/>
  <c r="BD41" i="4"/>
  <c r="AZ41" i="4"/>
  <c r="AY41" i="4"/>
  <c r="AU41" i="4"/>
  <c r="AT41" i="4"/>
  <c r="AP41" i="4"/>
  <c r="AO41" i="4"/>
  <c r="AK41" i="4"/>
  <c r="AJ41" i="4"/>
  <c r="AF41" i="4"/>
  <c r="AE41" i="4"/>
  <c r="AA41" i="4"/>
  <c r="Z41" i="4"/>
  <c r="V41" i="4"/>
  <c r="U41" i="4"/>
  <c r="Q41" i="4"/>
  <c r="P41" i="4"/>
  <c r="BT40" i="4"/>
  <c r="BS40" i="4"/>
  <c r="BO40" i="4"/>
  <c r="BN40" i="4"/>
  <c r="BJ40" i="4"/>
  <c r="BI40" i="4"/>
  <c r="BE40" i="4"/>
  <c r="BD40" i="4"/>
  <c r="AZ40" i="4"/>
  <c r="AY40" i="4"/>
  <c r="AU40" i="4"/>
  <c r="AT40" i="4"/>
  <c r="AP40" i="4"/>
  <c r="AO40" i="4"/>
  <c r="AK40" i="4"/>
  <c r="AJ40" i="4"/>
  <c r="AF40" i="4"/>
  <c r="AE40" i="4"/>
  <c r="AA40" i="4"/>
  <c r="Z40" i="4"/>
  <c r="V40" i="4"/>
  <c r="U40" i="4"/>
  <c r="Q40" i="4"/>
  <c r="P40" i="4"/>
  <c r="BT39" i="4"/>
  <c r="BS39" i="4"/>
  <c r="BO39" i="4"/>
  <c r="BN39" i="4"/>
  <c r="BJ39" i="4"/>
  <c r="BI39" i="4"/>
  <c r="BE39" i="4"/>
  <c r="BD39" i="4"/>
  <c r="AZ39" i="4"/>
  <c r="AY39" i="4"/>
  <c r="AU39" i="4"/>
  <c r="AT39" i="4"/>
  <c r="AP39" i="4"/>
  <c r="AO39" i="4"/>
  <c r="AK39" i="4"/>
  <c r="AJ39" i="4"/>
  <c r="AF39" i="4"/>
  <c r="AE39" i="4"/>
  <c r="AA39" i="4"/>
  <c r="Z39" i="4"/>
  <c r="V39" i="4"/>
  <c r="U39" i="4"/>
  <c r="Q39" i="4"/>
  <c r="P39" i="4"/>
  <c r="BT38" i="4"/>
  <c r="BS38" i="4"/>
  <c r="BO38" i="4"/>
  <c r="BN38" i="4"/>
  <c r="BJ38" i="4"/>
  <c r="BI38" i="4"/>
  <c r="BE38" i="4"/>
  <c r="BD38" i="4"/>
  <c r="AZ38" i="4"/>
  <c r="AY38" i="4"/>
  <c r="AU38" i="4"/>
  <c r="AT38" i="4"/>
  <c r="AP38" i="4"/>
  <c r="AO38" i="4"/>
  <c r="AK38" i="4"/>
  <c r="AJ38" i="4"/>
  <c r="AF38" i="4"/>
  <c r="AE38" i="4"/>
  <c r="AA38" i="4"/>
  <c r="Z38" i="4"/>
  <c r="V38" i="4"/>
  <c r="U38" i="4"/>
  <c r="Q38" i="4"/>
  <c r="P38" i="4"/>
  <c r="BT37" i="4"/>
  <c r="BS37" i="4"/>
  <c r="BO37" i="4"/>
  <c r="BN37" i="4"/>
  <c r="BJ37" i="4"/>
  <c r="BI37" i="4"/>
  <c r="BE37" i="4"/>
  <c r="BD37" i="4"/>
  <c r="AZ37" i="4"/>
  <c r="AY37" i="4"/>
  <c r="AU37" i="4"/>
  <c r="AT37" i="4"/>
  <c r="AP37" i="4"/>
  <c r="AO37" i="4"/>
  <c r="AK37" i="4"/>
  <c r="AJ37" i="4"/>
  <c r="AF37" i="4"/>
  <c r="AE37" i="4"/>
  <c r="AA37" i="4"/>
  <c r="Z37" i="4"/>
  <c r="V37" i="4"/>
  <c r="U37" i="4"/>
  <c r="Q37" i="4"/>
  <c r="P37" i="4"/>
  <c r="BT36" i="4"/>
  <c r="BS36" i="4"/>
  <c r="BO36" i="4"/>
  <c r="BN36" i="4"/>
  <c r="BJ36" i="4"/>
  <c r="BI36" i="4"/>
  <c r="BE36" i="4"/>
  <c r="BD36" i="4"/>
  <c r="AZ36" i="4"/>
  <c r="AY36" i="4"/>
  <c r="AU36" i="4"/>
  <c r="AT36" i="4"/>
  <c r="AP36" i="4"/>
  <c r="AO36" i="4"/>
  <c r="AK36" i="4"/>
  <c r="AJ36" i="4"/>
  <c r="AF36" i="4"/>
  <c r="AE36" i="4"/>
  <c r="AA36" i="4"/>
  <c r="Z36" i="4"/>
  <c r="V36" i="4"/>
  <c r="U36" i="4"/>
  <c r="Q36" i="4"/>
  <c r="P36" i="4"/>
  <c r="BT35" i="4"/>
  <c r="BS35" i="4"/>
  <c r="BO35" i="4"/>
  <c r="BN35" i="4"/>
  <c r="BJ35" i="4"/>
  <c r="BI35" i="4"/>
  <c r="BE35" i="4"/>
  <c r="BD35" i="4"/>
  <c r="AZ35" i="4"/>
  <c r="AY35" i="4"/>
  <c r="AU35" i="4"/>
  <c r="AT35" i="4"/>
  <c r="AP35" i="4"/>
  <c r="AO35" i="4"/>
  <c r="AK35" i="4"/>
  <c r="AJ35" i="4"/>
  <c r="AF35" i="4"/>
  <c r="AE35" i="4"/>
  <c r="AA35" i="4"/>
  <c r="Z35" i="4"/>
  <c r="V35" i="4"/>
  <c r="U35" i="4"/>
  <c r="Q35" i="4"/>
  <c r="P35" i="4"/>
  <c r="BT34" i="4"/>
  <c r="BS34" i="4"/>
  <c r="BO34" i="4"/>
  <c r="BN34" i="4"/>
  <c r="BJ34" i="4"/>
  <c r="BI34" i="4"/>
  <c r="BE34" i="4"/>
  <c r="BD34" i="4"/>
  <c r="AZ34" i="4"/>
  <c r="AY34" i="4"/>
  <c r="AU34" i="4"/>
  <c r="AT34" i="4"/>
  <c r="AP34" i="4"/>
  <c r="AO34" i="4"/>
  <c r="AK34" i="4"/>
  <c r="AJ34" i="4"/>
  <c r="AF34" i="4"/>
  <c r="AE34" i="4"/>
  <c r="AA34" i="4"/>
  <c r="Z34" i="4"/>
  <c r="V34" i="4"/>
  <c r="U34" i="4"/>
  <c r="Q34" i="4"/>
  <c r="P34" i="4"/>
  <c r="BT33" i="4"/>
  <c r="BS33" i="4"/>
  <c r="BO33" i="4"/>
  <c r="BN33" i="4"/>
  <c r="BJ33" i="4"/>
  <c r="BI33" i="4"/>
  <c r="BE33" i="4"/>
  <c r="BD33" i="4"/>
  <c r="AZ33" i="4"/>
  <c r="AY33" i="4"/>
  <c r="AU33" i="4"/>
  <c r="AT33" i="4"/>
  <c r="AP33" i="4"/>
  <c r="AO33" i="4"/>
  <c r="AK33" i="4"/>
  <c r="AJ33" i="4"/>
  <c r="AF33" i="4"/>
  <c r="AE33" i="4"/>
  <c r="AA33" i="4"/>
  <c r="Z33" i="4"/>
  <c r="V33" i="4"/>
  <c r="U33" i="4"/>
  <c r="Q33" i="4"/>
  <c r="P33" i="4"/>
  <c r="BT32" i="4"/>
  <c r="BS32" i="4"/>
  <c r="BO32" i="4"/>
  <c r="BN32" i="4"/>
  <c r="BJ32" i="4"/>
  <c r="BI32" i="4"/>
  <c r="BE32" i="4"/>
  <c r="BD32" i="4"/>
  <c r="AZ32" i="4"/>
  <c r="AY32" i="4"/>
  <c r="AU32" i="4"/>
  <c r="AT32" i="4"/>
  <c r="AP32" i="4"/>
  <c r="AO32" i="4"/>
  <c r="AK32" i="4"/>
  <c r="AJ32" i="4"/>
  <c r="AF32" i="4"/>
  <c r="AE32" i="4"/>
  <c r="AA32" i="4"/>
  <c r="Z32" i="4"/>
  <c r="V32" i="4"/>
  <c r="U32" i="4"/>
  <c r="Q32" i="4"/>
  <c r="P32" i="4"/>
  <c r="BT31" i="4"/>
  <c r="BS31" i="4"/>
  <c r="BO31" i="4"/>
  <c r="BN31" i="4"/>
  <c r="BJ31" i="4"/>
  <c r="BI31" i="4"/>
  <c r="BE31" i="4"/>
  <c r="BD31" i="4"/>
  <c r="AZ31" i="4"/>
  <c r="AY31" i="4"/>
  <c r="AU31" i="4"/>
  <c r="AT31" i="4"/>
  <c r="AP31" i="4"/>
  <c r="AO31" i="4"/>
  <c r="AK31" i="4"/>
  <c r="AJ31" i="4"/>
  <c r="AF31" i="4"/>
  <c r="AE31" i="4"/>
  <c r="AA31" i="4"/>
  <c r="Z31" i="4"/>
  <c r="V31" i="4"/>
  <c r="U31" i="4"/>
  <c r="Q31" i="4"/>
  <c r="P31" i="4"/>
  <c r="BT30" i="4"/>
  <c r="BS30" i="4"/>
  <c r="BO30" i="4"/>
  <c r="BN30" i="4"/>
  <c r="BJ30" i="4"/>
  <c r="BI30" i="4"/>
  <c r="BE30" i="4"/>
  <c r="BD30" i="4"/>
  <c r="AZ30" i="4"/>
  <c r="AY30" i="4"/>
  <c r="AU30" i="4"/>
  <c r="AT30" i="4"/>
  <c r="AP30" i="4"/>
  <c r="AO30" i="4"/>
  <c r="AK30" i="4"/>
  <c r="AJ30" i="4"/>
  <c r="AF30" i="4"/>
  <c r="AE30" i="4"/>
  <c r="AA30" i="4"/>
  <c r="Z30" i="4"/>
  <c r="V30" i="4"/>
  <c r="U30" i="4"/>
  <c r="Q30" i="4"/>
  <c r="P30" i="4"/>
  <c r="BT29" i="4"/>
  <c r="BS29" i="4"/>
  <c r="BO29" i="4"/>
  <c r="BN29" i="4"/>
  <c r="BJ29" i="4"/>
  <c r="BI29" i="4"/>
  <c r="BE29" i="4"/>
  <c r="BD29" i="4"/>
  <c r="AZ29" i="4"/>
  <c r="AY29" i="4"/>
  <c r="AU29" i="4"/>
  <c r="AT29" i="4"/>
  <c r="AP29" i="4"/>
  <c r="AO29" i="4"/>
  <c r="AK29" i="4"/>
  <c r="AJ29" i="4"/>
  <c r="AF29" i="4"/>
  <c r="AE29" i="4"/>
  <c r="AA29" i="4"/>
  <c r="Z29" i="4"/>
  <c r="V29" i="4"/>
  <c r="U29" i="4"/>
  <c r="Q29" i="4"/>
  <c r="P29" i="4"/>
  <c r="BT28" i="4"/>
  <c r="BS28" i="4"/>
  <c r="BO28" i="4"/>
  <c r="BN28" i="4"/>
  <c r="BJ28" i="4"/>
  <c r="BI28" i="4"/>
  <c r="BE28" i="4"/>
  <c r="BD28" i="4"/>
  <c r="AZ28" i="4"/>
  <c r="AY28" i="4"/>
  <c r="AU28" i="4"/>
  <c r="AT28" i="4"/>
  <c r="AP28" i="4"/>
  <c r="AO28" i="4"/>
  <c r="AK28" i="4"/>
  <c r="AJ28" i="4"/>
  <c r="AF28" i="4"/>
  <c r="AE28" i="4"/>
  <c r="AA28" i="4"/>
  <c r="Z28" i="4"/>
  <c r="V28" i="4"/>
  <c r="U28" i="4"/>
  <c r="Q28" i="4"/>
  <c r="P28" i="4"/>
  <c r="BT27" i="4"/>
  <c r="BS27" i="4"/>
  <c r="BO27" i="4"/>
  <c r="BN27" i="4"/>
  <c r="BJ27" i="4"/>
  <c r="BI27" i="4"/>
  <c r="BE27" i="4"/>
  <c r="BD27" i="4"/>
  <c r="AZ27" i="4"/>
  <c r="AY27" i="4"/>
  <c r="AU27" i="4"/>
  <c r="AT27" i="4"/>
  <c r="AP27" i="4"/>
  <c r="AO27" i="4"/>
  <c r="AK27" i="4"/>
  <c r="AJ27" i="4"/>
  <c r="AF27" i="4"/>
  <c r="AE27" i="4"/>
  <c r="AA27" i="4"/>
  <c r="Z27" i="4"/>
  <c r="V27" i="4"/>
  <c r="U27" i="4"/>
  <c r="Q27" i="4"/>
  <c r="P27" i="4"/>
  <c r="BT26" i="4"/>
  <c r="BS26" i="4"/>
  <c r="BO26" i="4"/>
  <c r="BN26" i="4"/>
  <c r="BJ26" i="4"/>
  <c r="BI26" i="4"/>
  <c r="BE26" i="4"/>
  <c r="BD26" i="4"/>
  <c r="AZ26" i="4"/>
  <c r="AY26" i="4"/>
  <c r="AU26" i="4"/>
  <c r="AT26" i="4"/>
  <c r="AP26" i="4"/>
  <c r="AO26" i="4"/>
  <c r="AK26" i="4"/>
  <c r="AJ26" i="4"/>
  <c r="AF26" i="4"/>
  <c r="AE26" i="4"/>
  <c r="AA26" i="4"/>
  <c r="Z26" i="4"/>
  <c r="V26" i="4"/>
  <c r="U26" i="4"/>
  <c r="Q26" i="4"/>
  <c r="P26" i="4"/>
  <c r="BT25" i="4"/>
  <c r="BS25" i="4"/>
  <c r="BO25" i="4"/>
  <c r="BN25" i="4"/>
  <c r="BJ25" i="4"/>
  <c r="BI25" i="4"/>
  <c r="BE25" i="4"/>
  <c r="BD25" i="4"/>
  <c r="AZ25" i="4"/>
  <c r="AY25" i="4"/>
  <c r="AU25" i="4"/>
  <c r="AT25" i="4"/>
  <c r="AP25" i="4"/>
  <c r="AO25" i="4"/>
  <c r="AK25" i="4"/>
  <c r="AJ25" i="4"/>
  <c r="AF25" i="4"/>
  <c r="AE25" i="4"/>
  <c r="AA25" i="4"/>
  <c r="Z25" i="4"/>
  <c r="V25" i="4"/>
  <c r="U25" i="4"/>
  <c r="Q25" i="4"/>
  <c r="P25" i="4"/>
  <c r="BT24" i="4"/>
  <c r="BS24" i="4"/>
  <c r="BO24" i="4"/>
  <c r="BN24" i="4"/>
  <c r="BJ24" i="4"/>
  <c r="BI24" i="4"/>
  <c r="BE24" i="4"/>
  <c r="BD24" i="4"/>
  <c r="AZ24" i="4"/>
  <c r="AY24" i="4"/>
  <c r="AU24" i="4"/>
  <c r="AT24" i="4"/>
  <c r="AP24" i="4"/>
  <c r="AO24" i="4"/>
  <c r="AK24" i="4"/>
  <c r="AJ24" i="4"/>
  <c r="AF24" i="4"/>
  <c r="AE24" i="4"/>
  <c r="AA24" i="4"/>
  <c r="Z24" i="4"/>
  <c r="V24" i="4"/>
  <c r="U24" i="4"/>
  <c r="Q24" i="4"/>
  <c r="P24" i="4"/>
  <c r="BT23" i="4"/>
  <c r="BS23" i="4"/>
  <c r="BO23" i="4"/>
  <c r="BN23" i="4"/>
  <c r="BJ23" i="4"/>
  <c r="BI23" i="4"/>
  <c r="BE23" i="4"/>
  <c r="BD23" i="4"/>
  <c r="AZ23" i="4"/>
  <c r="AY23" i="4"/>
  <c r="AU23" i="4"/>
  <c r="AT23" i="4"/>
  <c r="AP23" i="4"/>
  <c r="AO23" i="4"/>
  <c r="AK23" i="4"/>
  <c r="AJ23" i="4"/>
  <c r="AF23" i="4"/>
  <c r="AE23" i="4"/>
  <c r="AA23" i="4"/>
  <c r="Z23" i="4"/>
  <c r="V23" i="4"/>
  <c r="U23" i="4"/>
  <c r="Q23" i="4"/>
  <c r="P23" i="4"/>
  <c r="BT22" i="4"/>
  <c r="BS22" i="4"/>
  <c r="BO22" i="4"/>
  <c r="BN22" i="4"/>
  <c r="BJ22" i="4"/>
  <c r="BI22" i="4"/>
  <c r="BE22" i="4"/>
  <c r="BD22" i="4"/>
  <c r="AZ22" i="4"/>
  <c r="AY22" i="4"/>
  <c r="AU22" i="4"/>
  <c r="AT22" i="4"/>
  <c r="AP22" i="4"/>
  <c r="AO22" i="4"/>
  <c r="AK22" i="4"/>
  <c r="AJ22" i="4"/>
  <c r="AF22" i="4"/>
  <c r="AE22" i="4"/>
  <c r="AA22" i="4"/>
  <c r="Z22" i="4"/>
  <c r="V22" i="4"/>
  <c r="U22" i="4"/>
  <c r="Q22" i="4"/>
  <c r="P22" i="4"/>
  <c r="BT21" i="4"/>
  <c r="BS21" i="4"/>
  <c r="BO21" i="4"/>
  <c r="BN21" i="4"/>
  <c r="BJ21" i="4"/>
  <c r="BI21" i="4"/>
  <c r="BE21" i="4"/>
  <c r="BD21" i="4"/>
  <c r="AZ21" i="4"/>
  <c r="AY21" i="4"/>
  <c r="AU21" i="4"/>
  <c r="AT21" i="4"/>
  <c r="AP21" i="4"/>
  <c r="AO21" i="4"/>
  <c r="AK21" i="4"/>
  <c r="AJ21" i="4"/>
  <c r="AF21" i="4"/>
  <c r="AE21" i="4"/>
  <c r="AA21" i="4"/>
  <c r="Z21" i="4"/>
  <c r="V21" i="4"/>
  <c r="U21" i="4"/>
  <c r="Q21" i="4"/>
  <c r="P21" i="4"/>
  <c r="BT20" i="4"/>
  <c r="BS20" i="4"/>
  <c r="BO20" i="4"/>
  <c r="BN20" i="4"/>
  <c r="BJ20" i="4"/>
  <c r="BI20" i="4"/>
  <c r="BE20" i="4"/>
  <c r="BD20" i="4"/>
  <c r="AZ20" i="4"/>
  <c r="AY20" i="4"/>
  <c r="AU20" i="4"/>
  <c r="AT20" i="4"/>
  <c r="AP20" i="4"/>
  <c r="AO20" i="4"/>
  <c r="AK20" i="4"/>
  <c r="AJ20" i="4"/>
  <c r="AF20" i="4"/>
  <c r="AE20" i="4"/>
  <c r="AA20" i="4"/>
  <c r="Z20" i="4"/>
  <c r="V20" i="4"/>
  <c r="U20" i="4"/>
  <c r="Q20" i="4"/>
  <c r="P20" i="4"/>
  <c r="BT19" i="4"/>
  <c r="BS19" i="4"/>
  <c r="BO19" i="4"/>
  <c r="BN19" i="4"/>
  <c r="BJ19" i="4"/>
  <c r="BI19" i="4"/>
  <c r="BE19" i="4"/>
  <c r="BD19" i="4"/>
  <c r="AZ19" i="4"/>
  <c r="AY19" i="4"/>
  <c r="AU19" i="4"/>
  <c r="AT19" i="4"/>
  <c r="AP19" i="4"/>
  <c r="AO19" i="4"/>
  <c r="AK19" i="4"/>
  <c r="AJ19" i="4"/>
  <c r="AF19" i="4"/>
  <c r="AE19" i="4"/>
  <c r="AA19" i="4"/>
  <c r="Z19" i="4"/>
  <c r="V19" i="4"/>
  <c r="U19" i="4"/>
  <c r="Q19" i="4"/>
  <c r="P19" i="4"/>
  <c r="BT18" i="4"/>
  <c r="BS18" i="4"/>
  <c r="BO18" i="4"/>
  <c r="BN18" i="4"/>
  <c r="BJ18" i="4"/>
  <c r="BI18" i="4"/>
  <c r="BE18" i="4"/>
  <c r="BD18" i="4"/>
  <c r="AZ18" i="4"/>
  <c r="AY18" i="4"/>
  <c r="AU18" i="4"/>
  <c r="AT18" i="4"/>
  <c r="AP18" i="4"/>
  <c r="AO18" i="4"/>
  <c r="AK18" i="4"/>
  <c r="AJ18" i="4"/>
  <c r="AF18" i="4"/>
  <c r="AE18" i="4"/>
  <c r="AA18" i="4"/>
  <c r="Z18" i="4"/>
  <c r="V18" i="4"/>
  <c r="U18" i="4"/>
  <c r="Q18" i="4"/>
  <c r="P18" i="4"/>
  <c r="BT17" i="4"/>
  <c r="BS17" i="4"/>
  <c r="BO17" i="4"/>
  <c r="BN17" i="4"/>
  <c r="BJ17" i="4"/>
  <c r="BI17" i="4"/>
  <c r="BE17" i="4"/>
  <c r="BD17" i="4"/>
  <c r="AZ17" i="4"/>
  <c r="AY17" i="4"/>
  <c r="AU17" i="4"/>
  <c r="AT17" i="4"/>
  <c r="AP17" i="4"/>
  <c r="AO17" i="4"/>
  <c r="AK17" i="4"/>
  <c r="AJ17" i="4"/>
  <c r="AF17" i="4"/>
  <c r="AE17" i="4"/>
  <c r="AA17" i="4"/>
  <c r="Z17" i="4"/>
  <c r="V17" i="4"/>
  <c r="U17" i="4"/>
  <c r="Q17" i="4"/>
  <c r="P17" i="4"/>
  <c r="BT16" i="4"/>
  <c r="BS16" i="4"/>
  <c r="BO16" i="4"/>
  <c r="BN16" i="4"/>
  <c r="BJ16" i="4"/>
  <c r="BI16" i="4"/>
  <c r="BE16" i="4"/>
  <c r="BD16" i="4"/>
  <c r="AZ16" i="4"/>
  <c r="AY16" i="4"/>
  <c r="AU16" i="4"/>
  <c r="AT16" i="4"/>
  <c r="AP16" i="4"/>
  <c r="AO16" i="4"/>
  <c r="AK16" i="4"/>
  <c r="AJ16" i="4"/>
  <c r="AF16" i="4"/>
  <c r="AE16" i="4"/>
  <c r="AA16" i="4"/>
  <c r="Z16" i="4"/>
  <c r="V16" i="4"/>
  <c r="U16" i="4"/>
  <c r="Q16" i="4"/>
  <c r="P16" i="4"/>
  <c r="BT15" i="4"/>
  <c r="BS15" i="4"/>
  <c r="BO15" i="4"/>
  <c r="BN15" i="4"/>
  <c r="BJ15" i="4"/>
  <c r="BI15" i="4"/>
  <c r="BE15" i="4"/>
  <c r="BD15" i="4"/>
  <c r="AZ15" i="4"/>
  <c r="AY15" i="4"/>
  <c r="AU15" i="4"/>
  <c r="AT15" i="4"/>
  <c r="AP15" i="4"/>
  <c r="AO15" i="4"/>
  <c r="AK15" i="4"/>
  <c r="AJ15" i="4"/>
  <c r="AF15" i="4"/>
  <c r="AE15" i="4"/>
  <c r="AA15" i="4"/>
  <c r="Z15" i="4"/>
  <c r="V15" i="4"/>
  <c r="U15" i="4"/>
  <c r="Q15" i="4"/>
  <c r="P15" i="4"/>
  <c r="BT14" i="4"/>
  <c r="BS14" i="4"/>
  <c r="BO14" i="4"/>
  <c r="BN14" i="4"/>
  <c r="BJ14" i="4"/>
  <c r="BI14" i="4"/>
  <c r="BE14" i="4"/>
  <c r="BD14" i="4"/>
  <c r="AZ14" i="4"/>
  <c r="AY14" i="4"/>
  <c r="AU14" i="4"/>
  <c r="AT14" i="4"/>
  <c r="AP14" i="4"/>
  <c r="AO14" i="4"/>
  <c r="AK14" i="4"/>
  <c r="AJ14" i="4"/>
  <c r="AF14" i="4"/>
  <c r="AE14" i="4"/>
  <c r="AA14" i="4"/>
  <c r="Z14" i="4"/>
  <c r="V14" i="4"/>
  <c r="U14" i="4"/>
  <c r="Q14" i="4"/>
  <c r="P14" i="4"/>
  <c r="BT13" i="4"/>
  <c r="BS13" i="4"/>
  <c r="BO13" i="4"/>
  <c r="BN13" i="4"/>
  <c r="BJ13" i="4"/>
  <c r="BI13" i="4"/>
  <c r="BE13" i="4"/>
  <c r="BD13" i="4"/>
  <c r="AZ13" i="4"/>
  <c r="AY13" i="4"/>
  <c r="AU13" i="4"/>
  <c r="AT13" i="4"/>
  <c r="AP13" i="4"/>
  <c r="AO13" i="4"/>
  <c r="AK13" i="4"/>
  <c r="AJ13" i="4"/>
  <c r="AF13" i="4"/>
  <c r="AE13" i="4"/>
  <c r="AA13" i="4"/>
  <c r="Z13" i="4"/>
  <c r="V13" i="4"/>
  <c r="U13" i="4"/>
  <c r="Q13" i="4"/>
  <c r="P13" i="4"/>
  <c r="BT12" i="4"/>
  <c r="BS12" i="4"/>
  <c r="BO12" i="4"/>
  <c r="BN12" i="4"/>
  <c r="BJ12" i="4"/>
  <c r="BI12" i="4"/>
  <c r="BE12" i="4"/>
  <c r="BD12" i="4"/>
  <c r="AZ12" i="4"/>
  <c r="AY12" i="4"/>
  <c r="AU12" i="4"/>
  <c r="AT12" i="4"/>
  <c r="AP12" i="4"/>
  <c r="AO12" i="4"/>
  <c r="AK12" i="4"/>
  <c r="AJ12" i="4"/>
  <c r="AF12" i="4"/>
  <c r="AE12" i="4"/>
  <c r="AA12" i="4"/>
  <c r="Z12" i="4"/>
  <c r="V12" i="4"/>
  <c r="U12" i="4"/>
  <c r="Q12" i="4"/>
  <c r="P12" i="4"/>
  <c r="BT11" i="4"/>
  <c r="BS11" i="4"/>
  <c r="BO11" i="4"/>
  <c r="BN11" i="4"/>
  <c r="BJ11" i="4"/>
  <c r="BI11" i="4"/>
  <c r="BE11" i="4"/>
  <c r="BD11" i="4"/>
  <c r="AZ11" i="4"/>
  <c r="AY11" i="4"/>
  <c r="AU11" i="4"/>
  <c r="AT11" i="4"/>
  <c r="AP11" i="4"/>
  <c r="AO11" i="4"/>
  <c r="AK11" i="4"/>
  <c r="AJ11" i="4"/>
  <c r="AF11" i="4"/>
  <c r="AE11" i="4"/>
  <c r="AA11" i="4"/>
  <c r="Z11" i="4"/>
  <c r="V11" i="4"/>
  <c r="U11" i="4"/>
  <c r="Q11" i="4"/>
  <c r="P11" i="4"/>
  <c r="BT10" i="4"/>
  <c r="BS10" i="4"/>
  <c r="BO10" i="4"/>
  <c r="BN10" i="4"/>
  <c r="BJ10" i="4"/>
  <c r="BI10" i="4"/>
  <c r="BE10" i="4"/>
  <c r="BD10" i="4"/>
  <c r="AZ10" i="4"/>
  <c r="AY10" i="4"/>
  <c r="AU10" i="4"/>
  <c r="AT10" i="4"/>
  <c r="AP10" i="4"/>
  <c r="AO10" i="4"/>
  <c r="AK10" i="4"/>
  <c r="AJ10" i="4"/>
  <c r="AF10" i="4"/>
  <c r="AE10" i="4"/>
  <c r="AA10" i="4"/>
  <c r="Z10" i="4"/>
  <c r="V10" i="4"/>
  <c r="U10" i="4"/>
  <c r="Q10" i="4"/>
  <c r="P10" i="4"/>
  <c r="BT9" i="4"/>
  <c r="BS9" i="4"/>
  <c r="BO9" i="4"/>
  <c r="BN9" i="4"/>
  <c r="BJ9" i="4"/>
  <c r="BI9" i="4"/>
  <c r="BE9" i="4"/>
  <c r="BD9" i="4"/>
  <c r="AZ9" i="4"/>
  <c r="AY9" i="4"/>
  <c r="AU9" i="4"/>
  <c r="AT9" i="4"/>
  <c r="AP9" i="4"/>
  <c r="AO9" i="4"/>
  <c r="AK9" i="4"/>
  <c r="AJ9" i="4"/>
  <c r="AF9" i="4"/>
  <c r="AE9" i="4"/>
  <c r="AA9" i="4"/>
  <c r="Z9" i="4"/>
  <c r="V9" i="4"/>
  <c r="U9" i="4"/>
  <c r="Q9" i="4"/>
  <c r="P9" i="4"/>
  <c r="BT8" i="4"/>
  <c r="BS8" i="4"/>
  <c r="BO8" i="4"/>
  <c r="BN8" i="4"/>
  <c r="BJ8" i="4"/>
  <c r="BI8" i="4"/>
  <c r="BE8" i="4"/>
  <c r="BD8" i="4"/>
  <c r="AZ8" i="4"/>
  <c r="AY8" i="4"/>
  <c r="AU8" i="4"/>
  <c r="AT8" i="4"/>
  <c r="AP8" i="4"/>
  <c r="AO8" i="4"/>
  <c r="AK8" i="4"/>
  <c r="AJ8" i="4"/>
  <c r="AF8" i="4"/>
  <c r="AE8" i="4"/>
  <c r="AA8" i="4"/>
  <c r="Z8" i="4"/>
  <c r="V8" i="4"/>
  <c r="U8" i="4"/>
  <c r="Q8" i="4"/>
  <c r="P8" i="4"/>
  <c r="BT7" i="4"/>
  <c r="BT53" i="4" s="1"/>
  <c r="BS7" i="4"/>
  <c r="BS53" i="4" s="1"/>
  <c r="BO7" i="4"/>
  <c r="BO53" i="4" s="1"/>
  <c r="BN7" i="4"/>
  <c r="BN53" i="4" s="1"/>
  <c r="BJ7" i="4"/>
  <c r="BJ53" i="4" s="1"/>
  <c r="BI7" i="4"/>
  <c r="BI53" i="4" s="1"/>
  <c r="BE7" i="4"/>
  <c r="BE53" i="4" s="1"/>
  <c r="BD7" i="4"/>
  <c r="BD53" i="4" s="1"/>
  <c r="AZ7" i="4"/>
  <c r="AZ53" i="4" s="1"/>
  <c r="AY7" i="4"/>
  <c r="AY53" i="4" s="1"/>
  <c r="AU7" i="4"/>
  <c r="AU53" i="4" s="1"/>
  <c r="AT7" i="4"/>
  <c r="AT53" i="4" s="1"/>
  <c r="AP7" i="4"/>
  <c r="AP53" i="4" s="1"/>
  <c r="AO7" i="4"/>
  <c r="AO53" i="4" s="1"/>
  <c r="AK7" i="4"/>
  <c r="AK53" i="4" s="1"/>
  <c r="AJ7" i="4"/>
  <c r="AJ53" i="4" s="1"/>
  <c r="AF7" i="4"/>
  <c r="AF53" i="4" s="1"/>
  <c r="AE7" i="4"/>
  <c r="AE53" i="4" s="1"/>
  <c r="AA7" i="4"/>
  <c r="AA53" i="4" s="1"/>
  <c r="Z7" i="4"/>
  <c r="Z53" i="4" s="1"/>
  <c r="V7" i="4"/>
  <c r="V53" i="4" s="1"/>
  <c r="U7" i="4"/>
  <c r="U53" i="4" s="1"/>
  <c r="Q7" i="4"/>
  <c r="Q53" i="4" s="1"/>
  <c r="P7" i="4"/>
  <c r="P53" i="4" s="1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7" i="4"/>
  <c r="D7" i="4"/>
  <c r="C7" i="4"/>
  <c r="G7" i="5" l="1"/>
  <c r="F7" i="5"/>
  <c r="L52" i="5" l="1"/>
  <c r="K52" i="5"/>
  <c r="L51" i="5"/>
  <c r="K51" i="5"/>
  <c r="L50" i="5"/>
  <c r="K50" i="5"/>
  <c r="L49" i="5"/>
  <c r="K49" i="5"/>
  <c r="L48" i="5"/>
  <c r="K48" i="5"/>
  <c r="L47" i="5"/>
  <c r="K47" i="5"/>
  <c r="L46" i="5"/>
  <c r="K46" i="5"/>
  <c r="L45" i="5"/>
  <c r="K45" i="5"/>
  <c r="L44" i="5"/>
  <c r="K44" i="5"/>
  <c r="L43" i="5"/>
  <c r="K43" i="5"/>
  <c r="L42" i="5"/>
  <c r="K42" i="5"/>
  <c r="L41" i="5"/>
  <c r="K41" i="5"/>
  <c r="L40" i="5"/>
  <c r="K40" i="5"/>
  <c r="L39" i="5"/>
  <c r="K39" i="5"/>
  <c r="L38" i="5"/>
  <c r="K38" i="5"/>
  <c r="L37" i="5"/>
  <c r="K37" i="5"/>
  <c r="L36" i="5"/>
  <c r="K36" i="5"/>
  <c r="L35" i="5"/>
  <c r="K35" i="5"/>
  <c r="L34" i="5"/>
  <c r="K34" i="5"/>
  <c r="L33" i="5"/>
  <c r="K33" i="5"/>
  <c r="L32" i="5"/>
  <c r="K32" i="5"/>
  <c r="L31" i="5"/>
  <c r="K31" i="5"/>
  <c r="L30" i="5"/>
  <c r="K30" i="5"/>
  <c r="L29" i="5"/>
  <c r="K29" i="5"/>
  <c r="L28" i="5"/>
  <c r="K28" i="5"/>
  <c r="L27" i="5"/>
  <c r="K27" i="5"/>
  <c r="L26" i="5"/>
  <c r="K26" i="5"/>
  <c r="L25" i="5"/>
  <c r="K25" i="5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L14" i="5"/>
  <c r="K14" i="5"/>
  <c r="L13" i="5"/>
  <c r="K13" i="5"/>
  <c r="L12" i="5"/>
  <c r="K12" i="5"/>
  <c r="L11" i="5"/>
  <c r="K11" i="5"/>
  <c r="L10" i="5"/>
  <c r="K10" i="5"/>
  <c r="L9" i="5"/>
  <c r="K9" i="5"/>
  <c r="L8" i="5"/>
  <c r="K8" i="5"/>
  <c r="L7" i="5"/>
  <c r="K7" i="5"/>
  <c r="K53" i="5" l="1"/>
  <c r="L53" i="5"/>
  <c r="C52" i="4" l="1"/>
  <c r="D52" i="4"/>
  <c r="E52" i="4"/>
  <c r="L51" i="4" l="1"/>
  <c r="K51" i="4"/>
  <c r="L50" i="4"/>
  <c r="K50" i="4"/>
  <c r="L49" i="4"/>
  <c r="K49" i="4"/>
  <c r="L48" i="4"/>
  <c r="K48" i="4"/>
  <c r="L47" i="4"/>
  <c r="K47" i="4"/>
  <c r="L46" i="4"/>
  <c r="K46" i="4"/>
  <c r="L45" i="4"/>
  <c r="K45" i="4"/>
  <c r="L44" i="4"/>
  <c r="K44" i="4"/>
  <c r="L43" i="4"/>
  <c r="K43" i="4"/>
  <c r="L42" i="4"/>
  <c r="K42" i="4"/>
  <c r="L41" i="4"/>
  <c r="K41" i="4"/>
  <c r="L40" i="4"/>
  <c r="K40" i="4"/>
  <c r="L39" i="4"/>
  <c r="K39" i="4"/>
  <c r="L38" i="4"/>
  <c r="K38" i="4"/>
  <c r="L37" i="4"/>
  <c r="K37" i="4"/>
  <c r="L36" i="4"/>
  <c r="K36" i="4"/>
  <c r="L35" i="4"/>
  <c r="K35" i="4"/>
  <c r="L34" i="4"/>
  <c r="K34" i="4"/>
  <c r="L33" i="4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K52" i="4"/>
  <c r="L52" i="4"/>
  <c r="L51" i="3" l="1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L42" i="3"/>
  <c r="K42" i="3"/>
  <c r="L41" i="3"/>
  <c r="K41" i="3"/>
  <c r="L40" i="3"/>
  <c r="K40" i="3"/>
  <c r="L39" i="3"/>
  <c r="K39" i="3"/>
  <c r="L38" i="3"/>
  <c r="K38" i="3"/>
  <c r="L37" i="3"/>
  <c r="K37" i="3"/>
  <c r="L36" i="3"/>
  <c r="K36" i="3"/>
  <c r="L35" i="3"/>
  <c r="K35" i="3"/>
  <c r="L34" i="3"/>
  <c r="K34" i="3"/>
  <c r="L33" i="3"/>
  <c r="K33" i="3"/>
  <c r="L32" i="3"/>
  <c r="K32" i="3"/>
  <c r="L31" i="3"/>
  <c r="K31" i="3"/>
  <c r="L30" i="3"/>
  <c r="K30" i="3"/>
  <c r="L29" i="3"/>
  <c r="K29" i="3"/>
  <c r="L28" i="3"/>
  <c r="K28" i="3"/>
  <c r="L27" i="3"/>
  <c r="K27" i="3"/>
  <c r="L26" i="3"/>
  <c r="K26" i="3"/>
  <c r="L25" i="3"/>
  <c r="K25" i="3"/>
  <c r="L24" i="3"/>
  <c r="K24" i="3"/>
  <c r="L23" i="3"/>
  <c r="K23" i="3"/>
  <c r="L22" i="3"/>
  <c r="K22" i="3"/>
  <c r="L21" i="3"/>
  <c r="K21" i="3"/>
  <c r="L20" i="3"/>
  <c r="K20" i="3"/>
  <c r="L19" i="3"/>
  <c r="K19" i="3"/>
  <c r="L18" i="3"/>
  <c r="K18" i="3"/>
  <c r="L17" i="3"/>
  <c r="K17" i="3"/>
  <c r="L16" i="3"/>
  <c r="K16" i="3"/>
  <c r="L15" i="3"/>
  <c r="K15" i="3"/>
  <c r="L14" i="3"/>
  <c r="K14" i="3"/>
  <c r="L13" i="3"/>
  <c r="K13" i="3"/>
  <c r="L12" i="3"/>
  <c r="K12" i="3"/>
  <c r="L11" i="3"/>
  <c r="K11" i="3"/>
  <c r="L10" i="3"/>
  <c r="K10" i="3"/>
  <c r="L9" i="3"/>
  <c r="K9" i="3"/>
  <c r="L8" i="3"/>
  <c r="K8" i="3"/>
  <c r="L7" i="3"/>
  <c r="K7" i="3"/>
  <c r="C52" i="3" l="1"/>
  <c r="C52" i="1" s="1"/>
  <c r="D52" i="3"/>
  <c r="D52" i="1" s="1"/>
  <c r="E52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C37" i="3"/>
  <c r="D37" i="3"/>
  <c r="E37" i="3"/>
  <c r="C38" i="3"/>
  <c r="D38" i="3"/>
  <c r="E38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C49" i="3"/>
  <c r="D49" i="3"/>
  <c r="E49" i="3"/>
  <c r="C50" i="3"/>
  <c r="D50" i="3"/>
  <c r="E50" i="3"/>
  <c r="C51" i="3"/>
  <c r="D51" i="3"/>
  <c r="E51" i="3"/>
  <c r="D7" i="3"/>
  <c r="E7" i="3"/>
  <c r="C7" i="3"/>
  <c r="G52" i="5" l="1"/>
  <c r="F52" i="5" l="1"/>
  <c r="L52" i="3" l="1"/>
  <c r="K52" i="3"/>
  <c r="G52" i="3" l="1"/>
  <c r="F52" i="3"/>
  <c r="D53" i="3"/>
  <c r="C53" i="3"/>
  <c r="E53" i="3"/>
  <c r="G52" i="4" l="1"/>
  <c r="F52" i="4" l="1"/>
  <c r="J53" i="4" l="1"/>
  <c r="I53" i="4"/>
  <c r="H53" i="4"/>
  <c r="K53" i="4" l="1"/>
  <c r="L53" i="4"/>
  <c r="P33" i="2" l="1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F48" i="5" l="1"/>
  <c r="G44" i="5"/>
  <c r="F44" i="5"/>
  <c r="G40" i="5"/>
  <c r="F40" i="5"/>
  <c r="G36" i="5"/>
  <c r="F36" i="5"/>
  <c r="G32" i="5"/>
  <c r="F32" i="5"/>
  <c r="G28" i="5"/>
  <c r="F28" i="5"/>
  <c r="G24" i="5"/>
  <c r="F24" i="5"/>
  <c r="G20" i="5"/>
  <c r="F20" i="5"/>
  <c r="G16" i="5"/>
  <c r="F16" i="5"/>
  <c r="G12" i="5"/>
  <c r="F12" i="5"/>
  <c r="G8" i="5"/>
  <c r="F8" i="5"/>
  <c r="G49" i="5"/>
  <c r="F49" i="5"/>
  <c r="G48" i="5"/>
  <c r="G45" i="5"/>
  <c r="F45" i="5"/>
  <c r="G41" i="5"/>
  <c r="F41" i="5"/>
  <c r="G37" i="5"/>
  <c r="F37" i="5"/>
  <c r="G33" i="5"/>
  <c r="F33" i="5"/>
  <c r="G29" i="5"/>
  <c r="F29" i="5"/>
  <c r="G25" i="5"/>
  <c r="F25" i="5"/>
  <c r="G21" i="5"/>
  <c r="F21" i="5"/>
  <c r="G17" i="5"/>
  <c r="F17" i="5"/>
  <c r="G13" i="5"/>
  <c r="F13" i="5"/>
  <c r="G9" i="5"/>
  <c r="F9" i="5"/>
  <c r="F50" i="5"/>
  <c r="G50" i="5"/>
  <c r="G46" i="5"/>
  <c r="F46" i="5"/>
  <c r="G42" i="5"/>
  <c r="F42" i="5"/>
  <c r="G38" i="5"/>
  <c r="F38" i="5"/>
  <c r="G34" i="5"/>
  <c r="F34" i="5"/>
  <c r="G30" i="5"/>
  <c r="F30" i="5"/>
  <c r="G26" i="5"/>
  <c r="F26" i="5"/>
  <c r="G22" i="5"/>
  <c r="F22" i="5"/>
  <c r="G18" i="5"/>
  <c r="F18" i="5"/>
  <c r="G14" i="5"/>
  <c r="F14" i="5"/>
  <c r="G10" i="5"/>
  <c r="F10" i="5"/>
  <c r="G51" i="5"/>
  <c r="F51" i="5"/>
  <c r="G47" i="5"/>
  <c r="F47" i="5"/>
  <c r="G43" i="5"/>
  <c r="F43" i="5"/>
  <c r="G39" i="5"/>
  <c r="F39" i="5"/>
  <c r="G35" i="5"/>
  <c r="F35" i="5"/>
  <c r="G31" i="5"/>
  <c r="F31" i="5"/>
  <c r="G27" i="5"/>
  <c r="F27" i="5"/>
  <c r="G23" i="5"/>
  <c r="F23" i="5"/>
  <c r="G19" i="5"/>
  <c r="F19" i="5"/>
  <c r="G15" i="5"/>
  <c r="F15" i="5"/>
  <c r="G11" i="5"/>
  <c r="F11" i="5"/>
  <c r="G53" i="5" l="1"/>
  <c r="F53" i="5"/>
  <c r="J53" i="5"/>
  <c r="I53" i="5"/>
  <c r="H53" i="5"/>
  <c r="F50" i="4" l="1"/>
  <c r="F48" i="4"/>
  <c r="G51" i="4"/>
  <c r="G50" i="4"/>
  <c r="G49" i="4"/>
  <c r="G48" i="4"/>
  <c r="G47" i="4"/>
  <c r="F47" i="4"/>
  <c r="G46" i="4"/>
  <c r="F46" i="4"/>
  <c r="G45" i="4"/>
  <c r="F45" i="4"/>
  <c r="F44" i="4"/>
  <c r="G43" i="4"/>
  <c r="F43" i="4"/>
  <c r="G42" i="4"/>
  <c r="F42" i="4"/>
  <c r="G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G14" i="4"/>
  <c r="F14" i="4"/>
  <c r="G13" i="4"/>
  <c r="F13" i="4"/>
  <c r="G12" i="4"/>
  <c r="F12" i="4"/>
  <c r="G11" i="4"/>
  <c r="F11" i="4"/>
  <c r="G9" i="4"/>
  <c r="G8" i="4"/>
  <c r="G7" i="4"/>
  <c r="G44" i="4" l="1"/>
  <c r="G10" i="4"/>
  <c r="G33" i="4"/>
  <c r="F7" i="4"/>
  <c r="F9" i="4"/>
  <c r="F24" i="4"/>
  <c r="F8" i="4"/>
  <c r="F15" i="4"/>
  <c r="F41" i="4"/>
  <c r="F49" i="4"/>
  <c r="F51" i="4"/>
  <c r="F10" i="4"/>
  <c r="O53" i="2" l="1"/>
  <c r="N53" i="2"/>
  <c r="M53" i="2"/>
  <c r="Q51" i="2"/>
  <c r="P51" i="2"/>
  <c r="Q50" i="2"/>
  <c r="P50" i="2"/>
  <c r="Q49" i="2"/>
  <c r="P49" i="2"/>
  <c r="Q48" i="2"/>
  <c r="P48" i="2"/>
  <c r="Q47" i="2"/>
  <c r="P47" i="2"/>
  <c r="Q46" i="2"/>
  <c r="P46" i="2"/>
  <c r="Q45" i="2"/>
  <c r="P45" i="2"/>
  <c r="Q44" i="2"/>
  <c r="P44" i="2"/>
  <c r="Q43" i="2"/>
  <c r="P43" i="2"/>
  <c r="Q42" i="2"/>
  <c r="P42" i="2"/>
  <c r="Q41" i="2"/>
  <c r="P41" i="2"/>
  <c r="Q40" i="2"/>
  <c r="P40" i="2"/>
  <c r="Q39" i="2"/>
  <c r="P39" i="2"/>
  <c r="Q38" i="2"/>
  <c r="P38" i="2"/>
  <c r="Q37" i="2"/>
  <c r="P37" i="2"/>
  <c r="Q36" i="2"/>
  <c r="P36" i="2"/>
  <c r="Q35" i="2"/>
  <c r="P35" i="2"/>
  <c r="Q34" i="2"/>
  <c r="P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P16" i="2"/>
  <c r="Q15" i="2"/>
  <c r="P15" i="2"/>
  <c r="Q14" i="2"/>
  <c r="P14" i="2"/>
  <c r="Q13" i="2"/>
  <c r="P13" i="2"/>
  <c r="Q12" i="2"/>
  <c r="P12" i="2"/>
  <c r="Q11" i="2"/>
  <c r="P11" i="2"/>
  <c r="Q10" i="2"/>
  <c r="P10" i="2"/>
  <c r="Q9" i="2"/>
  <c r="P9" i="2"/>
  <c r="Q8" i="2"/>
  <c r="P8" i="2"/>
  <c r="Q7" i="2"/>
  <c r="P7" i="2"/>
  <c r="Q53" i="2" l="1"/>
  <c r="P53" i="2"/>
  <c r="C53" i="4" l="1"/>
  <c r="E53" i="4" l="1"/>
  <c r="J53" i="3" l="1"/>
  <c r="I53" i="3"/>
  <c r="H53" i="3"/>
  <c r="G7" i="3" l="1"/>
  <c r="G8" i="3"/>
  <c r="G9" i="3"/>
  <c r="G10" i="3"/>
  <c r="G12" i="3"/>
  <c r="G15" i="3"/>
  <c r="G17" i="3"/>
  <c r="G19" i="3"/>
  <c r="G20" i="3"/>
  <c r="G21" i="3"/>
  <c r="G23" i="3"/>
  <c r="G25" i="3"/>
  <c r="G29" i="3"/>
  <c r="G33" i="3"/>
  <c r="G34" i="3"/>
  <c r="G35" i="3"/>
  <c r="G36" i="3"/>
  <c r="G11" i="3"/>
  <c r="G13" i="3"/>
  <c r="G14" i="3"/>
  <c r="G16" i="3"/>
  <c r="G18" i="3"/>
  <c r="G22" i="3"/>
  <c r="G24" i="3"/>
  <c r="G26" i="3"/>
  <c r="G27" i="3"/>
  <c r="G28" i="3"/>
  <c r="G30" i="3"/>
  <c r="G31" i="3"/>
  <c r="G32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L53" i="3"/>
  <c r="E52" i="1"/>
  <c r="K53" i="3"/>
  <c r="G53" i="3" l="1"/>
  <c r="F53" i="3"/>
  <c r="F53" i="4"/>
  <c r="F52" i="1"/>
  <c r="C53" i="5"/>
  <c r="D53" i="4" l="1"/>
  <c r="G53" i="4"/>
  <c r="G52" i="1" l="1"/>
  <c r="C19" i="2"/>
  <c r="C19" i="1" s="1"/>
  <c r="C42" i="2"/>
  <c r="C42" i="1" s="1"/>
  <c r="K23" i="2"/>
  <c r="E37" i="2"/>
  <c r="E37" i="1" s="1"/>
  <c r="J53" i="2"/>
  <c r="D37" i="2"/>
  <c r="D37" i="1" s="1"/>
  <c r="C15" i="2"/>
  <c r="C15" i="1" s="1"/>
  <c r="C23" i="2"/>
  <c r="C23" i="1" s="1"/>
  <c r="E15" i="2"/>
  <c r="E15" i="1" s="1"/>
  <c r="E27" i="2"/>
  <c r="E27" i="1" s="1"/>
  <c r="K12" i="2"/>
  <c r="C51" i="2"/>
  <c r="C51" i="1" s="1"/>
  <c r="E36" i="2"/>
  <c r="E36" i="1" s="1"/>
  <c r="C12" i="2"/>
  <c r="C12" i="1" s="1"/>
  <c r="C27" i="2"/>
  <c r="C27" i="1" s="1"/>
  <c r="C35" i="2"/>
  <c r="C35" i="1" s="1"/>
  <c r="E12" i="2"/>
  <c r="E12" i="1" s="1"/>
  <c r="E16" i="2"/>
  <c r="E16" i="1" s="1"/>
  <c r="K10" i="2"/>
  <c r="K41" i="2"/>
  <c r="K27" i="2"/>
  <c r="K51" i="2"/>
  <c r="K8" i="2"/>
  <c r="K42" i="2"/>
  <c r="F42" i="2" s="1"/>
  <c r="D42" i="2"/>
  <c r="D42" i="1" s="1"/>
  <c r="E31" i="2"/>
  <c r="E31" i="1" s="1"/>
  <c r="C36" i="2"/>
  <c r="C36" i="1" s="1"/>
  <c r="C10" i="2"/>
  <c r="C10" i="1" s="1"/>
  <c r="E26" i="2"/>
  <c r="E26" i="1" s="1"/>
  <c r="E34" i="2"/>
  <c r="E34" i="1" s="1"/>
  <c r="E38" i="2"/>
  <c r="E38" i="1" s="1"/>
  <c r="E17" i="2"/>
  <c r="E17" i="1" s="1"/>
  <c r="E45" i="2"/>
  <c r="E45" i="1" s="1"/>
  <c r="E21" i="2"/>
  <c r="E21" i="1" s="1"/>
  <c r="E9" i="2"/>
  <c r="E9" i="1" s="1"/>
  <c r="K33" i="2"/>
  <c r="F33" i="2" s="1"/>
  <c r="E33" i="2"/>
  <c r="E33" i="1" s="1"/>
  <c r="K18" i="2"/>
  <c r="K44" i="2"/>
  <c r="E44" i="2"/>
  <c r="E44" i="1" s="1"/>
  <c r="E10" i="2"/>
  <c r="E10" i="1" s="1"/>
  <c r="K20" i="2"/>
  <c r="C20" i="2"/>
  <c r="C20" i="1" s="1"/>
  <c r="E28" i="2"/>
  <c r="E28" i="1" s="1"/>
  <c r="E23" i="2"/>
  <c r="E23" i="1" s="1"/>
  <c r="C25" i="2"/>
  <c r="C25" i="1" s="1"/>
  <c r="C33" i="2"/>
  <c r="C33" i="1" s="1"/>
  <c r="D22" i="2"/>
  <c r="D22" i="1" s="1"/>
  <c r="K30" i="2"/>
  <c r="C41" i="2"/>
  <c r="C41" i="1" s="1"/>
  <c r="E14" i="2"/>
  <c r="E14" i="1" s="1"/>
  <c r="C26" i="2"/>
  <c r="C26" i="1" s="1"/>
  <c r="E32" i="2"/>
  <c r="E32" i="1" s="1"/>
  <c r="E22" i="2"/>
  <c r="E22" i="1" s="1"/>
  <c r="E24" i="2"/>
  <c r="E24" i="1" s="1"/>
  <c r="E51" i="2"/>
  <c r="E51" i="1" s="1"/>
  <c r="K35" i="2"/>
  <c r="K19" i="2"/>
  <c r="E39" i="2"/>
  <c r="E39" i="1" s="1"/>
  <c r="E8" i="2"/>
  <c r="E8" i="1" s="1"/>
  <c r="E29" i="2"/>
  <c r="E29" i="1" s="1"/>
  <c r="E7" i="2"/>
  <c r="E7" i="1" s="1"/>
  <c r="C44" i="2"/>
  <c r="C44" i="1" s="1"/>
  <c r="C18" i="2"/>
  <c r="C18" i="1" s="1"/>
  <c r="C30" i="2"/>
  <c r="C30" i="1" s="1"/>
  <c r="E47" i="2"/>
  <c r="E47" i="1" s="1"/>
  <c r="E50" i="2"/>
  <c r="E50" i="1" s="1"/>
  <c r="E46" i="2"/>
  <c r="E46" i="1" s="1"/>
  <c r="E11" i="2"/>
  <c r="E11" i="1" s="1"/>
  <c r="E19" i="2"/>
  <c r="E19" i="1" s="1"/>
  <c r="E18" i="2"/>
  <c r="E18" i="1" s="1"/>
  <c r="E13" i="2"/>
  <c r="E13" i="1" s="1"/>
  <c r="E20" i="2"/>
  <c r="E20" i="1" s="1"/>
  <c r="C40" i="2"/>
  <c r="C40" i="1" s="1"/>
  <c r="K9" i="2"/>
  <c r="C9" i="2"/>
  <c r="C9" i="1" s="1"/>
  <c r="K13" i="2"/>
  <c r="F13" i="2" s="1"/>
  <c r="C13" i="2"/>
  <c r="C13" i="1" s="1"/>
  <c r="C8" i="2"/>
  <c r="C8" i="1" s="1"/>
  <c r="E43" i="2"/>
  <c r="E43" i="1" s="1"/>
  <c r="E35" i="2"/>
  <c r="E35" i="1" s="1"/>
  <c r="E30" i="2"/>
  <c r="E30" i="1" s="1"/>
  <c r="K24" i="2"/>
  <c r="C24" i="2"/>
  <c r="C24" i="1" s="1"/>
  <c r="E49" i="2"/>
  <c r="E49" i="1" s="1"/>
  <c r="E40" i="2"/>
  <c r="E40" i="1" s="1"/>
  <c r="E41" i="2"/>
  <c r="E41" i="1" s="1"/>
  <c r="L37" i="2"/>
  <c r="G37" i="2" s="1"/>
  <c r="K37" i="2"/>
  <c r="F37" i="2" s="1"/>
  <c r="C37" i="2"/>
  <c r="C37" i="1" s="1"/>
  <c r="L22" i="2"/>
  <c r="G22" i="2" s="1"/>
  <c r="K22" i="2"/>
  <c r="F22" i="2" s="1"/>
  <c r="C22" i="2"/>
  <c r="C22" i="1" s="1"/>
  <c r="K47" i="2"/>
  <c r="K48" i="2"/>
  <c r="C48" i="2"/>
  <c r="C48" i="1" s="1"/>
  <c r="K32" i="2"/>
  <c r="C32" i="2"/>
  <c r="C32" i="1" s="1"/>
  <c r="E48" i="2"/>
  <c r="E48" i="1" s="1"/>
  <c r="L42" i="2"/>
  <c r="G42" i="2" s="1"/>
  <c r="E42" i="2"/>
  <c r="E42" i="1" s="1"/>
  <c r="E25" i="2"/>
  <c r="E25" i="1" s="1"/>
  <c r="F10" i="1" l="1"/>
  <c r="G22" i="1"/>
  <c r="F26" i="1"/>
  <c r="F24" i="1"/>
  <c r="F41" i="1"/>
  <c r="F35" i="1"/>
  <c r="G42" i="1"/>
  <c r="F30" i="1"/>
  <c r="F19" i="1"/>
  <c r="F24" i="2"/>
  <c r="F48" i="1"/>
  <c r="F18" i="1"/>
  <c r="F47" i="2"/>
  <c r="K39" i="2"/>
  <c r="C39" i="2"/>
  <c r="E53" i="1"/>
  <c r="K28" i="2"/>
  <c r="C28" i="2"/>
  <c r="C16" i="2"/>
  <c r="K16" i="2"/>
  <c r="F30" i="2"/>
  <c r="K11" i="2"/>
  <c r="C11" i="2"/>
  <c r="F44" i="2"/>
  <c r="C29" i="2"/>
  <c r="K29" i="2"/>
  <c r="F51" i="2"/>
  <c r="K21" i="2"/>
  <c r="C21" i="2"/>
  <c r="F35" i="2"/>
  <c r="F20" i="2"/>
  <c r="F9" i="1"/>
  <c r="F33" i="1"/>
  <c r="F20" i="1"/>
  <c r="F27" i="2"/>
  <c r="F41" i="2"/>
  <c r="C45" i="2"/>
  <c r="K45" i="2"/>
  <c r="C38" i="2"/>
  <c r="K38" i="2"/>
  <c r="F12" i="2"/>
  <c r="F48" i="2"/>
  <c r="F42" i="1"/>
  <c r="F8" i="1"/>
  <c r="F19" i="2"/>
  <c r="F51" i="1"/>
  <c r="K17" i="2"/>
  <c r="C17" i="2"/>
  <c r="F22" i="1"/>
  <c r="K34" i="2"/>
  <c r="C34" i="2"/>
  <c r="C14" i="2"/>
  <c r="K14" i="2"/>
  <c r="C46" i="2"/>
  <c r="K46" i="2"/>
  <c r="F18" i="2"/>
  <c r="F13" i="1"/>
  <c r="K26" i="2"/>
  <c r="F8" i="2"/>
  <c r="K36" i="2"/>
  <c r="F27" i="1"/>
  <c r="F25" i="1"/>
  <c r="F32" i="2"/>
  <c r="C47" i="2"/>
  <c r="H53" i="2"/>
  <c r="C7" i="2"/>
  <c r="C7" i="1" s="1"/>
  <c r="F7" i="1" s="1"/>
  <c r="K50" i="2"/>
  <c r="C50" i="2"/>
  <c r="F9" i="2"/>
  <c r="K40" i="2"/>
  <c r="C43" i="2"/>
  <c r="K43" i="2"/>
  <c r="K7" i="2"/>
  <c r="F40" i="1"/>
  <c r="E53" i="2"/>
  <c r="F32" i="1"/>
  <c r="F23" i="1"/>
  <c r="C49" i="2"/>
  <c r="K49" i="2"/>
  <c r="F44" i="1"/>
  <c r="K25" i="2"/>
  <c r="F36" i="1"/>
  <c r="C31" i="2"/>
  <c r="K31" i="2"/>
  <c r="K15" i="2"/>
  <c r="G37" i="1"/>
  <c r="F37" i="1"/>
  <c r="F23" i="2"/>
  <c r="F10" i="2"/>
  <c r="F12" i="1"/>
  <c r="F15" i="1"/>
  <c r="C50" i="1" l="1"/>
  <c r="F50" i="1" s="1"/>
  <c r="C47" i="1"/>
  <c r="F47" i="1" s="1"/>
  <c r="C14" i="1"/>
  <c r="F14" i="1" s="1"/>
  <c r="C17" i="1"/>
  <c r="F17" i="1" s="1"/>
  <c r="C31" i="1"/>
  <c r="F31" i="1" s="1"/>
  <c r="C43" i="1"/>
  <c r="F43" i="1" s="1"/>
  <c r="C34" i="1"/>
  <c r="F34" i="1" s="1"/>
  <c r="C38" i="1"/>
  <c r="F38" i="1" s="1"/>
  <c r="C11" i="1"/>
  <c r="F11" i="1" s="1"/>
  <c r="C16" i="1"/>
  <c r="F16" i="1" s="1"/>
  <c r="C39" i="1"/>
  <c r="F39" i="1" s="1"/>
  <c r="C49" i="1"/>
  <c r="F49" i="1" s="1"/>
  <c r="C46" i="1"/>
  <c r="F46" i="1" s="1"/>
  <c r="C28" i="1"/>
  <c r="F28" i="1" s="1"/>
  <c r="C45" i="1"/>
  <c r="F45" i="1" s="1"/>
  <c r="C21" i="1"/>
  <c r="F21" i="1" s="1"/>
  <c r="C29" i="1"/>
  <c r="F29" i="1" s="1"/>
  <c r="F15" i="2"/>
  <c r="F14" i="2"/>
  <c r="D41" i="2"/>
  <c r="L41" i="2"/>
  <c r="G41" i="2" s="1"/>
  <c r="L35" i="2"/>
  <c r="G35" i="2" s="1"/>
  <c r="D35" i="2"/>
  <c r="F11" i="2"/>
  <c r="D47" i="2"/>
  <c r="L47" i="2"/>
  <c r="G47" i="2" s="1"/>
  <c r="L10" i="2"/>
  <c r="G10" i="2" s="1"/>
  <c r="D10" i="2"/>
  <c r="F31" i="2"/>
  <c r="F25" i="2"/>
  <c r="F49" i="2"/>
  <c r="D9" i="2"/>
  <c r="L9" i="2"/>
  <c r="G9" i="2" s="1"/>
  <c r="C53" i="2"/>
  <c r="D32" i="2"/>
  <c r="L32" i="2"/>
  <c r="G32" i="2" s="1"/>
  <c r="D13" i="2"/>
  <c r="L13" i="2"/>
  <c r="G13" i="2" s="1"/>
  <c r="F26" i="2"/>
  <c r="F46" i="2"/>
  <c r="L19" i="2"/>
  <c r="G19" i="2" s="1"/>
  <c r="D19" i="2"/>
  <c r="L27" i="2"/>
  <c r="G27" i="2" s="1"/>
  <c r="D27" i="2"/>
  <c r="L20" i="2"/>
  <c r="G20" i="2" s="1"/>
  <c r="D20" i="2"/>
  <c r="D33" i="2"/>
  <c r="L33" i="2"/>
  <c r="G33" i="2" s="1"/>
  <c r="F29" i="2"/>
  <c r="F28" i="2"/>
  <c r="F39" i="2"/>
  <c r="K53" i="2"/>
  <c r="F7" i="2"/>
  <c r="F36" i="2"/>
  <c r="L18" i="2"/>
  <c r="G18" i="2" s="1"/>
  <c r="D18" i="2"/>
  <c r="F34" i="2"/>
  <c r="F17" i="2"/>
  <c r="D48" i="2"/>
  <c r="L48" i="2"/>
  <c r="G48" i="2" s="1"/>
  <c r="F38" i="2"/>
  <c r="D51" i="2"/>
  <c r="L51" i="2"/>
  <c r="G51" i="2" s="1"/>
  <c r="F16" i="2"/>
  <c r="L23" i="2"/>
  <c r="G23" i="2" s="1"/>
  <c r="D23" i="2"/>
  <c r="F43" i="2"/>
  <c r="F40" i="2"/>
  <c r="F50" i="2"/>
  <c r="D8" i="2"/>
  <c r="L8" i="2"/>
  <c r="G8" i="2" s="1"/>
  <c r="L12" i="2"/>
  <c r="G12" i="2" s="1"/>
  <c r="D12" i="2"/>
  <c r="F45" i="2"/>
  <c r="F21" i="2"/>
  <c r="L44" i="2"/>
  <c r="G44" i="2" s="1"/>
  <c r="D44" i="2"/>
  <c r="D30" i="2"/>
  <c r="L30" i="2"/>
  <c r="G30" i="2" s="1"/>
  <c r="D24" i="2"/>
  <c r="L24" i="2"/>
  <c r="G24" i="2" s="1"/>
  <c r="D30" i="1" l="1"/>
  <c r="D24" i="1"/>
  <c r="D18" i="1"/>
  <c r="D27" i="1"/>
  <c r="D9" i="1"/>
  <c r="D10" i="1"/>
  <c r="D41" i="1"/>
  <c r="D48" i="1"/>
  <c r="D33" i="1"/>
  <c r="D32" i="1"/>
  <c r="D35" i="1"/>
  <c r="D8" i="1"/>
  <c r="D23" i="1"/>
  <c r="D51" i="1"/>
  <c r="D20" i="1"/>
  <c r="D19" i="1"/>
  <c r="D44" i="1"/>
  <c r="D12" i="1"/>
  <c r="D13" i="1"/>
  <c r="D47" i="1"/>
  <c r="D39" i="2"/>
  <c r="L39" i="2"/>
  <c r="G39" i="2" s="1"/>
  <c r="D11" i="2"/>
  <c r="L11" i="2"/>
  <c r="G11" i="2" s="1"/>
  <c r="D15" i="2"/>
  <c r="L15" i="2"/>
  <c r="G15" i="2" s="1"/>
  <c r="D50" i="2"/>
  <c r="L50" i="2"/>
  <c r="G50" i="2" s="1"/>
  <c r="D43" i="2"/>
  <c r="L43" i="2"/>
  <c r="G43" i="2" s="1"/>
  <c r="L17" i="2"/>
  <c r="G17" i="2" s="1"/>
  <c r="D17" i="2"/>
  <c r="L29" i="2"/>
  <c r="G29" i="2" s="1"/>
  <c r="D29" i="2"/>
  <c r="L16" i="2"/>
  <c r="G16" i="2" s="1"/>
  <c r="D16" i="2"/>
  <c r="D38" i="2"/>
  <c r="L38" i="2"/>
  <c r="G38" i="2" s="1"/>
  <c r="I53" i="2"/>
  <c r="D7" i="2"/>
  <c r="D7" i="1" s="1"/>
  <c r="L7" i="2"/>
  <c r="D28" i="2"/>
  <c r="L28" i="2"/>
  <c r="G28" i="2" s="1"/>
  <c r="D46" i="2"/>
  <c r="L46" i="2"/>
  <c r="G46" i="2" s="1"/>
  <c r="C53" i="1"/>
  <c r="F53" i="1"/>
  <c r="D49" i="2"/>
  <c r="L49" i="2"/>
  <c r="G49" i="2" s="1"/>
  <c r="L14" i="2"/>
  <c r="G14" i="2" s="1"/>
  <c r="D14" i="2"/>
  <c r="D45" i="2"/>
  <c r="L45" i="2"/>
  <c r="G45" i="2" s="1"/>
  <c r="D40" i="2"/>
  <c r="L40" i="2"/>
  <c r="G40" i="2" s="1"/>
  <c r="D34" i="2"/>
  <c r="L34" i="2"/>
  <c r="G34" i="2" s="1"/>
  <c r="D31" i="2"/>
  <c r="L31" i="2"/>
  <c r="G31" i="2" s="1"/>
  <c r="L36" i="2"/>
  <c r="G36" i="2" s="1"/>
  <c r="D36" i="2"/>
  <c r="D21" i="2"/>
  <c r="L21" i="2"/>
  <c r="G21" i="2" s="1"/>
  <c r="F53" i="2"/>
  <c r="D26" i="2"/>
  <c r="L26" i="2"/>
  <c r="G26" i="2" s="1"/>
  <c r="D25" i="2"/>
  <c r="L25" i="2"/>
  <c r="G25" i="2" s="1"/>
  <c r="G23" i="1" l="1"/>
  <c r="G9" i="1"/>
  <c r="G30" i="1"/>
  <c r="G27" i="1"/>
  <c r="G20" i="1"/>
  <c r="G35" i="1"/>
  <c r="G41" i="1"/>
  <c r="G12" i="1"/>
  <c r="G51" i="1"/>
  <c r="G32" i="1"/>
  <c r="G10" i="1"/>
  <c r="G24" i="1"/>
  <c r="G19" i="1"/>
  <c r="G33" i="1"/>
  <c r="G8" i="1"/>
  <c r="G47" i="1"/>
  <c r="G18" i="1"/>
  <c r="G48" i="1"/>
  <c r="G13" i="1"/>
  <c r="G44" i="1"/>
  <c r="D25" i="1"/>
  <c r="D14" i="1"/>
  <c r="D11" i="1"/>
  <c r="D29" i="1"/>
  <c r="D34" i="1"/>
  <c r="D45" i="1"/>
  <c r="D49" i="1"/>
  <c r="D46" i="1"/>
  <c r="D16" i="1"/>
  <c r="D17" i="1"/>
  <c r="D50" i="1"/>
  <c r="D21" i="1"/>
  <c r="D31" i="1"/>
  <c r="D40" i="1"/>
  <c r="D28" i="1"/>
  <c r="D26" i="1"/>
  <c r="D36" i="1"/>
  <c r="D38" i="1"/>
  <c r="D43" i="1"/>
  <c r="D15" i="1"/>
  <c r="D39" i="1"/>
  <c r="L53" i="2"/>
  <c r="G7" i="2"/>
  <c r="G53" i="2" s="1"/>
  <c r="D53" i="2"/>
  <c r="G25" i="1" l="1"/>
  <c r="G46" i="1"/>
  <c r="G29" i="1"/>
  <c r="G43" i="1"/>
  <c r="G50" i="1"/>
  <c r="G11" i="1"/>
  <c r="G38" i="1"/>
  <c r="G45" i="1"/>
  <c r="G14" i="1"/>
  <c r="G39" i="1"/>
  <c r="G49" i="1"/>
  <c r="G34" i="1"/>
  <c r="G28" i="1"/>
  <c r="G40" i="1"/>
  <c r="G17" i="1"/>
  <c r="G36" i="1"/>
  <c r="G21" i="1"/>
  <c r="G16" i="1"/>
  <c r="G15" i="1"/>
  <c r="G26" i="1"/>
  <c r="G31" i="1"/>
  <c r="D53" i="1"/>
  <c r="G7" i="1"/>
  <c r="G53" i="1" l="1"/>
</calcChain>
</file>

<file path=xl/sharedStrings.xml><?xml version="1.0" encoding="utf-8"?>
<sst xmlns="http://schemas.openxmlformats.org/spreadsheetml/2006/main" count="859" uniqueCount="139">
  <si>
    <t>тыс.руб.</t>
  </si>
  <si>
    <t xml:space="preserve">Всего </t>
  </si>
  <si>
    <t>Фактические расходы</t>
  </si>
  <si>
    <t>отклонение фактических расходов</t>
  </si>
  <si>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</si>
  <si>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</si>
  <si>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</si>
  <si>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</si>
  <si>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</si>
  <si>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</si>
  <si>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</si>
  <si>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</si>
  <si>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</si>
  <si>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</si>
  <si>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</si>
  <si>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</si>
  <si>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</si>
  <si>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</si>
  <si>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ВЕРХ.-УСЛОНСКИЙ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</si>
  <si>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</si>
  <si>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</si>
  <si>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</si>
  <si>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</si>
  <si>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</si>
  <si>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</si>
  <si>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</si>
  <si>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</si>
  <si>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</si>
  <si>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</si>
  <si>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</si>
  <si>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</si>
  <si>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</si>
  <si>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</si>
  <si>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</si>
  <si>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</si>
  <si>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</si>
  <si>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</si>
  <si>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</si>
  <si>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</si>
  <si>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</si>
  <si>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</si>
  <si>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</si>
  <si>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</si>
  <si>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</si>
  <si>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</si>
  <si>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</si>
  <si>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</si>
  <si>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</si>
  <si>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</si>
  <si>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не распределено</t>
  </si>
  <si>
    <t>Итого</t>
  </si>
  <si>
    <t>Всего субвенции</t>
  </si>
  <si>
    <t>Всего субсидии</t>
  </si>
  <si>
    <t>Не распределено</t>
  </si>
  <si>
    <t xml:space="preserve">Всего иные межбюджетные трансферты </t>
  </si>
  <si>
    <t>№ п/п</t>
  </si>
  <si>
    <t>Наименование муниципального образования</t>
  </si>
  <si>
    <t>Сводная бюджетная роспись</t>
  </si>
  <si>
    <t>от сводной бюджетной росписи</t>
  </si>
  <si>
    <t>от первоначально утвержденных бюджетных назначений</t>
  </si>
  <si>
    <t>Сведения за 2024 год о фактических расходах на предоставление межбюджетных трансфертов бюджетам муниципальных образований из бюджета Республики Татарстан</t>
  </si>
  <si>
    <t>Первоначально утвержденные бюджетные назначения (Закон РТ о бюджете РТ на 2024 год и на плановый период 2025 и 2026 годов от 28.11.2023 №116-ЗРТ)</t>
  </si>
  <si>
    <t>Дотации на премирование победителей Всероссийского конкурса «Лучшая муниципальная практика» (9900163990)</t>
  </si>
  <si>
    <t>Сведения за 2024 год о фактических раcходах на предоставление межбюджетных трансфертов бюджетам муниципальных образований из бюджета Республики Татарстан</t>
  </si>
  <si>
    <t>Предоставление дотаций на выравнивание бюджетной обеспеченности муниципальных районов (городских округов) (1840380030)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</si>
  <si>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(02401R3041)</t>
  </si>
  <si>
    <t>Обеспечение мероприятий Республиканской адресной программы по переселению граждан из аварийного жилищного фонда в 2024 году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развития территорий (042F367483)</t>
  </si>
  <si>
    <t>Обеспечение мероприятий Республиканской адресной программы по переселению граждан из аварийного жилищного фонда в 2024 году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 (042F367484)</t>
  </si>
  <si>
    <t>Мероприятия в сфере культуры и кинематографии (0840844100)</t>
  </si>
  <si>
    <t>Строительство (приобретение) жилья, предоставляемого по договору найма жилого помещения (14209R5761)</t>
  </si>
  <si>
    <t>Реализация мероприятий по благоустройству сельских территорий (14210R5764)</t>
  </si>
  <si>
    <t>Субсидии бюджетам муниципальных районов и городских округов в целях софинансирования расходных обязательств органов местного самоуправления муниципальных образований, связанных с реализацией мероприятий по уничтожению борщевика Сосновского, произрастающего на земельных участках, находящихся в муниципальной собственности (1421663130)</t>
  </si>
  <si>
    <t>Предоставление субсидий бюджетам муниципальных районов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(1840380040)</t>
  </si>
  <si>
    <t>Предоставление субсидий бюджетам муниципальных районов и городских округов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 (1840380050)</t>
  </si>
  <si>
    <t>Софинансируемые расходы на создание (реконструкцию) объектов спортивной инфраструктуры массового спорта на основании концессионных соглашений (37202R7550)</t>
  </si>
  <si>
    <t>Софинансируемые расходы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 (372P552290)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</si>
  <si>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 (3820122320)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</si>
  <si>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 (9900125150)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</si>
  <si>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 (0140502110)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</si>
  <si>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(0240125280)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</si>
  <si>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 (0240125370)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</si>
  <si>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 (02401R3031)</t>
  </si>
  <si>
    <t>Реализация государственных полномочий в области образования (0240525300)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</si>
  <si>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 (0340123110)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</si>
  <si>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 (0340123120)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</si>
  <si>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 (0340123130)</t>
  </si>
  <si>
    <t>Реализация государственных полномочий в области опеки и попечительства (0340125330)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</si>
  <si>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 (0340325510)</t>
  </si>
  <si>
    <t>Обеспечение равной доступности услуг общественного транспорта (1340405370)</t>
  </si>
  <si>
    <t>Реализация государственных полномочий в области организации транспортного обслуживания населения (1340525220)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</si>
  <si>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 (1421725361, 1421725362)</t>
  </si>
  <si>
    <t>Реализация государственных полномочий по предоставлению земельных участков, государственная собственность на которые не разграничена (1640225400)</t>
  </si>
  <si>
    <t>Предоставление субвенций бюджетам муниципальных районов Республики Татарстан для осуществления государственных полномочий по расчету и предоставлению дотаций бюджетам городских, сельских поселений за счет средств бюджета Республики Татарстан (1840380060)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</si>
  <si>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 (2440125390)</t>
  </si>
  <si>
    <t>Реализация государственных полномочий в области молодежной политики (3840125240)</t>
  </si>
  <si>
    <t>Реализация государственных полномочий по созданию и организации деятельности комиссий по делам несовершеннолетних и защите их прав (9900125260)</t>
  </si>
  <si>
    <t>Реализация государственных полномочий по созданию и организации деятельности административных комиссий (9900125270)</t>
  </si>
  <si>
    <t>Реализация государственных полномочий в области долевого строительства многоквартирных домов и (или) иных объектов недвижимости, а также в области деятельности жилищно-строительных кооперативов, связанной с привлечением средств членов кооператива для строительства многоквартирного дома (9900125320)</t>
  </si>
  <si>
    <t>Реализация государственных полномочий в области архивного дела (9900125340)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</si>
  <si>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 (9900125350)</t>
  </si>
  <si>
    <t>Реализация государственных полномочий по организации и осуществлению мероприятий по оказанию помощи лицам, находящимся в состоянии алкогольного, наркотического или иного токсического опьянения (9900125410)</t>
  </si>
  <si>
    <t>Осуществление первичного воинского учета органами местного самоуправления поселений за счет средств федерального бюджета (9900151180)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</si>
  <si>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 (9900151200)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</si>
  <si>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 (9901159300)</t>
  </si>
  <si>
    <t>Прочие мероприятия в области здравоохранения (0141297030)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</si>
  <si>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(022EВ51791)</t>
  </si>
  <si>
    <t>Компенсация дополнительных расходов на обеспечение деятельности автономных и бюджетных учреждений (0240125160, 0240225160, 3740125160, 3840225160)</t>
  </si>
  <si>
    <t>Проведение мероприятий для детей и молодежи (0240143600)</t>
  </si>
  <si>
    <t>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Республики Татарстан (02401R0501)</t>
  </si>
  <si>
    <t>Мероприятия, направленные на развитие образования в Республике Татарстан (0240521110)</t>
  </si>
  <si>
    <t>Мероприятия в области образования, направленные на поддержку молодых специалистов (0240543620, 3740143620)</t>
  </si>
  <si>
    <t>Софинансируемые расходы на реализацию мероприятий по обеспечению жильем молодых семей (04205R4970)</t>
  </si>
  <si>
    <t>Премирование победителей республиканского конкурса на звание "Самый благоустроенный населенный пункт Республики Татарстан" (0440114200)</t>
  </si>
  <si>
    <t>Реализация программных мероприятий (0640210990)</t>
  </si>
  <si>
    <t>Управление организацией и проведением мероприятий в области гражданской обороны и защиты в чрезвычайных ситуациях (0740122670)</t>
  </si>
  <si>
    <t>Софинансируемые расходы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 (08205R4660)</t>
  </si>
  <si>
    <t>Софинансируемые расходы на поддержку творческой деятельности и техническое оснащение детских и кукольных театров (08205R5170)</t>
  </si>
  <si>
    <t>Софинансируемые расходы на создание модельных муниципальных библиотек (082A154540)</t>
  </si>
  <si>
    <t>Грантовая поддержка любительских творческих коллективов (082A244060)</t>
  </si>
  <si>
    <t>Государственная поддержка лучших работников муниципальных учреждений культуры, находящихся на территории сельских поселений (082A255193)</t>
  </si>
  <si>
    <t>Государственная поддержка лучших муниципальных учреждений культуры, находящихся на территории сельских поселений (082A255194)</t>
  </si>
  <si>
    <t>Гранты (0840744050)</t>
  </si>
  <si>
    <t>Мероприятия в области водохозяйственного комплекса (0920890480)</t>
  </si>
  <si>
    <t>Мероприятие,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 (1120125181)</t>
  </si>
  <si>
    <t>Мероприятие, направленное на развитие системы территориального общественного самоуправления Республики Татарстан в части осуществления выплат грантов победителям и призерам республиканского конкурса "Лучшее территориальное общественное самоуправление Республики Татарстан" (1120125182)</t>
  </si>
  <si>
    <t>Межбюджетные трансферты, передаваемые бюджетам муниципальных образований на предоставление грантов сельским и городским поселениям Республики Татарстан (1120125190)</t>
  </si>
  <si>
    <t>Улучшение жилищных условий граждан Российской Федерации, проживающих на сельских территориях (14209R5762)</t>
  </si>
  <si>
    <t>Реализация программных мероприятий (2040110990)</t>
  </si>
  <si>
    <t>Реализация программных мероприятий (2240110990)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</si>
  <si>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 (3340244020)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</si>
  <si>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 (3740142330)</t>
  </si>
  <si>
    <t>Развитие детско-юношеского спорта (3740143650)</t>
  </si>
  <si>
    <t>Проведение мероприятий в рамках регионального проекта "Молодежь Татарстана" (3820343100)</t>
  </si>
  <si>
    <t>Межбюджетные трансферты, передаваемые бюджетам муниципальных образований Республики Татарстан на финансовое обеспечение расходов, связанных с уплатой налога на имущество организаций (9900125100)</t>
  </si>
  <si>
    <t>Иные межбюджетные трансферты из бюджета Республики Татарстан на финансовое обеспечение расходных обязательств муниципальных образований, возникающих при выполнении полномочий органов местного самоуправления по обеспечению услугами организаций культуры (9900125120)</t>
  </si>
  <si>
    <t>Межбюджетные трансферты, передаваемые бюджетам муниципальных образований Республики Татарстан на финансовое обеспечение исполнения расходных обязательств муниципальных образований (9900125130)</t>
  </si>
  <si>
    <t>Реализация мероприятий по решению вопросов местного значения, осуществляемому с привлечением средств самообложения граждан (9900125140)</t>
  </si>
  <si>
    <t>Иные межбюджетные трансферты из бюджета Республики Татарстан бюджетам муниципальных образований на финансовое обеспечение расходов, связанных с повышением заработной платы работникам бюджетной сферы (9900125420)</t>
  </si>
  <si>
    <t>Иные направления деятельности (9900192500)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</si>
</sst>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\ _р_._-;\-* #,##0\ _р_._-;_-* &quot;-&quot;??\ _р_._-;_-@_-"/>
    <numFmt numFmtId="165" formatCode="_-* #,##0.0_р_._-;\-* #,##0.0_р_._-;_-* &quot;-&quot;??_р_._-;_-@_-"/>
    <numFmt numFmtId="166" formatCode="#,##0_ ;\-#,##0\ 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indexed="12"/>
      <name val="Arial Cyr"/>
    </font>
    <font>
      <sz val="10"/>
      <color theme="1"/>
      <name val="Arial"/>
      <family val="2"/>
      <charset val="204"/>
    </font>
    <font>
      <b/>
      <i/>
      <sz val="11"/>
      <name val="Arial Cyr"/>
      <charset val="204"/>
    </font>
    <font>
      <b/>
      <sz val="12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name val="Arial Cyr"/>
      <charset val="204"/>
    </font>
    <font>
      <b/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name val="Arial Cyr"/>
    </font>
    <font>
      <b/>
      <sz val="12"/>
      <name val="Arial Cy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0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3" fillId="0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3" fillId="0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3" fillId="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3" fillId="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3" fillId="0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3" fillId="0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3" fillId="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3" fillId="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3" fillId="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3" fillId="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" fillId="0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3" fillId="0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3" fillId="0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3" fillId="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3" fillId="0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3" fillId="0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3" fillId="0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3" fillId="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" fillId="0" borderId="0" applyNumberFormat="0" applyBorder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3" fillId="0" borderId="0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3" fillId="0" borderId="0" applyNumberFormat="0" applyAlignment="0" applyProtection="0"/>
    <xf numFmtId="0" fontId="18" fillId="21" borderId="8" applyNumberFormat="0" applyAlignment="0" applyProtection="0"/>
    <xf numFmtId="0" fontId="18" fillId="21" borderId="8" applyNumberFormat="0" applyAlignment="0" applyProtection="0"/>
    <xf numFmtId="0" fontId="18" fillId="21" borderId="8" applyNumberFormat="0" applyAlignment="0" applyProtection="0"/>
    <xf numFmtId="0" fontId="18" fillId="21" borderId="8" applyNumberFormat="0" applyAlignment="0" applyProtection="0"/>
    <xf numFmtId="0" fontId="3" fillId="0" borderId="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3" fillId="0" borderId="0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3" fillId="0" borderId="0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3" fillId="0" borderId="0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3" fillId="0" borderId="0" applyNumberFormat="0" applyFill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3" fillId="0" borderId="0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3" fillId="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3" fillId="0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0" borderId="0" applyNumberFormat="0" applyFont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3" fillId="0" borderId="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" fillId="0" borderId="0" applyNumberFormat="0" applyBorder="0" applyAlignment="0" applyProtection="0"/>
  </cellStyleXfs>
  <cellXfs count="82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164" fontId="9" fillId="0" borderId="7" xfId="4" applyNumberFormat="1" applyFont="1" applyBorder="1" applyAlignment="1" applyProtection="1">
      <alignment horizontal="left"/>
      <protection locked="0"/>
    </xf>
    <xf numFmtId="0" fontId="11" fillId="0" borderId="7" xfId="2" applyFont="1" applyBorder="1"/>
    <xf numFmtId="0" fontId="32" fillId="0" borderId="7" xfId="2" applyFont="1" applyBorder="1"/>
    <xf numFmtId="165" fontId="10" fillId="0" borderId="7" xfId="1" applyNumberFormat="1" applyFont="1" applyBorder="1"/>
    <xf numFmtId="165" fontId="10" fillId="0" borderId="0" xfId="1" applyNumberFormat="1" applyFont="1" applyBorder="1"/>
    <xf numFmtId="165" fontId="10" fillId="0" borderId="17" xfId="1" applyNumberFormat="1" applyFont="1" applyBorder="1"/>
    <xf numFmtId="165" fontId="31" fillId="0" borderId="0" xfId="1" applyNumberFormat="1" applyFont="1" applyBorder="1"/>
    <xf numFmtId="165" fontId="0" fillId="0" borderId="0" xfId="1" applyNumberFormat="1" applyFont="1"/>
    <xf numFmtId="0" fontId="0" fillId="0" borderId="0" xfId="0" applyFill="1"/>
    <xf numFmtId="165" fontId="10" fillId="0" borderId="7" xfId="1" applyNumberFormat="1" applyFont="1" applyFill="1" applyBorder="1"/>
    <xf numFmtId="165" fontId="10" fillId="0" borderId="0" xfId="1" applyNumberFormat="1" applyFont="1" applyFill="1" applyBorder="1"/>
    <xf numFmtId="165" fontId="10" fillId="0" borderId="17" xfId="1" applyNumberFormat="1" applyFont="1" applyFill="1" applyBorder="1"/>
    <xf numFmtId="0" fontId="37" fillId="0" borderId="0" xfId="0" applyFont="1" applyAlignment="1"/>
    <xf numFmtId="165" fontId="33" fillId="0" borderId="18" xfId="1" applyNumberFormat="1" applyFont="1" applyFill="1" applyBorder="1"/>
    <xf numFmtId="165" fontId="33" fillId="0" borderId="19" xfId="1" applyNumberFormat="1" applyFont="1" applyFill="1" applyBorder="1"/>
    <xf numFmtId="165" fontId="33" fillId="0" borderId="20" xfId="1" applyNumberFormat="1" applyFont="1" applyFill="1" applyBorder="1"/>
    <xf numFmtId="0" fontId="38" fillId="0" borderId="0" xfId="0" applyFont="1" applyFill="1"/>
    <xf numFmtId="0" fontId="40" fillId="0" borderId="7" xfId="2" applyFont="1" applyBorder="1"/>
    <xf numFmtId="166" fontId="3" fillId="0" borderId="7" xfId="4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4" fontId="0" fillId="0" borderId="0" xfId="0" applyNumberFormat="1"/>
    <xf numFmtId="0" fontId="35" fillId="0" borderId="1" xfId="0" applyFont="1" applyBorder="1" applyAlignment="1">
      <alignment horizontal="center" vertical="center" wrapText="1"/>
    </xf>
    <xf numFmtId="4" fontId="41" fillId="0" borderId="18" xfId="2" applyNumberFormat="1" applyFont="1" applyBorder="1" applyAlignment="1">
      <alignment vertical="center"/>
    </xf>
    <xf numFmtId="4" fontId="12" fillId="0" borderId="18" xfId="2" applyNumberFormat="1" applyFont="1" applyBorder="1" applyAlignment="1">
      <alignment vertical="center"/>
    </xf>
    <xf numFmtId="165" fontId="13" fillId="0" borderId="19" xfId="1" applyNumberFormat="1" applyFont="1" applyBorder="1"/>
    <xf numFmtId="165" fontId="13" fillId="0" borderId="0" xfId="1" applyNumberFormat="1" applyFont="1" applyBorder="1" applyAlignment="1">
      <alignment wrapText="1"/>
    </xf>
    <xf numFmtId="165" fontId="13" fillId="0" borderId="7" xfId="1" applyNumberFormat="1" applyFont="1" applyBorder="1" applyAlignment="1">
      <alignment wrapText="1"/>
    </xf>
    <xf numFmtId="165" fontId="13" fillId="0" borderId="21" xfId="1" applyNumberFormat="1" applyFont="1" applyBorder="1" applyAlignment="1">
      <alignment wrapText="1"/>
    </xf>
    <xf numFmtId="165" fontId="13" fillId="0" borderId="20" xfId="1" applyNumberFormat="1" applyFont="1" applyBorder="1"/>
    <xf numFmtId="165" fontId="13" fillId="0" borderId="18" xfId="1" applyNumberFormat="1" applyFont="1" applyBorder="1"/>
    <xf numFmtId="165" fontId="31" fillId="0" borderId="17" xfId="1" applyNumberFormat="1" applyFont="1" applyBorder="1"/>
    <xf numFmtId="0" fontId="2" fillId="0" borderId="0" xfId="0" applyFont="1" applyFill="1" applyAlignment="1"/>
    <xf numFmtId="0" fontId="0" fillId="0" borderId="0" xfId="0" applyFill="1" applyAlignment="1">
      <alignment horizontal="right"/>
    </xf>
    <xf numFmtId="166" fontId="3" fillId="0" borderId="7" xfId="4" applyNumberFormat="1" applyFont="1" applyFill="1" applyBorder="1" applyAlignment="1" applyProtection="1">
      <alignment horizontal="right"/>
      <protection locked="0"/>
    </xf>
    <xf numFmtId="164" fontId="9" fillId="0" borderId="7" xfId="4" applyNumberFormat="1" applyFont="1" applyFill="1" applyBorder="1" applyAlignment="1" applyProtection="1">
      <alignment horizontal="left"/>
      <protection locked="0"/>
    </xf>
    <xf numFmtId="0" fontId="40" fillId="0" borderId="7" xfId="2" applyFont="1" applyFill="1" applyBorder="1"/>
    <xf numFmtId="0" fontId="36" fillId="0" borderId="7" xfId="2" applyFont="1" applyFill="1" applyBorder="1"/>
    <xf numFmtId="4" fontId="41" fillId="0" borderId="18" xfId="2" applyNumberFormat="1" applyFont="1" applyFill="1" applyBorder="1" applyAlignment="1">
      <alignment vertical="center"/>
    </xf>
    <xf numFmtId="4" fontId="12" fillId="0" borderId="18" xfId="2" applyNumberFormat="1" applyFont="1" applyFill="1" applyBorder="1" applyAlignment="1">
      <alignment vertical="center"/>
    </xf>
    <xf numFmtId="165" fontId="13" fillId="0" borderId="17" xfId="1" applyNumberFormat="1" applyFont="1" applyBorder="1"/>
    <xf numFmtId="165" fontId="13" fillId="0" borderId="7" xfId="1" applyNumberFormat="1" applyFont="1" applyFill="1" applyBorder="1" applyAlignment="1">
      <alignment wrapText="1"/>
    </xf>
    <xf numFmtId="165" fontId="13" fillId="0" borderId="21" xfId="1" applyNumberFormat="1" applyFont="1" applyFill="1" applyBorder="1" applyAlignment="1">
      <alignment wrapText="1"/>
    </xf>
    <xf numFmtId="165" fontId="13" fillId="0" borderId="17" xfId="1" applyNumberFormat="1" applyFont="1" applyFill="1" applyBorder="1"/>
    <xf numFmtId="165" fontId="13" fillId="0" borderId="0" xfId="1" applyNumberFormat="1" applyFont="1" applyFill="1" applyBorder="1" applyAlignment="1">
      <alignment wrapText="1"/>
    </xf>
    <xf numFmtId="165" fontId="13" fillId="0" borderId="19" xfId="1" applyNumberFormat="1" applyFont="1" applyFill="1" applyBorder="1"/>
    <xf numFmtId="0" fontId="39" fillId="0" borderId="0" xfId="0" applyFont="1" applyFill="1" applyAlignment="1"/>
    <xf numFmtId="0" fontId="2" fillId="0" borderId="0" xfId="0" applyFont="1" applyFill="1"/>
    <xf numFmtId="165" fontId="0" fillId="0" borderId="0" xfId="1" applyNumberFormat="1" applyFont="1" applyFill="1"/>
    <xf numFmtId="0" fontId="0" fillId="0" borderId="0" xfId="0" applyAlignment="1">
      <alignment wrapText="1"/>
    </xf>
    <xf numFmtId="165" fontId="0" fillId="0" borderId="0" xfId="0" applyNumberFormat="1"/>
    <xf numFmtId="0" fontId="2" fillId="0" borderId="0" xfId="0" applyFont="1" applyAlignment="1">
      <alignment horizont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22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 wrapText="1"/>
    </xf>
    <xf numFmtId="49" fontId="5" fillId="2" borderId="2" xfId="3" applyNumberFormat="1" applyFont="1" applyFill="1" applyBorder="1" applyAlignment="1" applyProtection="1">
      <alignment horizontal="center" vertical="center" wrapText="1"/>
    </xf>
    <xf numFmtId="49" fontId="5" fillId="2" borderId="3" xfId="3" applyNumberFormat="1" applyFont="1" applyFill="1" applyBorder="1" applyAlignment="1" applyProtection="1">
      <alignment horizontal="center" vertical="center" wrapText="1"/>
    </xf>
    <xf numFmtId="49" fontId="5" fillId="2" borderId="4" xfId="3" applyNumberFormat="1" applyFont="1" applyFill="1" applyBorder="1" applyAlignment="1" applyProtection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49" fontId="5" fillId="2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7" fillId="0" borderId="2" xfId="3" applyNumberFormat="1" applyFont="1" applyFill="1" applyBorder="1" applyAlignment="1" applyProtection="1">
      <alignment horizontal="center" vertical="center" wrapText="1"/>
    </xf>
    <xf numFmtId="49" fontId="7" fillId="0" borderId="3" xfId="3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25" borderId="1" xfId="0" applyNumberFormat="1" applyFont="1" applyFill="1" applyBorder="1" applyAlignment="1">
      <alignment horizontal="center" vertical="center" wrapText="1"/>
    </xf>
    <xf numFmtId="49" fontId="7" fillId="0" borderId="4" xfId="3" applyNumberFormat="1" applyFont="1" applyFill="1" applyBorder="1" applyAlignment="1" applyProtection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23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22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center" vertical="center" wrapText="1"/>
    </xf>
  </cellXfs>
  <cellStyles count="301">
    <cellStyle name="20% — акцент1" xfId="5"/>
    <cellStyle name="20% - Акцент1 2" xfId="6"/>
    <cellStyle name="20% - Акцент1 3" xfId="7"/>
    <cellStyle name="20% - Акцент1 4" xfId="8"/>
    <cellStyle name="20% - Акцент1 5" xfId="9"/>
    <cellStyle name="20% — акцент2" xfId="10"/>
    <cellStyle name="20% - Акцент2 2" xfId="11"/>
    <cellStyle name="20% - Акцент2 3" xfId="12"/>
    <cellStyle name="20% - Акцент2 4" xfId="13"/>
    <cellStyle name="20% - Акцент2 5" xfId="14"/>
    <cellStyle name="20% — акцент3" xfId="15"/>
    <cellStyle name="20% - Акцент3 2" xfId="16"/>
    <cellStyle name="20% - Акцент3 3" xfId="17"/>
    <cellStyle name="20% - Акцент3 4" xfId="18"/>
    <cellStyle name="20% - Акцент3 5" xfId="19"/>
    <cellStyle name="20% — акцент4" xfId="20"/>
    <cellStyle name="20% - Акцент4 2" xfId="21"/>
    <cellStyle name="20% - Акцент4 3" xfId="22"/>
    <cellStyle name="20% - Акцент4 4" xfId="23"/>
    <cellStyle name="20% - Акцент4 5" xfId="24"/>
    <cellStyle name="20% — акцент5" xfId="25"/>
    <cellStyle name="20% - Акцент5 2" xfId="26"/>
    <cellStyle name="20% - Акцент5 3" xfId="27"/>
    <cellStyle name="20% - Акцент5 4" xfId="28"/>
    <cellStyle name="20% - Акцент5 5" xfId="29"/>
    <cellStyle name="20% — акцент6" xfId="30"/>
    <cellStyle name="20% - Акцент6 2" xfId="31"/>
    <cellStyle name="20% - Акцент6 3" xfId="32"/>
    <cellStyle name="20% - Акцент6 4" xfId="33"/>
    <cellStyle name="20% - Акцент6 5" xfId="34"/>
    <cellStyle name="40% — акцент1" xfId="35"/>
    <cellStyle name="40% - Акцент1 2" xfId="36"/>
    <cellStyle name="40% - Акцент1 3" xfId="37"/>
    <cellStyle name="40% - Акцент1 4" xfId="38"/>
    <cellStyle name="40% - Акцент1 5" xfId="39"/>
    <cellStyle name="40% — акцент2" xfId="40"/>
    <cellStyle name="40% - Акцент2 2" xfId="41"/>
    <cellStyle name="40% - Акцент2 3" xfId="42"/>
    <cellStyle name="40% - Акцент2 4" xfId="43"/>
    <cellStyle name="40% - Акцент2 5" xfId="44"/>
    <cellStyle name="40% — акцент3" xfId="45"/>
    <cellStyle name="40% - Акцент3 2" xfId="46"/>
    <cellStyle name="40% - Акцент3 3" xfId="47"/>
    <cellStyle name="40% - Акцент3 4" xfId="48"/>
    <cellStyle name="40% - Акцент3 5" xfId="49"/>
    <cellStyle name="40% — акцент4" xfId="50"/>
    <cellStyle name="40% - Акцент4 2" xfId="51"/>
    <cellStyle name="40% - Акцент4 3" xfId="52"/>
    <cellStyle name="40% - Акцент4 4" xfId="53"/>
    <cellStyle name="40% - Акцент4 5" xfId="54"/>
    <cellStyle name="40% — акцент5" xfId="55"/>
    <cellStyle name="40% - Акцент5 2" xfId="56"/>
    <cellStyle name="40% - Акцент5 3" xfId="57"/>
    <cellStyle name="40% - Акцент5 4" xfId="58"/>
    <cellStyle name="40% - Акцент5 5" xfId="59"/>
    <cellStyle name="40% — акцент6" xfId="60"/>
    <cellStyle name="40% - Акцент6 2" xfId="61"/>
    <cellStyle name="40% - Акцент6 3" xfId="62"/>
    <cellStyle name="40% - Акцент6 4" xfId="63"/>
    <cellStyle name="40% - Акцент6 5" xfId="64"/>
    <cellStyle name="60% — акцент1" xfId="65"/>
    <cellStyle name="60% - Акцент1 2" xfId="66"/>
    <cellStyle name="60% - Акцент1 3" xfId="67"/>
    <cellStyle name="60% - Акцент1 4" xfId="68"/>
    <cellStyle name="60% - Акцент1 5" xfId="69"/>
    <cellStyle name="60% — акцент2" xfId="70"/>
    <cellStyle name="60% - Акцент2 2" xfId="71"/>
    <cellStyle name="60% - Акцент2 3" xfId="72"/>
    <cellStyle name="60% - Акцент2 4" xfId="73"/>
    <cellStyle name="60% - Акцент2 5" xfId="74"/>
    <cellStyle name="60% — акцент3" xfId="75"/>
    <cellStyle name="60% - Акцент3 2" xfId="76"/>
    <cellStyle name="60% - Акцент3 3" xfId="77"/>
    <cellStyle name="60% - Акцент3 4" xfId="78"/>
    <cellStyle name="60% - Акцент3 5" xfId="79"/>
    <cellStyle name="60% — акцент4" xfId="80"/>
    <cellStyle name="60% - Акцент4 2" xfId="81"/>
    <cellStyle name="60% - Акцент4 3" xfId="82"/>
    <cellStyle name="60% - Акцент4 4" xfId="83"/>
    <cellStyle name="60% - Акцент4 5" xfId="84"/>
    <cellStyle name="60% — акцент5" xfId="85"/>
    <cellStyle name="60% - Акцент5 2" xfId="86"/>
    <cellStyle name="60% - Акцент5 3" xfId="87"/>
    <cellStyle name="60% - Акцент5 4" xfId="88"/>
    <cellStyle name="60% - Акцент5 5" xfId="89"/>
    <cellStyle name="60% — акцент6" xfId="90"/>
    <cellStyle name="60% - Акцент6 2" xfId="91"/>
    <cellStyle name="60% - Акцент6 3" xfId="92"/>
    <cellStyle name="60% - Акцент6 4" xfId="93"/>
    <cellStyle name="60% - Акцент6 5" xfId="94"/>
    <cellStyle name="Акцент1 2" xfId="95"/>
    <cellStyle name="Акцент1 3" xfId="96"/>
    <cellStyle name="Акцент1 4" xfId="97"/>
    <cellStyle name="Акцент1 5" xfId="98"/>
    <cellStyle name="Акцент1 6" xfId="99"/>
    <cellStyle name="Акцент2 2" xfId="100"/>
    <cellStyle name="Акцент2 3" xfId="101"/>
    <cellStyle name="Акцент2 4" xfId="102"/>
    <cellStyle name="Акцент2 5" xfId="103"/>
    <cellStyle name="Акцент2 6" xfId="104"/>
    <cellStyle name="Акцент3 2" xfId="105"/>
    <cellStyle name="Акцент3 3" xfId="106"/>
    <cellStyle name="Акцент3 4" xfId="107"/>
    <cellStyle name="Акцент3 5" xfId="108"/>
    <cellStyle name="Акцент3 6" xfId="109"/>
    <cellStyle name="Акцент4 2" xfId="110"/>
    <cellStyle name="Акцент4 3" xfId="111"/>
    <cellStyle name="Акцент4 4" xfId="112"/>
    <cellStyle name="Акцент4 5" xfId="113"/>
    <cellStyle name="Акцент4 6" xfId="114"/>
    <cellStyle name="Акцент5 2" xfId="115"/>
    <cellStyle name="Акцент5 3" xfId="116"/>
    <cellStyle name="Акцент5 4" xfId="117"/>
    <cellStyle name="Акцент5 5" xfId="118"/>
    <cellStyle name="Акцент5 6" xfId="119"/>
    <cellStyle name="Акцент6 2" xfId="120"/>
    <cellStyle name="Акцент6 3" xfId="121"/>
    <cellStyle name="Акцент6 4" xfId="122"/>
    <cellStyle name="Акцент6 5" xfId="123"/>
    <cellStyle name="Акцент6 6" xfId="124"/>
    <cellStyle name="Ввод  2" xfId="125"/>
    <cellStyle name="Ввод  3" xfId="126"/>
    <cellStyle name="Ввод  4" xfId="127"/>
    <cellStyle name="Ввод  5" xfId="128"/>
    <cellStyle name="Ввод  6" xfId="129"/>
    <cellStyle name="Вывод 2" xfId="130"/>
    <cellStyle name="Вывод 3" xfId="131"/>
    <cellStyle name="Вывод 4" xfId="132"/>
    <cellStyle name="Вывод 5" xfId="133"/>
    <cellStyle name="Вывод 6" xfId="134"/>
    <cellStyle name="Вычисление 2" xfId="135"/>
    <cellStyle name="Вычисление 3" xfId="136"/>
    <cellStyle name="Вычисление 4" xfId="137"/>
    <cellStyle name="Вычисление 5" xfId="138"/>
    <cellStyle name="Вычисление 6" xfId="139"/>
    <cellStyle name="Денежный 2" xfId="140"/>
    <cellStyle name="Денежный 2 2" xfId="141"/>
    <cellStyle name="Денежный 3" xfId="142"/>
    <cellStyle name="Заголовок 1 2" xfId="143"/>
    <cellStyle name="Заголовок 1 3" xfId="144"/>
    <cellStyle name="Заголовок 1 4" xfId="145"/>
    <cellStyle name="Заголовок 1 5" xfId="146"/>
    <cellStyle name="Заголовок 1 6" xfId="147"/>
    <cellStyle name="Заголовок 2 2" xfId="148"/>
    <cellStyle name="Заголовок 2 3" xfId="149"/>
    <cellStyle name="Заголовок 2 4" xfId="150"/>
    <cellStyle name="Заголовок 2 5" xfId="151"/>
    <cellStyle name="Заголовок 2 6" xfId="152"/>
    <cellStyle name="Заголовок 3 2" xfId="153"/>
    <cellStyle name="Заголовок 3 3" xfId="154"/>
    <cellStyle name="Заголовок 3 4" xfId="155"/>
    <cellStyle name="Заголовок 3 5" xfId="156"/>
    <cellStyle name="Заголовок 3 6" xfId="157"/>
    <cellStyle name="Заголовок 4 2" xfId="158"/>
    <cellStyle name="Заголовок 4 3" xfId="159"/>
    <cellStyle name="Заголовок 4 4" xfId="160"/>
    <cellStyle name="Заголовок 4 5" xfId="161"/>
    <cellStyle name="Заголовок 4 6" xfId="162"/>
    <cellStyle name="Итог 2" xfId="163"/>
    <cellStyle name="Итог 3" xfId="164"/>
    <cellStyle name="Итог 4" xfId="165"/>
    <cellStyle name="Итог 5" xfId="166"/>
    <cellStyle name="Итог 6" xfId="167"/>
    <cellStyle name="Контрольная ячейка 2" xfId="168"/>
    <cellStyle name="Контрольная ячейка 3" xfId="169"/>
    <cellStyle name="Контрольная ячейка 4" xfId="170"/>
    <cellStyle name="Контрольная ячейка 5" xfId="171"/>
    <cellStyle name="Контрольная ячейка 6" xfId="172"/>
    <cellStyle name="Название 2" xfId="173"/>
    <cellStyle name="Название 3" xfId="174"/>
    <cellStyle name="Название 4" xfId="175"/>
    <cellStyle name="Название 5" xfId="176"/>
    <cellStyle name="Название 6" xfId="177"/>
    <cellStyle name="Нейтральный 2" xfId="178"/>
    <cellStyle name="Нейтральный 3" xfId="179"/>
    <cellStyle name="Нейтральный 4" xfId="180"/>
    <cellStyle name="Нейтральный 5" xfId="181"/>
    <cellStyle name="Нейтральный 6" xfId="182"/>
    <cellStyle name="Обычный" xfId="0" builtinId="0"/>
    <cellStyle name="Обычный 10" xfId="183"/>
    <cellStyle name="Обычный 11" xfId="184"/>
    <cellStyle name="Обычный 115" xfId="185"/>
    <cellStyle name="Обычный 12" xfId="186"/>
    <cellStyle name="Обычный 13" xfId="187"/>
    <cellStyle name="Обычный 14" xfId="188"/>
    <cellStyle name="Обычный 14 2" xfId="189"/>
    <cellStyle name="Обычный 15" xfId="190"/>
    <cellStyle name="Обычный 16" xfId="191"/>
    <cellStyle name="Обычный 17" xfId="192"/>
    <cellStyle name="Обычный 18" xfId="193"/>
    <cellStyle name="Обычный 19" xfId="194"/>
    <cellStyle name="Обычный 19 2" xfId="195"/>
    <cellStyle name="Обычный 19 3" xfId="196"/>
    <cellStyle name="Обычный 19 4" xfId="197"/>
    <cellStyle name="Обычный 19 5" xfId="198"/>
    <cellStyle name="Обычный 2" xfId="2"/>
    <cellStyle name="Обычный 2 2" xfId="199"/>
    <cellStyle name="Обычный 2 2 2" xfId="200"/>
    <cellStyle name="Обычный 2 2 2 2" xfId="201"/>
    <cellStyle name="Обычный 2 2 2 3" xfId="202"/>
    <cellStyle name="Обычный 2 2 2 4" xfId="203"/>
    <cellStyle name="Обычный 2 2 2 5" xfId="204"/>
    <cellStyle name="Обычный 2 2 2 6" xfId="205"/>
    <cellStyle name="Обычный 2 2 2 7" xfId="206"/>
    <cellStyle name="Обычный 2 2 2 8" xfId="207"/>
    <cellStyle name="Обычный 2 2 3" xfId="208"/>
    <cellStyle name="Обычный 2 2 4" xfId="209"/>
    <cellStyle name="Обычный 2 2 5" xfId="210"/>
    <cellStyle name="Обычный 2 2 6" xfId="211"/>
    <cellStyle name="Обычный 2 2 7" xfId="212"/>
    <cellStyle name="Обычный 2 2 8" xfId="213"/>
    <cellStyle name="Обычный 2 3" xfId="214"/>
    <cellStyle name="Обычный 2 4" xfId="215"/>
    <cellStyle name="Обычный 2 5" xfId="216"/>
    <cellStyle name="Обычный 2 6" xfId="217"/>
    <cellStyle name="Обычный 2 6 2" xfId="218"/>
    <cellStyle name="Обычный 2 7" xfId="219"/>
    <cellStyle name="Обычный 2 8" xfId="220"/>
    <cellStyle name="Обычный 2 8 2" xfId="221"/>
    <cellStyle name="Обычный 2 8 3" xfId="222"/>
    <cellStyle name="Обычный 2 9" xfId="223"/>
    <cellStyle name="Обычный 20" xfId="224"/>
    <cellStyle name="Обычный 21" xfId="225"/>
    <cellStyle name="Обычный 21 2" xfId="226"/>
    <cellStyle name="Обычный 21 2 2" xfId="227"/>
    <cellStyle name="Обычный 21 2 3" xfId="228"/>
    <cellStyle name="Обычный 21 3" xfId="229"/>
    <cellStyle name="Обычный 21 4" xfId="230"/>
    <cellStyle name="Обычный 21 5" xfId="231"/>
    <cellStyle name="Обычный 22" xfId="232"/>
    <cellStyle name="Обычный 22 2" xfId="233"/>
    <cellStyle name="Обычный 23" xfId="234"/>
    <cellStyle name="Обычный 24" xfId="235"/>
    <cellStyle name="Обычный 25" xfId="236"/>
    <cellStyle name="Обычный 26" xfId="237"/>
    <cellStyle name="Обычный 26 2" xfId="238"/>
    <cellStyle name="Обычный 27" xfId="239"/>
    <cellStyle name="Обычный 28" xfId="240"/>
    <cellStyle name="Обычный 29" xfId="241"/>
    <cellStyle name="Обычный 3" xfId="242"/>
    <cellStyle name="Обычный 3 10" xfId="243"/>
    <cellStyle name="Обычный 3 2" xfId="244"/>
    <cellStyle name="Обычный 3 3" xfId="245"/>
    <cellStyle name="Обычный 3 4" xfId="246"/>
    <cellStyle name="Обычный 3 5" xfId="247"/>
    <cellStyle name="Обычный 3 6" xfId="248"/>
    <cellStyle name="Обычный 3 7" xfId="249"/>
    <cellStyle name="Обычный 3 8" xfId="250"/>
    <cellStyle name="Обычный 3 9" xfId="251"/>
    <cellStyle name="Обычный 30" xfId="252"/>
    <cellStyle name="Обычный 31" xfId="253"/>
    <cellStyle name="Обычный 32" xfId="254"/>
    <cellStyle name="Обычный 33" xfId="255"/>
    <cellStyle name="Обычный 34" xfId="3"/>
    <cellStyle name="Обычный 4" xfId="256"/>
    <cellStyle name="Обычный 4 2" xfId="257"/>
    <cellStyle name="Обычный 4 2 2" xfId="258"/>
    <cellStyle name="Обычный 4 3" xfId="259"/>
    <cellStyle name="Обычный 5" xfId="260"/>
    <cellStyle name="Обычный 6" xfId="261"/>
    <cellStyle name="Обычный 63" xfId="262"/>
    <cellStyle name="Обычный 7" xfId="263"/>
    <cellStyle name="Обычный 8" xfId="264"/>
    <cellStyle name="Обычный 88" xfId="265"/>
    <cellStyle name="Обычный 89" xfId="266"/>
    <cellStyle name="Обычный 9" xfId="267"/>
    <cellStyle name="Плохой 2" xfId="268"/>
    <cellStyle name="Плохой 3" xfId="269"/>
    <cellStyle name="Плохой 4" xfId="270"/>
    <cellStyle name="Плохой 5" xfId="271"/>
    <cellStyle name="Плохой 6" xfId="272"/>
    <cellStyle name="Пояснение 2" xfId="273"/>
    <cellStyle name="Пояснение 3" xfId="274"/>
    <cellStyle name="Пояснение 4" xfId="275"/>
    <cellStyle name="Пояснение 5" xfId="276"/>
    <cellStyle name="Пояснение 6" xfId="277"/>
    <cellStyle name="Примечание 2" xfId="278"/>
    <cellStyle name="Примечание 3" xfId="279"/>
    <cellStyle name="Примечание 4" xfId="280"/>
    <cellStyle name="Примечание 5" xfId="281"/>
    <cellStyle name="Примечание 6" xfId="282"/>
    <cellStyle name="Связанная ячейка 2" xfId="283"/>
    <cellStyle name="Связанная ячейка 3" xfId="284"/>
    <cellStyle name="Связанная ячейка 4" xfId="285"/>
    <cellStyle name="Связанная ячейка 5" xfId="286"/>
    <cellStyle name="Связанная ячейка 6" xfId="287"/>
    <cellStyle name="Текст предупреждения 2" xfId="288"/>
    <cellStyle name="Текст предупреждения 3" xfId="289"/>
    <cellStyle name="Текст предупреждения 4" xfId="290"/>
    <cellStyle name="Текст предупреждения 5" xfId="291"/>
    <cellStyle name="Текст предупреждения 6" xfId="292"/>
    <cellStyle name="Финансовый" xfId="1" builtinId="3"/>
    <cellStyle name="Финансовый 2" xfId="4"/>
    <cellStyle name="Финансовый 2 2" xfId="293"/>
    <cellStyle name="Финансовый 3" xfId="294"/>
    <cellStyle name="Финансовый 4" xfId="295"/>
    <cellStyle name="Хороший 2" xfId="296"/>
    <cellStyle name="Хороший 3" xfId="297"/>
    <cellStyle name="Хороший 4" xfId="298"/>
    <cellStyle name="Хороший 5" xfId="299"/>
    <cellStyle name="Хороший 6" xfId="30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G53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5.5703125" customWidth="1"/>
    <col min="2" max="2" width="28.140625" bestFit="1" customWidth="1"/>
    <col min="3" max="3" width="20.7109375" customWidth="1"/>
    <col min="4" max="4" width="17.28515625" customWidth="1"/>
    <col min="5" max="5" width="17" customWidth="1"/>
    <col min="6" max="6" width="20.7109375" customWidth="1"/>
    <col min="7" max="7" width="17.5703125" customWidth="1"/>
  </cols>
  <sheetData>
    <row r="2" spans="1:7" ht="31.5" customHeight="1" x14ac:dyDescent="0.25">
      <c r="A2" s="52" t="s">
        <v>60</v>
      </c>
      <c r="B2" s="52"/>
      <c r="C2" s="52"/>
      <c r="D2" s="52"/>
      <c r="E2" s="52"/>
      <c r="F2" s="52"/>
      <c r="G2" s="52"/>
    </row>
    <row r="3" spans="1:7" x14ac:dyDescent="0.25">
      <c r="G3" t="s">
        <v>0</v>
      </c>
    </row>
    <row r="4" spans="1:7" ht="16.5" customHeight="1" x14ac:dyDescent="0.25">
      <c r="A4" s="53" t="s">
        <v>55</v>
      </c>
      <c r="B4" s="53" t="s">
        <v>56</v>
      </c>
      <c r="C4" s="56" t="s">
        <v>1</v>
      </c>
      <c r="D4" s="57"/>
      <c r="E4" s="57"/>
      <c r="F4" s="57"/>
      <c r="G4" s="58"/>
    </row>
    <row r="5" spans="1:7" ht="26.25" customHeight="1" x14ac:dyDescent="0.25">
      <c r="A5" s="54"/>
      <c r="B5" s="54"/>
      <c r="C5" s="59" t="s">
        <v>61</v>
      </c>
      <c r="D5" s="59" t="s">
        <v>57</v>
      </c>
      <c r="E5" s="61" t="s">
        <v>2</v>
      </c>
      <c r="F5" s="62" t="s">
        <v>3</v>
      </c>
      <c r="G5" s="62"/>
    </row>
    <row r="6" spans="1:7" ht="103.5" customHeight="1" x14ac:dyDescent="0.25">
      <c r="A6" s="55"/>
      <c r="B6" s="55"/>
      <c r="C6" s="60"/>
      <c r="D6" s="60"/>
      <c r="E6" s="61"/>
      <c r="F6" s="23" t="s">
        <v>59</v>
      </c>
      <c r="G6" s="23" t="s">
        <v>58</v>
      </c>
    </row>
    <row r="7" spans="1:7" x14ac:dyDescent="0.25">
      <c r="A7" s="20">
        <v>1</v>
      </c>
      <c r="B7" s="2" t="s">
        <v>4</v>
      </c>
      <c r="C7" s="6">
        <f>дотации!C7+субсидии!C7+субвенции!C7+иные!C7</f>
        <v>859371.53999999992</v>
      </c>
      <c r="D7" s="6">
        <f>дотации!D7+субсидии!D7+субвенции!D7+иные!D7</f>
        <v>952139.8</v>
      </c>
      <c r="E7" s="6">
        <f>дотации!E7+субсидии!E7+субвенции!E7+иные!E7</f>
        <v>951845.40000000014</v>
      </c>
      <c r="F7" s="6">
        <f>E7-C7</f>
        <v>92473.860000000219</v>
      </c>
      <c r="G7" s="7">
        <f>E7-D7</f>
        <v>-294.39999999990687</v>
      </c>
    </row>
    <row r="8" spans="1:7" x14ac:dyDescent="0.25">
      <c r="A8" s="20">
        <v>2</v>
      </c>
      <c r="B8" s="2" t="s">
        <v>5</v>
      </c>
      <c r="C8" s="6">
        <f>дотации!C8+субсидии!C8+субвенции!C8+иные!C8</f>
        <v>1353636.37</v>
      </c>
      <c r="D8" s="6">
        <f>дотации!D8+субсидии!D8+субвенции!D8+иные!D8</f>
        <v>1492645.7000000002</v>
      </c>
      <c r="E8" s="6">
        <f>дотации!E8+субсидии!E8+субвенции!E8+иные!E8</f>
        <v>1490425.7000000002</v>
      </c>
      <c r="F8" s="6">
        <f t="shared" ref="F8:F52" si="0">E8-C8</f>
        <v>136789.33000000007</v>
      </c>
      <c r="G8" s="7">
        <f t="shared" ref="G8:G52" si="1">E8-D8</f>
        <v>-2220</v>
      </c>
    </row>
    <row r="9" spans="1:7" x14ac:dyDescent="0.25">
      <c r="A9" s="20">
        <v>3</v>
      </c>
      <c r="B9" s="2" t="s">
        <v>6</v>
      </c>
      <c r="C9" s="6">
        <f>дотации!C9+субсидии!C9+субвенции!C9+иные!C9</f>
        <v>839616.74000000011</v>
      </c>
      <c r="D9" s="6">
        <f>дотации!D9+субсидии!D9+субвенции!D9+иные!D9</f>
        <v>940028.9</v>
      </c>
      <c r="E9" s="6">
        <f>дотации!E9+субсидии!E9+субвенции!E9+иные!E9</f>
        <v>940003.99999999988</v>
      </c>
      <c r="F9" s="6">
        <f t="shared" si="0"/>
        <v>100387.25999999978</v>
      </c>
      <c r="G9" s="7">
        <f t="shared" si="1"/>
        <v>-24.900000000139698</v>
      </c>
    </row>
    <row r="10" spans="1:7" x14ac:dyDescent="0.25">
      <c r="A10" s="20">
        <v>4</v>
      </c>
      <c r="B10" s="2" t="s">
        <v>7</v>
      </c>
      <c r="C10" s="6">
        <f>дотации!C10+субсидии!C10+субвенции!C10+иные!C10</f>
        <v>770160.64000000001</v>
      </c>
      <c r="D10" s="6">
        <f>дотации!D10+субсидии!D10+субвенции!D10+иные!D10</f>
        <v>888680.5</v>
      </c>
      <c r="E10" s="6">
        <f>дотации!E10+субсидии!E10+субвенции!E10+иные!E10</f>
        <v>888680.4</v>
      </c>
      <c r="F10" s="6">
        <f t="shared" si="0"/>
        <v>118519.76000000001</v>
      </c>
      <c r="G10" s="7">
        <f t="shared" si="1"/>
        <v>-9.9999999976716936E-2</v>
      </c>
    </row>
    <row r="11" spans="1:7" x14ac:dyDescent="0.25">
      <c r="A11" s="20">
        <v>5</v>
      </c>
      <c r="B11" s="2" t="s">
        <v>8</v>
      </c>
      <c r="C11" s="6">
        <f>дотации!C11+субсидии!C11+субвенции!C11+иные!C11</f>
        <v>753889.03999999992</v>
      </c>
      <c r="D11" s="6">
        <f>дотации!D11+субсидии!D11+субвенции!D11+иные!D11</f>
        <v>919329.3</v>
      </c>
      <c r="E11" s="6">
        <f>дотации!E11+субсидии!E11+субвенции!E11+иные!E11</f>
        <v>919263.60000000009</v>
      </c>
      <c r="F11" s="6">
        <f t="shared" si="0"/>
        <v>165374.56000000017</v>
      </c>
      <c r="G11" s="7">
        <f t="shared" si="1"/>
        <v>-65.699999999953434</v>
      </c>
    </row>
    <row r="12" spans="1:7" x14ac:dyDescent="0.25">
      <c r="A12" s="20">
        <v>6</v>
      </c>
      <c r="B12" s="2" t="s">
        <v>9</v>
      </c>
      <c r="C12" s="6">
        <f>дотации!C12+субсидии!C12+субвенции!C12+иные!C12</f>
        <v>729815.84</v>
      </c>
      <c r="D12" s="6">
        <f>дотации!D12+субсидии!D12+субвенции!D12+иные!D12</f>
        <v>815483.09999999986</v>
      </c>
      <c r="E12" s="6">
        <f>дотации!E12+субсидии!E12+субвенции!E12+иные!E12</f>
        <v>814497.09999999986</v>
      </c>
      <c r="F12" s="6">
        <f t="shared" si="0"/>
        <v>84681.259999999893</v>
      </c>
      <c r="G12" s="7">
        <f t="shared" si="1"/>
        <v>-986</v>
      </c>
    </row>
    <row r="13" spans="1:7" x14ac:dyDescent="0.25">
      <c r="A13" s="20">
        <v>7</v>
      </c>
      <c r="B13" s="2" t="s">
        <v>10</v>
      </c>
      <c r="C13" s="6">
        <f>дотации!C13+субсидии!C13+субвенции!C13+иные!C13</f>
        <v>3273114.2</v>
      </c>
      <c r="D13" s="6">
        <f>дотации!D13+субсидии!D13+субвенции!D13+иные!D13</f>
        <v>3644436.8999999994</v>
      </c>
      <c r="E13" s="6">
        <f>дотации!E13+субсидии!E13+субвенции!E13+иные!E13</f>
        <v>3642919.2</v>
      </c>
      <c r="F13" s="6">
        <f t="shared" si="0"/>
        <v>369805</v>
      </c>
      <c r="G13" s="7">
        <f t="shared" si="1"/>
        <v>-1517.6999999992549</v>
      </c>
    </row>
    <row r="14" spans="1:7" x14ac:dyDescent="0.25">
      <c r="A14" s="20">
        <v>8</v>
      </c>
      <c r="B14" s="2" t="s">
        <v>11</v>
      </c>
      <c r="C14" s="6">
        <f>дотации!C14+субсидии!C14+субвенции!C14+иные!C14</f>
        <v>574118.54</v>
      </c>
      <c r="D14" s="6">
        <f>дотации!D14+субсидии!D14+субвенции!D14+иные!D14</f>
        <v>664391.9</v>
      </c>
      <c r="E14" s="6">
        <f>дотации!E14+субсидии!E14+субвенции!E14+иные!E14</f>
        <v>664326.80000000005</v>
      </c>
      <c r="F14" s="6">
        <f t="shared" si="0"/>
        <v>90208.260000000009</v>
      </c>
      <c r="G14" s="7">
        <f t="shared" si="1"/>
        <v>-65.099999999976717</v>
      </c>
    </row>
    <row r="15" spans="1:7" x14ac:dyDescent="0.25">
      <c r="A15" s="20">
        <v>9</v>
      </c>
      <c r="B15" s="2" t="s">
        <v>12</v>
      </c>
      <c r="C15" s="6">
        <f>дотации!C15+субсидии!C15+субвенции!C15+иные!C15</f>
        <v>1271604.5399999998</v>
      </c>
      <c r="D15" s="6">
        <f>дотации!D15+субсидии!D15+субвенции!D15+иные!D15</f>
        <v>1458987.4999999998</v>
      </c>
      <c r="E15" s="6">
        <f>дотации!E15+субсидии!E15+субвенции!E15+иные!E15</f>
        <v>1458652.7999999998</v>
      </c>
      <c r="F15" s="6">
        <f t="shared" si="0"/>
        <v>187048.26</v>
      </c>
      <c r="G15" s="7">
        <f t="shared" si="1"/>
        <v>-334.69999999995343</v>
      </c>
    </row>
    <row r="16" spans="1:7" x14ac:dyDescent="0.25">
      <c r="A16" s="20">
        <v>10</v>
      </c>
      <c r="B16" s="2" t="s">
        <v>13</v>
      </c>
      <c r="C16" s="6">
        <f>дотации!C16+субсидии!C16+субвенции!C16+иные!C16</f>
        <v>393641.64</v>
      </c>
      <c r="D16" s="6">
        <f>дотации!D16+субсидии!D16+субвенции!D16+иные!D16</f>
        <v>461342.4</v>
      </c>
      <c r="E16" s="6">
        <f>дотации!E16+субсидии!E16+субвенции!E16+иные!E16</f>
        <v>460579.10000000003</v>
      </c>
      <c r="F16" s="6">
        <f t="shared" si="0"/>
        <v>66937.460000000021</v>
      </c>
      <c r="G16" s="7">
        <f t="shared" si="1"/>
        <v>-763.29999999998836</v>
      </c>
    </row>
    <row r="17" spans="1:7" x14ac:dyDescent="0.25">
      <c r="A17" s="20">
        <v>11</v>
      </c>
      <c r="B17" s="2" t="s">
        <v>14</v>
      </c>
      <c r="C17" s="6">
        <f>дотации!C17+субсидии!C17+субвенции!C17+иные!C17</f>
        <v>827848.16999999993</v>
      </c>
      <c r="D17" s="6">
        <f>дотации!D17+субсидии!D17+субвенции!D17+иные!D17</f>
        <v>939424.9</v>
      </c>
      <c r="E17" s="6">
        <f>дотации!E17+субсидии!E17+субвенции!E17+иные!E17</f>
        <v>934490.39999999991</v>
      </c>
      <c r="F17" s="6">
        <f t="shared" si="0"/>
        <v>106642.22999999998</v>
      </c>
      <c r="G17" s="7">
        <f t="shared" si="1"/>
        <v>-4934.5000000001164</v>
      </c>
    </row>
    <row r="18" spans="1:7" x14ac:dyDescent="0.25">
      <c r="A18" s="20">
        <v>12</v>
      </c>
      <c r="B18" s="2" t="s">
        <v>15</v>
      </c>
      <c r="C18" s="6">
        <f>дотации!C18+субсидии!C18+субвенции!C18+иные!C18</f>
        <v>913483.44000000006</v>
      </c>
      <c r="D18" s="6">
        <f>дотации!D18+субсидии!D18+субвенции!D18+иные!D18</f>
        <v>1058465.5</v>
      </c>
      <c r="E18" s="6">
        <f>дотации!E18+субсидии!E18+субвенции!E18+иные!E18</f>
        <v>1058088.7</v>
      </c>
      <c r="F18" s="6">
        <f t="shared" si="0"/>
        <v>144605.25999999989</v>
      </c>
      <c r="G18" s="7">
        <f t="shared" si="1"/>
        <v>-376.80000000004657</v>
      </c>
    </row>
    <row r="19" spans="1:7" x14ac:dyDescent="0.25">
      <c r="A19" s="20">
        <v>13</v>
      </c>
      <c r="B19" s="2" t="s">
        <v>16</v>
      </c>
      <c r="C19" s="6">
        <f>дотации!C19+субсидии!C19+субвенции!C19+иные!C19</f>
        <v>1828127.4700000002</v>
      </c>
      <c r="D19" s="6">
        <f>дотации!D19+субсидии!D19+субвенции!D19+иные!D19</f>
        <v>1963130.4999999998</v>
      </c>
      <c r="E19" s="6">
        <f>дотации!E19+субсидии!E19+субвенции!E19+иные!E19</f>
        <v>1959597.4</v>
      </c>
      <c r="F19" s="6">
        <f t="shared" si="0"/>
        <v>131469.9299999997</v>
      </c>
      <c r="G19" s="7">
        <f t="shared" si="1"/>
        <v>-3533.0999999998603</v>
      </c>
    </row>
    <row r="20" spans="1:7" x14ac:dyDescent="0.25">
      <c r="A20" s="20">
        <v>14</v>
      </c>
      <c r="B20" s="2" t="s">
        <v>17</v>
      </c>
      <c r="C20" s="6">
        <f>дотации!C20+субсидии!C20+субвенции!C20+иные!C20</f>
        <v>1062053.8700000001</v>
      </c>
      <c r="D20" s="6">
        <f>дотации!D20+субсидии!D20+субвенции!D20+иные!D20</f>
        <v>1234348.7</v>
      </c>
      <c r="E20" s="6">
        <f>дотации!E20+субсидии!E20+субвенции!E20+иные!E20</f>
        <v>1234328.9000000001</v>
      </c>
      <c r="F20" s="6">
        <f t="shared" si="0"/>
        <v>172275.03000000003</v>
      </c>
      <c r="G20" s="7">
        <f t="shared" si="1"/>
        <v>-19.799999999813735</v>
      </c>
    </row>
    <row r="21" spans="1:7" x14ac:dyDescent="0.25">
      <c r="A21" s="20">
        <v>15</v>
      </c>
      <c r="B21" s="2" t="s">
        <v>18</v>
      </c>
      <c r="C21" s="6">
        <f>дотации!C21+субсидии!C21+субвенции!C21+иные!C21</f>
        <v>330657.44000000006</v>
      </c>
      <c r="D21" s="6">
        <f>дотации!D21+субсидии!D21+субвенции!D21+иные!D21</f>
        <v>475261.80000000005</v>
      </c>
      <c r="E21" s="6">
        <f>дотации!E21+субсидии!E21+субвенции!E21+иные!E21</f>
        <v>474363.2</v>
      </c>
      <c r="F21" s="6">
        <f t="shared" si="0"/>
        <v>143705.75999999995</v>
      </c>
      <c r="G21" s="7">
        <f t="shared" si="1"/>
        <v>-898.60000000003492</v>
      </c>
    </row>
    <row r="22" spans="1:7" x14ac:dyDescent="0.25">
      <c r="A22" s="20">
        <v>16</v>
      </c>
      <c r="B22" s="2" t="s">
        <v>19</v>
      </c>
      <c r="C22" s="6">
        <f>дотации!C22+субсидии!C22+субвенции!C22+иные!C22</f>
        <v>1058921.94</v>
      </c>
      <c r="D22" s="6">
        <f>дотации!D22+субсидии!D22+субвенции!D22+иные!D22</f>
        <v>1461759.6</v>
      </c>
      <c r="E22" s="6">
        <f>дотации!E22+субсидии!E22+субвенции!E22+иные!E22</f>
        <v>1454798.5</v>
      </c>
      <c r="F22" s="6">
        <f t="shared" si="0"/>
        <v>395876.56000000006</v>
      </c>
      <c r="G22" s="7">
        <f t="shared" si="1"/>
        <v>-6961.1000000000931</v>
      </c>
    </row>
    <row r="23" spans="1:7" x14ac:dyDescent="0.25">
      <c r="A23" s="20">
        <v>17</v>
      </c>
      <c r="B23" s="2" t="s">
        <v>20</v>
      </c>
      <c r="C23" s="6">
        <f>дотации!C23+субсидии!C23+субвенции!C23+иные!C23</f>
        <v>763345.84000000008</v>
      </c>
      <c r="D23" s="6">
        <f>дотации!D23+субсидии!D23+субвенции!D23+иные!D23</f>
        <v>863606.8</v>
      </c>
      <c r="E23" s="6">
        <f>дотации!E23+субсидии!E23+субвенции!E23+иные!E23</f>
        <v>863515.70000000007</v>
      </c>
      <c r="F23" s="6">
        <f t="shared" si="0"/>
        <v>100169.85999999999</v>
      </c>
      <c r="G23" s="7">
        <f t="shared" si="1"/>
        <v>-91.099999999976717</v>
      </c>
    </row>
    <row r="24" spans="1:7" x14ac:dyDescent="0.25">
      <c r="A24" s="20">
        <v>18</v>
      </c>
      <c r="B24" s="2" t="s">
        <v>21</v>
      </c>
      <c r="C24" s="6">
        <f>дотации!C24+субсидии!C24+субвенции!C24+иные!C24</f>
        <v>1758381.0699999998</v>
      </c>
      <c r="D24" s="6">
        <f>дотации!D24+субсидии!D24+субвенции!D24+иные!D24</f>
        <v>1950193.2999999998</v>
      </c>
      <c r="E24" s="6">
        <f>дотации!E24+субсидии!E24+субвенции!E24+иные!E24</f>
        <v>1949284.2999999998</v>
      </c>
      <c r="F24" s="6">
        <f t="shared" si="0"/>
        <v>190903.22999999998</v>
      </c>
      <c r="G24" s="7">
        <f t="shared" si="1"/>
        <v>-909</v>
      </c>
    </row>
    <row r="25" spans="1:7" x14ac:dyDescent="0.25">
      <c r="A25" s="20">
        <v>19</v>
      </c>
      <c r="B25" s="2" t="s">
        <v>22</v>
      </c>
      <c r="C25" s="6">
        <f>дотации!C25+субсидии!C25+субвенции!C25+иные!C25</f>
        <v>1150923.8699999999</v>
      </c>
      <c r="D25" s="6">
        <f>дотации!D25+субсидии!D25+субвенции!D25+иные!D25</f>
        <v>1290856.3999999999</v>
      </c>
      <c r="E25" s="6">
        <f>дотации!E25+субсидии!E25+субвенции!E25+иные!E25</f>
        <v>1284773.5999999999</v>
      </c>
      <c r="F25" s="6">
        <f t="shared" si="0"/>
        <v>133849.72999999998</v>
      </c>
      <c r="G25" s="7">
        <f t="shared" si="1"/>
        <v>-6082.8000000000466</v>
      </c>
    </row>
    <row r="26" spans="1:7" x14ac:dyDescent="0.25">
      <c r="A26" s="20">
        <v>20</v>
      </c>
      <c r="B26" s="2" t="s">
        <v>23</v>
      </c>
      <c r="C26" s="6">
        <f>дотации!C26+субсидии!C26+субвенции!C26+иные!C26</f>
        <v>1812974.9999999998</v>
      </c>
      <c r="D26" s="6">
        <f>дотации!D26+субсидии!D26+субвенции!D26+иные!D26</f>
        <v>2225527.7000000002</v>
      </c>
      <c r="E26" s="6">
        <f>дотации!E26+субсидии!E26+субвенции!E26+иные!E26</f>
        <v>2155331.7999999998</v>
      </c>
      <c r="F26" s="6">
        <f t="shared" si="0"/>
        <v>342356.80000000005</v>
      </c>
      <c r="G26" s="7">
        <f t="shared" si="1"/>
        <v>-70195.900000000373</v>
      </c>
    </row>
    <row r="27" spans="1:7" x14ac:dyDescent="0.25">
      <c r="A27" s="20">
        <v>21</v>
      </c>
      <c r="B27" s="2" t="s">
        <v>24</v>
      </c>
      <c r="C27" s="6">
        <f>дотации!C27+субсидии!C27+субвенции!C27+иные!C27</f>
        <v>432836.74</v>
      </c>
      <c r="D27" s="6">
        <f>дотации!D27+субсидии!D27+субвенции!D27+иные!D27</f>
        <v>512078.4</v>
      </c>
      <c r="E27" s="6">
        <f>дотации!E27+субсидии!E27+субвенции!E27+иные!E27</f>
        <v>512078.4</v>
      </c>
      <c r="F27" s="6">
        <f t="shared" si="0"/>
        <v>79241.660000000033</v>
      </c>
      <c r="G27" s="7">
        <f t="shared" si="1"/>
        <v>0</v>
      </c>
    </row>
    <row r="28" spans="1:7" x14ac:dyDescent="0.25">
      <c r="A28" s="20">
        <v>22</v>
      </c>
      <c r="B28" s="2" t="s">
        <v>25</v>
      </c>
      <c r="C28" s="6">
        <f>дотации!C28+субсидии!C28+субвенции!C28+иные!C28</f>
        <v>447029.94</v>
      </c>
      <c r="D28" s="6">
        <f>дотации!D28+субсидии!D28+субвенции!D28+иные!D28</f>
        <v>525226.70000000007</v>
      </c>
      <c r="E28" s="6">
        <f>дотации!E28+субсидии!E28+субвенции!E28+иные!E28</f>
        <v>525226.70000000007</v>
      </c>
      <c r="F28" s="6">
        <f t="shared" si="0"/>
        <v>78196.760000000068</v>
      </c>
      <c r="G28" s="7">
        <f t="shared" si="1"/>
        <v>0</v>
      </c>
    </row>
    <row r="29" spans="1:7" x14ac:dyDescent="0.25">
      <c r="A29" s="20">
        <v>23</v>
      </c>
      <c r="B29" s="2" t="s">
        <v>26</v>
      </c>
      <c r="C29" s="6">
        <f>дотации!C29+субсидии!C29+субвенции!C29+иные!C29</f>
        <v>1340675.0399999998</v>
      </c>
      <c r="D29" s="6">
        <f>дотации!D29+субсидии!D29+субвенции!D29+иные!D29</f>
        <v>1655625.8</v>
      </c>
      <c r="E29" s="6">
        <f>дотации!E29+субсидии!E29+субвенции!E29+иные!E29</f>
        <v>1655417.4000000001</v>
      </c>
      <c r="F29" s="6">
        <f t="shared" si="0"/>
        <v>314742.36000000034</v>
      </c>
      <c r="G29" s="7">
        <f t="shared" si="1"/>
        <v>-208.39999999990687</v>
      </c>
    </row>
    <row r="30" spans="1:7" x14ac:dyDescent="0.25">
      <c r="A30" s="20">
        <v>24</v>
      </c>
      <c r="B30" s="2" t="s">
        <v>27</v>
      </c>
      <c r="C30" s="6">
        <f>дотации!C30+субсидии!C30+субвенции!C30+иные!C30</f>
        <v>747278.74</v>
      </c>
      <c r="D30" s="6">
        <f>дотации!D30+субсидии!D30+субвенции!D30+иные!D30</f>
        <v>1137106</v>
      </c>
      <c r="E30" s="6">
        <f>дотации!E30+субсидии!E30+субвенции!E30+иные!E30</f>
        <v>1136024.3999999999</v>
      </c>
      <c r="F30" s="6">
        <f t="shared" si="0"/>
        <v>388745.65999999992</v>
      </c>
      <c r="G30" s="7">
        <f t="shared" si="1"/>
        <v>-1081.6000000000931</v>
      </c>
    </row>
    <row r="31" spans="1:7" x14ac:dyDescent="0.25">
      <c r="A31" s="20">
        <v>25</v>
      </c>
      <c r="B31" s="2" t="s">
        <v>28</v>
      </c>
      <c r="C31" s="6">
        <f>дотации!C31+субсидии!C31+субвенции!C31+иные!C31</f>
        <v>1208269.0699999998</v>
      </c>
      <c r="D31" s="6">
        <f>дотации!D31+субсидии!D31+субвенции!D31+иные!D31</f>
        <v>1357095.9999999998</v>
      </c>
      <c r="E31" s="6">
        <f>дотации!E31+субсидии!E31+субвенции!E31+иные!E31</f>
        <v>1356181.1999999997</v>
      </c>
      <c r="F31" s="6">
        <f t="shared" si="0"/>
        <v>147912.12999999989</v>
      </c>
      <c r="G31" s="7">
        <f t="shared" si="1"/>
        <v>-914.80000000004657</v>
      </c>
    </row>
    <row r="32" spans="1:7" x14ac:dyDescent="0.25">
      <c r="A32" s="20">
        <v>26</v>
      </c>
      <c r="B32" s="2" t="s">
        <v>29</v>
      </c>
      <c r="C32" s="6">
        <f>дотации!C32+субсидии!C32+субвенции!C32+иные!C32</f>
        <v>1224143.94</v>
      </c>
      <c r="D32" s="6">
        <f>дотации!D32+субсидии!D32+субвенции!D32+иные!D32</f>
        <v>1491847.0999999999</v>
      </c>
      <c r="E32" s="6">
        <f>дотации!E32+субсидии!E32+субвенции!E32+иные!E32</f>
        <v>1491812.2</v>
      </c>
      <c r="F32" s="6">
        <f t="shared" si="0"/>
        <v>267668.26</v>
      </c>
      <c r="G32" s="7">
        <f t="shared" si="1"/>
        <v>-34.899999999906868</v>
      </c>
    </row>
    <row r="33" spans="1:7" x14ac:dyDescent="0.25">
      <c r="A33" s="20">
        <v>27</v>
      </c>
      <c r="B33" s="2" t="s">
        <v>30</v>
      </c>
      <c r="C33" s="6">
        <f>дотации!C33+субсидии!C33+субвенции!C33+иные!C33</f>
        <v>649114.84000000008</v>
      </c>
      <c r="D33" s="6">
        <f>дотации!D33+субсидии!D33+субвенции!D33+иные!D33</f>
        <v>763674.70000000007</v>
      </c>
      <c r="E33" s="6">
        <f>дотации!E33+субсидии!E33+субвенции!E33+иные!E33</f>
        <v>758726.3</v>
      </c>
      <c r="F33" s="6">
        <f t="shared" si="0"/>
        <v>109611.45999999996</v>
      </c>
      <c r="G33" s="7">
        <f t="shared" si="1"/>
        <v>-4948.4000000000233</v>
      </c>
    </row>
    <row r="34" spans="1:7" x14ac:dyDescent="0.25">
      <c r="A34" s="20">
        <v>28</v>
      </c>
      <c r="B34" s="2" t="s">
        <v>31</v>
      </c>
      <c r="C34" s="6">
        <f>дотации!C34+субсидии!C34+субвенции!C34+иные!C34</f>
        <v>907541.54</v>
      </c>
      <c r="D34" s="6">
        <f>дотации!D34+субсидии!D34+субвенции!D34+иные!D34</f>
        <v>991494.20000000007</v>
      </c>
      <c r="E34" s="6">
        <f>дотации!E34+субсидии!E34+субвенции!E34+иные!E34</f>
        <v>989880.2</v>
      </c>
      <c r="F34" s="6">
        <f t="shared" si="0"/>
        <v>82338.659999999916</v>
      </c>
      <c r="G34" s="7">
        <f t="shared" si="1"/>
        <v>-1614.0000000001164</v>
      </c>
    </row>
    <row r="35" spans="1:7" x14ac:dyDescent="0.25">
      <c r="A35" s="20">
        <v>29</v>
      </c>
      <c r="B35" s="2" t="s">
        <v>32</v>
      </c>
      <c r="C35" s="6">
        <f>дотации!C35+субсидии!C35+субвенции!C35+иные!C35</f>
        <v>613318.64000000013</v>
      </c>
      <c r="D35" s="6">
        <f>дотации!D35+субсидии!D35+субвенции!D35+иные!D35</f>
        <v>713267.19999999995</v>
      </c>
      <c r="E35" s="6">
        <f>дотации!E35+субсидии!E35+субвенции!E35+иные!E35</f>
        <v>713044.40000000014</v>
      </c>
      <c r="F35" s="6">
        <f t="shared" si="0"/>
        <v>99725.760000000009</v>
      </c>
      <c r="G35" s="7">
        <f t="shared" si="1"/>
        <v>-222.79999999981374</v>
      </c>
    </row>
    <row r="36" spans="1:7" x14ac:dyDescent="0.25">
      <c r="A36" s="20">
        <v>30</v>
      </c>
      <c r="B36" s="2" t="s">
        <v>33</v>
      </c>
      <c r="C36" s="6">
        <f>дотации!C36+субсидии!C36+субвенции!C36+иные!C36</f>
        <v>4680826.5000000019</v>
      </c>
      <c r="D36" s="6">
        <f>дотации!D36+субсидии!D36+субвенции!D36+иные!D36</f>
        <v>5054492.2000000011</v>
      </c>
      <c r="E36" s="6">
        <f>дотации!E36+субсидии!E36+субвенции!E36+иные!E36</f>
        <v>5045798.1000000015</v>
      </c>
      <c r="F36" s="6">
        <f t="shared" si="0"/>
        <v>364971.59999999963</v>
      </c>
      <c r="G36" s="7">
        <f t="shared" si="1"/>
        <v>-8694.0999999996275</v>
      </c>
    </row>
    <row r="37" spans="1:7" x14ac:dyDescent="0.25">
      <c r="A37" s="20">
        <v>31</v>
      </c>
      <c r="B37" s="2" t="s">
        <v>34</v>
      </c>
      <c r="C37" s="6">
        <f>дотации!C37+субсидии!C37+субвенции!C37+иные!C37</f>
        <v>512450.84999999992</v>
      </c>
      <c r="D37" s="6">
        <f>дотации!D37+субсидии!D37+субвенции!D37+иные!D37</f>
        <v>578552.1</v>
      </c>
      <c r="E37" s="6">
        <f>дотации!E37+субсидии!E37+субвенции!E37+иные!E37</f>
        <v>578502.69999999995</v>
      </c>
      <c r="F37" s="6">
        <f t="shared" si="0"/>
        <v>66051.850000000035</v>
      </c>
      <c r="G37" s="7">
        <f t="shared" si="1"/>
        <v>-49.400000000023283</v>
      </c>
    </row>
    <row r="38" spans="1:7" x14ac:dyDescent="0.25">
      <c r="A38" s="20">
        <v>32</v>
      </c>
      <c r="B38" s="2" t="s">
        <v>35</v>
      </c>
      <c r="C38" s="6">
        <f>дотации!C38+субсидии!C38+субвенции!C38+иные!C38</f>
        <v>1046562.27</v>
      </c>
      <c r="D38" s="6">
        <f>дотации!D38+субсидии!D38+субвенции!D38+иные!D38</f>
        <v>1240072.2000000002</v>
      </c>
      <c r="E38" s="6">
        <f>дотации!E38+субсидии!E38+субвенции!E38+иные!E38</f>
        <v>1236819.3999999999</v>
      </c>
      <c r="F38" s="6">
        <f t="shared" si="0"/>
        <v>190257.12999999989</v>
      </c>
      <c r="G38" s="7">
        <f t="shared" si="1"/>
        <v>-3252.8000000002794</v>
      </c>
    </row>
    <row r="39" spans="1:7" x14ac:dyDescent="0.25">
      <c r="A39" s="20">
        <v>33</v>
      </c>
      <c r="B39" s="2" t="s">
        <v>36</v>
      </c>
      <c r="C39" s="6">
        <f>дотации!C39+субсидии!C39+субвенции!C39+иные!C39</f>
        <v>832790.55000000028</v>
      </c>
      <c r="D39" s="6">
        <f>дотации!D39+субсидии!D39+субвенции!D39+иные!D39</f>
        <v>1056007.6000000001</v>
      </c>
      <c r="E39" s="6">
        <f>дотации!E39+субсидии!E39+субвенции!E39+иные!E39</f>
        <v>1054230.3</v>
      </c>
      <c r="F39" s="6">
        <f t="shared" si="0"/>
        <v>221439.74999999977</v>
      </c>
      <c r="G39" s="7">
        <f t="shared" si="1"/>
        <v>-1777.3000000000466</v>
      </c>
    </row>
    <row r="40" spans="1:7" x14ac:dyDescent="0.25">
      <c r="A40" s="20">
        <v>34</v>
      </c>
      <c r="B40" s="2" t="s">
        <v>37</v>
      </c>
      <c r="C40" s="6">
        <f>дотации!C40+субсидии!C40+субвенции!C40+иные!C40</f>
        <v>825002.25</v>
      </c>
      <c r="D40" s="6">
        <f>дотации!D40+субсидии!D40+субвенции!D40+иные!D40</f>
        <v>930932.6</v>
      </c>
      <c r="E40" s="6">
        <f>дотации!E40+субсидии!E40+субвенции!E40+иные!E40</f>
        <v>930853.2</v>
      </c>
      <c r="F40" s="6">
        <f t="shared" si="0"/>
        <v>105850.94999999995</v>
      </c>
      <c r="G40" s="7">
        <f t="shared" si="1"/>
        <v>-79.400000000023283</v>
      </c>
    </row>
    <row r="41" spans="1:7" x14ac:dyDescent="0.25">
      <c r="A41" s="20">
        <v>35</v>
      </c>
      <c r="B41" s="2" t="s">
        <v>38</v>
      </c>
      <c r="C41" s="6">
        <f>дотации!C41+субсидии!C41+субвенции!C41+иные!C41</f>
        <v>1187538.6500000001</v>
      </c>
      <c r="D41" s="6">
        <f>дотации!D41+субсидии!D41+субвенции!D41+иные!D41</f>
        <v>1344041.1</v>
      </c>
      <c r="E41" s="6">
        <f>дотации!E41+субсидии!E41+субвенции!E41+иные!E41</f>
        <v>1344010.2999999998</v>
      </c>
      <c r="F41" s="6">
        <f t="shared" si="0"/>
        <v>156471.64999999967</v>
      </c>
      <c r="G41" s="7">
        <f t="shared" si="1"/>
        <v>-30.800000000279397</v>
      </c>
    </row>
    <row r="42" spans="1:7" x14ac:dyDescent="0.25">
      <c r="A42" s="20">
        <v>36</v>
      </c>
      <c r="B42" s="2" t="s">
        <v>39</v>
      </c>
      <c r="C42" s="6">
        <f>дотации!C42+субсидии!C42+субвенции!C42+иные!C42</f>
        <v>766490.15000000014</v>
      </c>
      <c r="D42" s="6">
        <f>дотации!D42+субсидии!D42+субвенции!D42+иные!D42</f>
        <v>862824.70000000007</v>
      </c>
      <c r="E42" s="6">
        <f>дотации!E42+субсидии!E42+субвенции!E42+иные!E42</f>
        <v>862270.20000000007</v>
      </c>
      <c r="F42" s="6">
        <f t="shared" si="0"/>
        <v>95780.04999999993</v>
      </c>
      <c r="G42" s="7">
        <f t="shared" si="1"/>
        <v>-554.5</v>
      </c>
    </row>
    <row r="43" spans="1:7" x14ac:dyDescent="0.25">
      <c r="A43" s="20">
        <v>37</v>
      </c>
      <c r="B43" s="2" t="s">
        <v>40</v>
      </c>
      <c r="C43" s="6">
        <f>дотации!C43+субсидии!C43+субвенции!C43+иные!C43</f>
        <v>657139.14999999991</v>
      </c>
      <c r="D43" s="6">
        <f>дотации!D43+субсидии!D43+субвенции!D43+иные!D43</f>
        <v>750031.1</v>
      </c>
      <c r="E43" s="6">
        <f>дотации!E43+субсидии!E43+субвенции!E43+иные!E43</f>
        <v>750031.1</v>
      </c>
      <c r="F43" s="6">
        <f t="shared" si="0"/>
        <v>92891.95000000007</v>
      </c>
      <c r="G43" s="7">
        <f t="shared" si="1"/>
        <v>0</v>
      </c>
    </row>
    <row r="44" spans="1:7" x14ac:dyDescent="0.25">
      <c r="A44" s="20">
        <v>38</v>
      </c>
      <c r="B44" s="2" t="s">
        <v>41</v>
      </c>
      <c r="C44" s="6">
        <f>дотации!C44+субсидии!C44+субвенции!C44+иные!C44</f>
        <v>726915.95</v>
      </c>
      <c r="D44" s="6">
        <f>дотации!D44+субсидии!D44+субвенции!D44+иные!D44</f>
        <v>827488.6</v>
      </c>
      <c r="E44" s="6">
        <f>дотации!E44+субсидии!E44+субвенции!E44+иные!E44</f>
        <v>827411.79999999993</v>
      </c>
      <c r="F44" s="6">
        <f t="shared" si="0"/>
        <v>100495.84999999998</v>
      </c>
      <c r="G44" s="7">
        <f t="shared" si="1"/>
        <v>-76.800000000046566</v>
      </c>
    </row>
    <row r="45" spans="1:7" x14ac:dyDescent="0.25">
      <c r="A45" s="20">
        <v>39</v>
      </c>
      <c r="B45" s="2" t="s">
        <v>42</v>
      </c>
      <c r="C45" s="6">
        <f>дотации!C45+субсидии!C45+субвенции!C45+иные!C45</f>
        <v>671640.8</v>
      </c>
      <c r="D45" s="6">
        <f>дотации!D45+субсидии!D45+субвенции!D45+иные!D45</f>
        <v>914629.3</v>
      </c>
      <c r="E45" s="6">
        <f>дотации!E45+субсидии!E45+субвенции!E45+иные!E45</f>
        <v>913052.79999999993</v>
      </c>
      <c r="F45" s="6">
        <f t="shared" si="0"/>
        <v>241411.99999999988</v>
      </c>
      <c r="G45" s="7">
        <f t="shared" si="1"/>
        <v>-1576.5000000001164</v>
      </c>
    </row>
    <row r="46" spans="1:7" x14ac:dyDescent="0.25">
      <c r="A46" s="20">
        <v>40</v>
      </c>
      <c r="B46" s="2" t="s">
        <v>43</v>
      </c>
      <c r="C46" s="6">
        <f>дотации!C46+субсидии!C46+субвенции!C46+иные!C46</f>
        <v>510469.34999999992</v>
      </c>
      <c r="D46" s="6">
        <f>дотации!D46+субсидии!D46+субвенции!D46+иные!D46</f>
        <v>602575.19999999995</v>
      </c>
      <c r="E46" s="6">
        <f>дотации!E46+субсидии!E46+субвенции!E46+иные!E46</f>
        <v>602372.69999999995</v>
      </c>
      <c r="F46" s="6">
        <f t="shared" si="0"/>
        <v>91903.350000000035</v>
      </c>
      <c r="G46" s="7">
        <f t="shared" si="1"/>
        <v>-202.5</v>
      </c>
    </row>
    <row r="47" spans="1:7" x14ac:dyDescent="0.25">
      <c r="A47" s="20">
        <v>41</v>
      </c>
      <c r="B47" s="2" t="s">
        <v>44</v>
      </c>
      <c r="C47" s="6">
        <f>дотации!C47+субсидии!C47+субвенции!C47+иные!C47</f>
        <v>692782.95</v>
      </c>
      <c r="D47" s="6">
        <f>дотации!D47+субсидии!D47+субвенции!D47+иные!D47</f>
        <v>779815.7</v>
      </c>
      <c r="E47" s="6">
        <f>дотации!E47+субсидии!E47+субвенции!E47+иные!E47</f>
        <v>779813.39999999991</v>
      </c>
      <c r="F47" s="6">
        <f t="shared" si="0"/>
        <v>87030.449999999953</v>
      </c>
      <c r="G47" s="7">
        <f t="shared" si="1"/>
        <v>-2.3000000000465661</v>
      </c>
    </row>
    <row r="48" spans="1:7" x14ac:dyDescent="0.25">
      <c r="A48" s="20">
        <v>42</v>
      </c>
      <c r="B48" s="2" t="s">
        <v>45</v>
      </c>
      <c r="C48" s="6">
        <f>дотации!C48+субсидии!C48+субвенции!C48+иные!C48</f>
        <v>1319177.27</v>
      </c>
      <c r="D48" s="6">
        <f>дотации!D48+субсидии!D48+субвенции!D48+иные!D48</f>
        <v>1520137.7</v>
      </c>
      <c r="E48" s="6">
        <f>дотации!E48+субсидии!E48+субвенции!E48+иные!E48</f>
        <v>1518737.7</v>
      </c>
      <c r="F48" s="6">
        <f t="shared" si="0"/>
        <v>199560.42999999993</v>
      </c>
      <c r="G48" s="7">
        <f t="shared" si="1"/>
        <v>-1400</v>
      </c>
    </row>
    <row r="49" spans="1:7" x14ac:dyDescent="0.25">
      <c r="A49" s="20">
        <v>43</v>
      </c>
      <c r="B49" s="2" t="s">
        <v>46</v>
      </c>
      <c r="C49" s="6">
        <f>дотации!C49+субсидии!C49+субвенции!C49+иные!C49</f>
        <v>490331.25</v>
      </c>
      <c r="D49" s="6">
        <f>дотации!D49+субсидии!D49+субвенции!D49+иные!D49</f>
        <v>586248.20000000007</v>
      </c>
      <c r="E49" s="6">
        <f>дотации!E49+субсидии!E49+субвенции!E49+иные!E49</f>
        <v>585177.30000000005</v>
      </c>
      <c r="F49" s="6">
        <f t="shared" si="0"/>
        <v>94846.050000000047</v>
      </c>
      <c r="G49" s="7">
        <f t="shared" si="1"/>
        <v>-1070.9000000000233</v>
      </c>
    </row>
    <row r="50" spans="1:7" x14ac:dyDescent="0.25">
      <c r="A50" s="20">
        <v>44</v>
      </c>
      <c r="B50" s="2" t="s">
        <v>47</v>
      </c>
      <c r="C50" s="6">
        <f>дотации!C50+субсидии!C50+субвенции!C50+иные!C50</f>
        <v>8547719.3600000013</v>
      </c>
      <c r="D50" s="6">
        <f>дотации!D50+субсидии!D50+субвенции!D50+иные!D50</f>
        <v>9670673.4999999981</v>
      </c>
      <c r="E50" s="6">
        <f>дотации!E50+субсидии!E50+субвенции!E50+иные!E50</f>
        <v>9664968.3999999966</v>
      </c>
      <c r="F50" s="6">
        <f t="shared" si="0"/>
        <v>1117249.0399999954</v>
      </c>
      <c r="G50" s="7">
        <f t="shared" si="1"/>
        <v>-5705.1000000014901</v>
      </c>
    </row>
    <row r="51" spans="1:7" x14ac:dyDescent="0.25">
      <c r="A51" s="20">
        <v>45</v>
      </c>
      <c r="B51" s="2" t="s">
        <v>48</v>
      </c>
      <c r="C51" s="6">
        <f>дотации!C51+субсидии!C51+субвенции!C51+иные!C51</f>
        <v>17809498.010000005</v>
      </c>
      <c r="D51" s="6">
        <f>дотации!D51+субсидии!D51+субвенции!D51+иные!D51</f>
        <v>24528991.800000004</v>
      </c>
      <c r="E51" s="6">
        <f>дотации!E51+субсидии!E51+субвенции!E51+иные!E51</f>
        <v>24494961.200000003</v>
      </c>
      <c r="F51" s="6">
        <f t="shared" si="0"/>
        <v>6685463.1899999976</v>
      </c>
      <c r="G51" s="7">
        <f t="shared" si="1"/>
        <v>-34030.60000000149</v>
      </c>
    </row>
    <row r="52" spans="1:7" x14ac:dyDescent="0.25">
      <c r="A52" s="19"/>
      <c r="B52" s="3" t="s">
        <v>49</v>
      </c>
      <c r="C52" s="6">
        <f>дотации!C52+субсидии!C52+субвенции!C52+иные!C52</f>
        <v>0</v>
      </c>
      <c r="D52" s="6">
        <f>дотации!D52+субсидии!D52+субвенции!D52+иные!D52</f>
        <v>0</v>
      </c>
      <c r="E52" s="6">
        <f>дотации!E52+субвенции!E52+субсидии!E52+иные!E52</f>
        <v>0</v>
      </c>
      <c r="F52" s="6">
        <f t="shared" si="0"/>
        <v>0</v>
      </c>
      <c r="G52" s="7">
        <f t="shared" si="1"/>
        <v>0</v>
      </c>
    </row>
    <row r="53" spans="1:7" ht="15.75" x14ac:dyDescent="0.25">
      <c r="A53" s="24"/>
      <c r="B53" s="25" t="s">
        <v>50</v>
      </c>
      <c r="C53" s="26">
        <f>SUM(C7:C52)</f>
        <v>71173231</v>
      </c>
      <c r="D53" s="26">
        <f>SUM(D7:D52)</f>
        <v>86094970.900000036</v>
      </c>
      <c r="E53" s="26">
        <f>SUM(E7:E52)</f>
        <v>85927168.400000006</v>
      </c>
      <c r="F53" s="26">
        <f>SUM(F7:F52)</f>
        <v>14753937.399999991</v>
      </c>
      <c r="G53" s="30">
        <f>SUM(G7:G52)</f>
        <v>-167802.50000000291</v>
      </c>
    </row>
  </sheetData>
  <mergeCells count="8">
    <mergeCell ref="A2:G2"/>
    <mergeCell ref="A4:A6"/>
    <mergeCell ref="B4:B6"/>
    <mergeCell ref="C4:G4"/>
    <mergeCell ref="C5:C6"/>
    <mergeCell ref="D5:D6"/>
    <mergeCell ref="E5:E6"/>
    <mergeCell ref="F5:G5"/>
  </mergeCells>
  <printOptions gridLines="1"/>
  <pageMargins left="0.70866141732283472" right="0.11811023622047245" top="0.78740157480314965" bottom="0.15748031496062992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Q55"/>
  <sheetViews>
    <sheetView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4.42578125" customWidth="1"/>
    <col min="2" max="2" width="21.85546875" customWidth="1"/>
    <col min="3" max="3" width="18" customWidth="1"/>
    <col min="4" max="4" width="14.140625" customWidth="1"/>
    <col min="5" max="5" width="14.42578125" customWidth="1"/>
    <col min="6" max="6" width="17.28515625" customWidth="1"/>
    <col min="7" max="7" width="10.5703125" customWidth="1"/>
    <col min="8" max="8" width="17.5703125" customWidth="1"/>
    <col min="9" max="9" width="14.140625" customWidth="1"/>
    <col min="10" max="10" width="13.85546875" customWidth="1"/>
    <col min="11" max="11" width="16.140625" customWidth="1"/>
    <col min="12" max="12" width="11.42578125" customWidth="1"/>
    <col min="13" max="13" width="17.7109375" customWidth="1"/>
    <col min="14" max="14" width="12.5703125" customWidth="1"/>
    <col min="15" max="15" width="11.140625" customWidth="1"/>
    <col min="16" max="16" width="16" customWidth="1"/>
    <col min="17" max="17" width="10.5703125" customWidth="1"/>
  </cols>
  <sheetData>
    <row r="2" spans="1:17" ht="31.5" customHeight="1" x14ac:dyDescent="0.25">
      <c r="A2" s="63" t="s">
        <v>60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x14ac:dyDescent="0.25">
      <c r="Q3" t="s">
        <v>0</v>
      </c>
    </row>
    <row r="4" spans="1:17" ht="41.25" customHeight="1" x14ac:dyDescent="0.25">
      <c r="A4" s="71" t="s">
        <v>55</v>
      </c>
      <c r="B4" s="74" t="s">
        <v>56</v>
      </c>
      <c r="C4" s="56" t="s">
        <v>1</v>
      </c>
      <c r="D4" s="57"/>
      <c r="E4" s="57"/>
      <c r="F4" s="57"/>
      <c r="G4" s="58"/>
      <c r="H4" s="64" t="s">
        <v>64</v>
      </c>
      <c r="I4" s="65"/>
      <c r="J4" s="65"/>
      <c r="K4" s="65"/>
      <c r="L4" s="65"/>
      <c r="M4" s="64" t="s">
        <v>62</v>
      </c>
      <c r="N4" s="65"/>
      <c r="O4" s="65"/>
      <c r="P4" s="65"/>
      <c r="Q4" s="70"/>
    </row>
    <row r="5" spans="1:17" ht="29.25" customHeight="1" x14ac:dyDescent="0.25">
      <c r="A5" s="72"/>
      <c r="B5" s="75"/>
      <c r="C5" s="59" t="s">
        <v>61</v>
      </c>
      <c r="D5" s="59" t="s">
        <v>57</v>
      </c>
      <c r="E5" s="61" t="s">
        <v>2</v>
      </c>
      <c r="F5" s="62" t="s">
        <v>3</v>
      </c>
      <c r="G5" s="62"/>
      <c r="H5" s="66" t="s">
        <v>61</v>
      </c>
      <c r="I5" s="66" t="s">
        <v>57</v>
      </c>
      <c r="J5" s="68" t="s">
        <v>2</v>
      </c>
      <c r="K5" s="69" t="s">
        <v>3</v>
      </c>
      <c r="L5" s="69"/>
      <c r="M5" s="66" t="s">
        <v>61</v>
      </c>
      <c r="N5" s="66" t="s">
        <v>57</v>
      </c>
      <c r="O5" s="68" t="s">
        <v>2</v>
      </c>
      <c r="P5" s="69" t="s">
        <v>3</v>
      </c>
      <c r="Q5" s="69"/>
    </row>
    <row r="6" spans="1:17" ht="117.75" customHeight="1" x14ac:dyDescent="0.25">
      <c r="A6" s="73"/>
      <c r="B6" s="76"/>
      <c r="C6" s="60"/>
      <c r="D6" s="60"/>
      <c r="E6" s="61"/>
      <c r="F6" s="23" t="s">
        <v>59</v>
      </c>
      <c r="G6" s="23" t="s">
        <v>58</v>
      </c>
      <c r="H6" s="67"/>
      <c r="I6" s="67"/>
      <c r="J6" s="68"/>
      <c r="K6" s="1" t="s">
        <v>59</v>
      </c>
      <c r="L6" s="1" t="s">
        <v>58</v>
      </c>
      <c r="M6" s="67"/>
      <c r="N6" s="67"/>
      <c r="O6" s="68"/>
      <c r="P6" s="1" t="s">
        <v>59</v>
      </c>
      <c r="Q6" s="1" t="s">
        <v>58</v>
      </c>
    </row>
    <row r="7" spans="1:17" x14ac:dyDescent="0.25">
      <c r="A7" s="20">
        <v>1</v>
      </c>
      <c r="B7" s="2" t="s">
        <v>4</v>
      </c>
      <c r="C7" s="28">
        <f>H7+M7</f>
        <v>0</v>
      </c>
      <c r="D7" s="29">
        <f>I7+N7</f>
        <v>0</v>
      </c>
      <c r="E7" s="29">
        <f>J7+O7</f>
        <v>0</v>
      </c>
      <c r="F7" s="29">
        <f>K7+P7</f>
        <v>0</v>
      </c>
      <c r="G7" s="41">
        <f>L7+Q7</f>
        <v>0</v>
      </c>
      <c r="H7" s="5">
        <v>0</v>
      </c>
      <c r="I7" s="6">
        <v>0</v>
      </c>
      <c r="J7" s="6">
        <v>0</v>
      </c>
      <c r="K7" s="6">
        <f>J7-H7</f>
        <v>0</v>
      </c>
      <c r="L7" s="7">
        <f>J7-I7</f>
        <v>0</v>
      </c>
      <c r="M7" s="5">
        <v>0</v>
      </c>
      <c r="N7" s="6"/>
      <c r="O7" s="6"/>
      <c r="P7" s="6">
        <f>O7-M7</f>
        <v>0</v>
      </c>
      <c r="Q7" s="7">
        <f>O7-N7</f>
        <v>0</v>
      </c>
    </row>
    <row r="8" spans="1:17" x14ac:dyDescent="0.25">
      <c r="A8" s="20">
        <v>2</v>
      </c>
      <c r="B8" s="2" t="s">
        <v>5</v>
      </c>
      <c r="C8" s="28">
        <f t="shared" ref="C8:C51" si="0">H8+M8</f>
        <v>0</v>
      </c>
      <c r="D8" s="27">
        <f t="shared" ref="D8:E51" si="1">I8+N8</f>
        <v>0</v>
      </c>
      <c r="E8" s="27">
        <f t="shared" si="1"/>
        <v>0</v>
      </c>
      <c r="F8" s="27">
        <f t="shared" ref="F8:F51" si="2">K8+P8</f>
        <v>0</v>
      </c>
      <c r="G8" s="41">
        <f t="shared" ref="G8:G51" si="3">L8+Q8</f>
        <v>0</v>
      </c>
      <c r="H8" s="5">
        <v>0</v>
      </c>
      <c r="I8" s="6">
        <v>0</v>
      </c>
      <c r="J8" s="6">
        <v>0</v>
      </c>
      <c r="K8" s="6">
        <f t="shared" ref="K8:K51" si="4">J8-H8</f>
        <v>0</v>
      </c>
      <c r="L8" s="7">
        <f t="shared" ref="L8:L51" si="5">J8-I8</f>
        <v>0</v>
      </c>
      <c r="M8" s="5">
        <v>0</v>
      </c>
      <c r="N8" s="6"/>
      <c r="O8" s="6"/>
      <c r="P8" s="6">
        <f t="shared" ref="P8:P51" si="6">O8-M8</f>
        <v>0</v>
      </c>
      <c r="Q8" s="7">
        <f t="shared" ref="Q8:Q51" si="7">O8-N8</f>
        <v>0</v>
      </c>
    </row>
    <row r="9" spans="1:17" x14ac:dyDescent="0.25">
      <c r="A9" s="20">
        <v>3</v>
      </c>
      <c r="B9" s="2" t="s">
        <v>6</v>
      </c>
      <c r="C9" s="28">
        <f t="shared" si="0"/>
        <v>68332.800000000003</v>
      </c>
      <c r="D9" s="27">
        <f t="shared" si="1"/>
        <v>68332.800000000003</v>
      </c>
      <c r="E9" s="27">
        <f t="shared" si="1"/>
        <v>68332.800000000003</v>
      </c>
      <c r="F9" s="27">
        <f t="shared" si="2"/>
        <v>0</v>
      </c>
      <c r="G9" s="41">
        <f t="shared" si="3"/>
        <v>0</v>
      </c>
      <c r="H9" s="5">
        <v>68332.800000000003</v>
      </c>
      <c r="I9" s="6">
        <v>68332.800000000003</v>
      </c>
      <c r="J9" s="6">
        <v>68332.800000000003</v>
      </c>
      <c r="K9" s="6">
        <f t="shared" si="4"/>
        <v>0</v>
      </c>
      <c r="L9" s="7">
        <f t="shared" si="5"/>
        <v>0</v>
      </c>
      <c r="M9" s="5">
        <v>0</v>
      </c>
      <c r="N9" s="6"/>
      <c r="O9" s="6"/>
      <c r="P9" s="6">
        <f t="shared" si="6"/>
        <v>0</v>
      </c>
      <c r="Q9" s="7">
        <f t="shared" si="7"/>
        <v>0</v>
      </c>
    </row>
    <row r="10" spans="1:17" x14ac:dyDescent="0.25">
      <c r="A10" s="20">
        <v>4</v>
      </c>
      <c r="B10" s="2" t="s">
        <v>7</v>
      </c>
      <c r="C10" s="28">
        <f t="shared" si="0"/>
        <v>0</v>
      </c>
      <c r="D10" s="27">
        <f t="shared" si="1"/>
        <v>0</v>
      </c>
      <c r="E10" s="27">
        <f t="shared" si="1"/>
        <v>0</v>
      </c>
      <c r="F10" s="27">
        <f t="shared" si="2"/>
        <v>0</v>
      </c>
      <c r="G10" s="41">
        <f t="shared" si="3"/>
        <v>0</v>
      </c>
      <c r="H10" s="5">
        <v>0</v>
      </c>
      <c r="I10" s="6">
        <v>0</v>
      </c>
      <c r="J10" s="6">
        <v>0</v>
      </c>
      <c r="K10" s="6">
        <f t="shared" si="4"/>
        <v>0</v>
      </c>
      <c r="L10" s="7">
        <f t="shared" si="5"/>
        <v>0</v>
      </c>
      <c r="M10" s="5">
        <v>0</v>
      </c>
      <c r="N10" s="6"/>
      <c r="O10" s="6"/>
      <c r="P10" s="6">
        <f t="shared" si="6"/>
        <v>0</v>
      </c>
      <c r="Q10" s="7">
        <f t="shared" si="7"/>
        <v>0</v>
      </c>
    </row>
    <row r="11" spans="1:17" x14ac:dyDescent="0.25">
      <c r="A11" s="20">
        <v>5</v>
      </c>
      <c r="B11" s="2" t="s">
        <v>8</v>
      </c>
      <c r="C11" s="28">
        <f t="shared" si="0"/>
        <v>0</v>
      </c>
      <c r="D11" s="27">
        <f t="shared" si="1"/>
        <v>50000</v>
      </c>
      <c r="E11" s="27">
        <f t="shared" si="1"/>
        <v>50000</v>
      </c>
      <c r="F11" s="27">
        <f t="shared" si="2"/>
        <v>50000</v>
      </c>
      <c r="G11" s="41">
        <f t="shared" si="3"/>
        <v>0</v>
      </c>
      <c r="H11" s="5">
        <v>0</v>
      </c>
      <c r="I11" s="6">
        <v>0</v>
      </c>
      <c r="J11" s="6">
        <v>0</v>
      </c>
      <c r="K11" s="6">
        <f t="shared" si="4"/>
        <v>0</v>
      </c>
      <c r="L11" s="7">
        <f t="shared" si="5"/>
        <v>0</v>
      </c>
      <c r="M11" s="5">
        <v>0</v>
      </c>
      <c r="N11" s="6">
        <v>50000</v>
      </c>
      <c r="O11" s="6">
        <v>50000</v>
      </c>
      <c r="P11" s="6">
        <f t="shared" si="6"/>
        <v>50000</v>
      </c>
      <c r="Q11" s="7">
        <f t="shared" si="7"/>
        <v>0</v>
      </c>
    </row>
    <row r="12" spans="1:17" x14ac:dyDescent="0.25">
      <c r="A12" s="20">
        <v>6</v>
      </c>
      <c r="B12" s="2" t="s">
        <v>9</v>
      </c>
      <c r="C12" s="28">
        <f t="shared" si="0"/>
        <v>11233.9</v>
      </c>
      <c r="D12" s="27">
        <f t="shared" si="1"/>
        <v>11233.9</v>
      </c>
      <c r="E12" s="27">
        <f t="shared" si="1"/>
        <v>11233.9</v>
      </c>
      <c r="F12" s="27">
        <f t="shared" si="2"/>
        <v>0</v>
      </c>
      <c r="G12" s="41">
        <f t="shared" si="3"/>
        <v>0</v>
      </c>
      <c r="H12" s="5">
        <v>11233.9</v>
      </c>
      <c r="I12" s="6">
        <v>11233.9</v>
      </c>
      <c r="J12" s="6">
        <v>11233.9</v>
      </c>
      <c r="K12" s="6">
        <f t="shared" si="4"/>
        <v>0</v>
      </c>
      <c r="L12" s="7">
        <f t="shared" si="5"/>
        <v>0</v>
      </c>
      <c r="M12" s="5">
        <v>0</v>
      </c>
      <c r="N12" s="6"/>
      <c r="O12" s="6"/>
      <c r="P12" s="6">
        <f t="shared" si="6"/>
        <v>0</v>
      </c>
      <c r="Q12" s="7">
        <f t="shared" si="7"/>
        <v>0</v>
      </c>
    </row>
    <row r="13" spans="1:17" x14ac:dyDescent="0.25">
      <c r="A13" s="20">
        <v>7</v>
      </c>
      <c r="B13" s="2" t="s">
        <v>10</v>
      </c>
      <c r="C13" s="28">
        <f t="shared" si="0"/>
        <v>0</v>
      </c>
      <c r="D13" s="27">
        <f t="shared" si="1"/>
        <v>0</v>
      </c>
      <c r="E13" s="27">
        <f t="shared" si="1"/>
        <v>0</v>
      </c>
      <c r="F13" s="27">
        <f t="shared" si="2"/>
        <v>0</v>
      </c>
      <c r="G13" s="41">
        <f t="shared" si="3"/>
        <v>0</v>
      </c>
      <c r="H13" s="5">
        <v>0</v>
      </c>
      <c r="I13" s="6">
        <v>0</v>
      </c>
      <c r="J13" s="6">
        <v>0</v>
      </c>
      <c r="K13" s="6">
        <f t="shared" si="4"/>
        <v>0</v>
      </c>
      <c r="L13" s="7">
        <f t="shared" si="5"/>
        <v>0</v>
      </c>
      <c r="M13" s="5">
        <v>0</v>
      </c>
      <c r="N13" s="6"/>
      <c r="O13" s="6"/>
      <c r="P13" s="6">
        <f t="shared" si="6"/>
        <v>0</v>
      </c>
      <c r="Q13" s="7">
        <f t="shared" si="7"/>
        <v>0</v>
      </c>
    </row>
    <row r="14" spans="1:17" x14ac:dyDescent="0.25">
      <c r="A14" s="20">
        <v>8</v>
      </c>
      <c r="B14" s="2" t="s">
        <v>11</v>
      </c>
      <c r="C14" s="28">
        <f t="shared" si="0"/>
        <v>58018</v>
      </c>
      <c r="D14" s="27">
        <f t="shared" si="1"/>
        <v>58018</v>
      </c>
      <c r="E14" s="27">
        <f t="shared" si="1"/>
        <v>58018</v>
      </c>
      <c r="F14" s="27">
        <f t="shared" si="2"/>
        <v>0</v>
      </c>
      <c r="G14" s="41">
        <f t="shared" si="3"/>
        <v>0</v>
      </c>
      <c r="H14" s="5">
        <v>58018</v>
      </c>
      <c r="I14" s="6">
        <v>58018</v>
      </c>
      <c r="J14" s="6">
        <v>58018</v>
      </c>
      <c r="K14" s="6">
        <f t="shared" si="4"/>
        <v>0</v>
      </c>
      <c r="L14" s="7">
        <f t="shared" si="5"/>
        <v>0</v>
      </c>
      <c r="M14" s="5">
        <v>0</v>
      </c>
      <c r="N14" s="6"/>
      <c r="O14" s="6"/>
      <c r="P14" s="6">
        <f t="shared" si="6"/>
        <v>0</v>
      </c>
      <c r="Q14" s="7">
        <f t="shared" si="7"/>
        <v>0</v>
      </c>
    </row>
    <row r="15" spans="1:17" x14ac:dyDescent="0.25">
      <c r="A15" s="20">
        <v>9</v>
      </c>
      <c r="B15" s="2" t="s">
        <v>12</v>
      </c>
      <c r="C15" s="28">
        <f t="shared" si="0"/>
        <v>205837.3</v>
      </c>
      <c r="D15" s="27">
        <f t="shared" si="1"/>
        <v>205837.3</v>
      </c>
      <c r="E15" s="27">
        <f t="shared" si="1"/>
        <v>205837.3</v>
      </c>
      <c r="F15" s="27">
        <f t="shared" si="2"/>
        <v>0</v>
      </c>
      <c r="G15" s="41">
        <f t="shared" si="3"/>
        <v>0</v>
      </c>
      <c r="H15" s="5">
        <v>205837.3</v>
      </c>
      <c r="I15" s="6">
        <v>205837.3</v>
      </c>
      <c r="J15" s="6">
        <v>205837.3</v>
      </c>
      <c r="K15" s="6">
        <f t="shared" si="4"/>
        <v>0</v>
      </c>
      <c r="L15" s="7">
        <f t="shared" si="5"/>
        <v>0</v>
      </c>
      <c r="M15" s="5">
        <v>0</v>
      </c>
      <c r="N15" s="6"/>
      <c r="O15" s="6"/>
      <c r="P15" s="6">
        <f t="shared" si="6"/>
        <v>0</v>
      </c>
      <c r="Q15" s="7">
        <f t="shared" si="7"/>
        <v>0</v>
      </c>
    </row>
    <row r="16" spans="1:17" x14ac:dyDescent="0.25">
      <c r="A16" s="20">
        <v>10</v>
      </c>
      <c r="B16" s="2" t="s">
        <v>13</v>
      </c>
      <c r="C16" s="28">
        <f t="shared" si="0"/>
        <v>15083.5</v>
      </c>
      <c r="D16" s="27">
        <f t="shared" si="1"/>
        <v>15083.5</v>
      </c>
      <c r="E16" s="27">
        <f t="shared" si="1"/>
        <v>15083.5</v>
      </c>
      <c r="F16" s="27">
        <f t="shared" si="2"/>
        <v>0</v>
      </c>
      <c r="G16" s="41">
        <f t="shared" si="3"/>
        <v>0</v>
      </c>
      <c r="H16" s="5">
        <v>15083.5</v>
      </c>
      <c r="I16" s="6">
        <v>15083.5</v>
      </c>
      <c r="J16" s="6">
        <v>15083.5</v>
      </c>
      <c r="K16" s="6">
        <f t="shared" si="4"/>
        <v>0</v>
      </c>
      <c r="L16" s="7">
        <f t="shared" si="5"/>
        <v>0</v>
      </c>
      <c r="M16" s="5">
        <v>0</v>
      </c>
      <c r="N16" s="6"/>
      <c r="O16" s="6"/>
      <c r="P16" s="6">
        <f t="shared" si="6"/>
        <v>0</v>
      </c>
      <c r="Q16" s="7">
        <f t="shared" si="7"/>
        <v>0</v>
      </c>
    </row>
    <row r="17" spans="1:17" x14ac:dyDescent="0.25">
      <c r="A17" s="20">
        <v>11</v>
      </c>
      <c r="B17" s="2" t="s">
        <v>14</v>
      </c>
      <c r="C17" s="28">
        <f t="shared" si="0"/>
        <v>0</v>
      </c>
      <c r="D17" s="27">
        <f t="shared" si="1"/>
        <v>0</v>
      </c>
      <c r="E17" s="27">
        <f t="shared" si="1"/>
        <v>0</v>
      </c>
      <c r="F17" s="27">
        <f t="shared" si="2"/>
        <v>0</v>
      </c>
      <c r="G17" s="41">
        <f t="shared" si="3"/>
        <v>0</v>
      </c>
      <c r="H17" s="5">
        <v>0</v>
      </c>
      <c r="I17" s="6">
        <v>0</v>
      </c>
      <c r="J17" s="6">
        <v>0</v>
      </c>
      <c r="K17" s="6">
        <f t="shared" si="4"/>
        <v>0</v>
      </c>
      <c r="L17" s="7">
        <f t="shared" si="5"/>
        <v>0</v>
      </c>
      <c r="M17" s="5">
        <v>0</v>
      </c>
      <c r="N17" s="6"/>
      <c r="O17" s="6"/>
      <c r="P17" s="6">
        <f t="shared" ref="P17:P33" si="8">O17-M17</f>
        <v>0</v>
      </c>
      <c r="Q17" s="7">
        <f t="shared" si="7"/>
        <v>0</v>
      </c>
    </row>
    <row r="18" spans="1:17" x14ac:dyDescent="0.25">
      <c r="A18" s="20">
        <v>12</v>
      </c>
      <c r="B18" s="2" t="s">
        <v>15</v>
      </c>
      <c r="C18" s="28">
        <f t="shared" si="0"/>
        <v>76028.600000000006</v>
      </c>
      <c r="D18" s="27">
        <f t="shared" si="1"/>
        <v>76028.600000000006</v>
      </c>
      <c r="E18" s="27">
        <f t="shared" si="1"/>
        <v>76028.600000000006</v>
      </c>
      <c r="F18" s="27">
        <f t="shared" si="2"/>
        <v>0</v>
      </c>
      <c r="G18" s="41">
        <f t="shared" si="3"/>
        <v>0</v>
      </c>
      <c r="H18" s="5">
        <v>76028.600000000006</v>
      </c>
      <c r="I18" s="6">
        <v>76028.600000000006</v>
      </c>
      <c r="J18" s="6">
        <v>76028.600000000006</v>
      </c>
      <c r="K18" s="6">
        <f t="shared" si="4"/>
        <v>0</v>
      </c>
      <c r="L18" s="7">
        <f t="shared" si="5"/>
        <v>0</v>
      </c>
      <c r="M18" s="5">
        <v>0</v>
      </c>
      <c r="N18" s="6"/>
      <c r="O18" s="6"/>
      <c r="P18" s="6">
        <f t="shared" si="8"/>
        <v>0</v>
      </c>
      <c r="Q18" s="7">
        <f t="shared" si="7"/>
        <v>0</v>
      </c>
    </row>
    <row r="19" spans="1:17" x14ac:dyDescent="0.25">
      <c r="A19" s="20">
        <v>13</v>
      </c>
      <c r="B19" s="2" t="s">
        <v>16</v>
      </c>
      <c r="C19" s="28">
        <f t="shared" si="0"/>
        <v>0</v>
      </c>
      <c r="D19" s="27">
        <f t="shared" si="1"/>
        <v>0</v>
      </c>
      <c r="E19" s="27">
        <f t="shared" si="1"/>
        <v>0</v>
      </c>
      <c r="F19" s="27">
        <f t="shared" si="2"/>
        <v>0</v>
      </c>
      <c r="G19" s="41">
        <f t="shared" si="3"/>
        <v>0</v>
      </c>
      <c r="H19" s="5">
        <v>0</v>
      </c>
      <c r="I19" s="6">
        <v>0</v>
      </c>
      <c r="J19" s="6">
        <v>0</v>
      </c>
      <c r="K19" s="6">
        <f t="shared" si="4"/>
        <v>0</v>
      </c>
      <c r="L19" s="7">
        <f t="shared" si="5"/>
        <v>0</v>
      </c>
      <c r="M19" s="5">
        <v>0</v>
      </c>
      <c r="N19" s="6"/>
      <c r="O19" s="6"/>
      <c r="P19" s="6">
        <f t="shared" si="8"/>
        <v>0</v>
      </c>
      <c r="Q19" s="7">
        <f t="shared" si="7"/>
        <v>0</v>
      </c>
    </row>
    <row r="20" spans="1:17" x14ac:dyDescent="0.25">
      <c r="A20" s="20">
        <v>14</v>
      </c>
      <c r="B20" s="2" t="s">
        <v>17</v>
      </c>
      <c r="C20" s="28">
        <f t="shared" si="0"/>
        <v>7909.4</v>
      </c>
      <c r="D20" s="27">
        <f t="shared" si="1"/>
        <v>7909.4</v>
      </c>
      <c r="E20" s="27">
        <f t="shared" si="1"/>
        <v>7909.4</v>
      </c>
      <c r="F20" s="27">
        <f t="shared" si="2"/>
        <v>0</v>
      </c>
      <c r="G20" s="41">
        <f t="shared" si="3"/>
        <v>0</v>
      </c>
      <c r="H20" s="5">
        <v>7909.4</v>
      </c>
      <c r="I20" s="6">
        <v>7909.4</v>
      </c>
      <c r="J20" s="6">
        <v>7909.4</v>
      </c>
      <c r="K20" s="6">
        <f t="shared" si="4"/>
        <v>0</v>
      </c>
      <c r="L20" s="7">
        <f t="shared" si="5"/>
        <v>0</v>
      </c>
      <c r="M20" s="5">
        <v>0</v>
      </c>
      <c r="N20" s="6"/>
      <c r="O20" s="6"/>
      <c r="P20" s="6">
        <f t="shared" si="8"/>
        <v>0</v>
      </c>
      <c r="Q20" s="7">
        <f t="shared" si="7"/>
        <v>0</v>
      </c>
    </row>
    <row r="21" spans="1:17" x14ac:dyDescent="0.25">
      <c r="A21" s="20">
        <v>15</v>
      </c>
      <c r="B21" s="2" t="s">
        <v>18</v>
      </c>
      <c r="C21" s="28">
        <f t="shared" si="0"/>
        <v>0</v>
      </c>
      <c r="D21" s="27">
        <f t="shared" si="1"/>
        <v>0</v>
      </c>
      <c r="E21" s="27">
        <f t="shared" si="1"/>
        <v>0</v>
      </c>
      <c r="F21" s="27">
        <f t="shared" si="2"/>
        <v>0</v>
      </c>
      <c r="G21" s="41">
        <f t="shared" si="3"/>
        <v>0</v>
      </c>
      <c r="H21" s="5">
        <v>0</v>
      </c>
      <c r="I21" s="6">
        <v>0</v>
      </c>
      <c r="J21" s="6">
        <v>0</v>
      </c>
      <c r="K21" s="6">
        <f t="shared" si="4"/>
        <v>0</v>
      </c>
      <c r="L21" s="7">
        <f t="shared" si="5"/>
        <v>0</v>
      </c>
      <c r="M21" s="5">
        <v>0</v>
      </c>
      <c r="N21" s="6"/>
      <c r="O21" s="6"/>
      <c r="P21" s="6">
        <f t="shared" si="8"/>
        <v>0</v>
      </c>
      <c r="Q21" s="7">
        <f t="shared" si="7"/>
        <v>0</v>
      </c>
    </row>
    <row r="22" spans="1:17" x14ac:dyDescent="0.25">
      <c r="A22" s="20">
        <v>16</v>
      </c>
      <c r="B22" s="2" t="s">
        <v>19</v>
      </c>
      <c r="C22" s="28">
        <f t="shared" si="0"/>
        <v>0</v>
      </c>
      <c r="D22" s="27">
        <f t="shared" si="1"/>
        <v>3000</v>
      </c>
      <c r="E22" s="27">
        <f t="shared" si="1"/>
        <v>3000</v>
      </c>
      <c r="F22" s="27">
        <f t="shared" si="2"/>
        <v>3000</v>
      </c>
      <c r="G22" s="41">
        <f t="shared" si="3"/>
        <v>0</v>
      </c>
      <c r="H22" s="5">
        <v>0</v>
      </c>
      <c r="I22" s="6">
        <v>0</v>
      </c>
      <c r="J22" s="6">
        <v>0</v>
      </c>
      <c r="K22" s="6">
        <f t="shared" si="4"/>
        <v>0</v>
      </c>
      <c r="L22" s="7">
        <f t="shared" si="5"/>
        <v>0</v>
      </c>
      <c r="M22" s="5">
        <v>0</v>
      </c>
      <c r="N22" s="6">
        <v>3000</v>
      </c>
      <c r="O22" s="6">
        <v>3000</v>
      </c>
      <c r="P22" s="6">
        <f t="shared" si="8"/>
        <v>3000</v>
      </c>
      <c r="Q22" s="7">
        <f t="shared" si="7"/>
        <v>0</v>
      </c>
    </row>
    <row r="23" spans="1:17" x14ac:dyDescent="0.25">
      <c r="A23" s="20">
        <v>17</v>
      </c>
      <c r="B23" s="2" t="s">
        <v>20</v>
      </c>
      <c r="C23" s="28">
        <f t="shared" si="0"/>
        <v>79792.399999999994</v>
      </c>
      <c r="D23" s="27">
        <f t="shared" si="1"/>
        <v>79792.399999999994</v>
      </c>
      <c r="E23" s="27">
        <f t="shared" si="1"/>
        <v>79792.399999999994</v>
      </c>
      <c r="F23" s="27">
        <f t="shared" si="2"/>
        <v>0</v>
      </c>
      <c r="G23" s="41">
        <f t="shared" si="3"/>
        <v>0</v>
      </c>
      <c r="H23" s="5">
        <v>79792.399999999994</v>
      </c>
      <c r="I23" s="6">
        <v>79792.399999999994</v>
      </c>
      <c r="J23" s="6">
        <v>79792.399999999994</v>
      </c>
      <c r="K23" s="6">
        <f t="shared" si="4"/>
        <v>0</v>
      </c>
      <c r="L23" s="7">
        <f t="shared" si="5"/>
        <v>0</v>
      </c>
      <c r="M23" s="5">
        <v>0</v>
      </c>
      <c r="N23" s="6"/>
      <c r="O23" s="6"/>
      <c r="P23" s="6">
        <f t="shared" si="8"/>
        <v>0</v>
      </c>
      <c r="Q23" s="7">
        <f t="shared" si="7"/>
        <v>0</v>
      </c>
    </row>
    <row r="24" spans="1:17" x14ac:dyDescent="0.25">
      <c r="A24" s="20">
        <v>18</v>
      </c>
      <c r="B24" s="2" t="s">
        <v>21</v>
      </c>
      <c r="C24" s="28">
        <f t="shared" si="0"/>
        <v>177368.90000000002</v>
      </c>
      <c r="D24" s="27">
        <f t="shared" si="1"/>
        <v>177368.90000000002</v>
      </c>
      <c r="E24" s="27">
        <f t="shared" si="1"/>
        <v>177368.90000000002</v>
      </c>
      <c r="F24" s="27">
        <f t="shared" si="2"/>
        <v>0</v>
      </c>
      <c r="G24" s="41">
        <f t="shared" si="3"/>
        <v>0</v>
      </c>
      <c r="H24" s="5">
        <v>177368.90000000002</v>
      </c>
      <c r="I24" s="6">
        <v>177368.90000000002</v>
      </c>
      <c r="J24" s="6">
        <v>177368.90000000002</v>
      </c>
      <c r="K24" s="6">
        <f t="shared" si="4"/>
        <v>0</v>
      </c>
      <c r="L24" s="7">
        <f t="shared" si="5"/>
        <v>0</v>
      </c>
      <c r="M24" s="5">
        <v>0</v>
      </c>
      <c r="N24" s="6"/>
      <c r="O24" s="6"/>
      <c r="P24" s="6">
        <f t="shared" si="8"/>
        <v>0</v>
      </c>
      <c r="Q24" s="7">
        <f t="shared" si="7"/>
        <v>0</v>
      </c>
    </row>
    <row r="25" spans="1:17" x14ac:dyDescent="0.25">
      <c r="A25" s="20">
        <v>19</v>
      </c>
      <c r="B25" s="2" t="s">
        <v>22</v>
      </c>
      <c r="C25" s="28">
        <f t="shared" si="0"/>
        <v>0</v>
      </c>
      <c r="D25" s="27">
        <f t="shared" si="1"/>
        <v>0</v>
      </c>
      <c r="E25" s="27">
        <f t="shared" si="1"/>
        <v>0</v>
      </c>
      <c r="F25" s="27">
        <f t="shared" si="2"/>
        <v>0</v>
      </c>
      <c r="G25" s="41">
        <f t="shared" si="3"/>
        <v>0</v>
      </c>
      <c r="H25" s="5">
        <v>0</v>
      </c>
      <c r="I25" s="6">
        <v>0</v>
      </c>
      <c r="J25" s="6">
        <v>0</v>
      </c>
      <c r="K25" s="6">
        <f t="shared" si="4"/>
        <v>0</v>
      </c>
      <c r="L25" s="7">
        <f t="shared" si="5"/>
        <v>0</v>
      </c>
      <c r="M25" s="5">
        <v>0</v>
      </c>
      <c r="N25" s="6"/>
      <c r="O25" s="6"/>
      <c r="P25" s="6">
        <f t="shared" si="8"/>
        <v>0</v>
      </c>
      <c r="Q25" s="7">
        <f t="shared" si="7"/>
        <v>0</v>
      </c>
    </row>
    <row r="26" spans="1:17" x14ac:dyDescent="0.25">
      <c r="A26" s="20">
        <v>20</v>
      </c>
      <c r="B26" s="2" t="s">
        <v>23</v>
      </c>
      <c r="C26" s="28">
        <f t="shared" si="0"/>
        <v>0</v>
      </c>
      <c r="D26" s="27">
        <f t="shared" si="1"/>
        <v>0</v>
      </c>
      <c r="E26" s="27">
        <f t="shared" si="1"/>
        <v>0</v>
      </c>
      <c r="F26" s="27">
        <f t="shared" si="2"/>
        <v>0</v>
      </c>
      <c r="G26" s="41">
        <f t="shared" si="3"/>
        <v>0</v>
      </c>
      <c r="H26" s="5">
        <v>0</v>
      </c>
      <c r="I26" s="6">
        <v>0</v>
      </c>
      <c r="J26" s="6">
        <v>0</v>
      </c>
      <c r="K26" s="6">
        <f t="shared" si="4"/>
        <v>0</v>
      </c>
      <c r="L26" s="7">
        <f t="shared" si="5"/>
        <v>0</v>
      </c>
      <c r="M26" s="5">
        <v>0</v>
      </c>
      <c r="N26" s="6"/>
      <c r="O26" s="6"/>
      <c r="P26" s="6">
        <f t="shared" si="8"/>
        <v>0</v>
      </c>
      <c r="Q26" s="7">
        <f t="shared" si="7"/>
        <v>0</v>
      </c>
    </row>
    <row r="27" spans="1:17" x14ac:dyDescent="0.25">
      <c r="A27" s="20">
        <v>21</v>
      </c>
      <c r="B27" s="2" t="s">
        <v>24</v>
      </c>
      <c r="C27" s="28">
        <f t="shared" si="0"/>
        <v>1197.9000000000001</v>
      </c>
      <c r="D27" s="27">
        <f t="shared" si="1"/>
        <v>1197.9000000000001</v>
      </c>
      <c r="E27" s="27">
        <f t="shared" si="1"/>
        <v>1197.9000000000001</v>
      </c>
      <c r="F27" s="27">
        <f t="shared" si="2"/>
        <v>0</v>
      </c>
      <c r="G27" s="41">
        <f t="shared" si="3"/>
        <v>0</v>
      </c>
      <c r="H27" s="5">
        <v>1197.9000000000001</v>
      </c>
      <c r="I27" s="6">
        <v>1197.9000000000001</v>
      </c>
      <c r="J27" s="6">
        <v>1197.9000000000001</v>
      </c>
      <c r="K27" s="6">
        <f t="shared" si="4"/>
        <v>0</v>
      </c>
      <c r="L27" s="7">
        <f t="shared" si="5"/>
        <v>0</v>
      </c>
      <c r="M27" s="5">
        <v>0</v>
      </c>
      <c r="N27" s="6"/>
      <c r="O27" s="6"/>
      <c r="P27" s="6">
        <f t="shared" si="8"/>
        <v>0</v>
      </c>
      <c r="Q27" s="7">
        <f t="shared" si="7"/>
        <v>0</v>
      </c>
    </row>
    <row r="28" spans="1:17" x14ac:dyDescent="0.25">
      <c r="A28" s="20">
        <v>22</v>
      </c>
      <c r="B28" s="2" t="s">
        <v>25</v>
      </c>
      <c r="C28" s="28">
        <f t="shared" si="0"/>
        <v>12670</v>
      </c>
      <c r="D28" s="27">
        <f t="shared" si="1"/>
        <v>12670</v>
      </c>
      <c r="E28" s="27">
        <f t="shared" si="1"/>
        <v>12670</v>
      </c>
      <c r="F28" s="27">
        <f t="shared" si="2"/>
        <v>0</v>
      </c>
      <c r="G28" s="41">
        <f t="shared" si="3"/>
        <v>0</v>
      </c>
      <c r="H28" s="5">
        <v>12670</v>
      </c>
      <c r="I28" s="6">
        <v>12670</v>
      </c>
      <c r="J28" s="6">
        <v>12670</v>
      </c>
      <c r="K28" s="6">
        <f t="shared" si="4"/>
        <v>0</v>
      </c>
      <c r="L28" s="7">
        <f t="shared" si="5"/>
        <v>0</v>
      </c>
      <c r="M28" s="5">
        <v>0</v>
      </c>
      <c r="N28" s="6"/>
      <c r="O28" s="6"/>
      <c r="P28" s="6">
        <f t="shared" si="8"/>
        <v>0</v>
      </c>
      <c r="Q28" s="7">
        <f t="shared" si="7"/>
        <v>0</v>
      </c>
    </row>
    <row r="29" spans="1:17" x14ac:dyDescent="0.25">
      <c r="A29" s="20">
        <v>23</v>
      </c>
      <c r="B29" s="2" t="s">
        <v>26</v>
      </c>
      <c r="C29" s="28">
        <f t="shared" si="0"/>
        <v>0</v>
      </c>
      <c r="D29" s="27">
        <f t="shared" si="1"/>
        <v>0</v>
      </c>
      <c r="E29" s="27">
        <f t="shared" si="1"/>
        <v>0</v>
      </c>
      <c r="F29" s="27">
        <f t="shared" si="2"/>
        <v>0</v>
      </c>
      <c r="G29" s="41">
        <f t="shared" si="3"/>
        <v>0</v>
      </c>
      <c r="H29" s="5">
        <v>0</v>
      </c>
      <c r="I29" s="6">
        <v>0</v>
      </c>
      <c r="J29" s="6">
        <v>0</v>
      </c>
      <c r="K29" s="6">
        <f t="shared" si="4"/>
        <v>0</v>
      </c>
      <c r="L29" s="7">
        <f t="shared" si="5"/>
        <v>0</v>
      </c>
      <c r="M29" s="5">
        <v>0</v>
      </c>
      <c r="N29" s="6"/>
      <c r="O29" s="6"/>
      <c r="P29" s="6">
        <f t="shared" si="8"/>
        <v>0</v>
      </c>
      <c r="Q29" s="7">
        <f t="shared" si="7"/>
        <v>0</v>
      </c>
    </row>
    <row r="30" spans="1:17" x14ac:dyDescent="0.25">
      <c r="A30" s="20">
        <v>24</v>
      </c>
      <c r="B30" s="2" t="s">
        <v>27</v>
      </c>
      <c r="C30" s="28">
        <f t="shared" si="0"/>
        <v>0</v>
      </c>
      <c r="D30" s="27">
        <f t="shared" si="1"/>
        <v>0</v>
      </c>
      <c r="E30" s="27">
        <f t="shared" si="1"/>
        <v>0</v>
      </c>
      <c r="F30" s="27">
        <f t="shared" si="2"/>
        <v>0</v>
      </c>
      <c r="G30" s="41">
        <f t="shared" si="3"/>
        <v>0</v>
      </c>
      <c r="H30" s="5">
        <v>0</v>
      </c>
      <c r="I30" s="6">
        <v>0</v>
      </c>
      <c r="J30" s="6">
        <v>0</v>
      </c>
      <c r="K30" s="6">
        <f t="shared" si="4"/>
        <v>0</v>
      </c>
      <c r="L30" s="7">
        <f t="shared" si="5"/>
        <v>0</v>
      </c>
      <c r="M30" s="5">
        <v>0</v>
      </c>
      <c r="N30" s="6"/>
      <c r="O30" s="6"/>
      <c r="P30" s="6">
        <f t="shared" si="8"/>
        <v>0</v>
      </c>
      <c r="Q30" s="7">
        <f t="shared" si="7"/>
        <v>0</v>
      </c>
    </row>
    <row r="31" spans="1:17" x14ac:dyDescent="0.25">
      <c r="A31" s="20">
        <v>25</v>
      </c>
      <c r="B31" s="2" t="s">
        <v>28</v>
      </c>
      <c r="C31" s="28">
        <f t="shared" si="0"/>
        <v>0</v>
      </c>
      <c r="D31" s="27">
        <f t="shared" si="1"/>
        <v>0</v>
      </c>
      <c r="E31" s="27">
        <f t="shared" si="1"/>
        <v>0</v>
      </c>
      <c r="F31" s="27">
        <f t="shared" si="2"/>
        <v>0</v>
      </c>
      <c r="G31" s="41">
        <f t="shared" si="3"/>
        <v>0</v>
      </c>
      <c r="H31" s="5">
        <v>0</v>
      </c>
      <c r="I31" s="6">
        <v>0</v>
      </c>
      <c r="J31" s="6">
        <v>0</v>
      </c>
      <c r="K31" s="6">
        <f t="shared" si="4"/>
        <v>0</v>
      </c>
      <c r="L31" s="7">
        <f t="shared" si="5"/>
        <v>0</v>
      </c>
      <c r="M31" s="5">
        <v>0</v>
      </c>
      <c r="N31" s="6"/>
      <c r="O31" s="6"/>
      <c r="P31" s="6">
        <f t="shared" si="8"/>
        <v>0</v>
      </c>
      <c r="Q31" s="7">
        <f t="shared" si="7"/>
        <v>0</v>
      </c>
    </row>
    <row r="32" spans="1:17" x14ac:dyDescent="0.25">
      <c r="A32" s="20">
        <v>26</v>
      </c>
      <c r="B32" s="2" t="s">
        <v>29</v>
      </c>
      <c r="C32" s="28">
        <f t="shared" si="0"/>
        <v>67502.100000000006</v>
      </c>
      <c r="D32" s="27">
        <f t="shared" si="1"/>
        <v>67502.100000000006</v>
      </c>
      <c r="E32" s="27">
        <f t="shared" si="1"/>
        <v>67502.100000000006</v>
      </c>
      <c r="F32" s="27">
        <f t="shared" si="2"/>
        <v>0</v>
      </c>
      <c r="G32" s="41">
        <f t="shared" si="3"/>
        <v>0</v>
      </c>
      <c r="H32" s="5">
        <v>67502.100000000006</v>
      </c>
      <c r="I32" s="6">
        <v>67502.100000000006</v>
      </c>
      <c r="J32" s="6">
        <v>67502.100000000006</v>
      </c>
      <c r="K32" s="6">
        <f t="shared" si="4"/>
        <v>0</v>
      </c>
      <c r="L32" s="7">
        <f t="shared" si="5"/>
        <v>0</v>
      </c>
      <c r="M32" s="5">
        <v>0</v>
      </c>
      <c r="N32" s="6"/>
      <c r="O32" s="6"/>
      <c r="P32" s="6">
        <f t="shared" si="8"/>
        <v>0</v>
      </c>
      <c r="Q32" s="7">
        <f t="shared" si="7"/>
        <v>0</v>
      </c>
    </row>
    <row r="33" spans="1:17" x14ac:dyDescent="0.25">
      <c r="A33" s="20">
        <v>27</v>
      </c>
      <c r="B33" s="2" t="s">
        <v>30</v>
      </c>
      <c r="C33" s="28">
        <f t="shared" si="0"/>
        <v>0</v>
      </c>
      <c r="D33" s="27">
        <f t="shared" si="1"/>
        <v>0</v>
      </c>
      <c r="E33" s="27">
        <f t="shared" si="1"/>
        <v>0</v>
      </c>
      <c r="F33" s="27">
        <f t="shared" si="2"/>
        <v>0</v>
      </c>
      <c r="G33" s="41">
        <f t="shared" si="3"/>
        <v>0</v>
      </c>
      <c r="H33" s="5">
        <v>0</v>
      </c>
      <c r="I33" s="6">
        <v>0</v>
      </c>
      <c r="J33" s="6">
        <v>0</v>
      </c>
      <c r="K33" s="6">
        <f t="shared" si="4"/>
        <v>0</v>
      </c>
      <c r="L33" s="7">
        <f t="shared" si="5"/>
        <v>0</v>
      </c>
      <c r="M33" s="5">
        <v>0</v>
      </c>
      <c r="N33" s="6"/>
      <c r="O33" s="6"/>
      <c r="P33" s="6">
        <f t="shared" si="8"/>
        <v>0</v>
      </c>
      <c r="Q33" s="7">
        <f t="shared" si="7"/>
        <v>0</v>
      </c>
    </row>
    <row r="34" spans="1:17" x14ac:dyDescent="0.25">
      <c r="A34" s="20">
        <v>28</v>
      </c>
      <c r="B34" s="2" t="s">
        <v>31</v>
      </c>
      <c r="C34" s="28">
        <f t="shared" si="0"/>
        <v>74615.8</v>
      </c>
      <c r="D34" s="27">
        <f t="shared" si="1"/>
        <v>74615.8</v>
      </c>
      <c r="E34" s="27">
        <f t="shared" si="1"/>
        <v>74615.8</v>
      </c>
      <c r="F34" s="27">
        <f t="shared" si="2"/>
        <v>0</v>
      </c>
      <c r="G34" s="41">
        <f t="shared" si="3"/>
        <v>0</v>
      </c>
      <c r="H34" s="5">
        <v>74615.8</v>
      </c>
      <c r="I34" s="6">
        <v>74615.8</v>
      </c>
      <c r="J34" s="6">
        <v>74615.8</v>
      </c>
      <c r="K34" s="6">
        <f t="shared" si="4"/>
        <v>0</v>
      </c>
      <c r="L34" s="7">
        <f t="shared" si="5"/>
        <v>0</v>
      </c>
      <c r="M34" s="5">
        <v>0</v>
      </c>
      <c r="N34" s="6"/>
      <c r="O34" s="6"/>
      <c r="P34" s="6">
        <f t="shared" si="6"/>
        <v>0</v>
      </c>
      <c r="Q34" s="7">
        <f t="shared" si="7"/>
        <v>0</v>
      </c>
    </row>
    <row r="35" spans="1:17" x14ac:dyDescent="0.25">
      <c r="A35" s="20">
        <v>29</v>
      </c>
      <c r="B35" s="2" t="s">
        <v>32</v>
      </c>
      <c r="C35" s="28">
        <f t="shared" si="0"/>
        <v>0</v>
      </c>
      <c r="D35" s="27">
        <f t="shared" si="1"/>
        <v>15000</v>
      </c>
      <c r="E35" s="27">
        <f t="shared" si="1"/>
        <v>15000</v>
      </c>
      <c r="F35" s="27">
        <f t="shared" si="2"/>
        <v>15000</v>
      </c>
      <c r="G35" s="41">
        <f t="shared" si="3"/>
        <v>0</v>
      </c>
      <c r="H35" s="5">
        <v>0</v>
      </c>
      <c r="I35" s="6">
        <v>0</v>
      </c>
      <c r="J35" s="6">
        <v>0</v>
      </c>
      <c r="K35" s="6">
        <f t="shared" si="4"/>
        <v>0</v>
      </c>
      <c r="L35" s="7">
        <f t="shared" si="5"/>
        <v>0</v>
      </c>
      <c r="M35" s="5">
        <v>0</v>
      </c>
      <c r="N35" s="6">
        <v>15000</v>
      </c>
      <c r="O35" s="6">
        <v>15000</v>
      </c>
      <c r="P35" s="6">
        <f t="shared" si="6"/>
        <v>15000</v>
      </c>
      <c r="Q35" s="7">
        <f t="shared" si="7"/>
        <v>0</v>
      </c>
    </row>
    <row r="36" spans="1:17" x14ac:dyDescent="0.25">
      <c r="A36" s="20">
        <v>30</v>
      </c>
      <c r="B36" s="2" t="s">
        <v>33</v>
      </c>
      <c r="C36" s="28">
        <f t="shared" si="0"/>
        <v>22837</v>
      </c>
      <c r="D36" s="27">
        <f t="shared" si="1"/>
        <v>22837</v>
      </c>
      <c r="E36" s="27">
        <f t="shared" si="1"/>
        <v>22837</v>
      </c>
      <c r="F36" s="27">
        <f t="shared" si="2"/>
        <v>0</v>
      </c>
      <c r="G36" s="41">
        <f t="shared" si="3"/>
        <v>0</v>
      </c>
      <c r="H36" s="5">
        <v>22837</v>
      </c>
      <c r="I36" s="6">
        <v>22837</v>
      </c>
      <c r="J36" s="6">
        <v>22837</v>
      </c>
      <c r="K36" s="6">
        <f t="shared" si="4"/>
        <v>0</v>
      </c>
      <c r="L36" s="7">
        <f t="shared" si="5"/>
        <v>0</v>
      </c>
      <c r="M36" s="5">
        <v>0</v>
      </c>
      <c r="N36" s="6"/>
      <c r="O36" s="6"/>
      <c r="P36" s="6">
        <f t="shared" si="6"/>
        <v>0</v>
      </c>
      <c r="Q36" s="7">
        <f t="shared" si="7"/>
        <v>0</v>
      </c>
    </row>
    <row r="37" spans="1:17" x14ac:dyDescent="0.25">
      <c r="A37" s="20">
        <v>31</v>
      </c>
      <c r="B37" s="2" t="s">
        <v>34</v>
      </c>
      <c r="C37" s="28">
        <f t="shared" si="0"/>
        <v>0</v>
      </c>
      <c r="D37" s="27">
        <f t="shared" si="1"/>
        <v>0</v>
      </c>
      <c r="E37" s="27">
        <f t="shared" si="1"/>
        <v>0</v>
      </c>
      <c r="F37" s="27">
        <f t="shared" si="2"/>
        <v>0</v>
      </c>
      <c r="G37" s="41">
        <f t="shared" si="3"/>
        <v>0</v>
      </c>
      <c r="H37" s="5">
        <v>0</v>
      </c>
      <c r="I37" s="6">
        <v>0</v>
      </c>
      <c r="J37" s="6">
        <v>0</v>
      </c>
      <c r="K37" s="6">
        <f t="shared" si="4"/>
        <v>0</v>
      </c>
      <c r="L37" s="7">
        <f t="shared" si="5"/>
        <v>0</v>
      </c>
      <c r="M37" s="5">
        <v>0</v>
      </c>
      <c r="N37" s="6"/>
      <c r="O37" s="6"/>
      <c r="P37" s="6">
        <f t="shared" si="6"/>
        <v>0</v>
      </c>
      <c r="Q37" s="7">
        <f t="shared" si="7"/>
        <v>0</v>
      </c>
    </row>
    <row r="38" spans="1:17" x14ac:dyDescent="0.25">
      <c r="A38" s="20">
        <v>32</v>
      </c>
      <c r="B38" s="2" t="s">
        <v>35</v>
      </c>
      <c r="C38" s="28">
        <f t="shared" si="0"/>
        <v>0</v>
      </c>
      <c r="D38" s="27">
        <f t="shared" si="1"/>
        <v>0</v>
      </c>
      <c r="E38" s="27">
        <f t="shared" si="1"/>
        <v>0</v>
      </c>
      <c r="F38" s="27">
        <f t="shared" si="2"/>
        <v>0</v>
      </c>
      <c r="G38" s="41">
        <f t="shared" si="3"/>
        <v>0</v>
      </c>
      <c r="H38" s="5">
        <v>0</v>
      </c>
      <c r="I38" s="6">
        <v>0</v>
      </c>
      <c r="J38" s="6">
        <v>0</v>
      </c>
      <c r="K38" s="6">
        <f t="shared" si="4"/>
        <v>0</v>
      </c>
      <c r="L38" s="7">
        <f t="shared" si="5"/>
        <v>0</v>
      </c>
      <c r="M38" s="5">
        <v>0</v>
      </c>
      <c r="N38" s="6"/>
      <c r="O38" s="6"/>
      <c r="P38" s="6">
        <f t="shared" si="6"/>
        <v>0</v>
      </c>
      <c r="Q38" s="7">
        <f t="shared" si="7"/>
        <v>0</v>
      </c>
    </row>
    <row r="39" spans="1:17" x14ac:dyDescent="0.25">
      <c r="A39" s="20">
        <v>33</v>
      </c>
      <c r="B39" s="2" t="s">
        <v>36</v>
      </c>
      <c r="C39" s="28">
        <f t="shared" si="0"/>
        <v>0</v>
      </c>
      <c r="D39" s="27">
        <f t="shared" si="1"/>
        <v>0</v>
      </c>
      <c r="E39" s="27">
        <f t="shared" si="1"/>
        <v>0</v>
      </c>
      <c r="F39" s="27">
        <f t="shared" si="2"/>
        <v>0</v>
      </c>
      <c r="G39" s="41">
        <f t="shared" si="3"/>
        <v>0</v>
      </c>
      <c r="H39" s="5">
        <v>0</v>
      </c>
      <c r="I39" s="6">
        <v>0</v>
      </c>
      <c r="J39" s="6">
        <v>0</v>
      </c>
      <c r="K39" s="6">
        <f t="shared" si="4"/>
        <v>0</v>
      </c>
      <c r="L39" s="7">
        <f t="shared" si="5"/>
        <v>0</v>
      </c>
      <c r="M39" s="5">
        <v>0</v>
      </c>
      <c r="N39" s="6"/>
      <c r="O39" s="6"/>
      <c r="P39" s="6">
        <f t="shared" si="6"/>
        <v>0</v>
      </c>
      <c r="Q39" s="7">
        <f t="shared" si="7"/>
        <v>0</v>
      </c>
    </row>
    <row r="40" spans="1:17" x14ac:dyDescent="0.25">
      <c r="A40" s="20">
        <v>34</v>
      </c>
      <c r="B40" s="2" t="s">
        <v>37</v>
      </c>
      <c r="C40" s="28">
        <f t="shared" si="0"/>
        <v>63229.5</v>
      </c>
      <c r="D40" s="27">
        <f t="shared" si="1"/>
        <v>63229.5</v>
      </c>
      <c r="E40" s="27">
        <f t="shared" si="1"/>
        <v>63229.5</v>
      </c>
      <c r="F40" s="27">
        <f t="shared" si="2"/>
        <v>0</v>
      </c>
      <c r="G40" s="41">
        <f t="shared" si="3"/>
        <v>0</v>
      </c>
      <c r="H40" s="5">
        <v>63229.5</v>
      </c>
      <c r="I40" s="6">
        <v>63229.5</v>
      </c>
      <c r="J40" s="6">
        <v>63229.5</v>
      </c>
      <c r="K40" s="6">
        <f t="shared" si="4"/>
        <v>0</v>
      </c>
      <c r="L40" s="7">
        <f t="shared" si="5"/>
        <v>0</v>
      </c>
      <c r="M40" s="5">
        <v>0</v>
      </c>
      <c r="N40" s="6"/>
      <c r="O40" s="6"/>
      <c r="P40" s="6">
        <f t="shared" si="6"/>
        <v>0</v>
      </c>
      <c r="Q40" s="7">
        <f t="shared" si="7"/>
        <v>0</v>
      </c>
    </row>
    <row r="41" spans="1:17" x14ac:dyDescent="0.25">
      <c r="A41" s="20">
        <v>35</v>
      </c>
      <c r="B41" s="2" t="s">
        <v>38</v>
      </c>
      <c r="C41" s="28">
        <f t="shared" si="0"/>
        <v>56252.3</v>
      </c>
      <c r="D41" s="27">
        <f t="shared" si="1"/>
        <v>56252.3</v>
      </c>
      <c r="E41" s="27">
        <f t="shared" si="1"/>
        <v>56252.3</v>
      </c>
      <c r="F41" s="27">
        <f t="shared" si="2"/>
        <v>0</v>
      </c>
      <c r="G41" s="41">
        <f t="shared" si="3"/>
        <v>0</v>
      </c>
      <c r="H41" s="5">
        <v>56252.3</v>
      </c>
      <c r="I41" s="6">
        <v>56252.3</v>
      </c>
      <c r="J41" s="6">
        <v>56252.3</v>
      </c>
      <c r="K41" s="6">
        <f t="shared" si="4"/>
        <v>0</v>
      </c>
      <c r="L41" s="7">
        <f t="shared" si="5"/>
        <v>0</v>
      </c>
      <c r="M41" s="5">
        <v>0</v>
      </c>
      <c r="N41" s="6"/>
      <c r="O41" s="6"/>
      <c r="P41" s="6">
        <f t="shared" si="6"/>
        <v>0</v>
      </c>
      <c r="Q41" s="7">
        <f t="shared" si="7"/>
        <v>0</v>
      </c>
    </row>
    <row r="42" spans="1:17" x14ac:dyDescent="0.25">
      <c r="A42" s="20">
        <v>36</v>
      </c>
      <c r="B42" s="2" t="s">
        <v>39</v>
      </c>
      <c r="C42" s="28">
        <f t="shared" si="0"/>
        <v>0</v>
      </c>
      <c r="D42" s="27">
        <f t="shared" si="1"/>
        <v>0</v>
      </c>
      <c r="E42" s="27">
        <f t="shared" si="1"/>
        <v>0</v>
      </c>
      <c r="F42" s="27">
        <f t="shared" si="2"/>
        <v>0</v>
      </c>
      <c r="G42" s="41">
        <f t="shared" si="3"/>
        <v>0</v>
      </c>
      <c r="H42" s="5">
        <v>0</v>
      </c>
      <c r="I42" s="6">
        <v>0</v>
      </c>
      <c r="J42" s="6">
        <v>0</v>
      </c>
      <c r="K42" s="6">
        <f t="shared" si="4"/>
        <v>0</v>
      </c>
      <c r="L42" s="7">
        <f t="shared" si="5"/>
        <v>0</v>
      </c>
      <c r="M42" s="5">
        <v>0</v>
      </c>
      <c r="N42" s="6"/>
      <c r="O42" s="6"/>
      <c r="P42" s="6">
        <f t="shared" si="6"/>
        <v>0</v>
      </c>
      <c r="Q42" s="7">
        <f t="shared" si="7"/>
        <v>0</v>
      </c>
    </row>
    <row r="43" spans="1:17" x14ac:dyDescent="0.25">
      <c r="A43" s="20">
        <v>37</v>
      </c>
      <c r="B43" s="2" t="s">
        <v>40</v>
      </c>
      <c r="C43" s="28">
        <f t="shared" si="0"/>
        <v>24736.1</v>
      </c>
      <c r="D43" s="27">
        <f t="shared" si="1"/>
        <v>24736.1</v>
      </c>
      <c r="E43" s="27">
        <f t="shared" si="1"/>
        <v>24736.1</v>
      </c>
      <c r="F43" s="27">
        <f t="shared" si="2"/>
        <v>0</v>
      </c>
      <c r="G43" s="41">
        <f t="shared" si="3"/>
        <v>0</v>
      </c>
      <c r="H43" s="5">
        <v>24736.1</v>
      </c>
      <c r="I43" s="6">
        <v>24736.1</v>
      </c>
      <c r="J43" s="6">
        <v>24736.1</v>
      </c>
      <c r="K43" s="6">
        <f t="shared" si="4"/>
        <v>0</v>
      </c>
      <c r="L43" s="7">
        <f t="shared" si="5"/>
        <v>0</v>
      </c>
      <c r="M43" s="5">
        <v>0</v>
      </c>
      <c r="N43" s="6"/>
      <c r="O43" s="6"/>
      <c r="P43" s="6">
        <f t="shared" si="6"/>
        <v>0</v>
      </c>
      <c r="Q43" s="7">
        <f t="shared" si="7"/>
        <v>0</v>
      </c>
    </row>
    <row r="44" spans="1:17" x14ac:dyDescent="0.25">
      <c r="A44" s="20">
        <v>38</v>
      </c>
      <c r="B44" s="2" t="s">
        <v>41</v>
      </c>
      <c r="C44" s="28">
        <f t="shared" si="0"/>
        <v>73976</v>
      </c>
      <c r="D44" s="27">
        <f t="shared" si="1"/>
        <v>73976</v>
      </c>
      <c r="E44" s="27">
        <f t="shared" si="1"/>
        <v>73976</v>
      </c>
      <c r="F44" s="27">
        <f t="shared" si="2"/>
        <v>0</v>
      </c>
      <c r="G44" s="41">
        <f t="shared" si="3"/>
        <v>0</v>
      </c>
      <c r="H44" s="5">
        <v>73976</v>
      </c>
      <c r="I44" s="6">
        <v>73976</v>
      </c>
      <c r="J44" s="6">
        <v>73976</v>
      </c>
      <c r="K44" s="6">
        <f t="shared" si="4"/>
        <v>0</v>
      </c>
      <c r="L44" s="7">
        <f t="shared" si="5"/>
        <v>0</v>
      </c>
      <c r="M44" s="5">
        <v>0</v>
      </c>
      <c r="N44" s="6"/>
      <c r="O44" s="6"/>
      <c r="P44" s="6">
        <f t="shared" si="6"/>
        <v>0</v>
      </c>
      <c r="Q44" s="7">
        <f t="shared" si="7"/>
        <v>0</v>
      </c>
    </row>
    <row r="45" spans="1:17" x14ac:dyDescent="0.25">
      <c r="A45" s="20">
        <v>39</v>
      </c>
      <c r="B45" s="2" t="s">
        <v>42</v>
      </c>
      <c r="C45" s="28">
        <f t="shared" si="0"/>
        <v>28552.800000000017</v>
      </c>
      <c r="D45" s="27">
        <f t="shared" si="1"/>
        <v>28552.800000000017</v>
      </c>
      <c r="E45" s="27">
        <f t="shared" si="1"/>
        <v>28552.800000000017</v>
      </c>
      <c r="F45" s="27">
        <f t="shared" si="2"/>
        <v>0</v>
      </c>
      <c r="G45" s="41">
        <f t="shared" si="3"/>
        <v>0</v>
      </c>
      <c r="H45" s="5">
        <v>28552.800000000017</v>
      </c>
      <c r="I45" s="6">
        <v>28552.800000000017</v>
      </c>
      <c r="J45" s="6">
        <v>28552.800000000017</v>
      </c>
      <c r="K45" s="6">
        <f t="shared" si="4"/>
        <v>0</v>
      </c>
      <c r="L45" s="7">
        <f t="shared" si="5"/>
        <v>0</v>
      </c>
      <c r="M45" s="5">
        <v>0</v>
      </c>
      <c r="N45" s="6"/>
      <c r="O45" s="6"/>
      <c r="P45" s="6">
        <f t="shared" si="6"/>
        <v>0</v>
      </c>
      <c r="Q45" s="7">
        <f t="shared" si="7"/>
        <v>0</v>
      </c>
    </row>
    <row r="46" spans="1:17" x14ac:dyDescent="0.25">
      <c r="A46" s="20">
        <v>40</v>
      </c>
      <c r="B46" s="2" t="s">
        <v>43</v>
      </c>
      <c r="C46" s="28">
        <f t="shared" si="0"/>
        <v>31191.1</v>
      </c>
      <c r="D46" s="27">
        <f t="shared" si="1"/>
        <v>31191.1</v>
      </c>
      <c r="E46" s="27">
        <f t="shared" si="1"/>
        <v>31191.1</v>
      </c>
      <c r="F46" s="27">
        <f t="shared" si="2"/>
        <v>0</v>
      </c>
      <c r="G46" s="41">
        <f t="shared" si="3"/>
        <v>0</v>
      </c>
      <c r="H46" s="5">
        <v>31191.1</v>
      </c>
      <c r="I46" s="6">
        <v>31191.1</v>
      </c>
      <c r="J46" s="6">
        <v>31191.1</v>
      </c>
      <c r="K46" s="6">
        <f t="shared" si="4"/>
        <v>0</v>
      </c>
      <c r="L46" s="7">
        <f t="shared" si="5"/>
        <v>0</v>
      </c>
      <c r="M46" s="5">
        <v>0</v>
      </c>
      <c r="N46" s="6"/>
      <c r="O46" s="6"/>
      <c r="P46" s="6">
        <f t="shared" si="6"/>
        <v>0</v>
      </c>
      <c r="Q46" s="7">
        <f t="shared" si="7"/>
        <v>0</v>
      </c>
    </row>
    <row r="47" spans="1:17" x14ac:dyDescent="0.25">
      <c r="A47" s="20">
        <v>41</v>
      </c>
      <c r="B47" s="2" t="s">
        <v>44</v>
      </c>
      <c r="C47" s="28">
        <f t="shared" si="0"/>
        <v>34524.5</v>
      </c>
      <c r="D47" s="27">
        <f t="shared" si="1"/>
        <v>34524.5</v>
      </c>
      <c r="E47" s="27">
        <f t="shared" si="1"/>
        <v>34524.5</v>
      </c>
      <c r="F47" s="27">
        <f t="shared" si="2"/>
        <v>0</v>
      </c>
      <c r="G47" s="41">
        <f t="shared" si="3"/>
        <v>0</v>
      </c>
      <c r="H47" s="5">
        <v>34524.5</v>
      </c>
      <c r="I47" s="6">
        <v>34524.5</v>
      </c>
      <c r="J47" s="6">
        <v>34524.5</v>
      </c>
      <c r="K47" s="6">
        <f t="shared" si="4"/>
        <v>0</v>
      </c>
      <c r="L47" s="7">
        <f t="shared" si="5"/>
        <v>0</v>
      </c>
      <c r="M47" s="5">
        <v>0</v>
      </c>
      <c r="N47" s="6"/>
      <c r="O47" s="6"/>
      <c r="P47" s="6">
        <f t="shared" si="6"/>
        <v>0</v>
      </c>
      <c r="Q47" s="7">
        <f t="shared" si="7"/>
        <v>0</v>
      </c>
    </row>
    <row r="48" spans="1:17" x14ac:dyDescent="0.25">
      <c r="A48" s="20">
        <v>42</v>
      </c>
      <c r="B48" s="2" t="s">
        <v>45</v>
      </c>
      <c r="C48" s="28">
        <f t="shared" si="0"/>
        <v>0</v>
      </c>
      <c r="D48" s="27">
        <f t="shared" si="1"/>
        <v>0</v>
      </c>
      <c r="E48" s="27">
        <f t="shared" si="1"/>
        <v>0</v>
      </c>
      <c r="F48" s="27">
        <f t="shared" si="2"/>
        <v>0</v>
      </c>
      <c r="G48" s="41">
        <f t="shared" si="3"/>
        <v>0</v>
      </c>
      <c r="H48" s="5">
        <v>0</v>
      </c>
      <c r="I48" s="6">
        <v>0</v>
      </c>
      <c r="J48" s="6">
        <v>0</v>
      </c>
      <c r="K48" s="6">
        <f t="shared" si="4"/>
        <v>0</v>
      </c>
      <c r="L48" s="7">
        <f t="shared" si="5"/>
        <v>0</v>
      </c>
      <c r="M48" s="5">
        <v>0</v>
      </c>
      <c r="N48" s="6"/>
      <c r="O48" s="6"/>
      <c r="P48" s="6">
        <f t="shared" si="6"/>
        <v>0</v>
      </c>
      <c r="Q48" s="7">
        <f t="shared" si="7"/>
        <v>0</v>
      </c>
    </row>
    <row r="49" spans="1:17" x14ac:dyDescent="0.25">
      <c r="A49" s="20">
        <v>43</v>
      </c>
      <c r="B49" s="2" t="s">
        <v>46</v>
      </c>
      <c r="C49" s="28">
        <f t="shared" si="0"/>
        <v>0</v>
      </c>
      <c r="D49" s="27">
        <f t="shared" si="1"/>
        <v>0</v>
      </c>
      <c r="E49" s="27">
        <f t="shared" si="1"/>
        <v>0</v>
      </c>
      <c r="F49" s="27">
        <f t="shared" si="2"/>
        <v>0</v>
      </c>
      <c r="G49" s="41">
        <f t="shared" si="3"/>
        <v>0</v>
      </c>
      <c r="H49" s="5">
        <v>0</v>
      </c>
      <c r="I49" s="6">
        <v>0</v>
      </c>
      <c r="J49" s="6">
        <v>0</v>
      </c>
      <c r="K49" s="6">
        <f t="shared" si="4"/>
        <v>0</v>
      </c>
      <c r="L49" s="7">
        <f t="shared" si="5"/>
        <v>0</v>
      </c>
      <c r="M49" s="5">
        <v>0</v>
      </c>
      <c r="N49" s="6"/>
      <c r="O49" s="6"/>
      <c r="P49" s="6">
        <f t="shared" si="6"/>
        <v>0</v>
      </c>
      <c r="Q49" s="7">
        <f t="shared" si="7"/>
        <v>0</v>
      </c>
    </row>
    <row r="50" spans="1:17" x14ac:dyDescent="0.25">
      <c r="A50" s="20">
        <v>44</v>
      </c>
      <c r="B50" s="2" t="s">
        <v>47</v>
      </c>
      <c r="C50" s="28">
        <f t="shared" si="0"/>
        <v>94402.5</v>
      </c>
      <c r="D50" s="27">
        <f t="shared" si="1"/>
        <v>94402.5</v>
      </c>
      <c r="E50" s="27">
        <f t="shared" si="1"/>
        <v>94402.5</v>
      </c>
      <c r="F50" s="27">
        <f t="shared" si="2"/>
        <v>0</v>
      </c>
      <c r="G50" s="41">
        <f t="shared" si="3"/>
        <v>0</v>
      </c>
      <c r="H50" s="5">
        <v>94402.5</v>
      </c>
      <c r="I50" s="6">
        <v>94402.5</v>
      </c>
      <c r="J50" s="6">
        <v>94402.5</v>
      </c>
      <c r="K50" s="6">
        <f t="shared" si="4"/>
        <v>0</v>
      </c>
      <c r="L50" s="7">
        <f t="shared" si="5"/>
        <v>0</v>
      </c>
      <c r="M50" s="5">
        <v>0</v>
      </c>
      <c r="N50" s="6"/>
      <c r="O50" s="6"/>
      <c r="P50" s="6">
        <f t="shared" si="6"/>
        <v>0</v>
      </c>
      <c r="Q50" s="7">
        <f t="shared" si="7"/>
        <v>0</v>
      </c>
    </row>
    <row r="51" spans="1:17" x14ac:dyDescent="0.25">
      <c r="A51" s="20">
        <v>45</v>
      </c>
      <c r="B51" s="2" t="s">
        <v>48</v>
      </c>
      <c r="C51" s="28">
        <f t="shared" si="0"/>
        <v>0</v>
      </c>
      <c r="D51" s="27">
        <f t="shared" si="1"/>
        <v>0</v>
      </c>
      <c r="E51" s="27">
        <f t="shared" si="1"/>
        <v>0</v>
      </c>
      <c r="F51" s="27">
        <f t="shared" si="2"/>
        <v>0</v>
      </c>
      <c r="G51" s="41">
        <f t="shared" si="3"/>
        <v>0</v>
      </c>
      <c r="H51" s="5">
        <v>0</v>
      </c>
      <c r="I51" s="6">
        <v>0</v>
      </c>
      <c r="J51" s="6">
        <v>0</v>
      </c>
      <c r="K51" s="6">
        <f t="shared" si="4"/>
        <v>0</v>
      </c>
      <c r="L51" s="7">
        <f t="shared" si="5"/>
        <v>0</v>
      </c>
      <c r="M51" s="5">
        <v>0</v>
      </c>
      <c r="N51" s="6"/>
      <c r="O51" s="6"/>
      <c r="P51" s="6">
        <f t="shared" si="6"/>
        <v>0</v>
      </c>
      <c r="Q51" s="7">
        <f t="shared" si="7"/>
        <v>0</v>
      </c>
    </row>
    <row r="52" spans="1:17" ht="15.75" x14ac:dyDescent="0.25">
      <c r="A52" s="19"/>
      <c r="B52" s="4"/>
      <c r="C52" s="28"/>
      <c r="D52" s="27"/>
      <c r="E52" s="27"/>
      <c r="F52" s="27"/>
      <c r="G52" s="41"/>
      <c r="H52" s="5"/>
      <c r="I52" s="8"/>
      <c r="J52" s="8"/>
      <c r="K52" s="8"/>
      <c r="L52" s="32"/>
      <c r="M52" s="5"/>
      <c r="N52" s="8"/>
      <c r="O52" s="8"/>
      <c r="P52" s="8"/>
      <c r="Q52" s="32"/>
    </row>
    <row r="53" spans="1:17" ht="15.75" x14ac:dyDescent="0.25">
      <c r="A53" s="24"/>
      <c r="B53" s="25" t="s">
        <v>50</v>
      </c>
      <c r="C53" s="26">
        <f t="shared" ref="C53:Q53" si="9">SUM(C7:C52)</f>
        <v>1285292.4000000001</v>
      </c>
      <c r="D53" s="16">
        <f t="shared" si="9"/>
        <v>1353292.4000000004</v>
      </c>
      <c r="E53" s="16">
        <f t="shared" si="9"/>
        <v>1353292.4000000004</v>
      </c>
      <c r="F53" s="16">
        <f t="shared" si="9"/>
        <v>68000</v>
      </c>
      <c r="G53" s="17">
        <f t="shared" si="9"/>
        <v>0</v>
      </c>
      <c r="H53" s="31">
        <f t="shared" si="9"/>
        <v>1285292.4000000001</v>
      </c>
      <c r="I53" s="26">
        <f t="shared" si="9"/>
        <v>1285292.4000000001</v>
      </c>
      <c r="J53" s="26">
        <f t="shared" si="9"/>
        <v>1285292.4000000001</v>
      </c>
      <c r="K53" s="26">
        <f t="shared" si="9"/>
        <v>0</v>
      </c>
      <c r="L53" s="30">
        <f t="shared" si="9"/>
        <v>0</v>
      </c>
      <c r="M53" s="31">
        <f t="shared" si="9"/>
        <v>0</v>
      </c>
      <c r="N53" s="26">
        <f t="shared" si="9"/>
        <v>68000</v>
      </c>
      <c r="O53" s="26">
        <f t="shared" si="9"/>
        <v>68000</v>
      </c>
      <c r="P53" s="26">
        <f t="shared" si="9"/>
        <v>68000</v>
      </c>
      <c r="Q53" s="30">
        <f t="shared" si="9"/>
        <v>0</v>
      </c>
    </row>
    <row r="55" spans="1:17" x14ac:dyDescent="0.25">
      <c r="C55" s="9"/>
    </row>
  </sheetData>
  <mergeCells count="18">
    <mergeCell ref="E5:E6"/>
    <mergeCell ref="F5:G5"/>
    <mergeCell ref="A2:Q2"/>
    <mergeCell ref="H4:L4"/>
    <mergeCell ref="H5:H6"/>
    <mergeCell ref="I5:I6"/>
    <mergeCell ref="J5:J6"/>
    <mergeCell ref="K5:L5"/>
    <mergeCell ref="M4:Q4"/>
    <mergeCell ref="M5:M6"/>
    <mergeCell ref="N5:N6"/>
    <mergeCell ref="O5:O6"/>
    <mergeCell ref="P5:Q5"/>
    <mergeCell ref="A4:A6"/>
    <mergeCell ref="B4:B6"/>
    <mergeCell ref="C4:G4"/>
    <mergeCell ref="C5:C6"/>
    <mergeCell ref="D5:D6"/>
  </mergeCells>
  <printOptions gridLines="1"/>
  <pageMargins left="0.70866141732283472" right="0.11811023622047245" top="0.15748031496062992" bottom="0.15748031496062992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2:BT55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5" style="10" customWidth="1"/>
    <col min="2" max="2" width="21.7109375" style="10" bestFit="1" customWidth="1"/>
    <col min="3" max="3" width="18.5703125" style="10" customWidth="1"/>
    <col min="4" max="4" width="15.42578125" style="10" customWidth="1"/>
    <col min="5" max="6" width="14.28515625" style="10" customWidth="1"/>
    <col min="7" max="7" width="12.85546875" style="10" customWidth="1"/>
    <col min="8" max="8" width="18.140625" style="10" customWidth="1"/>
    <col min="9" max="9" width="18.5703125" style="10" customWidth="1"/>
    <col min="10" max="10" width="14" style="10" customWidth="1"/>
    <col min="11" max="12" width="12.28515625" style="10" customWidth="1"/>
    <col min="13" max="13" width="18.5703125" style="10" customWidth="1"/>
    <col min="14" max="14" width="15.28515625" style="10" customWidth="1"/>
    <col min="15" max="15" width="11.85546875" style="10" customWidth="1"/>
    <col min="16" max="16" width="12" style="10" customWidth="1"/>
    <col min="17" max="17" width="12.85546875" style="10" customWidth="1"/>
    <col min="18" max="18" width="17.42578125" style="10" customWidth="1"/>
    <col min="19" max="19" width="15.7109375" style="10" customWidth="1"/>
    <col min="20" max="21" width="12.85546875" style="10" customWidth="1"/>
    <col min="22" max="22" width="10" style="10" customWidth="1"/>
    <col min="23" max="23" width="17.140625" style="10" customWidth="1"/>
    <col min="24" max="24" width="14.5703125" style="10" customWidth="1"/>
    <col min="25" max="27" width="14" style="10" customWidth="1"/>
    <col min="28" max="28" width="19.5703125" style="10" customWidth="1"/>
    <col min="29" max="29" width="16.42578125" style="10" customWidth="1"/>
    <col min="30" max="32" width="14" style="10" customWidth="1"/>
    <col min="33" max="33" width="19.5703125" style="10" customWidth="1"/>
    <col min="34" max="34" width="16.42578125" style="10" customWidth="1"/>
    <col min="35" max="35" width="14" style="10" customWidth="1"/>
    <col min="36" max="36" width="11.85546875" style="10" customWidth="1"/>
    <col min="37" max="37" width="11.140625" style="10" customWidth="1"/>
    <col min="38" max="38" width="19" style="10" customWidth="1"/>
    <col min="39" max="39" width="17.7109375" style="10" customWidth="1"/>
    <col min="40" max="40" width="13.28515625" style="10" customWidth="1"/>
    <col min="41" max="41" width="12.140625" style="10" customWidth="1"/>
    <col min="42" max="42" width="10.85546875" style="10" customWidth="1"/>
    <col min="43" max="43" width="17.7109375" style="10" customWidth="1"/>
    <col min="44" max="44" width="16.7109375" style="10" customWidth="1"/>
    <col min="45" max="45" width="16.140625" style="10" customWidth="1"/>
    <col min="46" max="47" width="14" style="10" customWidth="1"/>
    <col min="48" max="48" width="18.28515625" style="10" customWidth="1"/>
    <col min="49" max="49" width="17.7109375" style="10" customWidth="1"/>
    <col min="50" max="50" width="14.7109375" style="10" customWidth="1"/>
    <col min="51" max="51" width="14" style="10" customWidth="1"/>
    <col min="52" max="52" width="10.85546875" style="10" customWidth="1"/>
    <col min="53" max="53" width="19" style="10" customWidth="1"/>
    <col min="54" max="54" width="16.85546875" style="10" customWidth="1"/>
    <col min="55" max="55" width="14" style="10" customWidth="1"/>
    <col min="56" max="56" width="11.42578125" style="10" customWidth="1"/>
    <col min="57" max="57" width="11.85546875" style="10" customWidth="1"/>
    <col min="58" max="58" width="18" style="10" customWidth="1"/>
    <col min="59" max="59" width="16.140625" style="10" customWidth="1"/>
    <col min="60" max="60" width="14" style="10" customWidth="1"/>
    <col min="61" max="61" width="12.140625" style="10" customWidth="1"/>
    <col min="62" max="62" width="11.5703125" style="10" customWidth="1"/>
    <col min="63" max="63" width="19.28515625" style="10" customWidth="1"/>
    <col min="64" max="64" width="16.28515625" style="10" customWidth="1"/>
    <col min="65" max="67" width="14" style="10" customWidth="1"/>
    <col min="68" max="68" width="17.5703125" style="10" customWidth="1"/>
    <col min="69" max="69" width="15.42578125" style="10" customWidth="1"/>
    <col min="70" max="70" width="14.140625" style="10" customWidth="1"/>
    <col min="71" max="71" width="11.5703125" style="10" customWidth="1"/>
    <col min="72" max="72" width="10.85546875" style="10" customWidth="1"/>
    <col min="73" max="16384" width="9.140625" style="10"/>
  </cols>
  <sheetData>
    <row r="2" spans="1:72" ht="31.5" customHeight="1" x14ac:dyDescent="0.25">
      <c r="B2" s="33"/>
      <c r="C2" s="52" t="s">
        <v>60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33"/>
    </row>
    <row r="3" spans="1:72" x14ac:dyDescent="0.25">
      <c r="Q3" s="34" t="s">
        <v>0</v>
      </c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 t="s">
        <v>0</v>
      </c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 t="s">
        <v>0</v>
      </c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 t="s">
        <v>0</v>
      </c>
      <c r="BO3" s="34"/>
      <c r="BT3" s="34" t="s">
        <v>0</v>
      </c>
    </row>
    <row r="4" spans="1:72" ht="175.15" customHeight="1" x14ac:dyDescent="0.25">
      <c r="A4" s="77" t="s">
        <v>55</v>
      </c>
      <c r="B4" s="78" t="s">
        <v>56</v>
      </c>
      <c r="C4" s="81" t="s">
        <v>52</v>
      </c>
      <c r="D4" s="81"/>
      <c r="E4" s="81"/>
      <c r="F4" s="81"/>
      <c r="G4" s="81"/>
      <c r="H4" s="64" t="s">
        <v>65</v>
      </c>
      <c r="I4" s="65"/>
      <c r="J4" s="65"/>
      <c r="K4" s="65"/>
      <c r="L4" s="65"/>
      <c r="M4" s="64" t="s">
        <v>66</v>
      </c>
      <c r="N4" s="65"/>
      <c r="O4" s="65"/>
      <c r="P4" s="65"/>
      <c r="Q4" s="65"/>
      <c r="R4" s="64" t="s">
        <v>67</v>
      </c>
      <c r="S4" s="65"/>
      <c r="T4" s="65"/>
      <c r="U4" s="65"/>
      <c r="V4" s="65"/>
      <c r="W4" s="64" t="s">
        <v>68</v>
      </c>
      <c r="X4" s="65"/>
      <c r="Y4" s="65"/>
      <c r="Z4" s="65"/>
      <c r="AA4" s="65"/>
      <c r="AB4" s="64" t="s">
        <v>69</v>
      </c>
      <c r="AC4" s="65"/>
      <c r="AD4" s="65"/>
      <c r="AE4" s="65"/>
      <c r="AF4" s="65"/>
      <c r="AG4" s="64" t="s">
        <v>70</v>
      </c>
      <c r="AH4" s="65"/>
      <c r="AI4" s="65"/>
      <c r="AJ4" s="65"/>
      <c r="AK4" s="65"/>
      <c r="AL4" s="64" t="s">
        <v>71</v>
      </c>
      <c r="AM4" s="65"/>
      <c r="AN4" s="65"/>
      <c r="AO4" s="65"/>
      <c r="AP4" s="65"/>
      <c r="AQ4" s="64" t="s">
        <v>72</v>
      </c>
      <c r="AR4" s="65"/>
      <c r="AS4" s="65"/>
      <c r="AT4" s="65"/>
      <c r="AU4" s="65"/>
      <c r="AV4" s="64" t="s">
        <v>73</v>
      </c>
      <c r="AW4" s="65"/>
      <c r="AX4" s="65"/>
      <c r="AY4" s="65"/>
      <c r="AZ4" s="65"/>
      <c r="BA4" s="64" t="s">
        <v>74</v>
      </c>
      <c r="BB4" s="65"/>
      <c r="BC4" s="65"/>
      <c r="BD4" s="65"/>
      <c r="BE4" s="65"/>
      <c r="BF4" s="64" t="s">
        <v>75</v>
      </c>
      <c r="BG4" s="65"/>
      <c r="BH4" s="65"/>
      <c r="BI4" s="65"/>
      <c r="BJ4" s="65"/>
      <c r="BK4" s="64" t="s">
        <v>76</v>
      </c>
      <c r="BL4" s="65"/>
      <c r="BM4" s="65"/>
      <c r="BN4" s="65"/>
      <c r="BO4" s="65"/>
      <c r="BP4" s="64" t="s">
        <v>77</v>
      </c>
      <c r="BQ4" s="65"/>
      <c r="BR4" s="65"/>
      <c r="BS4" s="65"/>
      <c r="BT4" s="70"/>
    </row>
    <row r="5" spans="1:72" ht="31.15" customHeight="1" x14ac:dyDescent="0.25">
      <c r="A5" s="77"/>
      <c r="B5" s="79"/>
      <c r="C5" s="59" t="s">
        <v>61</v>
      </c>
      <c r="D5" s="59" t="s">
        <v>57</v>
      </c>
      <c r="E5" s="61" t="s">
        <v>2</v>
      </c>
      <c r="F5" s="62" t="s">
        <v>3</v>
      </c>
      <c r="G5" s="62"/>
      <c r="H5" s="66" t="s">
        <v>61</v>
      </c>
      <c r="I5" s="66" t="s">
        <v>57</v>
      </c>
      <c r="J5" s="68" t="s">
        <v>2</v>
      </c>
      <c r="K5" s="69" t="s">
        <v>3</v>
      </c>
      <c r="L5" s="69"/>
      <c r="M5" s="66" t="s">
        <v>61</v>
      </c>
      <c r="N5" s="66" t="s">
        <v>57</v>
      </c>
      <c r="O5" s="68" t="s">
        <v>2</v>
      </c>
      <c r="P5" s="69" t="s">
        <v>3</v>
      </c>
      <c r="Q5" s="69"/>
      <c r="R5" s="66" t="s">
        <v>61</v>
      </c>
      <c r="S5" s="66" t="s">
        <v>57</v>
      </c>
      <c r="T5" s="68" t="s">
        <v>2</v>
      </c>
      <c r="U5" s="69" t="s">
        <v>3</v>
      </c>
      <c r="V5" s="69"/>
      <c r="W5" s="66" t="s">
        <v>61</v>
      </c>
      <c r="X5" s="66" t="s">
        <v>57</v>
      </c>
      <c r="Y5" s="68" t="s">
        <v>2</v>
      </c>
      <c r="Z5" s="69" t="s">
        <v>3</v>
      </c>
      <c r="AA5" s="69"/>
      <c r="AB5" s="66" t="s">
        <v>61</v>
      </c>
      <c r="AC5" s="66" t="s">
        <v>57</v>
      </c>
      <c r="AD5" s="68" t="s">
        <v>2</v>
      </c>
      <c r="AE5" s="69" t="s">
        <v>3</v>
      </c>
      <c r="AF5" s="69"/>
      <c r="AG5" s="66" t="s">
        <v>61</v>
      </c>
      <c r="AH5" s="66" t="s">
        <v>57</v>
      </c>
      <c r="AI5" s="68" t="s">
        <v>2</v>
      </c>
      <c r="AJ5" s="69" t="s">
        <v>3</v>
      </c>
      <c r="AK5" s="69"/>
      <c r="AL5" s="66" t="s">
        <v>61</v>
      </c>
      <c r="AM5" s="66" t="s">
        <v>57</v>
      </c>
      <c r="AN5" s="68" t="s">
        <v>2</v>
      </c>
      <c r="AO5" s="69" t="s">
        <v>3</v>
      </c>
      <c r="AP5" s="69"/>
      <c r="AQ5" s="66" t="s">
        <v>61</v>
      </c>
      <c r="AR5" s="66" t="s">
        <v>57</v>
      </c>
      <c r="AS5" s="68" t="s">
        <v>2</v>
      </c>
      <c r="AT5" s="69" t="s">
        <v>3</v>
      </c>
      <c r="AU5" s="69"/>
      <c r="AV5" s="66" t="s">
        <v>61</v>
      </c>
      <c r="AW5" s="66" t="s">
        <v>57</v>
      </c>
      <c r="AX5" s="68" t="s">
        <v>2</v>
      </c>
      <c r="AY5" s="69" t="s">
        <v>3</v>
      </c>
      <c r="AZ5" s="69"/>
      <c r="BA5" s="66" t="s">
        <v>61</v>
      </c>
      <c r="BB5" s="66" t="s">
        <v>57</v>
      </c>
      <c r="BC5" s="68" t="s">
        <v>2</v>
      </c>
      <c r="BD5" s="69" t="s">
        <v>3</v>
      </c>
      <c r="BE5" s="69"/>
      <c r="BF5" s="66" t="s">
        <v>61</v>
      </c>
      <c r="BG5" s="66" t="s">
        <v>57</v>
      </c>
      <c r="BH5" s="68" t="s">
        <v>2</v>
      </c>
      <c r="BI5" s="69" t="s">
        <v>3</v>
      </c>
      <c r="BJ5" s="69"/>
      <c r="BK5" s="66" t="s">
        <v>61</v>
      </c>
      <c r="BL5" s="66" t="s">
        <v>57</v>
      </c>
      <c r="BM5" s="68" t="s">
        <v>2</v>
      </c>
      <c r="BN5" s="69" t="s">
        <v>3</v>
      </c>
      <c r="BO5" s="69"/>
      <c r="BP5" s="66" t="s">
        <v>61</v>
      </c>
      <c r="BQ5" s="66" t="s">
        <v>57</v>
      </c>
      <c r="BR5" s="68" t="s">
        <v>2</v>
      </c>
      <c r="BS5" s="69" t="s">
        <v>3</v>
      </c>
      <c r="BT5" s="69"/>
    </row>
    <row r="6" spans="1:72" ht="87.75" customHeight="1" x14ac:dyDescent="0.25">
      <c r="A6" s="77"/>
      <c r="B6" s="80"/>
      <c r="C6" s="60"/>
      <c r="D6" s="60"/>
      <c r="E6" s="61"/>
      <c r="F6" s="23" t="s">
        <v>59</v>
      </c>
      <c r="G6" s="23" t="s">
        <v>58</v>
      </c>
      <c r="H6" s="67"/>
      <c r="I6" s="67"/>
      <c r="J6" s="68"/>
      <c r="K6" s="1" t="s">
        <v>59</v>
      </c>
      <c r="L6" s="1" t="s">
        <v>58</v>
      </c>
      <c r="M6" s="67"/>
      <c r="N6" s="67"/>
      <c r="O6" s="68"/>
      <c r="P6" s="1" t="s">
        <v>59</v>
      </c>
      <c r="Q6" s="1" t="s">
        <v>58</v>
      </c>
      <c r="R6" s="67"/>
      <c r="S6" s="67"/>
      <c r="T6" s="68"/>
      <c r="U6" s="1" t="s">
        <v>59</v>
      </c>
      <c r="V6" s="1" t="s">
        <v>58</v>
      </c>
      <c r="W6" s="67"/>
      <c r="X6" s="67"/>
      <c r="Y6" s="68"/>
      <c r="Z6" s="1" t="s">
        <v>59</v>
      </c>
      <c r="AA6" s="1" t="s">
        <v>58</v>
      </c>
      <c r="AB6" s="67"/>
      <c r="AC6" s="67"/>
      <c r="AD6" s="68"/>
      <c r="AE6" s="1" t="s">
        <v>59</v>
      </c>
      <c r="AF6" s="1" t="s">
        <v>58</v>
      </c>
      <c r="AG6" s="67"/>
      <c r="AH6" s="67"/>
      <c r="AI6" s="68"/>
      <c r="AJ6" s="1" t="s">
        <v>59</v>
      </c>
      <c r="AK6" s="1" t="s">
        <v>58</v>
      </c>
      <c r="AL6" s="67"/>
      <c r="AM6" s="67"/>
      <c r="AN6" s="68"/>
      <c r="AO6" s="1" t="s">
        <v>59</v>
      </c>
      <c r="AP6" s="1" t="s">
        <v>58</v>
      </c>
      <c r="AQ6" s="67"/>
      <c r="AR6" s="67"/>
      <c r="AS6" s="68"/>
      <c r="AT6" s="1" t="s">
        <v>59</v>
      </c>
      <c r="AU6" s="1" t="s">
        <v>58</v>
      </c>
      <c r="AV6" s="67"/>
      <c r="AW6" s="67"/>
      <c r="AX6" s="68"/>
      <c r="AY6" s="1" t="s">
        <v>59</v>
      </c>
      <c r="AZ6" s="1" t="s">
        <v>58</v>
      </c>
      <c r="BA6" s="67"/>
      <c r="BB6" s="67"/>
      <c r="BC6" s="68"/>
      <c r="BD6" s="1" t="s">
        <v>59</v>
      </c>
      <c r="BE6" s="1" t="s">
        <v>58</v>
      </c>
      <c r="BF6" s="67"/>
      <c r="BG6" s="67"/>
      <c r="BH6" s="68"/>
      <c r="BI6" s="1" t="s">
        <v>59</v>
      </c>
      <c r="BJ6" s="1" t="s">
        <v>58</v>
      </c>
      <c r="BK6" s="67"/>
      <c r="BL6" s="67"/>
      <c r="BM6" s="68"/>
      <c r="BN6" s="1" t="s">
        <v>59</v>
      </c>
      <c r="BO6" s="1" t="s">
        <v>58</v>
      </c>
      <c r="BP6" s="67"/>
      <c r="BQ6" s="67"/>
      <c r="BR6" s="68"/>
      <c r="BS6" s="1" t="s">
        <v>59</v>
      </c>
      <c r="BT6" s="1" t="s">
        <v>58</v>
      </c>
    </row>
    <row r="7" spans="1:72" x14ac:dyDescent="0.25">
      <c r="A7" s="35">
        <v>1</v>
      </c>
      <c r="B7" s="36" t="s">
        <v>4</v>
      </c>
      <c r="C7" s="28">
        <f>H7+M7+R7+W7+AB7+AG7+AL7+AQ7+AV7+BA7+BF7+BK7+BP7</f>
        <v>465602.3</v>
      </c>
      <c r="D7" s="29">
        <f>I7+N7+S7+X7+AC7+AH7+AM7+AR7+AW7+BB7+BG7+BL7+BQ7</f>
        <v>463540.3</v>
      </c>
      <c r="E7" s="29">
        <f>J7+O7+T7+Y7+AD7+AI7+AN7+AS7+AX7+BC7+BH7+BM7+BR7</f>
        <v>463245.9</v>
      </c>
      <c r="F7" s="43">
        <f t="shared" ref="F7:F52" si="0">K7+P7+U7+AE7+AJ7+AO7+AT7+AY7+BD7+BI7+BN7</f>
        <v>-2356.3999999999651</v>
      </c>
      <c r="G7" s="44">
        <f t="shared" ref="G7:G52" si="1">L7+Q7+V7+AF7+AK7+AP7+AU7+AZ7+BE7+BJ7+BO7</f>
        <v>-294.39999999999964</v>
      </c>
      <c r="H7" s="11">
        <v>11946.8</v>
      </c>
      <c r="I7" s="12">
        <v>11946.8</v>
      </c>
      <c r="J7" s="12">
        <v>11946.8</v>
      </c>
      <c r="K7" s="12">
        <f>J7-H7</f>
        <v>0</v>
      </c>
      <c r="L7" s="12">
        <f>J7-I7</f>
        <v>0</v>
      </c>
      <c r="M7" s="11">
        <v>0</v>
      </c>
      <c r="N7" s="12">
        <v>0</v>
      </c>
      <c r="O7" s="12">
        <v>0</v>
      </c>
      <c r="P7" s="12">
        <f t="shared" ref="P7:P52" si="2">O7-M7</f>
        <v>0</v>
      </c>
      <c r="Q7" s="12">
        <f t="shared" ref="Q7:Q52" si="3">O7-N7</f>
        <v>0</v>
      </c>
      <c r="R7" s="11">
        <v>0</v>
      </c>
      <c r="S7" s="12">
        <v>0</v>
      </c>
      <c r="T7" s="12">
        <v>0</v>
      </c>
      <c r="U7" s="12">
        <f t="shared" ref="U7:U52" si="4">T7-R7</f>
        <v>0</v>
      </c>
      <c r="V7" s="12">
        <f t="shared" ref="V7:V52" si="5">T7-S7</f>
        <v>0</v>
      </c>
      <c r="W7" s="11">
        <v>0</v>
      </c>
      <c r="X7" s="12">
        <v>0</v>
      </c>
      <c r="Y7" s="12">
        <v>0</v>
      </c>
      <c r="Z7" s="12">
        <f t="shared" ref="Z7:Z52" si="6">Y7-W7</f>
        <v>0</v>
      </c>
      <c r="AA7" s="12">
        <f t="shared" ref="AA7:AA52" si="7">Y7-X7</f>
        <v>0</v>
      </c>
      <c r="AB7" s="11">
        <v>0</v>
      </c>
      <c r="AC7" s="12">
        <v>0</v>
      </c>
      <c r="AD7" s="12">
        <v>0</v>
      </c>
      <c r="AE7" s="12">
        <f t="shared" ref="AE7:AE52" si="8">AD7-AB7</f>
        <v>0</v>
      </c>
      <c r="AF7" s="12">
        <f t="shared" ref="AF7:AF52" si="9">AD7-AC7</f>
        <v>0</v>
      </c>
      <c r="AG7" s="11">
        <v>2363</v>
      </c>
      <c r="AH7" s="12">
        <v>2363</v>
      </c>
      <c r="AI7" s="12">
        <v>2363</v>
      </c>
      <c r="AJ7" s="12">
        <f t="shared" ref="AJ7:AJ52" si="10">AI7-AG7</f>
        <v>0</v>
      </c>
      <c r="AK7" s="12">
        <f t="shared" ref="AK7:AK52" si="11">AI7-AH7</f>
        <v>0</v>
      </c>
      <c r="AL7" s="11">
        <v>239.4</v>
      </c>
      <c r="AM7" s="12">
        <v>239.4</v>
      </c>
      <c r="AN7" s="12">
        <v>239.4</v>
      </c>
      <c r="AO7" s="12">
        <f t="shared" ref="AO7:AO52" si="12">AN7-AL7</f>
        <v>0</v>
      </c>
      <c r="AP7" s="12">
        <f t="shared" ref="AP7:AP52" si="13">AN7-AM7</f>
        <v>0</v>
      </c>
      <c r="AQ7" s="11">
        <v>46849.4</v>
      </c>
      <c r="AR7" s="12">
        <v>46849.4</v>
      </c>
      <c r="AS7" s="12">
        <v>46849.4</v>
      </c>
      <c r="AT7" s="12">
        <f t="shared" ref="AT7:AT52" si="14">AS7-AQ7</f>
        <v>0</v>
      </c>
      <c r="AU7" s="12">
        <f t="shared" ref="AU7:AU52" si="15">AS7-AR7</f>
        <v>0</v>
      </c>
      <c r="AV7" s="11">
        <v>395843.8</v>
      </c>
      <c r="AW7" s="12">
        <v>393583.4</v>
      </c>
      <c r="AX7" s="12">
        <v>393583.4</v>
      </c>
      <c r="AY7" s="12">
        <f t="shared" ref="AY7:AY52" si="16">AX7-AV7</f>
        <v>-2260.3999999999651</v>
      </c>
      <c r="AZ7" s="12">
        <f t="shared" ref="AZ7:AZ52" si="17">AX7-AW7</f>
        <v>0</v>
      </c>
      <c r="BA7" s="11">
        <v>0</v>
      </c>
      <c r="BB7" s="12">
        <v>0</v>
      </c>
      <c r="BC7" s="12">
        <v>0</v>
      </c>
      <c r="BD7" s="12">
        <f t="shared" ref="BD7:BD52" si="18">BC7-BA7</f>
        <v>0</v>
      </c>
      <c r="BE7" s="12">
        <f t="shared" ref="BE7:BE52" si="19">BC7-BB7</f>
        <v>0</v>
      </c>
      <c r="BF7" s="11">
        <v>0</v>
      </c>
      <c r="BG7" s="12">
        <v>0</v>
      </c>
      <c r="BH7" s="12">
        <v>0</v>
      </c>
      <c r="BI7" s="12">
        <f t="shared" ref="BI7:BI52" si="20">BH7-BF7</f>
        <v>0</v>
      </c>
      <c r="BJ7" s="12">
        <f t="shared" ref="BJ7:BJ52" si="21">BH7-BG7</f>
        <v>0</v>
      </c>
      <c r="BK7" s="11">
        <v>8359.9</v>
      </c>
      <c r="BL7" s="12">
        <v>8558.2999999999993</v>
      </c>
      <c r="BM7" s="12">
        <v>8263.9</v>
      </c>
      <c r="BN7" s="12">
        <f t="shared" ref="BN7:BN52" si="22">BM7-BK7</f>
        <v>-96</v>
      </c>
      <c r="BO7" s="12">
        <f t="shared" ref="BO7:BO52" si="23">BM7-BL7</f>
        <v>-294.39999999999964</v>
      </c>
      <c r="BP7" s="11">
        <v>0</v>
      </c>
      <c r="BQ7" s="12">
        <v>0</v>
      </c>
      <c r="BR7" s="12">
        <v>0</v>
      </c>
      <c r="BS7" s="12">
        <f t="shared" ref="BS7:BS52" si="24">BR7-BP7</f>
        <v>0</v>
      </c>
      <c r="BT7" s="13">
        <f t="shared" ref="BT7:BT52" si="25">BR7-BQ7</f>
        <v>0</v>
      </c>
    </row>
    <row r="8" spans="1:72" x14ac:dyDescent="0.25">
      <c r="A8" s="35">
        <v>2</v>
      </c>
      <c r="B8" s="36" t="s">
        <v>5</v>
      </c>
      <c r="C8" s="28">
        <f t="shared" ref="C8:C51" si="26">H8+M8+R8+W8+AB8+AG8+AL8+AQ8+AV8+BA8+BF8+BK8+BP8</f>
        <v>692287.20000000007</v>
      </c>
      <c r="D8" s="27">
        <f t="shared" ref="D8:D51" si="27">I8+N8+S8+X8+AC8+AH8+AM8+AR8+AW8+BB8+BG8+BL8+BQ8</f>
        <v>693510.9</v>
      </c>
      <c r="E8" s="27">
        <f t="shared" ref="E8:E51" si="28">J8+O8+T8+Y8+AD8+AI8+AN8+AS8+AX8+BC8+BH8+BM8+BR8</f>
        <v>691312.4</v>
      </c>
      <c r="F8" s="45">
        <f t="shared" si="0"/>
        <v>-974.79999999999927</v>
      </c>
      <c r="G8" s="44">
        <f t="shared" si="1"/>
        <v>-2198.5</v>
      </c>
      <c r="H8" s="11">
        <v>21994.1</v>
      </c>
      <c r="I8" s="12">
        <v>21994.1</v>
      </c>
      <c r="J8" s="12">
        <v>21994.1</v>
      </c>
      <c r="K8" s="12">
        <f t="shared" ref="K8:K51" si="29">J8-H8</f>
        <v>0</v>
      </c>
      <c r="L8" s="12">
        <f t="shared" ref="L8:L51" si="30">J8-I8</f>
        <v>0</v>
      </c>
      <c r="M8" s="11">
        <v>0</v>
      </c>
      <c r="N8" s="12">
        <v>0</v>
      </c>
      <c r="O8" s="12">
        <v>0</v>
      </c>
      <c r="P8" s="12">
        <f t="shared" si="2"/>
        <v>0</v>
      </c>
      <c r="Q8" s="12">
        <f t="shared" si="3"/>
        <v>0</v>
      </c>
      <c r="R8" s="11">
        <v>0</v>
      </c>
      <c r="S8" s="12">
        <v>0</v>
      </c>
      <c r="T8" s="12">
        <v>0</v>
      </c>
      <c r="U8" s="12">
        <f t="shared" si="4"/>
        <v>0</v>
      </c>
      <c r="V8" s="12">
        <f t="shared" si="5"/>
        <v>0</v>
      </c>
      <c r="W8" s="11">
        <v>0</v>
      </c>
      <c r="X8" s="12">
        <v>0</v>
      </c>
      <c r="Y8" s="12">
        <v>0</v>
      </c>
      <c r="Z8" s="12">
        <f t="shared" si="6"/>
        <v>0</v>
      </c>
      <c r="AA8" s="12">
        <f t="shared" si="7"/>
        <v>0</v>
      </c>
      <c r="AB8" s="11">
        <v>10713.6</v>
      </c>
      <c r="AC8" s="12">
        <v>10713.6</v>
      </c>
      <c r="AD8" s="12">
        <v>10713.6</v>
      </c>
      <c r="AE8" s="12">
        <f t="shared" si="8"/>
        <v>0</v>
      </c>
      <c r="AF8" s="12">
        <f t="shared" si="9"/>
        <v>0</v>
      </c>
      <c r="AG8" s="11">
        <v>2363</v>
      </c>
      <c r="AH8" s="12">
        <v>2363</v>
      </c>
      <c r="AI8" s="12">
        <v>2363</v>
      </c>
      <c r="AJ8" s="12">
        <f t="shared" si="10"/>
        <v>0</v>
      </c>
      <c r="AK8" s="12">
        <f t="shared" si="11"/>
        <v>0</v>
      </c>
      <c r="AL8" s="11">
        <v>14.1</v>
      </c>
      <c r="AM8" s="12">
        <v>14.1</v>
      </c>
      <c r="AN8" s="12">
        <v>14.1</v>
      </c>
      <c r="AO8" s="12">
        <f t="shared" si="12"/>
        <v>0</v>
      </c>
      <c r="AP8" s="12">
        <f t="shared" si="13"/>
        <v>0</v>
      </c>
      <c r="AQ8" s="11">
        <v>6665.6</v>
      </c>
      <c r="AR8" s="12">
        <v>6665.6</v>
      </c>
      <c r="AS8" s="12">
        <v>6665.6</v>
      </c>
      <c r="AT8" s="12">
        <f t="shared" si="14"/>
        <v>0</v>
      </c>
      <c r="AU8" s="12">
        <f t="shared" si="15"/>
        <v>0</v>
      </c>
      <c r="AV8" s="11">
        <v>632011.30000000005</v>
      </c>
      <c r="AW8" s="12">
        <v>632011.30000000005</v>
      </c>
      <c r="AX8" s="12">
        <v>632011.30000000005</v>
      </c>
      <c r="AY8" s="12">
        <f t="shared" si="16"/>
        <v>0</v>
      </c>
      <c r="AZ8" s="12">
        <f t="shared" si="17"/>
        <v>0</v>
      </c>
      <c r="BA8" s="11">
        <v>0</v>
      </c>
      <c r="BB8" s="12">
        <v>0</v>
      </c>
      <c r="BC8" s="12">
        <v>0</v>
      </c>
      <c r="BD8" s="12">
        <f t="shared" si="18"/>
        <v>0</v>
      </c>
      <c r="BE8" s="12">
        <f t="shared" si="19"/>
        <v>0</v>
      </c>
      <c r="BF8" s="11">
        <v>0</v>
      </c>
      <c r="BG8" s="12">
        <v>0</v>
      </c>
      <c r="BH8" s="12">
        <v>0</v>
      </c>
      <c r="BI8" s="12">
        <f t="shared" si="20"/>
        <v>0</v>
      </c>
      <c r="BJ8" s="12">
        <f t="shared" si="21"/>
        <v>0</v>
      </c>
      <c r="BK8" s="11">
        <v>18525.5</v>
      </c>
      <c r="BL8" s="12">
        <v>19749.2</v>
      </c>
      <c r="BM8" s="12">
        <v>17550.7</v>
      </c>
      <c r="BN8" s="12">
        <f t="shared" si="22"/>
        <v>-974.79999999999927</v>
      </c>
      <c r="BO8" s="12">
        <f t="shared" si="23"/>
        <v>-2198.5</v>
      </c>
      <c r="BP8" s="11">
        <v>0</v>
      </c>
      <c r="BQ8" s="12">
        <v>0</v>
      </c>
      <c r="BR8" s="12">
        <v>0</v>
      </c>
      <c r="BS8" s="12">
        <f t="shared" si="24"/>
        <v>0</v>
      </c>
      <c r="BT8" s="13">
        <f t="shared" si="25"/>
        <v>0</v>
      </c>
    </row>
    <row r="9" spans="1:72" x14ac:dyDescent="0.25">
      <c r="A9" s="35">
        <v>3</v>
      </c>
      <c r="B9" s="36" t="s">
        <v>6</v>
      </c>
      <c r="C9" s="28">
        <f t="shared" si="26"/>
        <v>474619.9</v>
      </c>
      <c r="D9" s="27">
        <f t="shared" si="27"/>
        <v>474702.60000000003</v>
      </c>
      <c r="E9" s="27">
        <f t="shared" si="28"/>
        <v>474677.8</v>
      </c>
      <c r="F9" s="45">
        <f t="shared" si="0"/>
        <v>57.900000000000091</v>
      </c>
      <c r="G9" s="44">
        <f t="shared" si="1"/>
        <v>-24.800000000000182</v>
      </c>
      <c r="H9" s="11">
        <v>6961.1</v>
      </c>
      <c r="I9" s="12">
        <v>6961.1</v>
      </c>
      <c r="J9" s="12">
        <v>6961.1</v>
      </c>
      <c r="K9" s="12">
        <f t="shared" si="29"/>
        <v>0</v>
      </c>
      <c r="L9" s="12">
        <f t="shared" si="30"/>
        <v>0</v>
      </c>
      <c r="M9" s="11">
        <v>0</v>
      </c>
      <c r="N9" s="12">
        <v>0</v>
      </c>
      <c r="O9" s="12">
        <v>0</v>
      </c>
      <c r="P9" s="12">
        <f t="shared" si="2"/>
        <v>0</v>
      </c>
      <c r="Q9" s="12">
        <f t="shared" si="3"/>
        <v>0</v>
      </c>
      <c r="R9" s="11">
        <v>0</v>
      </c>
      <c r="S9" s="12">
        <v>0</v>
      </c>
      <c r="T9" s="12">
        <v>0</v>
      </c>
      <c r="U9" s="12">
        <f t="shared" si="4"/>
        <v>0</v>
      </c>
      <c r="V9" s="12">
        <f t="shared" si="5"/>
        <v>0</v>
      </c>
      <c r="W9" s="11">
        <v>0</v>
      </c>
      <c r="X9" s="12">
        <v>0</v>
      </c>
      <c r="Y9" s="12">
        <v>0</v>
      </c>
      <c r="Z9" s="12">
        <f t="shared" si="6"/>
        <v>0</v>
      </c>
      <c r="AA9" s="12">
        <f t="shared" si="7"/>
        <v>0</v>
      </c>
      <c r="AB9" s="11">
        <v>0</v>
      </c>
      <c r="AC9" s="12">
        <v>0</v>
      </c>
      <c r="AD9" s="12">
        <v>0</v>
      </c>
      <c r="AE9" s="12">
        <f t="shared" si="8"/>
        <v>0</v>
      </c>
      <c r="AF9" s="12">
        <f t="shared" si="9"/>
        <v>0</v>
      </c>
      <c r="AG9" s="11">
        <v>2363</v>
      </c>
      <c r="AH9" s="12">
        <v>2363</v>
      </c>
      <c r="AI9" s="12">
        <v>2363</v>
      </c>
      <c r="AJ9" s="12">
        <f t="shared" si="10"/>
        <v>0</v>
      </c>
      <c r="AK9" s="12">
        <f t="shared" si="11"/>
        <v>0</v>
      </c>
      <c r="AL9" s="11">
        <v>0</v>
      </c>
      <c r="AM9" s="12">
        <v>0</v>
      </c>
      <c r="AN9" s="12">
        <v>0</v>
      </c>
      <c r="AO9" s="12">
        <f t="shared" si="12"/>
        <v>0</v>
      </c>
      <c r="AP9" s="12">
        <f t="shared" si="13"/>
        <v>0</v>
      </c>
      <c r="AQ9" s="11">
        <v>54185.3</v>
      </c>
      <c r="AR9" s="12">
        <v>54185.3</v>
      </c>
      <c r="AS9" s="12">
        <v>54185.3</v>
      </c>
      <c r="AT9" s="12">
        <f t="shared" si="14"/>
        <v>0</v>
      </c>
      <c r="AU9" s="12">
        <f t="shared" si="15"/>
        <v>0</v>
      </c>
      <c r="AV9" s="11">
        <v>407768.3</v>
      </c>
      <c r="AW9" s="12">
        <v>407768.3</v>
      </c>
      <c r="AX9" s="12">
        <v>407768.3</v>
      </c>
      <c r="AY9" s="12">
        <f t="shared" si="16"/>
        <v>0</v>
      </c>
      <c r="AZ9" s="12">
        <f t="shared" si="17"/>
        <v>0</v>
      </c>
      <c r="BA9" s="11">
        <v>0</v>
      </c>
      <c r="BB9" s="12">
        <v>0</v>
      </c>
      <c r="BC9" s="12">
        <v>0</v>
      </c>
      <c r="BD9" s="12">
        <f t="shared" si="18"/>
        <v>0</v>
      </c>
      <c r="BE9" s="12">
        <f t="shared" si="19"/>
        <v>0</v>
      </c>
      <c r="BF9" s="11">
        <v>0</v>
      </c>
      <c r="BG9" s="12">
        <v>0</v>
      </c>
      <c r="BH9" s="12">
        <v>0</v>
      </c>
      <c r="BI9" s="12">
        <f t="shared" si="20"/>
        <v>0</v>
      </c>
      <c r="BJ9" s="12">
        <f t="shared" si="21"/>
        <v>0</v>
      </c>
      <c r="BK9" s="11">
        <v>3342.2</v>
      </c>
      <c r="BL9" s="12">
        <v>3424.9</v>
      </c>
      <c r="BM9" s="12">
        <v>3400.1</v>
      </c>
      <c r="BN9" s="12">
        <f t="shared" si="22"/>
        <v>57.900000000000091</v>
      </c>
      <c r="BO9" s="12">
        <f t="shared" si="23"/>
        <v>-24.800000000000182</v>
      </c>
      <c r="BP9" s="11">
        <v>0</v>
      </c>
      <c r="BQ9" s="12">
        <v>0</v>
      </c>
      <c r="BR9" s="12">
        <v>0</v>
      </c>
      <c r="BS9" s="12">
        <f t="shared" si="24"/>
        <v>0</v>
      </c>
      <c r="BT9" s="13">
        <f t="shared" si="25"/>
        <v>0</v>
      </c>
    </row>
    <row r="10" spans="1:72" x14ac:dyDescent="0.25">
      <c r="A10" s="35">
        <v>4</v>
      </c>
      <c r="B10" s="36" t="s">
        <v>7</v>
      </c>
      <c r="C10" s="28">
        <f t="shared" si="26"/>
        <v>465272.2</v>
      </c>
      <c r="D10" s="27">
        <f t="shared" si="27"/>
        <v>463922.3</v>
      </c>
      <c r="E10" s="27">
        <f t="shared" si="28"/>
        <v>463922.3</v>
      </c>
      <c r="F10" s="45">
        <f t="shared" si="0"/>
        <v>-1349.8999999999878</v>
      </c>
      <c r="G10" s="44">
        <f t="shared" si="1"/>
        <v>0</v>
      </c>
      <c r="H10" s="11">
        <v>6783.1</v>
      </c>
      <c r="I10" s="12">
        <v>6783.1</v>
      </c>
      <c r="J10" s="12">
        <v>6783.1</v>
      </c>
      <c r="K10" s="12">
        <f t="shared" si="29"/>
        <v>0</v>
      </c>
      <c r="L10" s="12">
        <f t="shared" si="30"/>
        <v>0</v>
      </c>
      <c r="M10" s="11">
        <v>0</v>
      </c>
      <c r="N10" s="12">
        <v>0</v>
      </c>
      <c r="O10" s="12">
        <v>0</v>
      </c>
      <c r="P10" s="12">
        <f t="shared" si="2"/>
        <v>0</v>
      </c>
      <c r="Q10" s="12">
        <f t="shared" si="3"/>
        <v>0</v>
      </c>
      <c r="R10" s="11">
        <v>0</v>
      </c>
      <c r="S10" s="12">
        <v>0</v>
      </c>
      <c r="T10" s="12">
        <v>0</v>
      </c>
      <c r="U10" s="12">
        <f t="shared" si="4"/>
        <v>0</v>
      </c>
      <c r="V10" s="12">
        <f t="shared" si="5"/>
        <v>0</v>
      </c>
      <c r="W10" s="11">
        <v>0</v>
      </c>
      <c r="X10" s="12">
        <v>0</v>
      </c>
      <c r="Y10" s="12">
        <v>0</v>
      </c>
      <c r="Z10" s="12">
        <f t="shared" si="6"/>
        <v>0</v>
      </c>
      <c r="AA10" s="12">
        <f t="shared" si="7"/>
        <v>0</v>
      </c>
      <c r="AB10" s="11">
        <v>0</v>
      </c>
      <c r="AC10" s="12">
        <v>0</v>
      </c>
      <c r="AD10" s="12">
        <v>0</v>
      </c>
      <c r="AE10" s="12">
        <f t="shared" si="8"/>
        <v>0</v>
      </c>
      <c r="AF10" s="12">
        <f t="shared" si="9"/>
        <v>0</v>
      </c>
      <c r="AG10" s="11">
        <v>2363</v>
      </c>
      <c r="AH10" s="12">
        <v>2363</v>
      </c>
      <c r="AI10" s="12">
        <v>2363</v>
      </c>
      <c r="AJ10" s="12">
        <f t="shared" si="10"/>
        <v>0</v>
      </c>
      <c r="AK10" s="12">
        <f t="shared" si="11"/>
        <v>0</v>
      </c>
      <c r="AL10" s="11">
        <v>179</v>
      </c>
      <c r="AM10" s="12">
        <v>179</v>
      </c>
      <c r="AN10" s="12">
        <v>179</v>
      </c>
      <c r="AO10" s="12">
        <f t="shared" si="12"/>
        <v>0</v>
      </c>
      <c r="AP10" s="12">
        <f t="shared" si="13"/>
        <v>0</v>
      </c>
      <c r="AQ10" s="11">
        <v>23678.9</v>
      </c>
      <c r="AR10" s="12">
        <v>23678.9</v>
      </c>
      <c r="AS10" s="12">
        <v>23678.9</v>
      </c>
      <c r="AT10" s="12">
        <f t="shared" si="14"/>
        <v>0</v>
      </c>
      <c r="AU10" s="12">
        <f t="shared" si="15"/>
        <v>0</v>
      </c>
      <c r="AV10" s="11">
        <v>424373.5</v>
      </c>
      <c r="AW10" s="12">
        <v>422825.2</v>
      </c>
      <c r="AX10" s="12">
        <v>422825.2</v>
      </c>
      <c r="AY10" s="12">
        <f t="shared" si="16"/>
        <v>-1548.2999999999884</v>
      </c>
      <c r="AZ10" s="12">
        <f t="shared" si="17"/>
        <v>0</v>
      </c>
      <c r="BA10" s="11">
        <v>0</v>
      </c>
      <c r="BB10" s="12">
        <v>0</v>
      </c>
      <c r="BC10" s="12">
        <v>0</v>
      </c>
      <c r="BD10" s="12">
        <f t="shared" si="18"/>
        <v>0</v>
      </c>
      <c r="BE10" s="12">
        <f t="shared" si="19"/>
        <v>0</v>
      </c>
      <c r="BF10" s="11">
        <v>0</v>
      </c>
      <c r="BG10" s="12">
        <v>0</v>
      </c>
      <c r="BH10" s="12">
        <v>0</v>
      </c>
      <c r="BI10" s="12">
        <f t="shared" si="20"/>
        <v>0</v>
      </c>
      <c r="BJ10" s="12">
        <f t="shared" si="21"/>
        <v>0</v>
      </c>
      <c r="BK10" s="11">
        <v>7894.7</v>
      </c>
      <c r="BL10" s="12">
        <v>8093.1</v>
      </c>
      <c r="BM10" s="12">
        <v>8093.1</v>
      </c>
      <c r="BN10" s="12">
        <f t="shared" si="22"/>
        <v>198.40000000000055</v>
      </c>
      <c r="BO10" s="12">
        <f t="shared" si="23"/>
        <v>0</v>
      </c>
      <c r="BP10" s="11">
        <v>0</v>
      </c>
      <c r="BQ10" s="12">
        <v>0</v>
      </c>
      <c r="BR10" s="12">
        <v>0</v>
      </c>
      <c r="BS10" s="12">
        <f t="shared" si="24"/>
        <v>0</v>
      </c>
      <c r="BT10" s="13">
        <f t="shared" si="25"/>
        <v>0</v>
      </c>
    </row>
    <row r="11" spans="1:72" x14ac:dyDescent="0.25">
      <c r="A11" s="35">
        <v>5</v>
      </c>
      <c r="B11" s="36" t="s">
        <v>8</v>
      </c>
      <c r="C11" s="28">
        <f t="shared" si="26"/>
        <v>426282.2</v>
      </c>
      <c r="D11" s="27">
        <f t="shared" si="27"/>
        <v>426420.00000000006</v>
      </c>
      <c r="E11" s="27">
        <f t="shared" si="28"/>
        <v>426420.00000000006</v>
      </c>
      <c r="F11" s="45">
        <f t="shared" si="0"/>
        <v>137.79999999999927</v>
      </c>
      <c r="G11" s="44">
        <f t="shared" si="1"/>
        <v>0</v>
      </c>
      <c r="H11" s="11">
        <v>9327.4</v>
      </c>
      <c r="I11" s="12">
        <v>9327.4</v>
      </c>
      <c r="J11" s="12">
        <v>9327.4</v>
      </c>
      <c r="K11" s="12">
        <f t="shared" si="29"/>
        <v>0</v>
      </c>
      <c r="L11" s="12">
        <f t="shared" si="30"/>
        <v>0</v>
      </c>
      <c r="M11" s="11">
        <v>0</v>
      </c>
      <c r="N11" s="12">
        <v>0</v>
      </c>
      <c r="O11" s="12">
        <v>0</v>
      </c>
      <c r="P11" s="12">
        <f t="shared" si="2"/>
        <v>0</v>
      </c>
      <c r="Q11" s="12">
        <f t="shared" si="3"/>
        <v>0</v>
      </c>
      <c r="R11" s="11">
        <v>0</v>
      </c>
      <c r="S11" s="12">
        <v>0</v>
      </c>
      <c r="T11" s="12">
        <v>0</v>
      </c>
      <c r="U11" s="12">
        <f t="shared" si="4"/>
        <v>0</v>
      </c>
      <c r="V11" s="12">
        <f t="shared" si="5"/>
        <v>0</v>
      </c>
      <c r="W11" s="11">
        <v>0</v>
      </c>
      <c r="X11" s="12">
        <v>0</v>
      </c>
      <c r="Y11" s="12">
        <v>0</v>
      </c>
      <c r="Z11" s="12">
        <f t="shared" si="6"/>
        <v>0</v>
      </c>
      <c r="AA11" s="12">
        <f t="shared" si="7"/>
        <v>0</v>
      </c>
      <c r="AB11" s="11">
        <v>0</v>
      </c>
      <c r="AC11" s="12">
        <v>0</v>
      </c>
      <c r="AD11" s="12">
        <v>0</v>
      </c>
      <c r="AE11" s="12">
        <f t="shared" si="8"/>
        <v>0</v>
      </c>
      <c r="AF11" s="12">
        <f t="shared" si="9"/>
        <v>0</v>
      </c>
      <c r="AG11" s="11">
        <v>2363</v>
      </c>
      <c r="AH11" s="12">
        <v>2363</v>
      </c>
      <c r="AI11" s="12">
        <v>2363</v>
      </c>
      <c r="AJ11" s="12">
        <f t="shared" si="10"/>
        <v>0</v>
      </c>
      <c r="AK11" s="12">
        <f t="shared" si="11"/>
        <v>0</v>
      </c>
      <c r="AL11" s="11">
        <v>37.6</v>
      </c>
      <c r="AM11" s="12">
        <v>37.6</v>
      </c>
      <c r="AN11" s="12">
        <v>37.6</v>
      </c>
      <c r="AO11" s="12">
        <f t="shared" si="12"/>
        <v>0</v>
      </c>
      <c r="AP11" s="12">
        <f t="shared" si="13"/>
        <v>0</v>
      </c>
      <c r="AQ11" s="11">
        <v>27483.9</v>
      </c>
      <c r="AR11" s="12">
        <v>27483.9</v>
      </c>
      <c r="AS11" s="12">
        <v>27483.9</v>
      </c>
      <c r="AT11" s="12">
        <f t="shared" si="14"/>
        <v>0</v>
      </c>
      <c r="AU11" s="12">
        <f t="shared" si="15"/>
        <v>0</v>
      </c>
      <c r="AV11" s="11">
        <v>380333.7</v>
      </c>
      <c r="AW11" s="12">
        <v>380333.7</v>
      </c>
      <c r="AX11" s="12">
        <v>380333.7</v>
      </c>
      <c r="AY11" s="12">
        <f t="shared" si="16"/>
        <v>0</v>
      </c>
      <c r="AZ11" s="12">
        <f t="shared" si="17"/>
        <v>0</v>
      </c>
      <c r="BA11" s="11">
        <v>0</v>
      </c>
      <c r="BB11" s="12">
        <v>0</v>
      </c>
      <c r="BC11" s="12">
        <v>0</v>
      </c>
      <c r="BD11" s="12">
        <f t="shared" si="18"/>
        <v>0</v>
      </c>
      <c r="BE11" s="12">
        <f t="shared" si="19"/>
        <v>0</v>
      </c>
      <c r="BF11" s="11">
        <v>0</v>
      </c>
      <c r="BG11" s="12">
        <v>0</v>
      </c>
      <c r="BH11" s="12">
        <v>0</v>
      </c>
      <c r="BI11" s="12">
        <f t="shared" si="20"/>
        <v>0</v>
      </c>
      <c r="BJ11" s="12">
        <f t="shared" si="21"/>
        <v>0</v>
      </c>
      <c r="BK11" s="11">
        <v>6736.6</v>
      </c>
      <c r="BL11" s="12">
        <v>6874.4</v>
      </c>
      <c r="BM11" s="12">
        <v>6874.4</v>
      </c>
      <c r="BN11" s="12">
        <f t="shared" si="22"/>
        <v>137.79999999999927</v>
      </c>
      <c r="BO11" s="12">
        <f t="shared" si="23"/>
        <v>0</v>
      </c>
      <c r="BP11" s="11">
        <v>0</v>
      </c>
      <c r="BQ11" s="12">
        <v>0</v>
      </c>
      <c r="BR11" s="12">
        <v>0</v>
      </c>
      <c r="BS11" s="12">
        <f t="shared" si="24"/>
        <v>0</v>
      </c>
      <c r="BT11" s="13">
        <f t="shared" si="25"/>
        <v>0</v>
      </c>
    </row>
    <row r="12" spans="1:72" x14ac:dyDescent="0.25">
      <c r="A12" s="35">
        <v>6</v>
      </c>
      <c r="B12" s="36" t="s">
        <v>9</v>
      </c>
      <c r="C12" s="28">
        <f t="shared" si="26"/>
        <v>458851.5</v>
      </c>
      <c r="D12" s="27">
        <f t="shared" si="27"/>
        <v>459010.3</v>
      </c>
      <c r="E12" s="27">
        <f t="shared" si="28"/>
        <v>458258.3</v>
      </c>
      <c r="F12" s="45">
        <f t="shared" si="0"/>
        <v>-593.19999999999982</v>
      </c>
      <c r="G12" s="44">
        <f t="shared" si="1"/>
        <v>-752</v>
      </c>
      <c r="H12" s="11">
        <v>5524.1</v>
      </c>
      <c r="I12" s="12">
        <v>5524.1</v>
      </c>
      <c r="J12" s="12">
        <v>5524.1</v>
      </c>
      <c r="K12" s="12">
        <f t="shared" si="29"/>
        <v>0</v>
      </c>
      <c r="L12" s="12">
        <f t="shared" si="30"/>
        <v>0</v>
      </c>
      <c r="M12" s="11">
        <v>0</v>
      </c>
      <c r="N12" s="12">
        <v>0</v>
      </c>
      <c r="O12" s="12">
        <v>0</v>
      </c>
      <c r="P12" s="12">
        <f t="shared" si="2"/>
        <v>0</v>
      </c>
      <c r="Q12" s="12">
        <f t="shared" si="3"/>
        <v>0</v>
      </c>
      <c r="R12" s="11">
        <v>0</v>
      </c>
      <c r="S12" s="12">
        <v>0</v>
      </c>
      <c r="T12" s="12">
        <v>0</v>
      </c>
      <c r="U12" s="12">
        <f t="shared" si="4"/>
        <v>0</v>
      </c>
      <c r="V12" s="12">
        <f t="shared" si="5"/>
        <v>0</v>
      </c>
      <c r="W12" s="11">
        <v>0</v>
      </c>
      <c r="X12" s="12">
        <v>0</v>
      </c>
      <c r="Y12" s="12">
        <v>0</v>
      </c>
      <c r="Z12" s="12">
        <f t="shared" si="6"/>
        <v>0</v>
      </c>
      <c r="AA12" s="12">
        <f t="shared" si="7"/>
        <v>0</v>
      </c>
      <c r="AB12" s="11">
        <v>0</v>
      </c>
      <c r="AC12" s="12">
        <v>0</v>
      </c>
      <c r="AD12" s="12">
        <v>0</v>
      </c>
      <c r="AE12" s="12">
        <f t="shared" si="8"/>
        <v>0</v>
      </c>
      <c r="AF12" s="12">
        <f t="shared" si="9"/>
        <v>0</v>
      </c>
      <c r="AG12" s="11">
        <v>2363</v>
      </c>
      <c r="AH12" s="12">
        <v>2363</v>
      </c>
      <c r="AI12" s="12">
        <v>2363</v>
      </c>
      <c r="AJ12" s="12">
        <f t="shared" si="10"/>
        <v>0</v>
      </c>
      <c r="AK12" s="12">
        <f t="shared" si="11"/>
        <v>0</v>
      </c>
      <c r="AL12" s="11">
        <v>0</v>
      </c>
      <c r="AM12" s="12">
        <v>0</v>
      </c>
      <c r="AN12" s="12">
        <v>0</v>
      </c>
      <c r="AO12" s="12">
        <f t="shared" si="12"/>
        <v>0</v>
      </c>
      <c r="AP12" s="12">
        <f t="shared" si="13"/>
        <v>0</v>
      </c>
      <c r="AQ12" s="11">
        <v>34455.4</v>
      </c>
      <c r="AR12" s="12">
        <v>34455.4</v>
      </c>
      <c r="AS12" s="12">
        <v>34455.4</v>
      </c>
      <c r="AT12" s="12">
        <f t="shared" si="14"/>
        <v>0</v>
      </c>
      <c r="AU12" s="12">
        <f t="shared" si="15"/>
        <v>0</v>
      </c>
      <c r="AV12" s="11">
        <v>412315.8</v>
      </c>
      <c r="AW12" s="12">
        <v>412315.8</v>
      </c>
      <c r="AX12" s="12">
        <v>412315.8</v>
      </c>
      <c r="AY12" s="12">
        <f t="shared" si="16"/>
        <v>0</v>
      </c>
      <c r="AZ12" s="12">
        <f t="shared" si="17"/>
        <v>0</v>
      </c>
      <c r="BA12" s="11">
        <v>0</v>
      </c>
      <c r="BB12" s="12">
        <v>0</v>
      </c>
      <c r="BC12" s="12">
        <v>0</v>
      </c>
      <c r="BD12" s="12">
        <f t="shared" si="18"/>
        <v>0</v>
      </c>
      <c r="BE12" s="12">
        <f t="shared" si="19"/>
        <v>0</v>
      </c>
      <c r="BF12" s="11">
        <v>0</v>
      </c>
      <c r="BG12" s="12">
        <v>0</v>
      </c>
      <c r="BH12" s="12">
        <v>0</v>
      </c>
      <c r="BI12" s="12">
        <f t="shared" si="20"/>
        <v>0</v>
      </c>
      <c r="BJ12" s="12">
        <f t="shared" si="21"/>
        <v>0</v>
      </c>
      <c r="BK12" s="11">
        <v>4193.2</v>
      </c>
      <c r="BL12" s="12">
        <v>4352</v>
      </c>
      <c r="BM12" s="12">
        <v>3600</v>
      </c>
      <c r="BN12" s="12">
        <f t="shared" si="22"/>
        <v>-593.19999999999982</v>
      </c>
      <c r="BO12" s="12">
        <f t="shared" si="23"/>
        <v>-752</v>
      </c>
      <c r="BP12" s="11">
        <v>0</v>
      </c>
      <c r="BQ12" s="12">
        <v>0</v>
      </c>
      <c r="BR12" s="12">
        <v>0</v>
      </c>
      <c r="BS12" s="12">
        <f t="shared" si="24"/>
        <v>0</v>
      </c>
      <c r="BT12" s="13">
        <f t="shared" si="25"/>
        <v>0</v>
      </c>
    </row>
    <row r="13" spans="1:72" x14ac:dyDescent="0.25">
      <c r="A13" s="35">
        <v>7</v>
      </c>
      <c r="B13" s="36" t="s">
        <v>10</v>
      </c>
      <c r="C13" s="28">
        <f t="shared" si="26"/>
        <v>998751.20000000007</v>
      </c>
      <c r="D13" s="27">
        <f t="shared" si="27"/>
        <v>994457</v>
      </c>
      <c r="E13" s="27">
        <f t="shared" si="28"/>
        <v>993850.5</v>
      </c>
      <c r="F13" s="45">
        <f t="shared" si="0"/>
        <v>-4900.7000000000444</v>
      </c>
      <c r="G13" s="44">
        <f t="shared" si="1"/>
        <v>-606.49999999999591</v>
      </c>
      <c r="H13" s="11">
        <v>90068.1</v>
      </c>
      <c r="I13" s="12">
        <v>90068.1</v>
      </c>
      <c r="J13" s="12">
        <v>90068.1</v>
      </c>
      <c r="K13" s="12">
        <f t="shared" si="29"/>
        <v>0</v>
      </c>
      <c r="L13" s="12">
        <f t="shared" si="30"/>
        <v>0</v>
      </c>
      <c r="M13" s="11">
        <v>0</v>
      </c>
      <c r="N13" s="12">
        <v>0</v>
      </c>
      <c r="O13" s="12">
        <v>0</v>
      </c>
      <c r="P13" s="12">
        <f t="shared" si="2"/>
        <v>0</v>
      </c>
      <c r="Q13" s="12">
        <f t="shared" si="3"/>
        <v>0</v>
      </c>
      <c r="R13" s="11">
        <v>0</v>
      </c>
      <c r="S13" s="12">
        <v>0</v>
      </c>
      <c r="T13" s="12">
        <v>0</v>
      </c>
      <c r="U13" s="12">
        <f t="shared" si="4"/>
        <v>0</v>
      </c>
      <c r="V13" s="12">
        <f t="shared" si="5"/>
        <v>0</v>
      </c>
      <c r="W13" s="11">
        <v>0</v>
      </c>
      <c r="X13" s="12">
        <v>0</v>
      </c>
      <c r="Y13" s="12">
        <v>0</v>
      </c>
      <c r="Z13" s="12">
        <f t="shared" si="6"/>
        <v>0</v>
      </c>
      <c r="AA13" s="12">
        <f t="shared" si="7"/>
        <v>0</v>
      </c>
      <c r="AB13" s="11">
        <v>0</v>
      </c>
      <c r="AC13" s="12">
        <v>0</v>
      </c>
      <c r="AD13" s="12">
        <v>0</v>
      </c>
      <c r="AE13" s="12">
        <f t="shared" si="8"/>
        <v>0</v>
      </c>
      <c r="AF13" s="12">
        <f t="shared" si="9"/>
        <v>0</v>
      </c>
      <c r="AG13" s="11">
        <v>0</v>
      </c>
      <c r="AH13" s="12">
        <v>0</v>
      </c>
      <c r="AI13" s="12">
        <v>0</v>
      </c>
      <c r="AJ13" s="12">
        <f t="shared" si="10"/>
        <v>0</v>
      </c>
      <c r="AK13" s="12">
        <f t="shared" si="11"/>
        <v>0</v>
      </c>
      <c r="AL13" s="11">
        <v>0</v>
      </c>
      <c r="AM13" s="12">
        <v>0</v>
      </c>
      <c r="AN13" s="12">
        <v>0</v>
      </c>
      <c r="AO13" s="12">
        <f t="shared" si="12"/>
        <v>0</v>
      </c>
      <c r="AP13" s="12">
        <f t="shared" si="13"/>
        <v>0</v>
      </c>
      <c r="AQ13" s="11">
        <v>729.3</v>
      </c>
      <c r="AR13" s="12">
        <v>729.3</v>
      </c>
      <c r="AS13" s="12">
        <v>729.3</v>
      </c>
      <c r="AT13" s="12">
        <f t="shared" si="14"/>
        <v>0</v>
      </c>
      <c r="AU13" s="12">
        <f t="shared" si="15"/>
        <v>0</v>
      </c>
      <c r="AV13" s="11">
        <v>869224.5</v>
      </c>
      <c r="AW13" s="12">
        <v>861953.7</v>
      </c>
      <c r="AX13" s="12">
        <v>861953.7</v>
      </c>
      <c r="AY13" s="12">
        <f t="shared" si="16"/>
        <v>-7270.8000000000466</v>
      </c>
      <c r="AZ13" s="12">
        <f t="shared" si="17"/>
        <v>0</v>
      </c>
      <c r="BA13" s="11">
        <v>0</v>
      </c>
      <c r="BB13" s="12">
        <v>0</v>
      </c>
      <c r="BC13" s="12">
        <v>0</v>
      </c>
      <c r="BD13" s="12">
        <f t="shared" si="18"/>
        <v>0</v>
      </c>
      <c r="BE13" s="12">
        <f t="shared" si="19"/>
        <v>0</v>
      </c>
      <c r="BF13" s="11">
        <v>2222.3000000000002</v>
      </c>
      <c r="BG13" s="12">
        <v>2222.3000000000002</v>
      </c>
      <c r="BH13" s="12">
        <v>2211.1</v>
      </c>
      <c r="BI13" s="12">
        <f t="shared" si="20"/>
        <v>-11.200000000000273</v>
      </c>
      <c r="BJ13" s="12">
        <f t="shared" si="21"/>
        <v>-11.200000000000273</v>
      </c>
      <c r="BK13" s="11">
        <v>36507</v>
      </c>
      <c r="BL13" s="12">
        <v>39483.599999999999</v>
      </c>
      <c r="BM13" s="12">
        <v>38888.300000000003</v>
      </c>
      <c r="BN13" s="12">
        <f t="shared" si="22"/>
        <v>2381.3000000000029</v>
      </c>
      <c r="BO13" s="12">
        <f t="shared" si="23"/>
        <v>-595.29999999999563</v>
      </c>
      <c r="BP13" s="11">
        <v>0</v>
      </c>
      <c r="BQ13" s="12">
        <v>0</v>
      </c>
      <c r="BR13" s="12">
        <v>0</v>
      </c>
      <c r="BS13" s="12">
        <f t="shared" si="24"/>
        <v>0</v>
      </c>
      <c r="BT13" s="13">
        <f t="shared" si="25"/>
        <v>0</v>
      </c>
    </row>
    <row r="14" spans="1:72" x14ac:dyDescent="0.25">
      <c r="A14" s="35">
        <v>8</v>
      </c>
      <c r="B14" s="36" t="s">
        <v>11</v>
      </c>
      <c r="C14" s="28">
        <f t="shared" si="26"/>
        <v>291194.59999999998</v>
      </c>
      <c r="D14" s="27">
        <f t="shared" si="27"/>
        <v>291492.3</v>
      </c>
      <c r="E14" s="27">
        <f t="shared" si="28"/>
        <v>291492.3</v>
      </c>
      <c r="F14" s="45">
        <f t="shared" si="0"/>
        <v>297.69999999999982</v>
      </c>
      <c r="G14" s="44">
        <f t="shared" si="1"/>
        <v>0</v>
      </c>
      <c r="H14" s="11">
        <v>4866.5</v>
      </c>
      <c r="I14" s="12">
        <v>4866.5</v>
      </c>
      <c r="J14" s="12">
        <v>4866.5</v>
      </c>
      <c r="K14" s="12">
        <f t="shared" si="29"/>
        <v>0</v>
      </c>
      <c r="L14" s="12">
        <f t="shared" si="30"/>
        <v>0</v>
      </c>
      <c r="M14" s="11">
        <v>0</v>
      </c>
      <c r="N14" s="12">
        <v>0</v>
      </c>
      <c r="O14" s="12">
        <v>0</v>
      </c>
      <c r="P14" s="12">
        <f t="shared" si="2"/>
        <v>0</v>
      </c>
      <c r="Q14" s="12">
        <f t="shared" si="3"/>
        <v>0</v>
      </c>
      <c r="R14" s="11">
        <v>0</v>
      </c>
      <c r="S14" s="12">
        <v>0</v>
      </c>
      <c r="T14" s="12">
        <v>0</v>
      </c>
      <c r="U14" s="12">
        <f t="shared" si="4"/>
        <v>0</v>
      </c>
      <c r="V14" s="12">
        <f t="shared" si="5"/>
        <v>0</v>
      </c>
      <c r="W14" s="11">
        <v>0</v>
      </c>
      <c r="X14" s="12">
        <v>0</v>
      </c>
      <c r="Y14" s="12">
        <v>0</v>
      </c>
      <c r="Z14" s="12">
        <f t="shared" si="6"/>
        <v>0</v>
      </c>
      <c r="AA14" s="12">
        <f t="shared" si="7"/>
        <v>0</v>
      </c>
      <c r="AB14" s="11">
        <v>0</v>
      </c>
      <c r="AC14" s="12">
        <v>0</v>
      </c>
      <c r="AD14" s="12">
        <v>0</v>
      </c>
      <c r="AE14" s="12">
        <f t="shared" si="8"/>
        <v>0</v>
      </c>
      <c r="AF14" s="12">
        <f t="shared" si="9"/>
        <v>0</v>
      </c>
      <c r="AG14" s="11">
        <v>2363</v>
      </c>
      <c r="AH14" s="12">
        <v>2363</v>
      </c>
      <c r="AI14" s="12">
        <v>2363</v>
      </c>
      <c r="AJ14" s="12">
        <f t="shared" si="10"/>
        <v>0</v>
      </c>
      <c r="AK14" s="12">
        <f t="shared" si="11"/>
        <v>0</v>
      </c>
      <c r="AL14" s="11">
        <v>0</v>
      </c>
      <c r="AM14" s="12">
        <v>0</v>
      </c>
      <c r="AN14" s="12">
        <v>0</v>
      </c>
      <c r="AO14" s="12">
        <f t="shared" si="12"/>
        <v>0</v>
      </c>
      <c r="AP14" s="12">
        <f t="shared" si="13"/>
        <v>0</v>
      </c>
      <c r="AQ14" s="11">
        <v>29884.1</v>
      </c>
      <c r="AR14" s="12">
        <v>29884.1</v>
      </c>
      <c r="AS14" s="12">
        <v>29884.1</v>
      </c>
      <c r="AT14" s="12">
        <f t="shared" si="14"/>
        <v>0</v>
      </c>
      <c r="AU14" s="12">
        <f t="shared" si="15"/>
        <v>0</v>
      </c>
      <c r="AV14" s="11">
        <v>251777.2</v>
      </c>
      <c r="AW14" s="12">
        <v>251777.2</v>
      </c>
      <c r="AX14" s="12">
        <v>251777.2</v>
      </c>
      <c r="AY14" s="12">
        <f t="shared" si="16"/>
        <v>0</v>
      </c>
      <c r="AZ14" s="12">
        <f t="shared" si="17"/>
        <v>0</v>
      </c>
      <c r="BA14" s="11">
        <v>0</v>
      </c>
      <c r="BB14" s="12">
        <v>0</v>
      </c>
      <c r="BC14" s="12">
        <v>0</v>
      </c>
      <c r="BD14" s="12">
        <f t="shared" si="18"/>
        <v>0</v>
      </c>
      <c r="BE14" s="12">
        <f t="shared" si="19"/>
        <v>0</v>
      </c>
      <c r="BF14" s="11">
        <v>0</v>
      </c>
      <c r="BG14" s="12">
        <v>0</v>
      </c>
      <c r="BH14" s="12">
        <v>0</v>
      </c>
      <c r="BI14" s="12">
        <f t="shared" si="20"/>
        <v>0</v>
      </c>
      <c r="BJ14" s="12">
        <f t="shared" si="21"/>
        <v>0</v>
      </c>
      <c r="BK14" s="11">
        <v>2303.8000000000002</v>
      </c>
      <c r="BL14" s="12">
        <v>2601.5</v>
      </c>
      <c r="BM14" s="12">
        <v>2601.5</v>
      </c>
      <c r="BN14" s="12">
        <f t="shared" si="22"/>
        <v>297.69999999999982</v>
      </c>
      <c r="BO14" s="12">
        <f t="shared" si="23"/>
        <v>0</v>
      </c>
      <c r="BP14" s="11">
        <v>0</v>
      </c>
      <c r="BQ14" s="12">
        <v>0</v>
      </c>
      <c r="BR14" s="12">
        <v>0</v>
      </c>
      <c r="BS14" s="12">
        <f t="shared" si="24"/>
        <v>0</v>
      </c>
      <c r="BT14" s="13">
        <f t="shared" si="25"/>
        <v>0</v>
      </c>
    </row>
    <row r="15" spans="1:72" x14ac:dyDescent="0.25">
      <c r="A15" s="35">
        <v>9</v>
      </c>
      <c r="B15" s="36" t="s">
        <v>12</v>
      </c>
      <c r="C15" s="28">
        <f t="shared" si="26"/>
        <v>536215.1</v>
      </c>
      <c r="D15" s="27">
        <f t="shared" si="27"/>
        <v>535435.9</v>
      </c>
      <c r="E15" s="27">
        <f t="shared" si="28"/>
        <v>535244.6</v>
      </c>
      <c r="F15" s="45">
        <f t="shared" si="0"/>
        <v>-970.49999999997635</v>
      </c>
      <c r="G15" s="44">
        <f t="shared" si="1"/>
        <v>-191.29999999999927</v>
      </c>
      <c r="H15" s="11">
        <v>19946.8</v>
      </c>
      <c r="I15" s="12">
        <v>19946.8</v>
      </c>
      <c r="J15" s="12">
        <v>19946.8</v>
      </c>
      <c r="K15" s="12">
        <f t="shared" si="29"/>
        <v>0</v>
      </c>
      <c r="L15" s="12">
        <f t="shared" si="30"/>
        <v>0</v>
      </c>
      <c r="M15" s="11">
        <v>0</v>
      </c>
      <c r="N15" s="12">
        <v>0</v>
      </c>
      <c r="O15" s="12">
        <v>0</v>
      </c>
      <c r="P15" s="12">
        <f t="shared" si="2"/>
        <v>0</v>
      </c>
      <c r="Q15" s="12">
        <f t="shared" si="3"/>
        <v>0</v>
      </c>
      <c r="R15" s="11">
        <v>0</v>
      </c>
      <c r="S15" s="12">
        <v>0</v>
      </c>
      <c r="T15" s="12">
        <v>0</v>
      </c>
      <c r="U15" s="12">
        <f t="shared" si="4"/>
        <v>0</v>
      </c>
      <c r="V15" s="12">
        <f t="shared" si="5"/>
        <v>0</v>
      </c>
      <c r="W15" s="11">
        <v>0</v>
      </c>
      <c r="X15" s="12">
        <v>0</v>
      </c>
      <c r="Y15" s="12">
        <v>0</v>
      </c>
      <c r="Z15" s="12">
        <f t="shared" si="6"/>
        <v>0</v>
      </c>
      <c r="AA15" s="12">
        <f t="shared" si="7"/>
        <v>0</v>
      </c>
      <c r="AB15" s="11">
        <v>0</v>
      </c>
      <c r="AC15" s="12">
        <v>0</v>
      </c>
      <c r="AD15" s="12">
        <v>0</v>
      </c>
      <c r="AE15" s="12">
        <f t="shared" si="8"/>
        <v>0</v>
      </c>
      <c r="AF15" s="12">
        <f t="shared" si="9"/>
        <v>0</v>
      </c>
      <c r="AG15" s="11">
        <v>7282.7</v>
      </c>
      <c r="AH15" s="12">
        <v>7282.7</v>
      </c>
      <c r="AI15" s="12">
        <v>7282.7</v>
      </c>
      <c r="AJ15" s="12">
        <f t="shared" si="10"/>
        <v>0</v>
      </c>
      <c r="AK15" s="12">
        <f t="shared" si="11"/>
        <v>0</v>
      </c>
      <c r="AL15" s="11">
        <v>986.7</v>
      </c>
      <c r="AM15" s="12">
        <v>986.7</v>
      </c>
      <c r="AN15" s="12">
        <v>986.7</v>
      </c>
      <c r="AO15" s="12">
        <f t="shared" si="12"/>
        <v>0</v>
      </c>
      <c r="AP15" s="12">
        <f t="shared" si="13"/>
        <v>0</v>
      </c>
      <c r="AQ15" s="11">
        <v>46087.3</v>
      </c>
      <c r="AR15" s="12">
        <v>46087.3</v>
      </c>
      <c r="AS15" s="12">
        <v>46087.3</v>
      </c>
      <c r="AT15" s="12">
        <f t="shared" si="14"/>
        <v>0</v>
      </c>
      <c r="AU15" s="12">
        <f t="shared" si="15"/>
        <v>0</v>
      </c>
      <c r="AV15" s="11">
        <v>456338.1</v>
      </c>
      <c r="AW15" s="12">
        <v>455393.5</v>
      </c>
      <c r="AX15" s="12">
        <v>455393.5</v>
      </c>
      <c r="AY15" s="12">
        <f t="shared" si="16"/>
        <v>-944.59999999997672</v>
      </c>
      <c r="AZ15" s="12">
        <f t="shared" si="17"/>
        <v>0</v>
      </c>
      <c r="BA15" s="11">
        <v>0</v>
      </c>
      <c r="BB15" s="12">
        <v>0</v>
      </c>
      <c r="BC15" s="12">
        <v>0</v>
      </c>
      <c r="BD15" s="12">
        <f t="shared" si="18"/>
        <v>0</v>
      </c>
      <c r="BE15" s="12">
        <f t="shared" si="19"/>
        <v>0</v>
      </c>
      <c r="BF15" s="11">
        <v>0</v>
      </c>
      <c r="BG15" s="12">
        <v>0</v>
      </c>
      <c r="BH15" s="12">
        <v>0</v>
      </c>
      <c r="BI15" s="12">
        <f t="shared" si="20"/>
        <v>0</v>
      </c>
      <c r="BJ15" s="12">
        <f t="shared" si="21"/>
        <v>0</v>
      </c>
      <c r="BK15" s="11">
        <v>5573.5</v>
      </c>
      <c r="BL15" s="12">
        <v>5738.9</v>
      </c>
      <c r="BM15" s="12">
        <v>5547.6</v>
      </c>
      <c r="BN15" s="12">
        <f t="shared" si="22"/>
        <v>-25.899999999999636</v>
      </c>
      <c r="BO15" s="12">
        <f t="shared" si="23"/>
        <v>-191.29999999999927</v>
      </c>
      <c r="BP15" s="11">
        <v>0</v>
      </c>
      <c r="BQ15" s="12">
        <v>0</v>
      </c>
      <c r="BR15" s="12">
        <v>0</v>
      </c>
      <c r="BS15" s="12">
        <f t="shared" si="24"/>
        <v>0</v>
      </c>
      <c r="BT15" s="13">
        <f t="shared" si="25"/>
        <v>0</v>
      </c>
    </row>
    <row r="16" spans="1:72" x14ac:dyDescent="0.25">
      <c r="A16" s="35">
        <v>10</v>
      </c>
      <c r="B16" s="36" t="s">
        <v>13</v>
      </c>
      <c r="C16" s="28">
        <f t="shared" si="26"/>
        <v>243679</v>
      </c>
      <c r="D16" s="27">
        <f t="shared" si="27"/>
        <v>243817.9</v>
      </c>
      <c r="E16" s="27">
        <f t="shared" si="28"/>
        <v>243054.6</v>
      </c>
      <c r="F16" s="45">
        <f t="shared" si="0"/>
        <v>-624.40000000000055</v>
      </c>
      <c r="G16" s="44">
        <f t="shared" si="1"/>
        <v>-763.30000000000018</v>
      </c>
      <c r="H16" s="11">
        <v>3849.7</v>
      </c>
      <c r="I16" s="12">
        <v>3849.7</v>
      </c>
      <c r="J16" s="12">
        <v>3849.7</v>
      </c>
      <c r="K16" s="12">
        <f t="shared" si="29"/>
        <v>0</v>
      </c>
      <c r="L16" s="12">
        <f t="shared" si="30"/>
        <v>0</v>
      </c>
      <c r="M16" s="11">
        <v>0</v>
      </c>
      <c r="N16" s="12">
        <v>0</v>
      </c>
      <c r="O16" s="12">
        <v>0</v>
      </c>
      <c r="P16" s="12">
        <f t="shared" si="2"/>
        <v>0</v>
      </c>
      <c r="Q16" s="12">
        <f t="shared" si="3"/>
        <v>0</v>
      </c>
      <c r="R16" s="11">
        <v>0</v>
      </c>
      <c r="S16" s="12">
        <v>0</v>
      </c>
      <c r="T16" s="12">
        <v>0</v>
      </c>
      <c r="U16" s="12">
        <f t="shared" si="4"/>
        <v>0</v>
      </c>
      <c r="V16" s="12">
        <f t="shared" si="5"/>
        <v>0</v>
      </c>
      <c r="W16" s="11">
        <v>0</v>
      </c>
      <c r="X16" s="12">
        <v>0</v>
      </c>
      <c r="Y16" s="12">
        <v>0</v>
      </c>
      <c r="Z16" s="12">
        <f t="shared" si="6"/>
        <v>0</v>
      </c>
      <c r="AA16" s="12">
        <f t="shared" si="7"/>
        <v>0</v>
      </c>
      <c r="AB16" s="11">
        <v>0</v>
      </c>
      <c r="AC16" s="12">
        <v>0</v>
      </c>
      <c r="AD16" s="12">
        <v>0</v>
      </c>
      <c r="AE16" s="12">
        <f t="shared" si="8"/>
        <v>0</v>
      </c>
      <c r="AF16" s="12">
        <f t="shared" si="9"/>
        <v>0</v>
      </c>
      <c r="AG16" s="11">
        <v>2363</v>
      </c>
      <c r="AH16" s="12">
        <v>2363</v>
      </c>
      <c r="AI16" s="12">
        <v>2363</v>
      </c>
      <c r="AJ16" s="12">
        <f t="shared" si="10"/>
        <v>0</v>
      </c>
      <c r="AK16" s="12">
        <f t="shared" si="11"/>
        <v>0</v>
      </c>
      <c r="AL16" s="11">
        <v>551</v>
      </c>
      <c r="AM16" s="12">
        <v>551</v>
      </c>
      <c r="AN16" s="12">
        <v>551</v>
      </c>
      <c r="AO16" s="12">
        <f t="shared" si="12"/>
        <v>0</v>
      </c>
      <c r="AP16" s="12">
        <f t="shared" si="13"/>
        <v>0</v>
      </c>
      <c r="AQ16" s="11">
        <v>62528.2</v>
      </c>
      <c r="AR16" s="12">
        <v>62528.2</v>
      </c>
      <c r="AS16" s="12">
        <v>62528.2</v>
      </c>
      <c r="AT16" s="12">
        <f t="shared" si="14"/>
        <v>0</v>
      </c>
      <c r="AU16" s="12">
        <f t="shared" si="15"/>
        <v>0</v>
      </c>
      <c r="AV16" s="11">
        <v>167902.5</v>
      </c>
      <c r="AW16" s="12">
        <v>167902.5</v>
      </c>
      <c r="AX16" s="12">
        <v>167902.5</v>
      </c>
      <c r="AY16" s="12">
        <f t="shared" si="16"/>
        <v>0</v>
      </c>
      <c r="AZ16" s="12">
        <f t="shared" si="17"/>
        <v>0</v>
      </c>
      <c r="BA16" s="11">
        <v>0</v>
      </c>
      <c r="BB16" s="12">
        <v>0</v>
      </c>
      <c r="BC16" s="12">
        <v>0</v>
      </c>
      <c r="BD16" s="12">
        <f t="shared" si="18"/>
        <v>0</v>
      </c>
      <c r="BE16" s="12">
        <f t="shared" si="19"/>
        <v>0</v>
      </c>
      <c r="BF16" s="11">
        <v>0</v>
      </c>
      <c r="BG16" s="12">
        <v>0</v>
      </c>
      <c r="BH16" s="12">
        <v>0</v>
      </c>
      <c r="BI16" s="12">
        <f t="shared" si="20"/>
        <v>0</v>
      </c>
      <c r="BJ16" s="12">
        <f t="shared" si="21"/>
        <v>0</v>
      </c>
      <c r="BK16" s="11">
        <v>6484.6</v>
      </c>
      <c r="BL16" s="12">
        <v>6623.5</v>
      </c>
      <c r="BM16" s="12">
        <v>5860.2</v>
      </c>
      <c r="BN16" s="12">
        <f t="shared" si="22"/>
        <v>-624.40000000000055</v>
      </c>
      <c r="BO16" s="12">
        <f t="shared" si="23"/>
        <v>-763.30000000000018</v>
      </c>
      <c r="BP16" s="11">
        <v>0</v>
      </c>
      <c r="BQ16" s="12">
        <v>0</v>
      </c>
      <c r="BR16" s="12">
        <v>0</v>
      </c>
      <c r="BS16" s="12">
        <f t="shared" si="24"/>
        <v>0</v>
      </c>
      <c r="BT16" s="13">
        <f t="shared" si="25"/>
        <v>0</v>
      </c>
    </row>
    <row r="17" spans="1:72" x14ac:dyDescent="0.25">
      <c r="A17" s="35">
        <v>11</v>
      </c>
      <c r="B17" s="36" t="s">
        <v>14</v>
      </c>
      <c r="C17" s="28">
        <f t="shared" si="26"/>
        <v>485568.50000000006</v>
      </c>
      <c r="D17" s="27">
        <f t="shared" si="27"/>
        <v>486808.80000000005</v>
      </c>
      <c r="E17" s="27">
        <f t="shared" si="28"/>
        <v>482121.2</v>
      </c>
      <c r="F17" s="45">
        <f t="shared" si="0"/>
        <v>-3447.2999999999993</v>
      </c>
      <c r="G17" s="44">
        <f t="shared" si="1"/>
        <v>-4687.6000000000004</v>
      </c>
      <c r="H17" s="11">
        <v>11167.8</v>
      </c>
      <c r="I17" s="12">
        <v>11167.8</v>
      </c>
      <c r="J17" s="12">
        <v>11167.8</v>
      </c>
      <c r="K17" s="12">
        <f t="shared" si="29"/>
        <v>0</v>
      </c>
      <c r="L17" s="12">
        <f t="shared" si="30"/>
        <v>0</v>
      </c>
      <c r="M17" s="11">
        <v>0</v>
      </c>
      <c r="N17" s="12">
        <v>0</v>
      </c>
      <c r="O17" s="12">
        <v>0</v>
      </c>
      <c r="P17" s="12">
        <f t="shared" si="2"/>
        <v>0</v>
      </c>
      <c r="Q17" s="12">
        <f t="shared" si="3"/>
        <v>0</v>
      </c>
      <c r="R17" s="11">
        <v>0</v>
      </c>
      <c r="S17" s="12">
        <v>0</v>
      </c>
      <c r="T17" s="12">
        <v>0</v>
      </c>
      <c r="U17" s="12">
        <f t="shared" si="4"/>
        <v>0</v>
      </c>
      <c r="V17" s="12">
        <f t="shared" si="5"/>
        <v>0</v>
      </c>
      <c r="W17" s="11">
        <v>0</v>
      </c>
      <c r="X17" s="12">
        <v>0</v>
      </c>
      <c r="Y17" s="12">
        <v>0</v>
      </c>
      <c r="Z17" s="12">
        <f t="shared" si="6"/>
        <v>0</v>
      </c>
      <c r="AA17" s="12">
        <f t="shared" si="7"/>
        <v>0</v>
      </c>
      <c r="AB17" s="11">
        <v>0</v>
      </c>
      <c r="AC17" s="12">
        <v>0</v>
      </c>
      <c r="AD17" s="12">
        <v>0</v>
      </c>
      <c r="AE17" s="12">
        <f t="shared" si="8"/>
        <v>0</v>
      </c>
      <c r="AF17" s="12">
        <f t="shared" si="9"/>
        <v>0</v>
      </c>
      <c r="AG17" s="11">
        <v>2363</v>
      </c>
      <c r="AH17" s="12">
        <v>2363</v>
      </c>
      <c r="AI17" s="12">
        <v>2363</v>
      </c>
      <c r="AJ17" s="12">
        <f t="shared" si="10"/>
        <v>0</v>
      </c>
      <c r="AK17" s="12">
        <f t="shared" si="11"/>
        <v>0</v>
      </c>
      <c r="AL17" s="11">
        <v>0</v>
      </c>
      <c r="AM17" s="12">
        <v>0</v>
      </c>
      <c r="AN17" s="12">
        <v>0</v>
      </c>
      <c r="AO17" s="12">
        <f t="shared" si="12"/>
        <v>0</v>
      </c>
      <c r="AP17" s="12">
        <f t="shared" si="13"/>
        <v>0</v>
      </c>
      <c r="AQ17" s="11">
        <v>47635.4</v>
      </c>
      <c r="AR17" s="12">
        <v>47635.4</v>
      </c>
      <c r="AS17" s="12">
        <v>47635.4</v>
      </c>
      <c r="AT17" s="12">
        <f t="shared" si="14"/>
        <v>0</v>
      </c>
      <c r="AU17" s="12">
        <f t="shared" si="15"/>
        <v>0</v>
      </c>
      <c r="AV17" s="11">
        <v>415081.4</v>
      </c>
      <c r="AW17" s="12">
        <v>415081.4</v>
      </c>
      <c r="AX17" s="12">
        <v>415081.4</v>
      </c>
      <c r="AY17" s="12">
        <f t="shared" si="16"/>
        <v>0</v>
      </c>
      <c r="AZ17" s="12">
        <f t="shared" si="17"/>
        <v>0</v>
      </c>
      <c r="BA17" s="11">
        <v>0</v>
      </c>
      <c r="BB17" s="12">
        <v>0</v>
      </c>
      <c r="BC17" s="12">
        <v>0</v>
      </c>
      <c r="BD17" s="12">
        <f t="shared" si="18"/>
        <v>0</v>
      </c>
      <c r="BE17" s="12">
        <f t="shared" si="19"/>
        <v>0</v>
      </c>
      <c r="BF17" s="11">
        <v>0</v>
      </c>
      <c r="BG17" s="12">
        <v>0</v>
      </c>
      <c r="BH17" s="12">
        <v>0</v>
      </c>
      <c r="BI17" s="12">
        <f t="shared" si="20"/>
        <v>0</v>
      </c>
      <c r="BJ17" s="12">
        <f t="shared" si="21"/>
        <v>0</v>
      </c>
      <c r="BK17" s="11">
        <v>9320.9</v>
      </c>
      <c r="BL17" s="12">
        <v>10561.2</v>
      </c>
      <c r="BM17" s="12">
        <v>5873.6</v>
      </c>
      <c r="BN17" s="12">
        <f t="shared" si="22"/>
        <v>-3447.2999999999993</v>
      </c>
      <c r="BO17" s="12">
        <f t="shared" si="23"/>
        <v>-4687.6000000000004</v>
      </c>
      <c r="BP17" s="11">
        <v>0</v>
      </c>
      <c r="BQ17" s="12">
        <v>0</v>
      </c>
      <c r="BR17" s="12">
        <v>0</v>
      </c>
      <c r="BS17" s="12">
        <f t="shared" si="24"/>
        <v>0</v>
      </c>
      <c r="BT17" s="13">
        <f t="shared" si="25"/>
        <v>0</v>
      </c>
    </row>
    <row r="18" spans="1:72" x14ac:dyDescent="0.25">
      <c r="A18" s="35">
        <v>12</v>
      </c>
      <c r="B18" s="36" t="s">
        <v>15</v>
      </c>
      <c r="C18" s="28">
        <f t="shared" si="26"/>
        <v>401938.39999999997</v>
      </c>
      <c r="D18" s="27">
        <f t="shared" si="27"/>
        <v>401505.19999999995</v>
      </c>
      <c r="E18" s="27">
        <f t="shared" si="28"/>
        <v>401505.19999999995</v>
      </c>
      <c r="F18" s="45">
        <f t="shared" si="0"/>
        <v>-433.20000000001164</v>
      </c>
      <c r="G18" s="44">
        <f t="shared" si="1"/>
        <v>0</v>
      </c>
      <c r="H18" s="11">
        <v>11533</v>
      </c>
      <c r="I18" s="12">
        <v>11533</v>
      </c>
      <c r="J18" s="12">
        <v>11533</v>
      </c>
      <c r="K18" s="12">
        <f t="shared" si="29"/>
        <v>0</v>
      </c>
      <c r="L18" s="12">
        <f t="shared" si="30"/>
        <v>0</v>
      </c>
      <c r="M18" s="11">
        <v>0</v>
      </c>
      <c r="N18" s="12">
        <v>0</v>
      </c>
      <c r="O18" s="12">
        <v>0</v>
      </c>
      <c r="P18" s="12">
        <f t="shared" si="2"/>
        <v>0</v>
      </c>
      <c r="Q18" s="12">
        <f t="shared" si="3"/>
        <v>0</v>
      </c>
      <c r="R18" s="11">
        <v>0</v>
      </c>
      <c r="S18" s="12">
        <v>0</v>
      </c>
      <c r="T18" s="12">
        <v>0</v>
      </c>
      <c r="U18" s="12">
        <f t="shared" si="4"/>
        <v>0</v>
      </c>
      <c r="V18" s="12">
        <f t="shared" si="5"/>
        <v>0</v>
      </c>
      <c r="W18" s="11">
        <v>0</v>
      </c>
      <c r="X18" s="12">
        <v>0</v>
      </c>
      <c r="Y18" s="12">
        <v>0</v>
      </c>
      <c r="Z18" s="12">
        <f t="shared" si="6"/>
        <v>0</v>
      </c>
      <c r="AA18" s="12">
        <f t="shared" si="7"/>
        <v>0</v>
      </c>
      <c r="AB18" s="11">
        <v>2678.4</v>
      </c>
      <c r="AC18" s="12">
        <v>2678.4</v>
      </c>
      <c r="AD18" s="12">
        <v>2678.4</v>
      </c>
      <c r="AE18" s="12">
        <f t="shared" si="8"/>
        <v>0</v>
      </c>
      <c r="AF18" s="12">
        <f t="shared" si="9"/>
        <v>0</v>
      </c>
      <c r="AG18" s="11">
        <v>2363</v>
      </c>
      <c r="AH18" s="12">
        <v>2363</v>
      </c>
      <c r="AI18" s="12">
        <v>2363</v>
      </c>
      <c r="AJ18" s="12">
        <f t="shared" si="10"/>
        <v>0</v>
      </c>
      <c r="AK18" s="12">
        <f t="shared" si="11"/>
        <v>0</v>
      </c>
      <c r="AL18" s="11">
        <v>1431.3</v>
      </c>
      <c r="AM18" s="12">
        <v>1431.3</v>
      </c>
      <c r="AN18" s="12">
        <v>1431.3</v>
      </c>
      <c r="AO18" s="12">
        <f t="shared" si="12"/>
        <v>0</v>
      </c>
      <c r="AP18" s="12">
        <f t="shared" si="13"/>
        <v>0</v>
      </c>
      <c r="AQ18" s="11">
        <v>30975.1</v>
      </c>
      <c r="AR18" s="12">
        <v>30975.1</v>
      </c>
      <c r="AS18" s="12">
        <v>30975.1</v>
      </c>
      <c r="AT18" s="12">
        <f t="shared" si="14"/>
        <v>0</v>
      </c>
      <c r="AU18" s="12">
        <f t="shared" si="15"/>
        <v>0</v>
      </c>
      <c r="AV18" s="11">
        <v>347551.8</v>
      </c>
      <c r="AW18" s="12">
        <v>347118.6</v>
      </c>
      <c r="AX18" s="12">
        <v>347118.6</v>
      </c>
      <c r="AY18" s="12">
        <f t="shared" si="16"/>
        <v>-433.20000000001164</v>
      </c>
      <c r="AZ18" s="12">
        <f t="shared" si="17"/>
        <v>0</v>
      </c>
      <c r="BA18" s="11">
        <v>0</v>
      </c>
      <c r="BB18" s="12">
        <v>0</v>
      </c>
      <c r="BC18" s="12">
        <v>0</v>
      </c>
      <c r="BD18" s="12">
        <f t="shared" si="18"/>
        <v>0</v>
      </c>
      <c r="BE18" s="12">
        <f t="shared" si="19"/>
        <v>0</v>
      </c>
      <c r="BF18" s="11">
        <v>0</v>
      </c>
      <c r="BG18" s="12">
        <v>0</v>
      </c>
      <c r="BH18" s="12">
        <v>0</v>
      </c>
      <c r="BI18" s="12">
        <f t="shared" si="20"/>
        <v>0</v>
      </c>
      <c r="BJ18" s="12">
        <f t="shared" si="21"/>
        <v>0</v>
      </c>
      <c r="BK18" s="11">
        <v>5405.8</v>
      </c>
      <c r="BL18" s="12">
        <v>5405.8</v>
      </c>
      <c r="BM18" s="12">
        <v>5405.8</v>
      </c>
      <c r="BN18" s="12">
        <f t="shared" si="22"/>
        <v>0</v>
      </c>
      <c r="BO18" s="12">
        <f t="shared" si="23"/>
        <v>0</v>
      </c>
      <c r="BP18" s="11">
        <v>0</v>
      </c>
      <c r="BQ18" s="12">
        <v>0</v>
      </c>
      <c r="BR18" s="12">
        <v>0</v>
      </c>
      <c r="BS18" s="12">
        <f t="shared" si="24"/>
        <v>0</v>
      </c>
      <c r="BT18" s="13">
        <f t="shared" si="25"/>
        <v>0</v>
      </c>
    </row>
    <row r="19" spans="1:72" x14ac:dyDescent="0.25">
      <c r="A19" s="35">
        <v>13</v>
      </c>
      <c r="B19" s="36" t="s">
        <v>16</v>
      </c>
      <c r="C19" s="28">
        <f t="shared" si="26"/>
        <v>840820.1</v>
      </c>
      <c r="D19" s="27">
        <f t="shared" si="27"/>
        <v>841567.89999999991</v>
      </c>
      <c r="E19" s="27">
        <f t="shared" si="28"/>
        <v>838056.99999999988</v>
      </c>
      <c r="F19" s="45">
        <f t="shared" si="0"/>
        <v>-2763.1000000000495</v>
      </c>
      <c r="G19" s="44">
        <f t="shared" si="1"/>
        <v>-3510.9000000000015</v>
      </c>
      <c r="H19" s="11">
        <v>35922.699999999997</v>
      </c>
      <c r="I19" s="12">
        <v>35922.699999999997</v>
      </c>
      <c r="J19" s="12">
        <v>35922.699999999997</v>
      </c>
      <c r="K19" s="12">
        <f t="shared" si="29"/>
        <v>0</v>
      </c>
      <c r="L19" s="12">
        <f t="shared" si="30"/>
        <v>0</v>
      </c>
      <c r="M19" s="11">
        <v>0</v>
      </c>
      <c r="N19" s="12">
        <v>0</v>
      </c>
      <c r="O19" s="12">
        <v>0</v>
      </c>
      <c r="P19" s="12">
        <f t="shared" si="2"/>
        <v>0</v>
      </c>
      <c r="Q19" s="12">
        <f t="shared" si="3"/>
        <v>0</v>
      </c>
      <c r="R19" s="11">
        <v>0</v>
      </c>
      <c r="S19" s="12">
        <v>0</v>
      </c>
      <c r="T19" s="12">
        <v>0</v>
      </c>
      <c r="U19" s="12">
        <f t="shared" si="4"/>
        <v>0</v>
      </c>
      <c r="V19" s="12">
        <f t="shared" si="5"/>
        <v>0</v>
      </c>
      <c r="W19" s="11">
        <v>0</v>
      </c>
      <c r="X19" s="12">
        <v>0</v>
      </c>
      <c r="Y19" s="12">
        <v>0</v>
      </c>
      <c r="Z19" s="12">
        <f t="shared" si="6"/>
        <v>0</v>
      </c>
      <c r="AA19" s="12">
        <f t="shared" si="7"/>
        <v>0</v>
      </c>
      <c r="AB19" s="11">
        <v>0</v>
      </c>
      <c r="AC19" s="12">
        <v>0</v>
      </c>
      <c r="AD19" s="12">
        <v>0</v>
      </c>
      <c r="AE19" s="12">
        <f t="shared" si="8"/>
        <v>0</v>
      </c>
      <c r="AF19" s="12">
        <f t="shared" si="9"/>
        <v>0</v>
      </c>
      <c r="AG19" s="11">
        <v>0</v>
      </c>
      <c r="AH19" s="12">
        <v>0</v>
      </c>
      <c r="AI19" s="12">
        <v>0</v>
      </c>
      <c r="AJ19" s="12">
        <f t="shared" si="10"/>
        <v>0</v>
      </c>
      <c r="AK19" s="12">
        <f t="shared" si="11"/>
        <v>0</v>
      </c>
      <c r="AL19" s="11">
        <v>173.7</v>
      </c>
      <c r="AM19" s="12">
        <v>173.7</v>
      </c>
      <c r="AN19" s="12">
        <v>173.7</v>
      </c>
      <c r="AO19" s="12">
        <f t="shared" si="12"/>
        <v>0</v>
      </c>
      <c r="AP19" s="12">
        <f t="shared" si="13"/>
        <v>0</v>
      </c>
      <c r="AQ19" s="11">
        <v>33643.699999999997</v>
      </c>
      <c r="AR19" s="12">
        <v>33643.699999999997</v>
      </c>
      <c r="AS19" s="12">
        <v>33643.699999999997</v>
      </c>
      <c r="AT19" s="12">
        <f t="shared" si="14"/>
        <v>0</v>
      </c>
      <c r="AU19" s="12">
        <f t="shared" si="15"/>
        <v>0</v>
      </c>
      <c r="AV19" s="11">
        <v>729013.8</v>
      </c>
      <c r="AW19" s="12">
        <v>727005.5</v>
      </c>
      <c r="AX19" s="12">
        <v>727005.5</v>
      </c>
      <c r="AY19" s="12">
        <f t="shared" si="16"/>
        <v>-2008.3000000000466</v>
      </c>
      <c r="AZ19" s="12">
        <f t="shared" si="17"/>
        <v>0</v>
      </c>
      <c r="BA19" s="11">
        <v>0</v>
      </c>
      <c r="BB19" s="12">
        <v>0</v>
      </c>
      <c r="BC19" s="12">
        <v>0</v>
      </c>
      <c r="BD19" s="12">
        <f t="shared" si="18"/>
        <v>0</v>
      </c>
      <c r="BE19" s="12">
        <f t="shared" si="19"/>
        <v>0</v>
      </c>
      <c r="BF19" s="11">
        <v>2222.1999999999998</v>
      </c>
      <c r="BG19" s="12">
        <v>2222.1999999999998</v>
      </c>
      <c r="BH19" s="12">
        <v>2222.1999999999998</v>
      </c>
      <c r="BI19" s="12">
        <f t="shared" si="20"/>
        <v>0</v>
      </c>
      <c r="BJ19" s="12">
        <f t="shared" si="21"/>
        <v>0</v>
      </c>
      <c r="BK19" s="11">
        <v>39844</v>
      </c>
      <c r="BL19" s="12">
        <v>42600.1</v>
      </c>
      <c r="BM19" s="12">
        <v>39089.199999999997</v>
      </c>
      <c r="BN19" s="12">
        <f t="shared" si="22"/>
        <v>-754.80000000000291</v>
      </c>
      <c r="BO19" s="12">
        <f t="shared" si="23"/>
        <v>-3510.9000000000015</v>
      </c>
      <c r="BP19" s="11">
        <v>0</v>
      </c>
      <c r="BQ19" s="12">
        <v>0</v>
      </c>
      <c r="BR19" s="12">
        <v>0</v>
      </c>
      <c r="BS19" s="12">
        <f t="shared" si="24"/>
        <v>0</v>
      </c>
      <c r="BT19" s="13">
        <f t="shared" si="25"/>
        <v>0</v>
      </c>
    </row>
    <row r="20" spans="1:72" x14ac:dyDescent="0.25">
      <c r="A20" s="35">
        <v>14</v>
      </c>
      <c r="B20" s="36" t="s">
        <v>17</v>
      </c>
      <c r="C20" s="28">
        <f t="shared" si="26"/>
        <v>597183.6</v>
      </c>
      <c r="D20" s="27">
        <f t="shared" si="27"/>
        <v>597778.9</v>
      </c>
      <c r="E20" s="27">
        <f t="shared" si="28"/>
        <v>597759.1</v>
      </c>
      <c r="F20" s="45">
        <f t="shared" si="0"/>
        <v>575.5</v>
      </c>
      <c r="G20" s="44">
        <f t="shared" si="1"/>
        <v>-19.799999999999272</v>
      </c>
      <c r="H20" s="11">
        <v>13549.7</v>
      </c>
      <c r="I20" s="12">
        <v>13549.7</v>
      </c>
      <c r="J20" s="12">
        <v>13549.7</v>
      </c>
      <c r="K20" s="12">
        <f t="shared" si="29"/>
        <v>0</v>
      </c>
      <c r="L20" s="12">
        <f t="shared" si="30"/>
        <v>0</v>
      </c>
      <c r="M20" s="11">
        <v>0</v>
      </c>
      <c r="N20" s="12">
        <v>0</v>
      </c>
      <c r="O20" s="12">
        <v>0</v>
      </c>
      <c r="P20" s="12">
        <f t="shared" si="2"/>
        <v>0</v>
      </c>
      <c r="Q20" s="12">
        <f t="shared" si="3"/>
        <v>0</v>
      </c>
      <c r="R20" s="11">
        <v>0</v>
      </c>
      <c r="S20" s="12">
        <v>0</v>
      </c>
      <c r="T20" s="12">
        <v>0</v>
      </c>
      <c r="U20" s="12">
        <f t="shared" si="4"/>
        <v>0</v>
      </c>
      <c r="V20" s="12">
        <f t="shared" si="5"/>
        <v>0</v>
      </c>
      <c r="W20" s="11">
        <v>0</v>
      </c>
      <c r="X20" s="12">
        <v>0</v>
      </c>
      <c r="Y20" s="12">
        <v>0</v>
      </c>
      <c r="Z20" s="12">
        <f t="shared" si="6"/>
        <v>0</v>
      </c>
      <c r="AA20" s="12">
        <f t="shared" si="7"/>
        <v>0</v>
      </c>
      <c r="AB20" s="11">
        <v>0</v>
      </c>
      <c r="AC20" s="12">
        <v>0</v>
      </c>
      <c r="AD20" s="12">
        <v>0</v>
      </c>
      <c r="AE20" s="12">
        <f t="shared" si="8"/>
        <v>0</v>
      </c>
      <c r="AF20" s="12">
        <f t="shared" si="9"/>
        <v>0</v>
      </c>
      <c r="AG20" s="11">
        <v>7282.7</v>
      </c>
      <c r="AH20" s="12">
        <v>7282.7</v>
      </c>
      <c r="AI20" s="12">
        <v>7282.7</v>
      </c>
      <c r="AJ20" s="12">
        <f t="shared" si="10"/>
        <v>0</v>
      </c>
      <c r="AK20" s="12">
        <f t="shared" si="11"/>
        <v>0</v>
      </c>
      <c r="AL20" s="11">
        <v>86.6</v>
      </c>
      <c r="AM20" s="12">
        <v>86.6</v>
      </c>
      <c r="AN20" s="12">
        <v>86.6</v>
      </c>
      <c r="AO20" s="12">
        <f t="shared" si="12"/>
        <v>0</v>
      </c>
      <c r="AP20" s="12">
        <f t="shared" si="13"/>
        <v>0</v>
      </c>
      <c r="AQ20" s="11">
        <v>63614.7</v>
      </c>
      <c r="AR20" s="12">
        <v>63614.7</v>
      </c>
      <c r="AS20" s="12">
        <v>63614.7</v>
      </c>
      <c r="AT20" s="12">
        <f t="shared" si="14"/>
        <v>0</v>
      </c>
      <c r="AU20" s="12">
        <f t="shared" si="15"/>
        <v>0</v>
      </c>
      <c r="AV20" s="11">
        <v>494709.9</v>
      </c>
      <c r="AW20" s="12">
        <v>494709.9</v>
      </c>
      <c r="AX20" s="12">
        <v>494709.9</v>
      </c>
      <c r="AY20" s="12">
        <f t="shared" si="16"/>
        <v>0</v>
      </c>
      <c r="AZ20" s="12">
        <f t="shared" si="17"/>
        <v>0</v>
      </c>
      <c r="BA20" s="11">
        <v>0</v>
      </c>
      <c r="BB20" s="12">
        <v>0</v>
      </c>
      <c r="BC20" s="12">
        <v>0</v>
      </c>
      <c r="BD20" s="12">
        <f t="shared" si="18"/>
        <v>0</v>
      </c>
      <c r="BE20" s="12">
        <f t="shared" si="19"/>
        <v>0</v>
      </c>
      <c r="BF20" s="11">
        <v>0</v>
      </c>
      <c r="BG20" s="12">
        <v>0</v>
      </c>
      <c r="BH20" s="12">
        <v>0</v>
      </c>
      <c r="BI20" s="12">
        <f t="shared" si="20"/>
        <v>0</v>
      </c>
      <c r="BJ20" s="12">
        <f t="shared" si="21"/>
        <v>0</v>
      </c>
      <c r="BK20" s="11">
        <v>17940</v>
      </c>
      <c r="BL20" s="12">
        <v>18535.3</v>
      </c>
      <c r="BM20" s="12">
        <v>18515.5</v>
      </c>
      <c r="BN20" s="12">
        <f t="shared" si="22"/>
        <v>575.5</v>
      </c>
      <c r="BO20" s="12">
        <f t="shared" si="23"/>
        <v>-19.799999999999272</v>
      </c>
      <c r="BP20" s="11">
        <v>0</v>
      </c>
      <c r="BQ20" s="12">
        <v>0</v>
      </c>
      <c r="BR20" s="12">
        <v>0</v>
      </c>
      <c r="BS20" s="12">
        <f t="shared" si="24"/>
        <v>0</v>
      </c>
      <c r="BT20" s="13">
        <f t="shared" si="25"/>
        <v>0</v>
      </c>
    </row>
    <row r="21" spans="1:72" x14ac:dyDescent="0.25">
      <c r="A21" s="35">
        <v>15</v>
      </c>
      <c r="B21" s="36" t="s">
        <v>18</v>
      </c>
      <c r="C21" s="28">
        <f t="shared" si="26"/>
        <v>151021.70000000001</v>
      </c>
      <c r="D21" s="27">
        <f t="shared" si="27"/>
        <v>152987.5</v>
      </c>
      <c r="E21" s="27">
        <f t="shared" si="28"/>
        <v>152088.9</v>
      </c>
      <c r="F21" s="45">
        <f t="shared" si="0"/>
        <v>-465.799999999997</v>
      </c>
      <c r="G21" s="44">
        <f t="shared" si="1"/>
        <v>-898.59999999999991</v>
      </c>
      <c r="H21" s="11">
        <v>5206.3</v>
      </c>
      <c r="I21" s="12">
        <v>5206.3</v>
      </c>
      <c r="J21" s="12">
        <v>5206.3</v>
      </c>
      <c r="K21" s="12">
        <f t="shared" si="29"/>
        <v>0</v>
      </c>
      <c r="L21" s="12">
        <f t="shared" si="30"/>
        <v>0</v>
      </c>
      <c r="M21" s="11">
        <v>0</v>
      </c>
      <c r="N21" s="12">
        <v>0</v>
      </c>
      <c r="O21" s="12">
        <v>0</v>
      </c>
      <c r="P21" s="12">
        <f t="shared" si="2"/>
        <v>0</v>
      </c>
      <c r="Q21" s="12">
        <f t="shared" si="3"/>
        <v>0</v>
      </c>
      <c r="R21" s="11">
        <v>0</v>
      </c>
      <c r="S21" s="12">
        <v>0</v>
      </c>
      <c r="T21" s="12">
        <v>0</v>
      </c>
      <c r="U21" s="12">
        <f t="shared" si="4"/>
        <v>0</v>
      </c>
      <c r="V21" s="12">
        <f t="shared" si="5"/>
        <v>0</v>
      </c>
      <c r="W21" s="11">
        <v>0</v>
      </c>
      <c r="X21" s="12">
        <v>1533</v>
      </c>
      <c r="Y21" s="12">
        <v>1533</v>
      </c>
      <c r="Z21" s="12">
        <f t="shared" si="6"/>
        <v>1533</v>
      </c>
      <c r="AA21" s="12">
        <f t="shared" si="7"/>
        <v>0</v>
      </c>
      <c r="AB21" s="11">
        <v>0</v>
      </c>
      <c r="AC21" s="12">
        <v>0</v>
      </c>
      <c r="AD21" s="12">
        <v>0</v>
      </c>
      <c r="AE21" s="12">
        <f t="shared" si="8"/>
        <v>0</v>
      </c>
      <c r="AF21" s="12">
        <f t="shared" si="9"/>
        <v>0</v>
      </c>
      <c r="AG21" s="11">
        <v>0</v>
      </c>
      <c r="AH21" s="12">
        <v>0</v>
      </c>
      <c r="AI21" s="12">
        <v>0</v>
      </c>
      <c r="AJ21" s="12">
        <f t="shared" si="10"/>
        <v>0</v>
      </c>
      <c r="AK21" s="12">
        <f t="shared" si="11"/>
        <v>0</v>
      </c>
      <c r="AL21" s="11">
        <v>60.1</v>
      </c>
      <c r="AM21" s="12">
        <v>60.1</v>
      </c>
      <c r="AN21" s="12">
        <v>60.1</v>
      </c>
      <c r="AO21" s="12">
        <f t="shared" si="12"/>
        <v>0</v>
      </c>
      <c r="AP21" s="12">
        <f t="shared" si="13"/>
        <v>0</v>
      </c>
      <c r="AQ21" s="11">
        <v>29486.400000000001</v>
      </c>
      <c r="AR21" s="12">
        <v>29486.400000000001</v>
      </c>
      <c r="AS21" s="12">
        <v>29486.400000000001</v>
      </c>
      <c r="AT21" s="12">
        <f t="shared" si="14"/>
        <v>0</v>
      </c>
      <c r="AU21" s="12">
        <f t="shared" si="15"/>
        <v>0</v>
      </c>
      <c r="AV21" s="11">
        <v>112799.2</v>
      </c>
      <c r="AW21" s="12">
        <v>112543</v>
      </c>
      <c r="AX21" s="12">
        <v>112543</v>
      </c>
      <c r="AY21" s="12">
        <f t="shared" si="16"/>
        <v>-256.19999999999709</v>
      </c>
      <c r="AZ21" s="12">
        <f t="shared" si="17"/>
        <v>0</v>
      </c>
      <c r="BA21" s="11">
        <v>0</v>
      </c>
      <c r="BB21" s="12">
        <v>0</v>
      </c>
      <c r="BC21" s="12">
        <v>0</v>
      </c>
      <c r="BD21" s="12">
        <f t="shared" si="18"/>
        <v>0</v>
      </c>
      <c r="BE21" s="12">
        <f t="shared" si="19"/>
        <v>0</v>
      </c>
      <c r="BF21" s="11">
        <v>0</v>
      </c>
      <c r="BG21" s="12">
        <v>0</v>
      </c>
      <c r="BH21" s="12">
        <v>0</v>
      </c>
      <c r="BI21" s="12">
        <f t="shared" si="20"/>
        <v>0</v>
      </c>
      <c r="BJ21" s="12">
        <f t="shared" si="21"/>
        <v>0</v>
      </c>
      <c r="BK21" s="11">
        <v>3469.7</v>
      </c>
      <c r="BL21" s="12">
        <v>4158.7</v>
      </c>
      <c r="BM21" s="12">
        <v>3260.1</v>
      </c>
      <c r="BN21" s="12">
        <f t="shared" si="22"/>
        <v>-209.59999999999991</v>
      </c>
      <c r="BO21" s="12">
        <f t="shared" si="23"/>
        <v>-898.59999999999991</v>
      </c>
      <c r="BP21" s="11">
        <v>0</v>
      </c>
      <c r="BQ21" s="12">
        <v>0</v>
      </c>
      <c r="BR21" s="12">
        <v>0</v>
      </c>
      <c r="BS21" s="12">
        <f t="shared" si="24"/>
        <v>0</v>
      </c>
      <c r="BT21" s="13">
        <f t="shared" si="25"/>
        <v>0</v>
      </c>
    </row>
    <row r="22" spans="1:72" x14ac:dyDescent="0.25">
      <c r="A22" s="35">
        <v>16</v>
      </c>
      <c r="B22" s="36" t="s">
        <v>19</v>
      </c>
      <c r="C22" s="28">
        <f t="shared" si="26"/>
        <v>352242.4</v>
      </c>
      <c r="D22" s="27">
        <f t="shared" si="27"/>
        <v>374892.79999999999</v>
      </c>
      <c r="E22" s="27">
        <f t="shared" si="28"/>
        <v>368554.19999999995</v>
      </c>
      <c r="F22" s="45">
        <f t="shared" si="0"/>
        <v>16311.800000000001</v>
      </c>
      <c r="G22" s="44">
        <f t="shared" si="1"/>
        <v>-6338.6</v>
      </c>
      <c r="H22" s="11">
        <v>29010.3</v>
      </c>
      <c r="I22" s="12">
        <v>29010.3</v>
      </c>
      <c r="J22" s="12">
        <v>29010.3</v>
      </c>
      <c r="K22" s="12">
        <f t="shared" si="29"/>
        <v>0</v>
      </c>
      <c r="L22" s="12">
        <f t="shared" si="30"/>
        <v>0</v>
      </c>
      <c r="M22" s="11">
        <v>0</v>
      </c>
      <c r="N22" s="12">
        <v>0</v>
      </c>
      <c r="O22" s="12">
        <v>0</v>
      </c>
      <c r="P22" s="12">
        <f t="shared" si="2"/>
        <v>0</v>
      </c>
      <c r="Q22" s="12">
        <f t="shared" si="3"/>
        <v>0</v>
      </c>
      <c r="R22" s="11">
        <v>0</v>
      </c>
      <c r="S22" s="12">
        <v>0</v>
      </c>
      <c r="T22" s="12">
        <v>0</v>
      </c>
      <c r="U22" s="12">
        <f t="shared" si="4"/>
        <v>0</v>
      </c>
      <c r="V22" s="12">
        <f t="shared" si="5"/>
        <v>0</v>
      </c>
      <c r="W22" s="11">
        <v>0</v>
      </c>
      <c r="X22" s="12">
        <v>0</v>
      </c>
      <c r="Y22" s="12">
        <v>0</v>
      </c>
      <c r="Z22" s="12">
        <f t="shared" si="6"/>
        <v>0</v>
      </c>
      <c r="AA22" s="12">
        <f t="shared" si="7"/>
        <v>0</v>
      </c>
      <c r="AB22" s="11">
        <v>0</v>
      </c>
      <c r="AC22" s="12">
        <v>21426.7</v>
      </c>
      <c r="AD22" s="12">
        <v>21426.7</v>
      </c>
      <c r="AE22" s="12">
        <f t="shared" si="8"/>
        <v>21426.7</v>
      </c>
      <c r="AF22" s="12">
        <f t="shared" si="9"/>
        <v>0</v>
      </c>
      <c r="AG22" s="11">
        <v>2363</v>
      </c>
      <c r="AH22" s="12">
        <v>2363</v>
      </c>
      <c r="AI22" s="12">
        <v>2363</v>
      </c>
      <c r="AJ22" s="12">
        <f t="shared" si="10"/>
        <v>0</v>
      </c>
      <c r="AK22" s="12">
        <f t="shared" si="11"/>
        <v>0</v>
      </c>
      <c r="AL22" s="11">
        <v>6564.1</v>
      </c>
      <c r="AM22" s="12">
        <v>6564.1</v>
      </c>
      <c r="AN22" s="12">
        <v>6564.1</v>
      </c>
      <c r="AO22" s="12">
        <f t="shared" si="12"/>
        <v>0</v>
      </c>
      <c r="AP22" s="12">
        <f t="shared" si="13"/>
        <v>0</v>
      </c>
      <c r="AQ22" s="11">
        <v>20642.3</v>
      </c>
      <c r="AR22" s="12">
        <v>20642.3</v>
      </c>
      <c r="AS22" s="12">
        <v>20642.3</v>
      </c>
      <c r="AT22" s="12">
        <f t="shared" si="14"/>
        <v>0</v>
      </c>
      <c r="AU22" s="12">
        <f t="shared" si="15"/>
        <v>0</v>
      </c>
      <c r="AV22" s="11">
        <v>276118.2</v>
      </c>
      <c r="AW22" s="12">
        <v>276118.2</v>
      </c>
      <c r="AX22" s="12">
        <v>276118.2</v>
      </c>
      <c r="AY22" s="12">
        <f t="shared" si="16"/>
        <v>0</v>
      </c>
      <c r="AZ22" s="12">
        <f t="shared" si="17"/>
        <v>0</v>
      </c>
      <c r="BA22" s="11">
        <v>0</v>
      </c>
      <c r="BB22" s="12">
        <v>0</v>
      </c>
      <c r="BC22" s="12">
        <v>0</v>
      </c>
      <c r="BD22" s="12">
        <f t="shared" si="18"/>
        <v>0</v>
      </c>
      <c r="BE22" s="12">
        <f t="shared" si="19"/>
        <v>0</v>
      </c>
      <c r="BF22" s="11">
        <v>0</v>
      </c>
      <c r="BG22" s="12">
        <v>0</v>
      </c>
      <c r="BH22" s="12">
        <v>0</v>
      </c>
      <c r="BI22" s="12">
        <f t="shared" si="20"/>
        <v>0</v>
      </c>
      <c r="BJ22" s="12">
        <f t="shared" si="21"/>
        <v>0</v>
      </c>
      <c r="BK22" s="11">
        <v>17544.5</v>
      </c>
      <c r="BL22" s="12">
        <v>18768.2</v>
      </c>
      <c r="BM22" s="12">
        <v>12429.6</v>
      </c>
      <c r="BN22" s="12">
        <f t="shared" si="22"/>
        <v>-5114.8999999999996</v>
      </c>
      <c r="BO22" s="12">
        <f t="shared" si="23"/>
        <v>-6338.6</v>
      </c>
      <c r="BP22" s="11">
        <v>0</v>
      </c>
      <c r="BQ22" s="12">
        <v>0</v>
      </c>
      <c r="BR22" s="12">
        <v>0</v>
      </c>
      <c r="BS22" s="12">
        <f t="shared" si="24"/>
        <v>0</v>
      </c>
      <c r="BT22" s="13">
        <f t="shared" si="25"/>
        <v>0</v>
      </c>
    </row>
    <row r="23" spans="1:72" x14ac:dyDescent="0.25">
      <c r="A23" s="35">
        <v>17</v>
      </c>
      <c r="B23" s="36" t="s">
        <v>20</v>
      </c>
      <c r="C23" s="28">
        <f t="shared" si="26"/>
        <v>433963.60000000003</v>
      </c>
      <c r="D23" s="27">
        <f t="shared" si="27"/>
        <v>431973.4</v>
      </c>
      <c r="E23" s="27">
        <f t="shared" si="28"/>
        <v>431954.80000000005</v>
      </c>
      <c r="F23" s="45">
        <f t="shared" si="0"/>
        <v>-2008.7999999999993</v>
      </c>
      <c r="G23" s="44">
        <f t="shared" si="1"/>
        <v>-18.599999999998545</v>
      </c>
      <c r="H23" s="11">
        <v>4879.8</v>
      </c>
      <c r="I23" s="12">
        <v>4879.8</v>
      </c>
      <c r="J23" s="12">
        <v>4879.8</v>
      </c>
      <c r="K23" s="12">
        <f t="shared" si="29"/>
        <v>0</v>
      </c>
      <c r="L23" s="12">
        <f t="shared" si="30"/>
        <v>0</v>
      </c>
      <c r="M23" s="11">
        <v>0</v>
      </c>
      <c r="N23" s="12">
        <v>0</v>
      </c>
      <c r="O23" s="12">
        <v>0</v>
      </c>
      <c r="P23" s="12">
        <f t="shared" si="2"/>
        <v>0</v>
      </c>
      <c r="Q23" s="12">
        <f t="shared" si="3"/>
        <v>0</v>
      </c>
      <c r="R23" s="11">
        <v>0</v>
      </c>
      <c r="S23" s="12">
        <v>0</v>
      </c>
      <c r="T23" s="12">
        <v>0</v>
      </c>
      <c r="U23" s="12">
        <f t="shared" si="4"/>
        <v>0</v>
      </c>
      <c r="V23" s="12">
        <f t="shared" si="5"/>
        <v>0</v>
      </c>
      <c r="W23" s="11">
        <v>0</v>
      </c>
      <c r="X23" s="12">
        <v>0</v>
      </c>
      <c r="Y23" s="12">
        <v>0</v>
      </c>
      <c r="Z23" s="12">
        <f t="shared" si="6"/>
        <v>0</v>
      </c>
      <c r="AA23" s="12">
        <f t="shared" si="7"/>
        <v>0</v>
      </c>
      <c r="AB23" s="11">
        <v>0</v>
      </c>
      <c r="AC23" s="12">
        <v>0</v>
      </c>
      <c r="AD23" s="12">
        <v>0</v>
      </c>
      <c r="AE23" s="12">
        <f t="shared" si="8"/>
        <v>0</v>
      </c>
      <c r="AF23" s="12">
        <f t="shared" si="9"/>
        <v>0</v>
      </c>
      <c r="AG23" s="11">
        <v>7282.7</v>
      </c>
      <c r="AH23" s="12">
        <v>7282.7</v>
      </c>
      <c r="AI23" s="12">
        <v>7282.7</v>
      </c>
      <c r="AJ23" s="12">
        <f t="shared" si="10"/>
        <v>0</v>
      </c>
      <c r="AK23" s="12">
        <f t="shared" si="11"/>
        <v>0</v>
      </c>
      <c r="AL23" s="11">
        <v>138.80000000000001</v>
      </c>
      <c r="AM23" s="12">
        <v>138.80000000000001</v>
      </c>
      <c r="AN23" s="12">
        <v>138.80000000000001</v>
      </c>
      <c r="AO23" s="12">
        <f t="shared" si="12"/>
        <v>0</v>
      </c>
      <c r="AP23" s="12">
        <f t="shared" si="13"/>
        <v>0</v>
      </c>
      <c r="AQ23" s="11">
        <v>47198.400000000001</v>
      </c>
      <c r="AR23" s="12">
        <v>47198.400000000001</v>
      </c>
      <c r="AS23" s="12">
        <v>47198.400000000001</v>
      </c>
      <c r="AT23" s="12">
        <f t="shared" si="14"/>
        <v>0</v>
      </c>
      <c r="AU23" s="12">
        <f t="shared" si="15"/>
        <v>0</v>
      </c>
      <c r="AV23" s="11">
        <v>365291.9</v>
      </c>
      <c r="AW23" s="12">
        <v>363163.9</v>
      </c>
      <c r="AX23" s="12">
        <v>363163.9</v>
      </c>
      <c r="AY23" s="12">
        <f t="shared" si="16"/>
        <v>-2128</v>
      </c>
      <c r="AZ23" s="12">
        <f t="shared" si="17"/>
        <v>0</v>
      </c>
      <c r="BA23" s="11">
        <v>0</v>
      </c>
      <c r="BB23" s="12">
        <v>0</v>
      </c>
      <c r="BC23" s="12">
        <v>0</v>
      </c>
      <c r="BD23" s="12">
        <f t="shared" si="18"/>
        <v>0</v>
      </c>
      <c r="BE23" s="12">
        <f t="shared" si="19"/>
        <v>0</v>
      </c>
      <c r="BF23" s="11">
        <v>0</v>
      </c>
      <c r="BG23" s="12">
        <v>0</v>
      </c>
      <c r="BH23" s="12">
        <v>0</v>
      </c>
      <c r="BI23" s="12">
        <f t="shared" si="20"/>
        <v>0</v>
      </c>
      <c r="BJ23" s="12">
        <f t="shared" si="21"/>
        <v>0</v>
      </c>
      <c r="BK23" s="11">
        <v>9172</v>
      </c>
      <c r="BL23" s="12">
        <v>9309.7999999999993</v>
      </c>
      <c r="BM23" s="12">
        <v>9291.2000000000007</v>
      </c>
      <c r="BN23" s="12">
        <f t="shared" si="22"/>
        <v>119.20000000000073</v>
      </c>
      <c r="BO23" s="12">
        <f t="shared" si="23"/>
        <v>-18.599999999998545</v>
      </c>
      <c r="BP23" s="11">
        <v>0</v>
      </c>
      <c r="BQ23" s="12">
        <v>0</v>
      </c>
      <c r="BR23" s="12">
        <v>0</v>
      </c>
      <c r="BS23" s="12">
        <f t="shared" si="24"/>
        <v>0</v>
      </c>
      <c r="BT23" s="13">
        <f t="shared" si="25"/>
        <v>0</v>
      </c>
    </row>
    <row r="24" spans="1:72" x14ac:dyDescent="0.25">
      <c r="A24" s="35">
        <v>18</v>
      </c>
      <c r="B24" s="36" t="s">
        <v>21</v>
      </c>
      <c r="C24" s="28">
        <f t="shared" si="26"/>
        <v>649227.20000000007</v>
      </c>
      <c r="D24" s="27">
        <f t="shared" si="27"/>
        <v>649240.9</v>
      </c>
      <c r="E24" s="27">
        <f t="shared" si="28"/>
        <v>649206</v>
      </c>
      <c r="F24" s="45">
        <f t="shared" si="0"/>
        <v>-21.200000000026193</v>
      </c>
      <c r="G24" s="44">
        <f t="shared" si="1"/>
        <v>-34.900000000001455</v>
      </c>
      <c r="H24" s="11">
        <v>34248.400000000001</v>
      </c>
      <c r="I24" s="12">
        <v>34248.400000000001</v>
      </c>
      <c r="J24" s="12">
        <v>34248.400000000001</v>
      </c>
      <c r="K24" s="12">
        <f t="shared" si="29"/>
        <v>0</v>
      </c>
      <c r="L24" s="12">
        <f t="shared" si="30"/>
        <v>0</v>
      </c>
      <c r="M24" s="11">
        <v>0</v>
      </c>
      <c r="N24" s="12">
        <v>0</v>
      </c>
      <c r="O24" s="12">
        <v>0</v>
      </c>
      <c r="P24" s="12">
        <f t="shared" si="2"/>
        <v>0</v>
      </c>
      <c r="Q24" s="12">
        <f t="shared" si="3"/>
        <v>0</v>
      </c>
      <c r="R24" s="11">
        <v>0</v>
      </c>
      <c r="S24" s="12">
        <v>0</v>
      </c>
      <c r="T24" s="12">
        <v>0</v>
      </c>
      <c r="U24" s="12">
        <f t="shared" si="4"/>
        <v>0</v>
      </c>
      <c r="V24" s="12">
        <f t="shared" si="5"/>
        <v>0</v>
      </c>
      <c r="W24" s="11">
        <v>0</v>
      </c>
      <c r="X24" s="12">
        <v>0</v>
      </c>
      <c r="Y24" s="12">
        <v>0</v>
      </c>
      <c r="Z24" s="12">
        <f t="shared" si="6"/>
        <v>0</v>
      </c>
      <c r="AA24" s="12">
        <f t="shared" si="7"/>
        <v>0</v>
      </c>
      <c r="AB24" s="11">
        <v>0</v>
      </c>
      <c r="AC24" s="12">
        <v>0</v>
      </c>
      <c r="AD24" s="12">
        <v>0</v>
      </c>
      <c r="AE24" s="12">
        <f t="shared" si="8"/>
        <v>0</v>
      </c>
      <c r="AF24" s="12">
        <f t="shared" si="9"/>
        <v>0</v>
      </c>
      <c r="AG24" s="11">
        <v>2363</v>
      </c>
      <c r="AH24" s="12">
        <v>2363</v>
      </c>
      <c r="AI24" s="12">
        <v>2363</v>
      </c>
      <c r="AJ24" s="12">
        <f t="shared" si="10"/>
        <v>0</v>
      </c>
      <c r="AK24" s="12">
        <f t="shared" si="11"/>
        <v>0</v>
      </c>
      <c r="AL24" s="11">
        <v>0</v>
      </c>
      <c r="AM24" s="12">
        <v>0</v>
      </c>
      <c r="AN24" s="12">
        <v>0</v>
      </c>
      <c r="AO24" s="12">
        <f t="shared" si="12"/>
        <v>0</v>
      </c>
      <c r="AP24" s="12">
        <f t="shared" si="13"/>
        <v>0</v>
      </c>
      <c r="AQ24" s="11">
        <v>74999.199999999997</v>
      </c>
      <c r="AR24" s="12">
        <v>74999.199999999997</v>
      </c>
      <c r="AS24" s="12">
        <v>74999.199999999997</v>
      </c>
      <c r="AT24" s="12">
        <f t="shared" si="14"/>
        <v>0</v>
      </c>
      <c r="AU24" s="12">
        <f t="shared" si="15"/>
        <v>0</v>
      </c>
      <c r="AV24" s="11">
        <v>511580.2</v>
      </c>
      <c r="AW24" s="12">
        <v>510403.3</v>
      </c>
      <c r="AX24" s="12">
        <v>510403.3</v>
      </c>
      <c r="AY24" s="12">
        <f t="shared" si="16"/>
        <v>-1176.9000000000233</v>
      </c>
      <c r="AZ24" s="12">
        <f t="shared" si="17"/>
        <v>0</v>
      </c>
      <c r="BA24" s="11">
        <v>0</v>
      </c>
      <c r="BB24" s="12">
        <v>0</v>
      </c>
      <c r="BC24" s="12">
        <v>0</v>
      </c>
      <c r="BD24" s="12">
        <f t="shared" si="18"/>
        <v>0</v>
      </c>
      <c r="BE24" s="12">
        <f t="shared" si="19"/>
        <v>0</v>
      </c>
      <c r="BF24" s="11">
        <v>0</v>
      </c>
      <c r="BG24" s="12">
        <v>0</v>
      </c>
      <c r="BH24" s="12">
        <v>0</v>
      </c>
      <c r="BI24" s="12">
        <f t="shared" si="20"/>
        <v>0</v>
      </c>
      <c r="BJ24" s="12">
        <f t="shared" si="21"/>
        <v>0</v>
      </c>
      <c r="BK24" s="11">
        <v>26036.400000000001</v>
      </c>
      <c r="BL24" s="12">
        <v>27227</v>
      </c>
      <c r="BM24" s="12">
        <v>27192.1</v>
      </c>
      <c r="BN24" s="12">
        <f t="shared" si="22"/>
        <v>1155.6999999999971</v>
      </c>
      <c r="BO24" s="12">
        <f t="shared" si="23"/>
        <v>-34.900000000001455</v>
      </c>
      <c r="BP24" s="11">
        <v>0</v>
      </c>
      <c r="BQ24" s="12">
        <v>0</v>
      </c>
      <c r="BR24" s="12">
        <v>0</v>
      </c>
      <c r="BS24" s="12">
        <f t="shared" si="24"/>
        <v>0</v>
      </c>
      <c r="BT24" s="13">
        <f t="shared" si="25"/>
        <v>0</v>
      </c>
    </row>
    <row r="25" spans="1:72" x14ac:dyDescent="0.25">
      <c r="A25" s="35">
        <v>19</v>
      </c>
      <c r="B25" s="36" t="s">
        <v>22</v>
      </c>
      <c r="C25" s="28">
        <f t="shared" si="26"/>
        <v>661675.29999999993</v>
      </c>
      <c r="D25" s="27">
        <f t="shared" si="27"/>
        <v>662270.6</v>
      </c>
      <c r="E25" s="27">
        <f t="shared" si="28"/>
        <v>656578.69999999995</v>
      </c>
      <c r="F25" s="45">
        <f t="shared" si="0"/>
        <v>-5096.6000000000022</v>
      </c>
      <c r="G25" s="44">
        <f t="shared" si="1"/>
        <v>-5691.9000000000015</v>
      </c>
      <c r="H25" s="11">
        <v>16603.900000000001</v>
      </c>
      <c r="I25" s="12">
        <v>16603.900000000001</v>
      </c>
      <c r="J25" s="12">
        <v>11110.4</v>
      </c>
      <c r="K25" s="12">
        <f t="shared" si="29"/>
        <v>-5493.5000000000018</v>
      </c>
      <c r="L25" s="12">
        <f t="shared" si="30"/>
        <v>-5493.5000000000018</v>
      </c>
      <c r="M25" s="11">
        <v>0</v>
      </c>
      <c r="N25" s="12">
        <v>0</v>
      </c>
      <c r="O25" s="12">
        <v>0</v>
      </c>
      <c r="P25" s="12">
        <f t="shared" si="2"/>
        <v>0</v>
      </c>
      <c r="Q25" s="12">
        <f t="shared" si="3"/>
        <v>0</v>
      </c>
      <c r="R25" s="11">
        <v>0</v>
      </c>
      <c r="S25" s="12">
        <v>0</v>
      </c>
      <c r="T25" s="12">
        <v>0</v>
      </c>
      <c r="U25" s="12">
        <f t="shared" si="4"/>
        <v>0</v>
      </c>
      <c r="V25" s="12">
        <f t="shared" si="5"/>
        <v>0</v>
      </c>
      <c r="W25" s="11">
        <v>0</v>
      </c>
      <c r="X25" s="12">
        <v>0</v>
      </c>
      <c r="Y25" s="12">
        <v>0</v>
      </c>
      <c r="Z25" s="12">
        <f t="shared" si="6"/>
        <v>0</v>
      </c>
      <c r="AA25" s="12">
        <f t="shared" si="7"/>
        <v>0</v>
      </c>
      <c r="AB25" s="11">
        <v>0</v>
      </c>
      <c r="AC25" s="12">
        <v>0</v>
      </c>
      <c r="AD25" s="12">
        <v>0</v>
      </c>
      <c r="AE25" s="12">
        <f t="shared" si="8"/>
        <v>0</v>
      </c>
      <c r="AF25" s="12">
        <f t="shared" si="9"/>
        <v>0</v>
      </c>
      <c r="AG25" s="11">
        <v>2363</v>
      </c>
      <c r="AH25" s="12">
        <v>2363</v>
      </c>
      <c r="AI25" s="12">
        <v>2363</v>
      </c>
      <c r="AJ25" s="12">
        <f t="shared" si="10"/>
        <v>0</v>
      </c>
      <c r="AK25" s="12">
        <f t="shared" si="11"/>
        <v>0</v>
      </c>
      <c r="AL25" s="11">
        <v>183.4</v>
      </c>
      <c r="AM25" s="12">
        <v>183.4</v>
      </c>
      <c r="AN25" s="12">
        <v>183.4</v>
      </c>
      <c r="AO25" s="12">
        <f t="shared" si="12"/>
        <v>0</v>
      </c>
      <c r="AP25" s="12">
        <f t="shared" si="13"/>
        <v>0</v>
      </c>
      <c r="AQ25" s="11">
        <v>103230.6</v>
      </c>
      <c r="AR25" s="12">
        <v>103230.6</v>
      </c>
      <c r="AS25" s="12">
        <v>103230.6</v>
      </c>
      <c r="AT25" s="12">
        <f t="shared" si="14"/>
        <v>0</v>
      </c>
      <c r="AU25" s="12">
        <f t="shared" si="15"/>
        <v>0</v>
      </c>
      <c r="AV25" s="11">
        <v>522591.7</v>
      </c>
      <c r="AW25" s="12">
        <v>522591.7</v>
      </c>
      <c r="AX25" s="12">
        <v>522591.7</v>
      </c>
      <c r="AY25" s="12">
        <f t="shared" si="16"/>
        <v>0</v>
      </c>
      <c r="AZ25" s="12">
        <f t="shared" si="17"/>
        <v>0</v>
      </c>
      <c r="BA25" s="11">
        <v>0</v>
      </c>
      <c r="BB25" s="12">
        <v>0</v>
      </c>
      <c r="BC25" s="12">
        <v>0</v>
      </c>
      <c r="BD25" s="12">
        <f t="shared" si="18"/>
        <v>0</v>
      </c>
      <c r="BE25" s="12">
        <f t="shared" si="19"/>
        <v>0</v>
      </c>
      <c r="BF25" s="11">
        <v>2222.1999999999998</v>
      </c>
      <c r="BG25" s="12">
        <v>2222.1999999999998</v>
      </c>
      <c r="BH25" s="12">
        <v>2222.1999999999998</v>
      </c>
      <c r="BI25" s="12">
        <f t="shared" si="20"/>
        <v>0</v>
      </c>
      <c r="BJ25" s="12">
        <f t="shared" si="21"/>
        <v>0</v>
      </c>
      <c r="BK25" s="11">
        <v>14480.5</v>
      </c>
      <c r="BL25" s="12">
        <v>15075.8</v>
      </c>
      <c r="BM25" s="12">
        <v>14877.4</v>
      </c>
      <c r="BN25" s="12">
        <f t="shared" si="22"/>
        <v>396.89999999999964</v>
      </c>
      <c r="BO25" s="12">
        <f t="shared" si="23"/>
        <v>-198.39999999999964</v>
      </c>
      <c r="BP25" s="11">
        <v>0</v>
      </c>
      <c r="BQ25" s="12">
        <v>0</v>
      </c>
      <c r="BR25" s="12">
        <v>0</v>
      </c>
      <c r="BS25" s="12">
        <f t="shared" si="24"/>
        <v>0</v>
      </c>
      <c r="BT25" s="13">
        <f t="shared" si="25"/>
        <v>0</v>
      </c>
    </row>
    <row r="26" spans="1:72" x14ac:dyDescent="0.25">
      <c r="A26" s="35">
        <v>20</v>
      </c>
      <c r="B26" s="36" t="s">
        <v>23</v>
      </c>
      <c r="C26" s="28">
        <f t="shared" si="26"/>
        <v>201822.6</v>
      </c>
      <c r="D26" s="27">
        <f t="shared" si="27"/>
        <v>204192.90000000002</v>
      </c>
      <c r="E26" s="27">
        <f t="shared" si="28"/>
        <v>195012.30000000002</v>
      </c>
      <c r="F26" s="45">
        <f t="shared" si="0"/>
        <v>-6810.3</v>
      </c>
      <c r="G26" s="44">
        <f t="shared" si="1"/>
        <v>-9180.5999999999949</v>
      </c>
      <c r="H26" s="11">
        <v>64804</v>
      </c>
      <c r="I26" s="12">
        <v>64804</v>
      </c>
      <c r="J26" s="12">
        <v>64804</v>
      </c>
      <c r="K26" s="12">
        <f t="shared" si="29"/>
        <v>0</v>
      </c>
      <c r="L26" s="12">
        <f t="shared" si="30"/>
        <v>0</v>
      </c>
      <c r="M26" s="11">
        <v>0</v>
      </c>
      <c r="N26" s="12">
        <v>0</v>
      </c>
      <c r="O26" s="12">
        <v>0</v>
      </c>
      <c r="P26" s="12">
        <f t="shared" si="2"/>
        <v>0</v>
      </c>
      <c r="Q26" s="12">
        <f t="shared" si="3"/>
        <v>0</v>
      </c>
      <c r="R26" s="11">
        <v>0</v>
      </c>
      <c r="S26" s="12">
        <v>0</v>
      </c>
      <c r="T26" s="12">
        <v>0</v>
      </c>
      <c r="U26" s="12">
        <f t="shared" si="4"/>
        <v>0</v>
      </c>
      <c r="V26" s="12">
        <f t="shared" si="5"/>
        <v>0</v>
      </c>
      <c r="W26" s="11">
        <v>0</v>
      </c>
      <c r="X26" s="12">
        <v>0</v>
      </c>
      <c r="Y26" s="12">
        <v>0</v>
      </c>
      <c r="Z26" s="12">
        <f t="shared" si="6"/>
        <v>0</v>
      </c>
      <c r="AA26" s="12">
        <f t="shared" si="7"/>
        <v>0</v>
      </c>
      <c r="AB26" s="11">
        <v>0</v>
      </c>
      <c r="AC26" s="12">
        <v>0</v>
      </c>
      <c r="AD26" s="12">
        <v>0</v>
      </c>
      <c r="AE26" s="12">
        <f t="shared" si="8"/>
        <v>0</v>
      </c>
      <c r="AF26" s="12">
        <f t="shared" si="9"/>
        <v>0</v>
      </c>
      <c r="AG26" s="11">
        <v>2363</v>
      </c>
      <c r="AH26" s="12">
        <v>2363</v>
      </c>
      <c r="AI26" s="12">
        <v>2363</v>
      </c>
      <c r="AJ26" s="12">
        <f t="shared" si="10"/>
        <v>0</v>
      </c>
      <c r="AK26" s="12">
        <f t="shared" si="11"/>
        <v>0</v>
      </c>
      <c r="AL26" s="11">
        <v>2919.6</v>
      </c>
      <c r="AM26" s="12">
        <v>2919.6</v>
      </c>
      <c r="AN26" s="12">
        <v>669.8</v>
      </c>
      <c r="AO26" s="12">
        <f t="shared" si="12"/>
        <v>-2249.8000000000002</v>
      </c>
      <c r="AP26" s="12">
        <f t="shared" si="13"/>
        <v>-2249.8000000000002</v>
      </c>
      <c r="AQ26" s="11">
        <v>29530.2</v>
      </c>
      <c r="AR26" s="12">
        <v>29530.2</v>
      </c>
      <c r="AS26" s="12">
        <v>29530.2</v>
      </c>
      <c r="AT26" s="12">
        <f t="shared" si="14"/>
        <v>0</v>
      </c>
      <c r="AU26" s="12">
        <f t="shared" si="15"/>
        <v>0</v>
      </c>
      <c r="AV26" s="11">
        <v>0</v>
      </c>
      <c r="AW26" s="12">
        <v>0</v>
      </c>
      <c r="AX26" s="12">
        <v>0</v>
      </c>
      <c r="AY26" s="12">
        <f t="shared" si="16"/>
        <v>0</v>
      </c>
      <c r="AZ26" s="12">
        <f t="shared" si="17"/>
        <v>0</v>
      </c>
      <c r="BA26" s="11">
        <v>46469.2</v>
      </c>
      <c r="BB26" s="12">
        <v>46469.2</v>
      </c>
      <c r="BC26" s="12">
        <v>46469.2</v>
      </c>
      <c r="BD26" s="12">
        <f t="shared" si="18"/>
        <v>0</v>
      </c>
      <c r="BE26" s="12">
        <f t="shared" si="19"/>
        <v>0</v>
      </c>
      <c r="BF26" s="11">
        <v>2222.1999999999998</v>
      </c>
      <c r="BG26" s="12">
        <v>2222.1999999999998</v>
      </c>
      <c r="BH26" s="12">
        <v>2222.1999999999998</v>
      </c>
      <c r="BI26" s="12">
        <f t="shared" si="20"/>
        <v>0</v>
      </c>
      <c r="BJ26" s="12">
        <f t="shared" si="21"/>
        <v>0</v>
      </c>
      <c r="BK26" s="11">
        <v>53514.400000000001</v>
      </c>
      <c r="BL26" s="12">
        <v>55884.7</v>
      </c>
      <c r="BM26" s="12">
        <v>48953.9</v>
      </c>
      <c r="BN26" s="12">
        <f t="shared" si="22"/>
        <v>-4560.5</v>
      </c>
      <c r="BO26" s="12">
        <f t="shared" si="23"/>
        <v>-6930.7999999999956</v>
      </c>
      <c r="BP26" s="11">
        <v>0</v>
      </c>
      <c r="BQ26" s="12">
        <v>0</v>
      </c>
      <c r="BR26" s="12">
        <v>0</v>
      </c>
      <c r="BS26" s="12">
        <f t="shared" si="24"/>
        <v>0</v>
      </c>
      <c r="BT26" s="13">
        <f t="shared" si="25"/>
        <v>0</v>
      </c>
    </row>
    <row r="27" spans="1:72" x14ac:dyDescent="0.25">
      <c r="A27" s="35">
        <v>21</v>
      </c>
      <c r="B27" s="36" t="s">
        <v>24</v>
      </c>
      <c r="C27" s="28">
        <f t="shared" si="26"/>
        <v>280419.3</v>
      </c>
      <c r="D27" s="27">
        <f t="shared" si="27"/>
        <v>280178.2</v>
      </c>
      <c r="E27" s="27">
        <f t="shared" si="28"/>
        <v>280178.2</v>
      </c>
      <c r="F27" s="45">
        <f t="shared" si="0"/>
        <v>-241.10000000000582</v>
      </c>
      <c r="G27" s="44">
        <f t="shared" si="1"/>
        <v>0</v>
      </c>
      <c r="H27" s="11">
        <v>3371.5</v>
      </c>
      <c r="I27" s="12">
        <v>3371.5</v>
      </c>
      <c r="J27" s="12">
        <v>3371.5</v>
      </c>
      <c r="K27" s="12">
        <f t="shared" si="29"/>
        <v>0</v>
      </c>
      <c r="L27" s="12">
        <f t="shared" si="30"/>
        <v>0</v>
      </c>
      <c r="M27" s="11">
        <v>0</v>
      </c>
      <c r="N27" s="12">
        <v>0</v>
      </c>
      <c r="O27" s="12">
        <v>0</v>
      </c>
      <c r="P27" s="12">
        <f t="shared" si="2"/>
        <v>0</v>
      </c>
      <c r="Q27" s="12">
        <f t="shared" si="3"/>
        <v>0</v>
      </c>
      <c r="R27" s="11">
        <v>0</v>
      </c>
      <c r="S27" s="12">
        <v>0</v>
      </c>
      <c r="T27" s="12">
        <v>0</v>
      </c>
      <c r="U27" s="12">
        <f t="shared" si="4"/>
        <v>0</v>
      </c>
      <c r="V27" s="12">
        <f t="shared" si="5"/>
        <v>0</v>
      </c>
      <c r="W27" s="11">
        <v>0</v>
      </c>
      <c r="X27" s="12">
        <v>0</v>
      </c>
      <c r="Y27" s="12">
        <v>0</v>
      </c>
      <c r="Z27" s="12">
        <f t="shared" si="6"/>
        <v>0</v>
      </c>
      <c r="AA27" s="12">
        <f t="shared" si="7"/>
        <v>0</v>
      </c>
      <c r="AB27" s="11">
        <v>0</v>
      </c>
      <c r="AC27" s="12">
        <v>0</v>
      </c>
      <c r="AD27" s="12">
        <v>0</v>
      </c>
      <c r="AE27" s="12">
        <f t="shared" si="8"/>
        <v>0</v>
      </c>
      <c r="AF27" s="12">
        <f t="shared" si="9"/>
        <v>0</v>
      </c>
      <c r="AG27" s="11">
        <v>2993.8</v>
      </c>
      <c r="AH27" s="12">
        <v>2993.8</v>
      </c>
      <c r="AI27" s="12">
        <v>2993.8</v>
      </c>
      <c r="AJ27" s="12">
        <f t="shared" si="10"/>
        <v>0</v>
      </c>
      <c r="AK27" s="12">
        <f t="shared" si="11"/>
        <v>0</v>
      </c>
      <c r="AL27" s="11">
        <v>52.6</v>
      </c>
      <c r="AM27" s="12">
        <v>52.6</v>
      </c>
      <c r="AN27" s="12">
        <v>52.6</v>
      </c>
      <c r="AO27" s="12">
        <f t="shared" si="12"/>
        <v>0</v>
      </c>
      <c r="AP27" s="12">
        <f t="shared" si="13"/>
        <v>0</v>
      </c>
      <c r="AQ27" s="11">
        <v>20058.5</v>
      </c>
      <c r="AR27" s="12">
        <v>20058.5</v>
      </c>
      <c r="AS27" s="12">
        <v>20058.5</v>
      </c>
      <c r="AT27" s="12">
        <f t="shared" si="14"/>
        <v>0</v>
      </c>
      <c r="AU27" s="12">
        <f t="shared" si="15"/>
        <v>0</v>
      </c>
      <c r="AV27" s="11">
        <v>250685.9</v>
      </c>
      <c r="AW27" s="12">
        <v>250310.3</v>
      </c>
      <c r="AX27" s="12">
        <v>250310.3</v>
      </c>
      <c r="AY27" s="12">
        <f t="shared" si="16"/>
        <v>-375.60000000000582</v>
      </c>
      <c r="AZ27" s="12">
        <f t="shared" si="17"/>
        <v>0</v>
      </c>
      <c r="BA27" s="11">
        <v>0</v>
      </c>
      <c r="BB27" s="12">
        <v>0</v>
      </c>
      <c r="BC27" s="12">
        <v>0</v>
      </c>
      <c r="BD27" s="12">
        <f t="shared" si="18"/>
        <v>0</v>
      </c>
      <c r="BE27" s="12">
        <f t="shared" si="19"/>
        <v>0</v>
      </c>
      <c r="BF27" s="11">
        <v>0</v>
      </c>
      <c r="BG27" s="12">
        <v>0</v>
      </c>
      <c r="BH27" s="12">
        <v>0</v>
      </c>
      <c r="BI27" s="12">
        <f t="shared" si="20"/>
        <v>0</v>
      </c>
      <c r="BJ27" s="12">
        <f t="shared" si="21"/>
        <v>0</v>
      </c>
      <c r="BK27" s="11">
        <v>3257</v>
      </c>
      <c r="BL27" s="12">
        <v>3391.5</v>
      </c>
      <c r="BM27" s="12">
        <v>3391.5</v>
      </c>
      <c r="BN27" s="12">
        <f t="shared" si="22"/>
        <v>134.5</v>
      </c>
      <c r="BO27" s="12">
        <f t="shared" si="23"/>
        <v>0</v>
      </c>
      <c r="BP27" s="11">
        <v>0</v>
      </c>
      <c r="BQ27" s="12">
        <v>0</v>
      </c>
      <c r="BR27" s="12">
        <v>0</v>
      </c>
      <c r="BS27" s="12">
        <f t="shared" si="24"/>
        <v>0</v>
      </c>
      <c r="BT27" s="13">
        <f t="shared" si="25"/>
        <v>0</v>
      </c>
    </row>
    <row r="28" spans="1:72" x14ac:dyDescent="0.25">
      <c r="A28" s="35">
        <v>22</v>
      </c>
      <c r="B28" s="36" t="s">
        <v>25</v>
      </c>
      <c r="C28" s="28">
        <f t="shared" si="26"/>
        <v>293161.39999999997</v>
      </c>
      <c r="D28" s="27">
        <f t="shared" si="27"/>
        <v>293399.5</v>
      </c>
      <c r="E28" s="27">
        <f t="shared" si="28"/>
        <v>293399.5</v>
      </c>
      <c r="F28" s="45">
        <f t="shared" si="0"/>
        <v>238.09999999999991</v>
      </c>
      <c r="G28" s="44">
        <f t="shared" si="1"/>
        <v>0</v>
      </c>
      <c r="H28" s="11">
        <v>4189.3999999999996</v>
      </c>
      <c r="I28" s="12">
        <v>4189.3999999999996</v>
      </c>
      <c r="J28" s="12">
        <v>4189.3999999999996</v>
      </c>
      <c r="K28" s="12">
        <f t="shared" si="29"/>
        <v>0</v>
      </c>
      <c r="L28" s="12">
        <f t="shared" si="30"/>
        <v>0</v>
      </c>
      <c r="M28" s="11">
        <v>0</v>
      </c>
      <c r="N28" s="12">
        <v>0</v>
      </c>
      <c r="O28" s="12">
        <v>0</v>
      </c>
      <c r="P28" s="12">
        <f t="shared" si="2"/>
        <v>0</v>
      </c>
      <c r="Q28" s="12">
        <f t="shared" si="3"/>
        <v>0</v>
      </c>
      <c r="R28" s="11">
        <v>0</v>
      </c>
      <c r="S28" s="12">
        <v>0</v>
      </c>
      <c r="T28" s="12">
        <v>0</v>
      </c>
      <c r="U28" s="12">
        <f t="shared" si="4"/>
        <v>0</v>
      </c>
      <c r="V28" s="12">
        <f t="shared" si="5"/>
        <v>0</v>
      </c>
      <c r="W28" s="11">
        <v>0</v>
      </c>
      <c r="X28" s="12">
        <v>0</v>
      </c>
      <c r="Y28" s="12">
        <v>0</v>
      </c>
      <c r="Z28" s="12">
        <f t="shared" si="6"/>
        <v>0</v>
      </c>
      <c r="AA28" s="12">
        <f t="shared" si="7"/>
        <v>0</v>
      </c>
      <c r="AB28" s="11">
        <v>0</v>
      </c>
      <c r="AC28" s="12">
        <v>0</v>
      </c>
      <c r="AD28" s="12">
        <v>0</v>
      </c>
      <c r="AE28" s="12">
        <f t="shared" si="8"/>
        <v>0</v>
      </c>
      <c r="AF28" s="12">
        <f t="shared" si="9"/>
        <v>0</v>
      </c>
      <c r="AG28" s="11">
        <v>2363</v>
      </c>
      <c r="AH28" s="12">
        <v>2363</v>
      </c>
      <c r="AI28" s="12">
        <v>2363</v>
      </c>
      <c r="AJ28" s="12">
        <f t="shared" si="10"/>
        <v>0</v>
      </c>
      <c r="AK28" s="12">
        <f t="shared" si="11"/>
        <v>0</v>
      </c>
      <c r="AL28" s="11">
        <v>1152.9000000000001</v>
      </c>
      <c r="AM28" s="12">
        <v>1152.9000000000001</v>
      </c>
      <c r="AN28" s="12">
        <v>1152.9000000000001</v>
      </c>
      <c r="AO28" s="12">
        <f t="shared" si="12"/>
        <v>0</v>
      </c>
      <c r="AP28" s="12">
        <f t="shared" si="13"/>
        <v>0</v>
      </c>
      <c r="AQ28" s="11">
        <v>28839.7</v>
      </c>
      <c r="AR28" s="12">
        <v>28839.7</v>
      </c>
      <c r="AS28" s="12">
        <v>28839.7</v>
      </c>
      <c r="AT28" s="12">
        <f t="shared" si="14"/>
        <v>0</v>
      </c>
      <c r="AU28" s="12">
        <f t="shared" si="15"/>
        <v>0</v>
      </c>
      <c r="AV28" s="11">
        <v>254521.8</v>
      </c>
      <c r="AW28" s="12">
        <v>254521.8</v>
      </c>
      <c r="AX28" s="12">
        <v>254521.8</v>
      </c>
      <c r="AY28" s="12">
        <f t="shared" si="16"/>
        <v>0</v>
      </c>
      <c r="AZ28" s="12">
        <f t="shared" si="17"/>
        <v>0</v>
      </c>
      <c r="BA28" s="11">
        <v>0</v>
      </c>
      <c r="BB28" s="12">
        <v>0</v>
      </c>
      <c r="BC28" s="12">
        <v>0</v>
      </c>
      <c r="BD28" s="12">
        <f t="shared" si="18"/>
        <v>0</v>
      </c>
      <c r="BE28" s="12">
        <f t="shared" si="19"/>
        <v>0</v>
      </c>
      <c r="BF28" s="11">
        <v>0</v>
      </c>
      <c r="BG28" s="12">
        <v>0</v>
      </c>
      <c r="BH28" s="12">
        <v>0</v>
      </c>
      <c r="BI28" s="12">
        <f t="shared" si="20"/>
        <v>0</v>
      </c>
      <c r="BJ28" s="12">
        <f t="shared" si="21"/>
        <v>0</v>
      </c>
      <c r="BK28" s="11">
        <v>2094.6</v>
      </c>
      <c r="BL28" s="12">
        <v>2332.6999999999998</v>
      </c>
      <c r="BM28" s="12">
        <v>2332.6999999999998</v>
      </c>
      <c r="BN28" s="12">
        <f t="shared" si="22"/>
        <v>238.09999999999991</v>
      </c>
      <c r="BO28" s="12">
        <f t="shared" si="23"/>
        <v>0</v>
      </c>
      <c r="BP28" s="11">
        <v>0</v>
      </c>
      <c r="BQ28" s="12">
        <v>0</v>
      </c>
      <c r="BR28" s="12">
        <v>0</v>
      </c>
      <c r="BS28" s="12">
        <f t="shared" si="24"/>
        <v>0</v>
      </c>
      <c r="BT28" s="13">
        <f t="shared" si="25"/>
        <v>0</v>
      </c>
    </row>
    <row r="29" spans="1:72" x14ac:dyDescent="0.25">
      <c r="A29" s="35">
        <v>23</v>
      </c>
      <c r="B29" s="36" t="s">
        <v>26</v>
      </c>
      <c r="C29" s="28">
        <f t="shared" si="26"/>
        <v>744793</v>
      </c>
      <c r="D29" s="27">
        <f t="shared" si="27"/>
        <v>852798.5</v>
      </c>
      <c r="E29" s="27">
        <f t="shared" si="28"/>
        <v>852793.1</v>
      </c>
      <c r="F29" s="45">
        <f t="shared" si="0"/>
        <v>108000.09999999995</v>
      </c>
      <c r="G29" s="44">
        <f t="shared" si="1"/>
        <v>-5.3999999999996362</v>
      </c>
      <c r="H29" s="11">
        <v>20054.400000000001</v>
      </c>
      <c r="I29" s="12">
        <v>20054.400000000001</v>
      </c>
      <c r="J29" s="12">
        <v>20054.400000000001</v>
      </c>
      <c r="K29" s="12">
        <f t="shared" si="29"/>
        <v>0</v>
      </c>
      <c r="L29" s="12">
        <f t="shared" si="30"/>
        <v>0</v>
      </c>
      <c r="M29" s="11">
        <v>0</v>
      </c>
      <c r="N29" s="12">
        <v>0</v>
      </c>
      <c r="O29" s="12">
        <v>0</v>
      </c>
      <c r="P29" s="12">
        <f t="shared" si="2"/>
        <v>0</v>
      </c>
      <c r="Q29" s="12">
        <f t="shared" si="3"/>
        <v>0</v>
      </c>
      <c r="R29" s="11">
        <v>0</v>
      </c>
      <c r="S29" s="12">
        <v>0</v>
      </c>
      <c r="T29" s="12">
        <v>0</v>
      </c>
      <c r="U29" s="12">
        <f t="shared" si="4"/>
        <v>0</v>
      </c>
      <c r="V29" s="12">
        <f t="shared" si="5"/>
        <v>0</v>
      </c>
      <c r="W29" s="11">
        <v>0</v>
      </c>
      <c r="X29" s="12">
        <v>0</v>
      </c>
      <c r="Y29" s="12">
        <v>0</v>
      </c>
      <c r="Z29" s="12">
        <f t="shared" si="6"/>
        <v>0</v>
      </c>
      <c r="AA29" s="12">
        <f t="shared" si="7"/>
        <v>0</v>
      </c>
      <c r="AB29" s="11">
        <v>28569.599999999999</v>
      </c>
      <c r="AC29" s="12">
        <v>140978</v>
      </c>
      <c r="AD29" s="12">
        <v>140978</v>
      </c>
      <c r="AE29" s="12">
        <f t="shared" si="8"/>
        <v>112408.4</v>
      </c>
      <c r="AF29" s="12">
        <f t="shared" si="9"/>
        <v>0</v>
      </c>
      <c r="AG29" s="11">
        <v>7282.7</v>
      </c>
      <c r="AH29" s="12">
        <v>7281.6</v>
      </c>
      <c r="AI29" s="12">
        <v>7281.6</v>
      </c>
      <c r="AJ29" s="12">
        <f t="shared" si="10"/>
        <v>-1.0999999999994543</v>
      </c>
      <c r="AK29" s="12">
        <f t="shared" si="11"/>
        <v>0</v>
      </c>
      <c r="AL29" s="11">
        <v>0</v>
      </c>
      <c r="AM29" s="12">
        <v>0</v>
      </c>
      <c r="AN29" s="12">
        <v>0</v>
      </c>
      <c r="AO29" s="12">
        <f t="shared" si="12"/>
        <v>0</v>
      </c>
      <c r="AP29" s="12">
        <f t="shared" si="13"/>
        <v>0</v>
      </c>
      <c r="AQ29" s="11">
        <v>40510.9</v>
      </c>
      <c r="AR29" s="12">
        <v>40510.9</v>
      </c>
      <c r="AS29" s="12">
        <v>40510.9</v>
      </c>
      <c r="AT29" s="12">
        <f t="shared" si="14"/>
        <v>0</v>
      </c>
      <c r="AU29" s="12">
        <f t="shared" si="15"/>
        <v>0</v>
      </c>
      <c r="AV29" s="11">
        <v>634047.5</v>
      </c>
      <c r="AW29" s="12">
        <v>628693.19999999995</v>
      </c>
      <c r="AX29" s="12">
        <v>628693.19999999995</v>
      </c>
      <c r="AY29" s="12">
        <f t="shared" si="16"/>
        <v>-5354.3000000000466</v>
      </c>
      <c r="AZ29" s="12">
        <f t="shared" si="17"/>
        <v>0</v>
      </c>
      <c r="BA29" s="11">
        <v>0</v>
      </c>
      <c r="BB29" s="12">
        <v>0</v>
      </c>
      <c r="BC29" s="12">
        <v>0</v>
      </c>
      <c r="BD29" s="12">
        <f t="shared" si="18"/>
        <v>0</v>
      </c>
      <c r="BE29" s="12">
        <f t="shared" si="19"/>
        <v>0</v>
      </c>
      <c r="BF29" s="11">
        <v>0</v>
      </c>
      <c r="BG29" s="12">
        <v>0</v>
      </c>
      <c r="BH29" s="12">
        <v>0</v>
      </c>
      <c r="BI29" s="12">
        <f t="shared" si="20"/>
        <v>0</v>
      </c>
      <c r="BJ29" s="12">
        <f t="shared" si="21"/>
        <v>0</v>
      </c>
      <c r="BK29" s="11">
        <v>14327.9</v>
      </c>
      <c r="BL29" s="12">
        <v>15280.4</v>
      </c>
      <c r="BM29" s="12">
        <v>15275</v>
      </c>
      <c r="BN29" s="12">
        <f t="shared" si="22"/>
        <v>947.10000000000036</v>
      </c>
      <c r="BO29" s="12">
        <f t="shared" si="23"/>
        <v>-5.3999999999996362</v>
      </c>
      <c r="BP29" s="11">
        <v>0</v>
      </c>
      <c r="BQ29" s="12">
        <v>0</v>
      </c>
      <c r="BR29" s="12">
        <v>0</v>
      </c>
      <c r="BS29" s="12">
        <f t="shared" si="24"/>
        <v>0</v>
      </c>
      <c r="BT29" s="13">
        <f t="shared" si="25"/>
        <v>0</v>
      </c>
    </row>
    <row r="30" spans="1:72" x14ac:dyDescent="0.25">
      <c r="A30" s="35">
        <v>24</v>
      </c>
      <c r="B30" s="36" t="s">
        <v>27</v>
      </c>
      <c r="C30" s="28">
        <f t="shared" si="26"/>
        <v>160980.4</v>
      </c>
      <c r="D30" s="27">
        <f t="shared" si="27"/>
        <v>162643.19999999998</v>
      </c>
      <c r="E30" s="27">
        <f t="shared" si="28"/>
        <v>161611</v>
      </c>
      <c r="F30" s="45">
        <f t="shared" si="0"/>
        <v>630.59999999999968</v>
      </c>
      <c r="G30" s="44">
        <f t="shared" si="1"/>
        <v>-1032.2</v>
      </c>
      <c r="H30" s="11">
        <v>27970.3</v>
      </c>
      <c r="I30" s="12">
        <v>27970.3</v>
      </c>
      <c r="J30" s="12">
        <v>27970.3</v>
      </c>
      <c r="K30" s="12">
        <f t="shared" si="29"/>
        <v>0</v>
      </c>
      <c r="L30" s="12">
        <f t="shared" si="30"/>
        <v>0</v>
      </c>
      <c r="M30" s="11">
        <v>0</v>
      </c>
      <c r="N30" s="12">
        <v>1198.2</v>
      </c>
      <c r="O30" s="12">
        <v>1198.2</v>
      </c>
      <c r="P30" s="12">
        <f t="shared" si="2"/>
        <v>1198.2</v>
      </c>
      <c r="Q30" s="12">
        <f t="shared" si="3"/>
        <v>0</v>
      </c>
      <c r="R30" s="11">
        <v>0</v>
      </c>
      <c r="S30" s="12">
        <v>266.2</v>
      </c>
      <c r="T30" s="12">
        <v>266.2</v>
      </c>
      <c r="U30" s="12">
        <f t="shared" si="4"/>
        <v>266.2</v>
      </c>
      <c r="V30" s="12">
        <f t="shared" si="5"/>
        <v>0</v>
      </c>
      <c r="W30" s="11">
        <v>0</v>
      </c>
      <c r="X30" s="12">
        <v>0</v>
      </c>
      <c r="Y30" s="12">
        <v>0</v>
      </c>
      <c r="Z30" s="12">
        <f t="shared" si="6"/>
        <v>0</v>
      </c>
      <c r="AA30" s="12">
        <f t="shared" si="7"/>
        <v>0</v>
      </c>
      <c r="AB30" s="11">
        <v>0</v>
      </c>
      <c r="AC30" s="12">
        <v>0</v>
      </c>
      <c r="AD30" s="12">
        <v>0</v>
      </c>
      <c r="AE30" s="12">
        <f t="shared" si="8"/>
        <v>0</v>
      </c>
      <c r="AF30" s="12">
        <f t="shared" si="9"/>
        <v>0</v>
      </c>
      <c r="AG30" s="11">
        <v>2363</v>
      </c>
      <c r="AH30" s="12">
        <v>2363</v>
      </c>
      <c r="AI30" s="12">
        <v>2363</v>
      </c>
      <c r="AJ30" s="12">
        <f t="shared" si="10"/>
        <v>0</v>
      </c>
      <c r="AK30" s="12">
        <f t="shared" si="11"/>
        <v>0</v>
      </c>
      <c r="AL30" s="11">
        <v>1852</v>
      </c>
      <c r="AM30" s="12">
        <v>1852</v>
      </c>
      <c r="AN30" s="12">
        <v>819.8</v>
      </c>
      <c r="AO30" s="12">
        <f t="shared" si="12"/>
        <v>-1032.2</v>
      </c>
      <c r="AP30" s="12">
        <f t="shared" si="13"/>
        <v>-1032.2</v>
      </c>
      <c r="AQ30" s="11">
        <v>16144.8</v>
      </c>
      <c r="AR30" s="12">
        <v>16144.8</v>
      </c>
      <c r="AS30" s="12">
        <v>16144.8</v>
      </c>
      <c r="AT30" s="12">
        <f t="shared" si="14"/>
        <v>0</v>
      </c>
      <c r="AU30" s="12">
        <f t="shared" si="15"/>
        <v>0</v>
      </c>
      <c r="AV30" s="11">
        <v>103779.4</v>
      </c>
      <c r="AW30" s="12">
        <v>103779.4</v>
      </c>
      <c r="AX30" s="12">
        <v>103779.4</v>
      </c>
      <c r="AY30" s="12">
        <f t="shared" si="16"/>
        <v>0</v>
      </c>
      <c r="AZ30" s="12">
        <f t="shared" si="17"/>
        <v>0</v>
      </c>
      <c r="BA30" s="11">
        <v>0</v>
      </c>
      <c r="BB30" s="12">
        <v>0</v>
      </c>
      <c r="BC30" s="12">
        <v>0</v>
      </c>
      <c r="BD30" s="12">
        <f t="shared" si="18"/>
        <v>0</v>
      </c>
      <c r="BE30" s="12">
        <f t="shared" si="19"/>
        <v>0</v>
      </c>
      <c r="BF30" s="11">
        <v>0</v>
      </c>
      <c r="BG30" s="12">
        <v>0</v>
      </c>
      <c r="BH30" s="12">
        <v>0</v>
      </c>
      <c r="BI30" s="12">
        <f t="shared" si="20"/>
        <v>0</v>
      </c>
      <c r="BJ30" s="12">
        <f t="shared" si="21"/>
        <v>0</v>
      </c>
      <c r="BK30" s="11">
        <v>8870.9</v>
      </c>
      <c r="BL30" s="12">
        <v>9069.2999999999993</v>
      </c>
      <c r="BM30" s="12">
        <v>9069.2999999999993</v>
      </c>
      <c r="BN30" s="12">
        <f t="shared" si="22"/>
        <v>198.39999999999964</v>
      </c>
      <c r="BO30" s="12">
        <f t="shared" si="23"/>
        <v>0</v>
      </c>
      <c r="BP30" s="11">
        <v>0</v>
      </c>
      <c r="BQ30" s="12">
        <v>0</v>
      </c>
      <c r="BR30" s="12">
        <v>0</v>
      </c>
      <c r="BS30" s="12">
        <f t="shared" si="24"/>
        <v>0</v>
      </c>
      <c r="BT30" s="13">
        <f t="shared" si="25"/>
        <v>0</v>
      </c>
    </row>
    <row r="31" spans="1:72" x14ac:dyDescent="0.25">
      <c r="A31" s="35">
        <v>25</v>
      </c>
      <c r="B31" s="36" t="s">
        <v>28</v>
      </c>
      <c r="C31" s="28">
        <f t="shared" si="26"/>
        <v>449979.6</v>
      </c>
      <c r="D31" s="27">
        <f t="shared" si="27"/>
        <v>450098.69999999995</v>
      </c>
      <c r="E31" s="27">
        <f t="shared" si="28"/>
        <v>449220.29999999993</v>
      </c>
      <c r="F31" s="45">
        <f t="shared" si="0"/>
        <v>-759.30000000000291</v>
      </c>
      <c r="G31" s="44">
        <f t="shared" si="1"/>
        <v>-878.40000000000146</v>
      </c>
      <c r="H31" s="11">
        <v>26500.7</v>
      </c>
      <c r="I31" s="12">
        <v>26500.7</v>
      </c>
      <c r="J31" s="12">
        <v>26500.7</v>
      </c>
      <c r="K31" s="12">
        <f t="shared" si="29"/>
        <v>0</v>
      </c>
      <c r="L31" s="12">
        <f t="shared" si="30"/>
        <v>0</v>
      </c>
      <c r="M31" s="11">
        <v>0</v>
      </c>
      <c r="N31" s="12">
        <v>0</v>
      </c>
      <c r="O31" s="12">
        <v>0</v>
      </c>
      <c r="P31" s="12">
        <f t="shared" si="2"/>
        <v>0</v>
      </c>
      <c r="Q31" s="12">
        <f t="shared" si="3"/>
        <v>0</v>
      </c>
      <c r="R31" s="11">
        <v>0</v>
      </c>
      <c r="S31" s="12">
        <v>0</v>
      </c>
      <c r="T31" s="12">
        <v>0</v>
      </c>
      <c r="U31" s="12">
        <f t="shared" si="4"/>
        <v>0</v>
      </c>
      <c r="V31" s="12">
        <f t="shared" si="5"/>
        <v>0</v>
      </c>
      <c r="W31" s="11">
        <v>0</v>
      </c>
      <c r="X31" s="12">
        <v>0</v>
      </c>
      <c r="Y31" s="12">
        <v>0</v>
      </c>
      <c r="Z31" s="12">
        <f t="shared" si="6"/>
        <v>0</v>
      </c>
      <c r="AA31" s="12">
        <f t="shared" si="7"/>
        <v>0</v>
      </c>
      <c r="AB31" s="11">
        <v>0</v>
      </c>
      <c r="AC31" s="12">
        <v>0</v>
      </c>
      <c r="AD31" s="12">
        <v>0</v>
      </c>
      <c r="AE31" s="12">
        <f t="shared" si="8"/>
        <v>0</v>
      </c>
      <c r="AF31" s="12">
        <f t="shared" si="9"/>
        <v>0</v>
      </c>
      <c r="AG31" s="11">
        <v>2363</v>
      </c>
      <c r="AH31" s="12">
        <v>2363</v>
      </c>
      <c r="AI31" s="12">
        <v>2363</v>
      </c>
      <c r="AJ31" s="12">
        <f t="shared" si="10"/>
        <v>0</v>
      </c>
      <c r="AK31" s="12">
        <f t="shared" si="11"/>
        <v>0</v>
      </c>
      <c r="AL31" s="11">
        <v>67.7</v>
      </c>
      <c r="AM31" s="12">
        <v>67.7</v>
      </c>
      <c r="AN31" s="12">
        <v>67.7</v>
      </c>
      <c r="AO31" s="12">
        <f t="shared" si="12"/>
        <v>0</v>
      </c>
      <c r="AP31" s="12">
        <f t="shared" si="13"/>
        <v>0</v>
      </c>
      <c r="AQ31" s="11">
        <v>20190.7</v>
      </c>
      <c r="AR31" s="12">
        <v>20190.7</v>
      </c>
      <c r="AS31" s="12">
        <v>20190.7</v>
      </c>
      <c r="AT31" s="12">
        <f t="shared" si="14"/>
        <v>0</v>
      </c>
      <c r="AU31" s="12">
        <f t="shared" si="15"/>
        <v>0</v>
      </c>
      <c r="AV31" s="11">
        <v>383069.1</v>
      </c>
      <c r="AW31" s="12">
        <v>383069.1</v>
      </c>
      <c r="AX31" s="12">
        <v>383069.1</v>
      </c>
      <c r="AY31" s="12">
        <f t="shared" si="16"/>
        <v>0</v>
      </c>
      <c r="AZ31" s="12">
        <f t="shared" si="17"/>
        <v>0</v>
      </c>
      <c r="BA31" s="11">
        <v>0</v>
      </c>
      <c r="BB31" s="12">
        <v>0</v>
      </c>
      <c r="BC31" s="12">
        <v>0</v>
      </c>
      <c r="BD31" s="12">
        <f t="shared" si="18"/>
        <v>0</v>
      </c>
      <c r="BE31" s="12">
        <f t="shared" si="19"/>
        <v>0</v>
      </c>
      <c r="BF31" s="11">
        <v>0</v>
      </c>
      <c r="BG31" s="12">
        <v>0</v>
      </c>
      <c r="BH31" s="12">
        <v>0</v>
      </c>
      <c r="BI31" s="12">
        <f t="shared" si="20"/>
        <v>0</v>
      </c>
      <c r="BJ31" s="12">
        <f t="shared" si="21"/>
        <v>0</v>
      </c>
      <c r="BK31" s="11">
        <v>17788.400000000001</v>
      </c>
      <c r="BL31" s="12">
        <v>17907.5</v>
      </c>
      <c r="BM31" s="12">
        <v>17029.099999999999</v>
      </c>
      <c r="BN31" s="12">
        <f t="shared" si="22"/>
        <v>-759.30000000000291</v>
      </c>
      <c r="BO31" s="12">
        <f t="shared" si="23"/>
        <v>-878.40000000000146</v>
      </c>
      <c r="BP31" s="11">
        <v>0</v>
      </c>
      <c r="BQ31" s="12">
        <v>0</v>
      </c>
      <c r="BR31" s="12">
        <v>0</v>
      </c>
      <c r="BS31" s="12">
        <f t="shared" si="24"/>
        <v>0</v>
      </c>
      <c r="BT31" s="13">
        <f t="shared" si="25"/>
        <v>0</v>
      </c>
    </row>
    <row r="32" spans="1:72" x14ac:dyDescent="0.25">
      <c r="A32" s="35">
        <v>26</v>
      </c>
      <c r="B32" s="36" t="s">
        <v>29</v>
      </c>
      <c r="C32" s="28">
        <f t="shared" si="26"/>
        <v>686796.79999999993</v>
      </c>
      <c r="D32" s="27">
        <f t="shared" si="27"/>
        <v>791032.6</v>
      </c>
      <c r="E32" s="27">
        <f t="shared" si="28"/>
        <v>791032.6</v>
      </c>
      <c r="F32" s="45">
        <f t="shared" si="0"/>
        <v>104235.8</v>
      </c>
      <c r="G32" s="44">
        <f t="shared" si="1"/>
        <v>0</v>
      </c>
      <c r="H32" s="11">
        <v>11713.4</v>
      </c>
      <c r="I32" s="12">
        <v>11713.4</v>
      </c>
      <c r="J32" s="12">
        <v>11713.4</v>
      </c>
      <c r="K32" s="12">
        <f t="shared" si="29"/>
        <v>0</v>
      </c>
      <c r="L32" s="12">
        <f t="shared" si="30"/>
        <v>0</v>
      </c>
      <c r="M32" s="11">
        <v>0</v>
      </c>
      <c r="N32" s="12">
        <v>0</v>
      </c>
      <c r="O32" s="12">
        <v>0</v>
      </c>
      <c r="P32" s="12">
        <f t="shared" si="2"/>
        <v>0</v>
      </c>
      <c r="Q32" s="12">
        <f t="shared" si="3"/>
        <v>0</v>
      </c>
      <c r="R32" s="11">
        <v>0</v>
      </c>
      <c r="S32" s="12">
        <v>0</v>
      </c>
      <c r="T32" s="12">
        <v>0</v>
      </c>
      <c r="U32" s="12">
        <f t="shared" si="4"/>
        <v>0</v>
      </c>
      <c r="V32" s="12">
        <f t="shared" si="5"/>
        <v>0</v>
      </c>
      <c r="W32" s="11">
        <v>0</v>
      </c>
      <c r="X32" s="12">
        <v>0</v>
      </c>
      <c r="Y32" s="12">
        <v>0</v>
      </c>
      <c r="Z32" s="12">
        <f t="shared" si="6"/>
        <v>0</v>
      </c>
      <c r="AA32" s="12">
        <f t="shared" si="7"/>
        <v>0</v>
      </c>
      <c r="AB32" s="11">
        <v>16963.2</v>
      </c>
      <c r="AC32" s="12">
        <v>120526.5</v>
      </c>
      <c r="AD32" s="12">
        <v>120526.5</v>
      </c>
      <c r="AE32" s="12">
        <f t="shared" si="8"/>
        <v>103563.3</v>
      </c>
      <c r="AF32" s="12">
        <f t="shared" si="9"/>
        <v>0</v>
      </c>
      <c r="AG32" s="11">
        <v>2363</v>
      </c>
      <c r="AH32" s="12">
        <v>2363</v>
      </c>
      <c r="AI32" s="12">
        <v>2363</v>
      </c>
      <c r="AJ32" s="12">
        <f t="shared" si="10"/>
        <v>0</v>
      </c>
      <c r="AK32" s="12">
        <f t="shared" si="11"/>
        <v>0</v>
      </c>
      <c r="AL32" s="11">
        <v>0</v>
      </c>
      <c r="AM32" s="12">
        <v>0</v>
      </c>
      <c r="AN32" s="12">
        <v>0</v>
      </c>
      <c r="AO32" s="12">
        <f t="shared" si="12"/>
        <v>0</v>
      </c>
      <c r="AP32" s="12">
        <f t="shared" si="13"/>
        <v>0</v>
      </c>
      <c r="AQ32" s="11">
        <v>91988.4</v>
      </c>
      <c r="AR32" s="12">
        <v>91988.4</v>
      </c>
      <c r="AS32" s="12">
        <v>91988.4</v>
      </c>
      <c r="AT32" s="12">
        <f t="shared" si="14"/>
        <v>0</v>
      </c>
      <c r="AU32" s="12">
        <f t="shared" si="15"/>
        <v>0</v>
      </c>
      <c r="AV32" s="11">
        <v>548369.69999999995</v>
      </c>
      <c r="AW32" s="12">
        <v>548369.69999999995</v>
      </c>
      <c r="AX32" s="12">
        <v>548369.69999999995</v>
      </c>
      <c r="AY32" s="12">
        <f t="shared" si="16"/>
        <v>0</v>
      </c>
      <c r="AZ32" s="12">
        <f t="shared" si="17"/>
        <v>0</v>
      </c>
      <c r="BA32" s="11">
        <v>0</v>
      </c>
      <c r="BB32" s="12">
        <v>0</v>
      </c>
      <c r="BC32" s="12">
        <v>0</v>
      </c>
      <c r="BD32" s="12">
        <f t="shared" si="18"/>
        <v>0</v>
      </c>
      <c r="BE32" s="12">
        <f t="shared" si="19"/>
        <v>0</v>
      </c>
      <c r="BF32" s="11">
        <v>0</v>
      </c>
      <c r="BG32" s="12">
        <v>0</v>
      </c>
      <c r="BH32" s="12">
        <v>0</v>
      </c>
      <c r="BI32" s="12">
        <f t="shared" si="20"/>
        <v>0</v>
      </c>
      <c r="BJ32" s="12">
        <f t="shared" si="21"/>
        <v>0</v>
      </c>
      <c r="BK32" s="11">
        <v>15399.1</v>
      </c>
      <c r="BL32" s="12">
        <v>16071.6</v>
      </c>
      <c r="BM32" s="12">
        <v>16071.6</v>
      </c>
      <c r="BN32" s="12">
        <f t="shared" si="22"/>
        <v>672.5</v>
      </c>
      <c r="BO32" s="12">
        <f t="shared" si="23"/>
        <v>0</v>
      </c>
      <c r="BP32" s="11">
        <v>0</v>
      </c>
      <c r="BQ32" s="12">
        <v>0</v>
      </c>
      <c r="BR32" s="12">
        <v>0</v>
      </c>
      <c r="BS32" s="12">
        <f t="shared" si="24"/>
        <v>0</v>
      </c>
      <c r="BT32" s="13">
        <f t="shared" si="25"/>
        <v>0</v>
      </c>
    </row>
    <row r="33" spans="1:72" x14ac:dyDescent="0.25">
      <c r="A33" s="35">
        <v>27</v>
      </c>
      <c r="B33" s="36" t="s">
        <v>30</v>
      </c>
      <c r="C33" s="28">
        <f t="shared" si="26"/>
        <v>302900.89999999997</v>
      </c>
      <c r="D33" s="27">
        <f t="shared" si="27"/>
        <v>304095.7</v>
      </c>
      <c r="E33" s="27">
        <f t="shared" si="28"/>
        <v>299207.5</v>
      </c>
      <c r="F33" s="45">
        <f t="shared" si="0"/>
        <v>-3693.3999999999878</v>
      </c>
      <c r="G33" s="44">
        <f t="shared" si="1"/>
        <v>-4888.2</v>
      </c>
      <c r="H33" s="11">
        <v>11536.1</v>
      </c>
      <c r="I33" s="12">
        <v>11536.1</v>
      </c>
      <c r="J33" s="12">
        <v>11536.1</v>
      </c>
      <c r="K33" s="12">
        <f t="shared" si="29"/>
        <v>0</v>
      </c>
      <c r="L33" s="12">
        <f t="shared" si="30"/>
        <v>0</v>
      </c>
      <c r="M33" s="11">
        <v>0</v>
      </c>
      <c r="N33" s="12">
        <v>0</v>
      </c>
      <c r="O33" s="12">
        <v>0</v>
      </c>
      <c r="P33" s="12">
        <f t="shared" si="2"/>
        <v>0</v>
      </c>
      <c r="Q33" s="12">
        <f t="shared" si="3"/>
        <v>0</v>
      </c>
      <c r="R33" s="11">
        <v>0</v>
      </c>
      <c r="S33" s="12">
        <v>0</v>
      </c>
      <c r="T33" s="12">
        <v>0</v>
      </c>
      <c r="U33" s="12">
        <f t="shared" si="4"/>
        <v>0</v>
      </c>
      <c r="V33" s="12">
        <f t="shared" si="5"/>
        <v>0</v>
      </c>
      <c r="W33" s="11">
        <v>0</v>
      </c>
      <c r="X33" s="12">
        <v>0</v>
      </c>
      <c r="Y33" s="12">
        <v>0</v>
      </c>
      <c r="Z33" s="12">
        <f t="shared" si="6"/>
        <v>0</v>
      </c>
      <c r="AA33" s="12">
        <f t="shared" si="7"/>
        <v>0</v>
      </c>
      <c r="AB33" s="11">
        <v>0</v>
      </c>
      <c r="AC33" s="12">
        <v>0</v>
      </c>
      <c r="AD33" s="12">
        <v>0</v>
      </c>
      <c r="AE33" s="12">
        <f t="shared" si="8"/>
        <v>0</v>
      </c>
      <c r="AF33" s="12">
        <f t="shared" si="9"/>
        <v>0</v>
      </c>
      <c r="AG33" s="11">
        <v>2363</v>
      </c>
      <c r="AH33" s="12">
        <v>2363</v>
      </c>
      <c r="AI33" s="12">
        <v>2363</v>
      </c>
      <c r="AJ33" s="12">
        <f t="shared" si="10"/>
        <v>0</v>
      </c>
      <c r="AK33" s="12">
        <f t="shared" si="11"/>
        <v>0</v>
      </c>
      <c r="AL33" s="11">
        <v>312.60000000000002</v>
      </c>
      <c r="AM33" s="12">
        <v>312.60000000000002</v>
      </c>
      <c r="AN33" s="12">
        <v>312.60000000000002</v>
      </c>
      <c r="AO33" s="12">
        <f t="shared" si="12"/>
        <v>0</v>
      </c>
      <c r="AP33" s="12">
        <f t="shared" si="13"/>
        <v>0</v>
      </c>
      <c r="AQ33" s="11">
        <v>10732.6</v>
      </c>
      <c r="AR33" s="12">
        <v>10732.6</v>
      </c>
      <c r="AS33" s="12">
        <v>10732.6</v>
      </c>
      <c r="AT33" s="12">
        <f t="shared" si="14"/>
        <v>0</v>
      </c>
      <c r="AU33" s="12">
        <f t="shared" si="15"/>
        <v>0</v>
      </c>
      <c r="AV33" s="11">
        <v>269554.3</v>
      </c>
      <c r="AW33" s="12">
        <v>269371</v>
      </c>
      <c r="AX33" s="12">
        <v>269371</v>
      </c>
      <c r="AY33" s="12">
        <f t="shared" si="16"/>
        <v>-183.29999999998836</v>
      </c>
      <c r="AZ33" s="12">
        <f t="shared" si="17"/>
        <v>0</v>
      </c>
      <c r="BA33" s="11">
        <v>0</v>
      </c>
      <c r="BB33" s="12">
        <v>0</v>
      </c>
      <c r="BC33" s="12">
        <v>0</v>
      </c>
      <c r="BD33" s="12">
        <f t="shared" si="18"/>
        <v>0</v>
      </c>
      <c r="BE33" s="12">
        <f t="shared" si="19"/>
        <v>0</v>
      </c>
      <c r="BF33" s="11">
        <v>0</v>
      </c>
      <c r="BG33" s="12">
        <v>0</v>
      </c>
      <c r="BH33" s="12">
        <v>0</v>
      </c>
      <c r="BI33" s="12">
        <f t="shared" si="20"/>
        <v>0</v>
      </c>
      <c r="BJ33" s="12">
        <f t="shared" si="21"/>
        <v>0</v>
      </c>
      <c r="BK33" s="11">
        <v>8402.2999999999993</v>
      </c>
      <c r="BL33" s="12">
        <v>9780.4</v>
      </c>
      <c r="BM33" s="12">
        <v>4892.2</v>
      </c>
      <c r="BN33" s="12">
        <f t="shared" si="22"/>
        <v>-3510.0999999999995</v>
      </c>
      <c r="BO33" s="12">
        <f t="shared" si="23"/>
        <v>-4888.2</v>
      </c>
      <c r="BP33" s="11">
        <v>0</v>
      </c>
      <c r="BQ33" s="12">
        <v>0</v>
      </c>
      <c r="BR33" s="12">
        <v>0</v>
      </c>
      <c r="BS33" s="12">
        <f t="shared" si="24"/>
        <v>0</v>
      </c>
      <c r="BT33" s="13">
        <f t="shared" si="25"/>
        <v>0</v>
      </c>
    </row>
    <row r="34" spans="1:72" x14ac:dyDescent="0.25">
      <c r="A34" s="35">
        <v>28</v>
      </c>
      <c r="B34" s="36" t="s">
        <v>31</v>
      </c>
      <c r="C34" s="28">
        <f t="shared" si="26"/>
        <v>536089.69999999995</v>
      </c>
      <c r="D34" s="27">
        <f t="shared" si="27"/>
        <v>536467.5</v>
      </c>
      <c r="E34" s="27">
        <f t="shared" si="28"/>
        <v>535266.30000000005</v>
      </c>
      <c r="F34" s="45">
        <f t="shared" si="0"/>
        <v>-823.39999999998872</v>
      </c>
      <c r="G34" s="44">
        <f t="shared" si="1"/>
        <v>-1201.2000000000007</v>
      </c>
      <c r="H34" s="11">
        <v>9737.4</v>
      </c>
      <c r="I34" s="12">
        <v>9737.4</v>
      </c>
      <c r="J34" s="12">
        <v>9737.4</v>
      </c>
      <c r="K34" s="12">
        <f t="shared" si="29"/>
        <v>0</v>
      </c>
      <c r="L34" s="12">
        <f t="shared" si="30"/>
        <v>0</v>
      </c>
      <c r="M34" s="11">
        <v>0</v>
      </c>
      <c r="N34" s="12">
        <v>0</v>
      </c>
      <c r="O34" s="12">
        <v>0</v>
      </c>
      <c r="P34" s="12">
        <f t="shared" si="2"/>
        <v>0</v>
      </c>
      <c r="Q34" s="12">
        <f t="shared" si="3"/>
        <v>0</v>
      </c>
      <c r="R34" s="11">
        <v>0</v>
      </c>
      <c r="S34" s="12">
        <v>0</v>
      </c>
      <c r="T34" s="12">
        <v>0</v>
      </c>
      <c r="U34" s="12">
        <f t="shared" si="4"/>
        <v>0</v>
      </c>
      <c r="V34" s="12">
        <f t="shared" si="5"/>
        <v>0</v>
      </c>
      <c r="W34" s="11">
        <v>0</v>
      </c>
      <c r="X34" s="12">
        <v>0</v>
      </c>
      <c r="Y34" s="12">
        <v>0</v>
      </c>
      <c r="Z34" s="12">
        <f t="shared" si="6"/>
        <v>0</v>
      </c>
      <c r="AA34" s="12">
        <f t="shared" si="7"/>
        <v>0</v>
      </c>
      <c r="AB34" s="11">
        <v>0</v>
      </c>
      <c r="AC34" s="12">
        <v>0</v>
      </c>
      <c r="AD34" s="12">
        <v>0</v>
      </c>
      <c r="AE34" s="12">
        <f t="shared" si="8"/>
        <v>0</v>
      </c>
      <c r="AF34" s="12">
        <f t="shared" si="9"/>
        <v>0</v>
      </c>
      <c r="AG34" s="11">
        <v>2363</v>
      </c>
      <c r="AH34" s="12">
        <v>2363</v>
      </c>
      <c r="AI34" s="12">
        <v>2363</v>
      </c>
      <c r="AJ34" s="12">
        <f t="shared" si="10"/>
        <v>0</v>
      </c>
      <c r="AK34" s="12">
        <f t="shared" si="11"/>
        <v>0</v>
      </c>
      <c r="AL34" s="11">
        <v>105.1</v>
      </c>
      <c r="AM34" s="12">
        <v>105.1</v>
      </c>
      <c r="AN34" s="12">
        <v>105.1</v>
      </c>
      <c r="AO34" s="12">
        <f t="shared" si="12"/>
        <v>0</v>
      </c>
      <c r="AP34" s="12">
        <f t="shared" si="13"/>
        <v>0</v>
      </c>
      <c r="AQ34" s="11">
        <v>86914.6</v>
      </c>
      <c r="AR34" s="12">
        <v>86914.6</v>
      </c>
      <c r="AS34" s="12">
        <v>86914.6</v>
      </c>
      <c r="AT34" s="12">
        <f t="shared" si="14"/>
        <v>0</v>
      </c>
      <c r="AU34" s="12">
        <f t="shared" si="15"/>
        <v>0</v>
      </c>
      <c r="AV34" s="11">
        <v>427373.6</v>
      </c>
      <c r="AW34" s="12">
        <v>426803.3</v>
      </c>
      <c r="AX34" s="12">
        <v>426803.3</v>
      </c>
      <c r="AY34" s="12">
        <f t="shared" si="16"/>
        <v>-570.29999999998836</v>
      </c>
      <c r="AZ34" s="12">
        <f t="shared" si="17"/>
        <v>0</v>
      </c>
      <c r="BA34" s="11">
        <v>0</v>
      </c>
      <c r="BB34" s="12">
        <v>0</v>
      </c>
      <c r="BC34" s="12">
        <v>0</v>
      </c>
      <c r="BD34" s="12">
        <f t="shared" si="18"/>
        <v>0</v>
      </c>
      <c r="BE34" s="12">
        <f t="shared" si="19"/>
        <v>0</v>
      </c>
      <c r="BF34" s="11">
        <v>0</v>
      </c>
      <c r="BG34" s="12">
        <v>0</v>
      </c>
      <c r="BH34" s="12">
        <v>0</v>
      </c>
      <c r="BI34" s="12">
        <f t="shared" si="20"/>
        <v>0</v>
      </c>
      <c r="BJ34" s="12">
        <f t="shared" si="21"/>
        <v>0</v>
      </c>
      <c r="BK34" s="11">
        <v>9596</v>
      </c>
      <c r="BL34" s="12">
        <v>10544.1</v>
      </c>
      <c r="BM34" s="12">
        <v>9342.9</v>
      </c>
      <c r="BN34" s="12">
        <f t="shared" si="22"/>
        <v>-253.10000000000036</v>
      </c>
      <c r="BO34" s="12">
        <f t="shared" si="23"/>
        <v>-1201.2000000000007</v>
      </c>
      <c r="BP34" s="11">
        <v>0</v>
      </c>
      <c r="BQ34" s="12">
        <v>0</v>
      </c>
      <c r="BR34" s="12">
        <v>0</v>
      </c>
      <c r="BS34" s="12">
        <f t="shared" si="24"/>
        <v>0</v>
      </c>
      <c r="BT34" s="13">
        <f t="shared" si="25"/>
        <v>0</v>
      </c>
    </row>
    <row r="35" spans="1:72" x14ac:dyDescent="0.25">
      <c r="A35" s="35">
        <v>29</v>
      </c>
      <c r="B35" s="36" t="s">
        <v>32</v>
      </c>
      <c r="C35" s="28">
        <f t="shared" si="26"/>
        <v>348474.60000000003</v>
      </c>
      <c r="D35" s="27">
        <f t="shared" si="27"/>
        <v>346682.2</v>
      </c>
      <c r="E35" s="27">
        <f t="shared" si="28"/>
        <v>346551.60000000003</v>
      </c>
      <c r="F35" s="45">
        <f t="shared" si="0"/>
        <v>-1922.9999999999882</v>
      </c>
      <c r="G35" s="44">
        <f t="shared" si="1"/>
        <v>-130.60000000000036</v>
      </c>
      <c r="H35" s="11">
        <v>6503.9</v>
      </c>
      <c r="I35" s="12">
        <v>6503.9</v>
      </c>
      <c r="J35" s="12">
        <v>6503.9</v>
      </c>
      <c r="K35" s="12">
        <f t="shared" si="29"/>
        <v>0</v>
      </c>
      <c r="L35" s="12">
        <f t="shared" si="30"/>
        <v>0</v>
      </c>
      <c r="M35" s="11">
        <v>0</v>
      </c>
      <c r="N35" s="12">
        <v>0</v>
      </c>
      <c r="O35" s="12">
        <v>0</v>
      </c>
      <c r="P35" s="12">
        <f t="shared" si="2"/>
        <v>0</v>
      </c>
      <c r="Q35" s="12">
        <f t="shared" si="3"/>
        <v>0</v>
      </c>
      <c r="R35" s="11">
        <v>0</v>
      </c>
      <c r="S35" s="12">
        <v>0</v>
      </c>
      <c r="T35" s="12">
        <v>0</v>
      </c>
      <c r="U35" s="12">
        <f t="shared" si="4"/>
        <v>0</v>
      </c>
      <c r="V35" s="12">
        <f t="shared" si="5"/>
        <v>0</v>
      </c>
      <c r="W35" s="11">
        <v>0</v>
      </c>
      <c r="X35" s="12">
        <v>0</v>
      </c>
      <c r="Y35" s="12">
        <v>0</v>
      </c>
      <c r="Z35" s="12">
        <f t="shared" si="6"/>
        <v>0</v>
      </c>
      <c r="AA35" s="12">
        <f t="shared" si="7"/>
        <v>0</v>
      </c>
      <c r="AB35" s="11">
        <v>0</v>
      </c>
      <c r="AC35" s="12">
        <v>0</v>
      </c>
      <c r="AD35" s="12">
        <v>0</v>
      </c>
      <c r="AE35" s="12">
        <f t="shared" si="8"/>
        <v>0</v>
      </c>
      <c r="AF35" s="12">
        <f t="shared" si="9"/>
        <v>0</v>
      </c>
      <c r="AG35" s="11">
        <v>2363</v>
      </c>
      <c r="AH35" s="12">
        <v>2363</v>
      </c>
      <c r="AI35" s="12">
        <v>2363</v>
      </c>
      <c r="AJ35" s="12">
        <f t="shared" si="10"/>
        <v>0</v>
      </c>
      <c r="AK35" s="12">
        <f t="shared" si="11"/>
        <v>0</v>
      </c>
      <c r="AL35" s="11">
        <v>0</v>
      </c>
      <c r="AM35" s="12">
        <v>0</v>
      </c>
      <c r="AN35" s="12">
        <v>0</v>
      </c>
      <c r="AO35" s="12">
        <f t="shared" si="12"/>
        <v>0</v>
      </c>
      <c r="AP35" s="12">
        <f t="shared" si="13"/>
        <v>0</v>
      </c>
      <c r="AQ35" s="11">
        <v>32677.599999999999</v>
      </c>
      <c r="AR35" s="12">
        <v>32677.599999999999</v>
      </c>
      <c r="AS35" s="12">
        <v>32677.599999999999</v>
      </c>
      <c r="AT35" s="12">
        <f t="shared" si="14"/>
        <v>0</v>
      </c>
      <c r="AU35" s="12">
        <f t="shared" si="15"/>
        <v>0</v>
      </c>
      <c r="AV35" s="11">
        <v>301617.2</v>
      </c>
      <c r="AW35" s="12">
        <v>299648.40000000002</v>
      </c>
      <c r="AX35" s="12">
        <v>299648.40000000002</v>
      </c>
      <c r="AY35" s="12">
        <f t="shared" si="16"/>
        <v>-1968.7999999999884</v>
      </c>
      <c r="AZ35" s="12">
        <f t="shared" si="17"/>
        <v>0</v>
      </c>
      <c r="BA35" s="11">
        <v>0</v>
      </c>
      <c r="BB35" s="12">
        <v>0</v>
      </c>
      <c r="BC35" s="12">
        <v>0</v>
      </c>
      <c r="BD35" s="12">
        <f t="shared" si="18"/>
        <v>0</v>
      </c>
      <c r="BE35" s="12">
        <f t="shared" si="19"/>
        <v>0</v>
      </c>
      <c r="BF35" s="11">
        <v>0</v>
      </c>
      <c r="BG35" s="12">
        <v>0</v>
      </c>
      <c r="BH35" s="12">
        <v>0</v>
      </c>
      <c r="BI35" s="12">
        <f t="shared" si="20"/>
        <v>0</v>
      </c>
      <c r="BJ35" s="12">
        <f t="shared" si="21"/>
        <v>0</v>
      </c>
      <c r="BK35" s="11">
        <v>5312.9</v>
      </c>
      <c r="BL35" s="12">
        <v>5489.3</v>
      </c>
      <c r="BM35" s="12">
        <v>5358.7</v>
      </c>
      <c r="BN35" s="12">
        <f t="shared" si="22"/>
        <v>45.800000000000182</v>
      </c>
      <c r="BO35" s="12">
        <f t="shared" si="23"/>
        <v>-130.60000000000036</v>
      </c>
      <c r="BP35" s="11">
        <v>0</v>
      </c>
      <c r="BQ35" s="12">
        <v>0</v>
      </c>
      <c r="BR35" s="12">
        <v>0</v>
      </c>
      <c r="BS35" s="12">
        <f t="shared" si="24"/>
        <v>0</v>
      </c>
      <c r="BT35" s="13">
        <f t="shared" si="25"/>
        <v>0</v>
      </c>
    </row>
    <row r="36" spans="1:72" x14ac:dyDescent="0.25">
      <c r="A36" s="35">
        <v>30</v>
      </c>
      <c r="B36" s="36" t="s">
        <v>33</v>
      </c>
      <c r="C36" s="28">
        <f t="shared" si="26"/>
        <v>1677753.5</v>
      </c>
      <c r="D36" s="27">
        <f t="shared" si="27"/>
        <v>1632395.1</v>
      </c>
      <c r="E36" s="27">
        <f t="shared" si="28"/>
        <v>1626021.5000000002</v>
      </c>
      <c r="F36" s="45">
        <f t="shared" si="0"/>
        <v>-51732</v>
      </c>
      <c r="G36" s="44">
        <f t="shared" si="1"/>
        <v>-6373.5999999999967</v>
      </c>
      <c r="H36" s="11">
        <v>114827.3</v>
      </c>
      <c r="I36" s="12">
        <v>65500.1</v>
      </c>
      <c r="J36" s="12">
        <v>65500.1</v>
      </c>
      <c r="K36" s="12">
        <f t="shared" si="29"/>
        <v>-49327.200000000004</v>
      </c>
      <c r="L36" s="12">
        <f t="shared" si="30"/>
        <v>0</v>
      </c>
      <c r="M36" s="11">
        <v>0</v>
      </c>
      <c r="N36" s="12">
        <v>0</v>
      </c>
      <c r="O36" s="12">
        <v>0</v>
      </c>
      <c r="P36" s="12">
        <f t="shared" si="2"/>
        <v>0</v>
      </c>
      <c r="Q36" s="12">
        <f t="shared" si="3"/>
        <v>0</v>
      </c>
      <c r="R36" s="11">
        <v>0</v>
      </c>
      <c r="S36" s="12">
        <v>0</v>
      </c>
      <c r="T36" s="12">
        <v>0</v>
      </c>
      <c r="U36" s="12">
        <f t="shared" si="4"/>
        <v>0</v>
      </c>
      <c r="V36" s="12">
        <f t="shared" si="5"/>
        <v>0</v>
      </c>
      <c r="W36" s="11">
        <v>0</v>
      </c>
      <c r="X36" s="12">
        <v>0</v>
      </c>
      <c r="Y36" s="12">
        <v>0</v>
      </c>
      <c r="Z36" s="12">
        <f t="shared" si="6"/>
        <v>0</v>
      </c>
      <c r="AA36" s="12">
        <f t="shared" si="7"/>
        <v>0</v>
      </c>
      <c r="AB36" s="11">
        <v>0</v>
      </c>
      <c r="AC36" s="12">
        <v>0</v>
      </c>
      <c r="AD36" s="12">
        <v>0</v>
      </c>
      <c r="AE36" s="12">
        <f t="shared" si="8"/>
        <v>0</v>
      </c>
      <c r="AF36" s="12">
        <f t="shared" si="9"/>
        <v>0</v>
      </c>
      <c r="AG36" s="11">
        <v>2363</v>
      </c>
      <c r="AH36" s="12">
        <v>2363</v>
      </c>
      <c r="AI36" s="12">
        <v>2363</v>
      </c>
      <c r="AJ36" s="12">
        <f t="shared" si="10"/>
        <v>0</v>
      </c>
      <c r="AK36" s="12">
        <f t="shared" si="11"/>
        <v>0</v>
      </c>
      <c r="AL36" s="11">
        <v>392.4</v>
      </c>
      <c r="AM36" s="12">
        <v>392.4</v>
      </c>
      <c r="AN36" s="12">
        <v>302.5</v>
      </c>
      <c r="AO36" s="12">
        <f t="shared" si="12"/>
        <v>-89.899999999999977</v>
      </c>
      <c r="AP36" s="12">
        <f t="shared" si="13"/>
        <v>-89.899999999999977</v>
      </c>
      <c r="AQ36" s="11">
        <v>114756.5</v>
      </c>
      <c r="AR36" s="12">
        <v>114756.5</v>
      </c>
      <c r="AS36" s="12">
        <v>114756.5</v>
      </c>
      <c r="AT36" s="12">
        <f t="shared" si="14"/>
        <v>0</v>
      </c>
      <c r="AU36" s="12">
        <f t="shared" si="15"/>
        <v>0</v>
      </c>
      <c r="AV36" s="11">
        <v>1364054.1</v>
      </c>
      <c r="AW36" s="12">
        <v>1364054.1</v>
      </c>
      <c r="AX36" s="12">
        <v>1364054.1</v>
      </c>
      <c r="AY36" s="12">
        <f t="shared" si="16"/>
        <v>0</v>
      </c>
      <c r="AZ36" s="12">
        <f t="shared" si="17"/>
        <v>0</v>
      </c>
      <c r="BA36" s="11">
        <v>0</v>
      </c>
      <c r="BB36" s="12">
        <v>0</v>
      </c>
      <c r="BC36" s="12">
        <v>0</v>
      </c>
      <c r="BD36" s="12">
        <f t="shared" si="18"/>
        <v>0</v>
      </c>
      <c r="BE36" s="12">
        <f t="shared" si="19"/>
        <v>0</v>
      </c>
      <c r="BF36" s="11">
        <v>0</v>
      </c>
      <c r="BG36" s="12">
        <v>0</v>
      </c>
      <c r="BH36" s="12">
        <v>0</v>
      </c>
      <c r="BI36" s="12">
        <f t="shared" si="20"/>
        <v>0</v>
      </c>
      <c r="BJ36" s="12">
        <f t="shared" si="21"/>
        <v>0</v>
      </c>
      <c r="BK36" s="11">
        <v>81360.2</v>
      </c>
      <c r="BL36" s="12">
        <v>85329</v>
      </c>
      <c r="BM36" s="12">
        <v>79045.3</v>
      </c>
      <c r="BN36" s="12">
        <f t="shared" si="22"/>
        <v>-2314.8999999999942</v>
      </c>
      <c r="BO36" s="12">
        <f t="shared" si="23"/>
        <v>-6283.6999999999971</v>
      </c>
      <c r="BP36" s="11">
        <v>0</v>
      </c>
      <c r="BQ36" s="12">
        <v>0</v>
      </c>
      <c r="BR36" s="12">
        <v>0</v>
      </c>
      <c r="BS36" s="12">
        <f t="shared" si="24"/>
        <v>0</v>
      </c>
      <c r="BT36" s="13">
        <f t="shared" si="25"/>
        <v>0</v>
      </c>
    </row>
    <row r="37" spans="1:72" x14ac:dyDescent="0.25">
      <c r="A37" s="35">
        <v>31</v>
      </c>
      <c r="B37" s="36" t="s">
        <v>34</v>
      </c>
      <c r="C37" s="28">
        <f t="shared" si="26"/>
        <v>338452.6</v>
      </c>
      <c r="D37" s="27">
        <f t="shared" si="27"/>
        <v>338452.6</v>
      </c>
      <c r="E37" s="27">
        <f t="shared" si="28"/>
        <v>338452.6</v>
      </c>
      <c r="F37" s="45">
        <f t="shared" si="0"/>
        <v>0</v>
      </c>
      <c r="G37" s="44">
        <f t="shared" si="1"/>
        <v>0</v>
      </c>
      <c r="H37" s="11">
        <v>4083.3</v>
      </c>
      <c r="I37" s="12">
        <v>4083.3</v>
      </c>
      <c r="J37" s="12">
        <v>4083.3</v>
      </c>
      <c r="K37" s="12">
        <f t="shared" si="29"/>
        <v>0</v>
      </c>
      <c r="L37" s="12">
        <f t="shared" si="30"/>
        <v>0</v>
      </c>
      <c r="M37" s="11">
        <v>0</v>
      </c>
      <c r="N37" s="12">
        <v>0</v>
      </c>
      <c r="O37" s="12">
        <v>0</v>
      </c>
      <c r="P37" s="12">
        <f t="shared" si="2"/>
        <v>0</v>
      </c>
      <c r="Q37" s="12">
        <f t="shared" si="3"/>
        <v>0</v>
      </c>
      <c r="R37" s="11">
        <v>0</v>
      </c>
      <c r="S37" s="12">
        <v>0</v>
      </c>
      <c r="T37" s="12">
        <v>0</v>
      </c>
      <c r="U37" s="12">
        <f t="shared" si="4"/>
        <v>0</v>
      </c>
      <c r="V37" s="12">
        <f t="shared" si="5"/>
        <v>0</v>
      </c>
      <c r="W37" s="11">
        <v>0</v>
      </c>
      <c r="X37" s="12">
        <v>0</v>
      </c>
      <c r="Y37" s="12">
        <v>0</v>
      </c>
      <c r="Z37" s="12">
        <f t="shared" si="6"/>
        <v>0</v>
      </c>
      <c r="AA37" s="12">
        <f t="shared" si="7"/>
        <v>0</v>
      </c>
      <c r="AB37" s="11">
        <v>0</v>
      </c>
      <c r="AC37" s="12">
        <v>0</v>
      </c>
      <c r="AD37" s="12">
        <v>0</v>
      </c>
      <c r="AE37" s="12">
        <f t="shared" si="8"/>
        <v>0</v>
      </c>
      <c r="AF37" s="12">
        <f t="shared" si="9"/>
        <v>0</v>
      </c>
      <c r="AG37" s="11">
        <v>2363</v>
      </c>
      <c r="AH37" s="12">
        <v>2363</v>
      </c>
      <c r="AI37" s="12">
        <v>2363</v>
      </c>
      <c r="AJ37" s="12">
        <f t="shared" si="10"/>
        <v>0</v>
      </c>
      <c r="AK37" s="12">
        <f t="shared" si="11"/>
        <v>0</v>
      </c>
      <c r="AL37" s="11">
        <v>462.8</v>
      </c>
      <c r="AM37" s="12">
        <v>462.8</v>
      </c>
      <c r="AN37" s="12">
        <v>462.8</v>
      </c>
      <c r="AO37" s="12">
        <f t="shared" si="12"/>
        <v>0</v>
      </c>
      <c r="AP37" s="12">
        <f t="shared" si="13"/>
        <v>0</v>
      </c>
      <c r="AQ37" s="11">
        <v>14019.9</v>
      </c>
      <c r="AR37" s="12">
        <v>14019.9</v>
      </c>
      <c r="AS37" s="12">
        <v>14019.9</v>
      </c>
      <c r="AT37" s="12">
        <f t="shared" si="14"/>
        <v>0</v>
      </c>
      <c r="AU37" s="12">
        <f t="shared" si="15"/>
        <v>0</v>
      </c>
      <c r="AV37" s="11">
        <v>311305.59999999998</v>
      </c>
      <c r="AW37" s="12">
        <v>311305.59999999998</v>
      </c>
      <c r="AX37" s="12">
        <v>311305.59999999998</v>
      </c>
      <c r="AY37" s="12">
        <f t="shared" si="16"/>
        <v>0</v>
      </c>
      <c r="AZ37" s="12">
        <f t="shared" si="17"/>
        <v>0</v>
      </c>
      <c r="BA37" s="11">
        <v>0</v>
      </c>
      <c r="BB37" s="12">
        <v>0</v>
      </c>
      <c r="BC37" s="12">
        <v>0</v>
      </c>
      <c r="BD37" s="12">
        <f t="shared" si="18"/>
        <v>0</v>
      </c>
      <c r="BE37" s="12">
        <f t="shared" si="19"/>
        <v>0</v>
      </c>
      <c r="BF37" s="11">
        <v>0</v>
      </c>
      <c r="BG37" s="12">
        <v>0</v>
      </c>
      <c r="BH37" s="12">
        <v>0</v>
      </c>
      <c r="BI37" s="12">
        <f t="shared" si="20"/>
        <v>0</v>
      </c>
      <c r="BJ37" s="12">
        <f t="shared" si="21"/>
        <v>0</v>
      </c>
      <c r="BK37" s="11">
        <v>6218</v>
      </c>
      <c r="BL37" s="12">
        <v>6218</v>
      </c>
      <c r="BM37" s="12">
        <v>6218</v>
      </c>
      <c r="BN37" s="12">
        <f t="shared" si="22"/>
        <v>0</v>
      </c>
      <c r="BO37" s="12">
        <f t="shared" si="23"/>
        <v>0</v>
      </c>
      <c r="BP37" s="11">
        <v>0</v>
      </c>
      <c r="BQ37" s="12">
        <v>0</v>
      </c>
      <c r="BR37" s="12">
        <v>0</v>
      </c>
      <c r="BS37" s="12">
        <f t="shared" si="24"/>
        <v>0</v>
      </c>
      <c r="BT37" s="13">
        <f t="shared" si="25"/>
        <v>0</v>
      </c>
    </row>
    <row r="38" spans="1:72" x14ac:dyDescent="0.25">
      <c r="A38" s="35">
        <v>32</v>
      </c>
      <c r="B38" s="36" t="s">
        <v>35</v>
      </c>
      <c r="C38" s="28">
        <f t="shared" si="26"/>
        <v>476118.70000000007</v>
      </c>
      <c r="D38" s="27">
        <f t="shared" si="27"/>
        <v>478709.4</v>
      </c>
      <c r="E38" s="27">
        <f t="shared" si="28"/>
        <v>475457.70000000007</v>
      </c>
      <c r="F38" s="45">
        <f t="shared" si="0"/>
        <v>-661</v>
      </c>
      <c r="G38" s="44">
        <f t="shared" si="1"/>
        <v>-3251.6999999999989</v>
      </c>
      <c r="H38" s="11">
        <v>17790.099999999999</v>
      </c>
      <c r="I38" s="12">
        <v>17790.099999999999</v>
      </c>
      <c r="J38" s="12">
        <v>17790.099999999999</v>
      </c>
      <c r="K38" s="12">
        <f t="shared" si="29"/>
        <v>0</v>
      </c>
      <c r="L38" s="12">
        <f t="shared" si="30"/>
        <v>0</v>
      </c>
      <c r="M38" s="11">
        <v>0</v>
      </c>
      <c r="N38" s="12">
        <v>0</v>
      </c>
      <c r="O38" s="12">
        <v>0</v>
      </c>
      <c r="P38" s="12">
        <f t="shared" si="2"/>
        <v>0</v>
      </c>
      <c r="Q38" s="12">
        <f t="shared" si="3"/>
        <v>0</v>
      </c>
      <c r="R38" s="11">
        <v>0</v>
      </c>
      <c r="S38" s="12">
        <v>0</v>
      </c>
      <c r="T38" s="12">
        <v>0</v>
      </c>
      <c r="U38" s="12">
        <f t="shared" si="4"/>
        <v>0</v>
      </c>
      <c r="V38" s="12">
        <f t="shared" si="5"/>
        <v>0</v>
      </c>
      <c r="W38" s="11">
        <v>0</v>
      </c>
      <c r="X38" s="12">
        <v>0</v>
      </c>
      <c r="Y38" s="12">
        <v>0</v>
      </c>
      <c r="Z38" s="12">
        <f t="shared" si="6"/>
        <v>0</v>
      </c>
      <c r="AA38" s="12">
        <f t="shared" si="7"/>
        <v>0</v>
      </c>
      <c r="AB38" s="11">
        <v>0</v>
      </c>
      <c r="AC38" s="12">
        <v>0</v>
      </c>
      <c r="AD38" s="12">
        <v>0</v>
      </c>
      <c r="AE38" s="12">
        <f t="shared" si="8"/>
        <v>0</v>
      </c>
      <c r="AF38" s="12">
        <f t="shared" si="9"/>
        <v>0</v>
      </c>
      <c r="AG38" s="11">
        <v>2363</v>
      </c>
      <c r="AH38" s="12">
        <v>2363</v>
      </c>
      <c r="AI38" s="12">
        <v>2363</v>
      </c>
      <c r="AJ38" s="12">
        <f t="shared" si="10"/>
        <v>0</v>
      </c>
      <c r="AK38" s="12">
        <f t="shared" si="11"/>
        <v>0</v>
      </c>
      <c r="AL38" s="11">
        <v>3.5</v>
      </c>
      <c r="AM38" s="12">
        <v>3.5</v>
      </c>
      <c r="AN38" s="12">
        <v>3.5</v>
      </c>
      <c r="AO38" s="12">
        <f t="shared" si="12"/>
        <v>0</v>
      </c>
      <c r="AP38" s="12">
        <f t="shared" si="13"/>
        <v>0</v>
      </c>
      <c r="AQ38" s="11">
        <v>21907.8</v>
      </c>
      <c r="AR38" s="12">
        <v>21907.8</v>
      </c>
      <c r="AS38" s="12">
        <v>21907.8</v>
      </c>
      <c r="AT38" s="12">
        <f t="shared" si="14"/>
        <v>0</v>
      </c>
      <c r="AU38" s="12">
        <f t="shared" si="15"/>
        <v>0</v>
      </c>
      <c r="AV38" s="11">
        <v>419565.4</v>
      </c>
      <c r="AW38" s="12">
        <v>419565.4</v>
      </c>
      <c r="AX38" s="12">
        <v>419565.4</v>
      </c>
      <c r="AY38" s="12">
        <f t="shared" si="16"/>
        <v>0</v>
      </c>
      <c r="AZ38" s="12">
        <f t="shared" si="17"/>
        <v>0</v>
      </c>
      <c r="BA38" s="11">
        <v>0</v>
      </c>
      <c r="BB38" s="12">
        <v>0</v>
      </c>
      <c r="BC38" s="12">
        <v>0</v>
      </c>
      <c r="BD38" s="12">
        <f t="shared" si="18"/>
        <v>0</v>
      </c>
      <c r="BE38" s="12">
        <f t="shared" si="19"/>
        <v>0</v>
      </c>
      <c r="BF38" s="11">
        <v>0</v>
      </c>
      <c r="BG38" s="12">
        <v>0</v>
      </c>
      <c r="BH38" s="12">
        <v>0</v>
      </c>
      <c r="BI38" s="12">
        <f t="shared" si="20"/>
        <v>0</v>
      </c>
      <c r="BJ38" s="12">
        <f t="shared" si="21"/>
        <v>0</v>
      </c>
      <c r="BK38" s="11">
        <v>14488.9</v>
      </c>
      <c r="BL38" s="12">
        <v>17079.599999999999</v>
      </c>
      <c r="BM38" s="12">
        <v>13827.9</v>
      </c>
      <c r="BN38" s="12">
        <f t="shared" si="22"/>
        <v>-661</v>
      </c>
      <c r="BO38" s="12">
        <f t="shared" si="23"/>
        <v>-3251.6999999999989</v>
      </c>
      <c r="BP38" s="11">
        <v>0</v>
      </c>
      <c r="BQ38" s="12">
        <v>0</v>
      </c>
      <c r="BR38" s="12">
        <v>0</v>
      </c>
      <c r="BS38" s="12">
        <f t="shared" si="24"/>
        <v>0</v>
      </c>
      <c r="BT38" s="13">
        <f t="shared" si="25"/>
        <v>0</v>
      </c>
    </row>
    <row r="39" spans="1:72" x14ac:dyDescent="0.25">
      <c r="A39" s="35">
        <v>33</v>
      </c>
      <c r="B39" s="36" t="s">
        <v>36</v>
      </c>
      <c r="C39" s="28">
        <f t="shared" si="26"/>
        <v>183079.69999999998</v>
      </c>
      <c r="D39" s="27">
        <f t="shared" si="27"/>
        <v>183289.4</v>
      </c>
      <c r="E39" s="27">
        <f t="shared" si="28"/>
        <v>181757.8</v>
      </c>
      <c r="F39" s="45">
        <f t="shared" si="0"/>
        <v>-1321.8999999999996</v>
      </c>
      <c r="G39" s="44">
        <f t="shared" si="1"/>
        <v>-1531.5999999999995</v>
      </c>
      <c r="H39" s="11">
        <v>32232.2</v>
      </c>
      <c r="I39" s="12">
        <v>32232.2</v>
      </c>
      <c r="J39" s="12">
        <v>32232.2</v>
      </c>
      <c r="K39" s="12">
        <f t="shared" si="29"/>
        <v>0</v>
      </c>
      <c r="L39" s="12">
        <f t="shared" si="30"/>
        <v>0</v>
      </c>
      <c r="M39" s="11">
        <v>0</v>
      </c>
      <c r="N39" s="12">
        <v>0</v>
      </c>
      <c r="O39" s="12">
        <v>0</v>
      </c>
      <c r="P39" s="12">
        <f t="shared" si="2"/>
        <v>0</v>
      </c>
      <c r="Q39" s="12">
        <f t="shared" si="3"/>
        <v>0</v>
      </c>
      <c r="R39" s="11">
        <v>0</v>
      </c>
      <c r="S39" s="12">
        <v>0</v>
      </c>
      <c r="T39" s="12">
        <v>0</v>
      </c>
      <c r="U39" s="12">
        <f t="shared" si="4"/>
        <v>0</v>
      </c>
      <c r="V39" s="12">
        <f t="shared" si="5"/>
        <v>0</v>
      </c>
      <c r="W39" s="11">
        <v>0</v>
      </c>
      <c r="X39" s="12">
        <v>0</v>
      </c>
      <c r="Y39" s="12">
        <v>0</v>
      </c>
      <c r="Z39" s="12">
        <f t="shared" si="6"/>
        <v>0</v>
      </c>
      <c r="AA39" s="12">
        <f t="shared" si="7"/>
        <v>0</v>
      </c>
      <c r="AB39" s="11">
        <v>0</v>
      </c>
      <c r="AC39" s="12">
        <v>0</v>
      </c>
      <c r="AD39" s="12">
        <v>0</v>
      </c>
      <c r="AE39" s="12">
        <f t="shared" si="8"/>
        <v>0</v>
      </c>
      <c r="AF39" s="12">
        <f t="shared" si="9"/>
        <v>0</v>
      </c>
      <c r="AG39" s="11">
        <v>2363</v>
      </c>
      <c r="AH39" s="12">
        <v>2363</v>
      </c>
      <c r="AI39" s="12">
        <v>2363</v>
      </c>
      <c r="AJ39" s="12">
        <f t="shared" si="10"/>
        <v>0</v>
      </c>
      <c r="AK39" s="12">
        <f t="shared" si="11"/>
        <v>0</v>
      </c>
      <c r="AL39" s="11">
        <v>1480.2</v>
      </c>
      <c r="AM39" s="12">
        <v>1480.2</v>
      </c>
      <c r="AN39" s="12">
        <v>1480.2</v>
      </c>
      <c r="AO39" s="12">
        <f t="shared" si="12"/>
        <v>0</v>
      </c>
      <c r="AP39" s="12">
        <f t="shared" si="13"/>
        <v>0</v>
      </c>
      <c r="AQ39" s="11">
        <v>14225.9</v>
      </c>
      <c r="AR39" s="12">
        <v>14225.9</v>
      </c>
      <c r="AS39" s="12">
        <v>14225.9</v>
      </c>
      <c r="AT39" s="12">
        <f t="shared" si="14"/>
        <v>0</v>
      </c>
      <c r="AU39" s="12">
        <f t="shared" si="15"/>
        <v>0</v>
      </c>
      <c r="AV39" s="11">
        <v>127670.9</v>
      </c>
      <c r="AW39" s="12">
        <v>126193.9</v>
      </c>
      <c r="AX39" s="12">
        <v>126193.9</v>
      </c>
      <c r="AY39" s="12">
        <f t="shared" si="16"/>
        <v>-1477</v>
      </c>
      <c r="AZ39" s="12">
        <f t="shared" si="17"/>
        <v>0</v>
      </c>
      <c r="BA39" s="11">
        <v>0</v>
      </c>
      <c r="BB39" s="12">
        <v>0</v>
      </c>
      <c r="BC39" s="12">
        <v>0</v>
      </c>
      <c r="BD39" s="12">
        <f t="shared" si="18"/>
        <v>0</v>
      </c>
      <c r="BE39" s="12">
        <f t="shared" si="19"/>
        <v>0</v>
      </c>
      <c r="BF39" s="11">
        <v>0</v>
      </c>
      <c r="BG39" s="12">
        <v>0</v>
      </c>
      <c r="BH39" s="12">
        <v>0</v>
      </c>
      <c r="BI39" s="12">
        <f t="shared" si="20"/>
        <v>0</v>
      </c>
      <c r="BJ39" s="12">
        <f t="shared" si="21"/>
        <v>0</v>
      </c>
      <c r="BK39" s="11">
        <v>5107.5</v>
      </c>
      <c r="BL39" s="12">
        <v>6794.2</v>
      </c>
      <c r="BM39" s="12">
        <v>5262.6</v>
      </c>
      <c r="BN39" s="12">
        <f t="shared" si="22"/>
        <v>155.10000000000036</v>
      </c>
      <c r="BO39" s="12">
        <f t="shared" si="23"/>
        <v>-1531.5999999999995</v>
      </c>
      <c r="BP39" s="11">
        <v>0</v>
      </c>
      <c r="BQ39" s="12">
        <v>0</v>
      </c>
      <c r="BR39" s="12">
        <v>0</v>
      </c>
      <c r="BS39" s="12">
        <f t="shared" si="24"/>
        <v>0</v>
      </c>
      <c r="BT39" s="13">
        <f t="shared" si="25"/>
        <v>0</v>
      </c>
    </row>
    <row r="40" spans="1:72" x14ac:dyDescent="0.25">
      <c r="A40" s="35">
        <v>34</v>
      </c>
      <c r="B40" s="36" t="s">
        <v>37</v>
      </c>
      <c r="C40" s="28">
        <f t="shared" si="26"/>
        <v>500062.4</v>
      </c>
      <c r="D40" s="27">
        <f t="shared" si="27"/>
        <v>499947.7</v>
      </c>
      <c r="E40" s="27">
        <f t="shared" si="28"/>
        <v>499947.6</v>
      </c>
      <c r="F40" s="45">
        <f t="shared" si="0"/>
        <v>-114.80000000002292</v>
      </c>
      <c r="G40" s="44">
        <f t="shared" si="1"/>
        <v>-9.9999999999454303E-2</v>
      </c>
      <c r="H40" s="11">
        <v>5300.6</v>
      </c>
      <c r="I40" s="12">
        <v>5300.6</v>
      </c>
      <c r="J40" s="12">
        <v>5300.6</v>
      </c>
      <c r="K40" s="12">
        <f t="shared" si="29"/>
        <v>0</v>
      </c>
      <c r="L40" s="12">
        <f t="shared" si="30"/>
        <v>0</v>
      </c>
      <c r="M40" s="11">
        <v>0</v>
      </c>
      <c r="N40" s="12">
        <v>0</v>
      </c>
      <c r="O40" s="12">
        <v>0</v>
      </c>
      <c r="P40" s="12">
        <f t="shared" si="2"/>
        <v>0</v>
      </c>
      <c r="Q40" s="12">
        <f t="shared" si="3"/>
        <v>0</v>
      </c>
      <c r="R40" s="11">
        <v>0</v>
      </c>
      <c r="S40" s="12">
        <v>0</v>
      </c>
      <c r="T40" s="12">
        <v>0</v>
      </c>
      <c r="U40" s="12">
        <f t="shared" si="4"/>
        <v>0</v>
      </c>
      <c r="V40" s="12">
        <f t="shared" si="5"/>
        <v>0</v>
      </c>
      <c r="W40" s="11">
        <v>0</v>
      </c>
      <c r="X40" s="12">
        <v>0</v>
      </c>
      <c r="Y40" s="12">
        <v>0</v>
      </c>
      <c r="Z40" s="12">
        <f t="shared" si="6"/>
        <v>0</v>
      </c>
      <c r="AA40" s="12">
        <f t="shared" si="7"/>
        <v>0</v>
      </c>
      <c r="AB40" s="11">
        <v>0</v>
      </c>
      <c r="AC40" s="12">
        <v>0</v>
      </c>
      <c r="AD40" s="12">
        <v>0</v>
      </c>
      <c r="AE40" s="12">
        <f t="shared" si="8"/>
        <v>0</v>
      </c>
      <c r="AF40" s="12">
        <f t="shared" si="9"/>
        <v>0</v>
      </c>
      <c r="AG40" s="11">
        <v>2363</v>
      </c>
      <c r="AH40" s="12">
        <v>2363</v>
      </c>
      <c r="AI40" s="12">
        <v>2363</v>
      </c>
      <c r="AJ40" s="12">
        <f t="shared" si="10"/>
        <v>0</v>
      </c>
      <c r="AK40" s="12">
        <f t="shared" si="11"/>
        <v>0</v>
      </c>
      <c r="AL40" s="11">
        <v>1145.3</v>
      </c>
      <c r="AM40" s="12">
        <v>1145.3</v>
      </c>
      <c r="AN40" s="12">
        <v>1145.3</v>
      </c>
      <c r="AO40" s="12">
        <f t="shared" si="12"/>
        <v>0</v>
      </c>
      <c r="AP40" s="12">
        <f t="shared" si="13"/>
        <v>0</v>
      </c>
      <c r="AQ40" s="11">
        <v>67915.5</v>
      </c>
      <c r="AR40" s="12">
        <v>67915.5</v>
      </c>
      <c r="AS40" s="12">
        <v>67915.5</v>
      </c>
      <c r="AT40" s="12">
        <f t="shared" si="14"/>
        <v>0</v>
      </c>
      <c r="AU40" s="12">
        <f t="shared" si="15"/>
        <v>0</v>
      </c>
      <c r="AV40" s="11">
        <v>419194</v>
      </c>
      <c r="AW40" s="12">
        <v>418980.1</v>
      </c>
      <c r="AX40" s="12">
        <v>418980.1</v>
      </c>
      <c r="AY40" s="12">
        <f t="shared" si="16"/>
        <v>-213.90000000002328</v>
      </c>
      <c r="AZ40" s="12">
        <f t="shared" si="17"/>
        <v>0</v>
      </c>
      <c r="BA40" s="11">
        <v>0</v>
      </c>
      <c r="BB40" s="12">
        <v>0</v>
      </c>
      <c r="BC40" s="12">
        <v>0</v>
      </c>
      <c r="BD40" s="12">
        <f t="shared" si="18"/>
        <v>0</v>
      </c>
      <c r="BE40" s="12">
        <f t="shared" si="19"/>
        <v>0</v>
      </c>
      <c r="BF40" s="11">
        <v>0</v>
      </c>
      <c r="BG40" s="12">
        <v>0</v>
      </c>
      <c r="BH40" s="12">
        <v>0</v>
      </c>
      <c r="BI40" s="12">
        <f t="shared" si="20"/>
        <v>0</v>
      </c>
      <c r="BJ40" s="12">
        <f t="shared" si="21"/>
        <v>0</v>
      </c>
      <c r="BK40" s="11">
        <v>4144</v>
      </c>
      <c r="BL40" s="12">
        <v>4243.2</v>
      </c>
      <c r="BM40" s="12">
        <v>4243.1000000000004</v>
      </c>
      <c r="BN40" s="12">
        <f t="shared" si="22"/>
        <v>99.100000000000364</v>
      </c>
      <c r="BO40" s="12">
        <f t="shared" si="23"/>
        <v>-9.9999999999454303E-2</v>
      </c>
      <c r="BP40" s="11">
        <v>0</v>
      </c>
      <c r="BQ40" s="12">
        <v>0</v>
      </c>
      <c r="BR40" s="12">
        <v>0</v>
      </c>
      <c r="BS40" s="12">
        <f t="shared" si="24"/>
        <v>0</v>
      </c>
      <c r="BT40" s="13">
        <f t="shared" si="25"/>
        <v>0</v>
      </c>
    </row>
    <row r="41" spans="1:72" x14ac:dyDescent="0.25">
      <c r="A41" s="35">
        <v>35</v>
      </c>
      <c r="B41" s="36" t="s">
        <v>38</v>
      </c>
      <c r="C41" s="28">
        <f t="shared" si="26"/>
        <v>740168.50000000012</v>
      </c>
      <c r="D41" s="27">
        <f t="shared" si="27"/>
        <v>739002.60000000009</v>
      </c>
      <c r="E41" s="27">
        <f t="shared" si="28"/>
        <v>739001.6</v>
      </c>
      <c r="F41" s="45">
        <f t="shared" si="0"/>
        <v>-1166.899999999996</v>
      </c>
      <c r="G41" s="44">
        <f t="shared" si="1"/>
        <v>-0.99999999999090505</v>
      </c>
      <c r="H41" s="11">
        <v>12469.7</v>
      </c>
      <c r="I41" s="12">
        <v>12469.7</v>
      </c>
      <c r="J41" s="12">
        <v>12469.7</v>
      </c>
      <c r="K41" s="12">
        <f t="shared" si="29"/>
        <v>0</v>
      </c>
      <c r="L41" s="12">
        <f t="shared" si="30"/>
        <v>0</v>
      </c>
      <c r="M41" s="11">
        <v>0</v>
      </c>
      <c r="N41" s="12">
        <v>0</v>
      </c>
      <c r="O41" s="12">
        <v>0</v>
      </c>
      <c r="P41" s="12">
        <f t="shared" si="2"/>
        <v>0</v>
      </c>
      <c r="Q41" s="12">
        <f t="shared" si="3"/>
        <v>0</v>
      </c>
      <c r="R41" s="11">
        <v>0</v>
      </c>
      <c r="S41" s="12">
        <v>0</v>
      </c>
      <c r="T41" s="12">
        <v>0</v>
      </c>
      <c r="U41" s="12">
        <f t="shared" si="4"/>
        <v>0</v>
      </c>
      <c r="V41" s="12">
        <f t="shared" si="5"/>
        <v>0</v>
      </c>
      <c r="W41" s="11">
        <v>0</v>
      </c>
      <c r="X41" s="12">
        <v>0</v>
      </c>
      <c r="Y41" s="12">
        <v>0</v>
      </c>
      <c r="Z41" s="12">
        <f t="shared" si="6"/>
        <v>0</v>
      </c>
      <c r="AA41" s="12">
        <f t="shared" si="7"/>
        <v>0</v>
      </c>
      <c r="AB41" s="11">
        <v>86952</v>
      </c>
      <c r="AC41" s="12">
        <v>85708.9</v>
      </c>
      <c r="AD41" s="12">
        <v>85708.800000000003</v>
      </c>
      <c r="AE41" s="12">
        <f t="shared" si="8"/>
        <v>-1243.1999999999971</v>
      </c>
      <c r="AF41" s="12">
        <f t="shared" si="9"/>
        <v>-9.9999999991268851E-2</v>
      </c>
      <c r="AG41" s="11">
        <v>2363</v>
      </c>
      <c r="AH41" s="12">
        <v>2363</v>
      </c>
      <c r="AI41" s="12">
        <v>2363</v>
      </c>
      <c r="AJ41" s="12">
        <f t="shared" si="10"/>
        <v>0</v>
      </c>
      <c r="AK41" s="12">
        <f t="shared" si="11"/>
        <v>0</v>
      </c>
      <c r="AL41" s="11">
        <v>0</v>
      </c>
      <c r="AM41" s="12">
        <v>0</v>
      </c>
      <c r="AN41" s="12">
        <v>0</v>
      </c>
      <c r="AO41" s="12">
        <f t="shared" si="12"/>
        <v>0</v>
      </c>
      <c r="AP41" s="12">
        <f t="shared" si="13"/>
        <v>0</v>
      </c>
      <c r="AQ41" s="11">
        <v>25231.7</v>
      </c>
      <c r="AR41" s="12">
        <v>25231.7</v>
      </c>
      <c r="AS41" s="12">
        <v>25231.7</v>
      </c>
      <c r="AT41" s="12">
        <f t="shared" si="14"/>
        <v>0</v>
      </c>
      <c r="AU41" s="12">
        <f t="shared" si="15"/>
        <v>0</v>
      </c>
      <c r="AV41" s="11">
        <v>602882.30000000005</v>
      </c>
      <c r="AW41" s="12">
        <v>602882.30000000005</v>
      </c>
      <c r="AX41" s="12">
        <v>602882.30000000005</v>
      </c>
      <c r="AY41" s="12">
        <f t="shared" si="16"/>
        <v>0</v>
      </c>
      <c r="AZ41" s="12">
        <f t="shared" si="17"/>
        <v>0</v>
      </c>
      <c r="BA41" s="11">
        <v>0</v>
      </c>
      <c r="BB41" s="12">
        <v>0</v>
      </c>
      <c r="BC41" s="12">
        <v>0</v>
      </c>
      <c r="BD41" s="12">
        <f t="shared" si="18"/>
        <v>0</v>
      </c>
      <c r="BE41" s="12">
        <f t="shared" si="19"/>
        <v>0</v>
      </c>
      <c r="BF41" s="11">
        <v>0</v>
      </c>
      <c r="BG41" s="12">
        <v>0</v>
      </c>
      <c r="BH41" s="12">
        <v>0</v>
      </c>
      <c r="BI41" s="12">
        <f t="shared" si="20"/>
        <v>0</v>
      </c>
      <c r="BJ41" s="12">
        <f t="shared" si="21"/>
        <v>0</v>
      </c>
      <c r="BK41" s="11">
        <v>10269.799999999999</v>
      </c>
      <c r="BL41" s="12">
        <v>10347</v>
      </c>
      <c r="BM41" s="12">
        <v>10346.1</v>
      </c>
      <c r="BN41" s="12">
        <f t="shared" si="22"/>
        <v>76.300000000001091</v>
      </c>
      <c r="BO41" s="12">
        <f t="shared" si="23"/>
        <v>-0.8999999999996362</v>
      </c>
      <c r="BP41" s="11">
        <v>0</v>
      </c>
      <c r="BQ41" s="12">
        <v>0</v>
      </c>
      <c r="BR41" s="12">
        <v>0</v>
      </c>
      <c r="BS41" s="12">
        <f t="shared" si="24"/>
        <v>0</v>
      </c>
      <c r="BT41" s="13">
        <f t="shared" si="25"/>
        <v>0</v>
      </c>
    </row>
    <row r="42" spans="1:72" x14ac:dyDescent="0.25">
      <c r="A42" s="35">
        <v>36</v>
      </c>
      <c r="B42" s="36" t="s">
        <v>39</v>
      </c>
      <c r="C42" s="28">
        <f t="shared" si="26"/>
        <v>360602</v>
      </c>
      <c r="D42" s="27">
        <f t="shared" si="27"/>
        <v>359795.19999999995</v>
      </c>
      <c r="E42" s="27">
        <f t="shared" si="28"/>
        <v>359344.99999999994</v>
      </c>
      <c r="F42" s="45">
        <f t="shared" si="0"/>
        <v>-1257.0000000000473</v>
      </c>
      <c r="G42" s="44">
        <f t="shared" si="1"/>
        <v>-450.20000000000073</v>
      </c>
      <c r="H42" s="11">
        <v>11300.8</v>
      </c>
      <c r="I42" s="12">
        <v>11300.8</v>
      </c>
      <c r="J42" s="12">
        <v>11300.8</v>
      </c>
      <c r="K42" s="12">
        <f t="shared" si="29"/>
        <v>0</v>
      </c>
      <c r="L42" s="12">
        <f t="shared" si="30"/>
        <v>0</v>
      </c>
      <c r="M42" s="11">
        <v>0</v>
      </c>
      <c r="N42" s="12">
        <v>0</v>
      </c>
      <c r="O42" s="12">
        <v>0</v>
      </c>
      <c r="P42" s="12">
        <f t="shared" si="2"/>
        <v>0</v>
      </c>
      <c r="Q42" s="12">
        <f t="shared" si="3"/>
        <v>0</v>
      </c>
      <c r="R42" s="11">
        <v>0</v>
      </c>
      <c r="S42" s="12">
        <v>0</v>
      </c>
      <c r="T42" s="12">
        <v>0</v>
      </c>
      <c r="U42" s="12">
        <f t="shared" si="4"/>
        <v>0</v>
      </c>
      <c r="V42" s="12">
        <f t="shared" si="5"/>
        <v>0</v>
      </c>
      <c r="W42" s="11">
        <v>0</v>
      </c>
      <c r="X42" s="12">
        <v>0</v>
      </c>
      <c r="Y42" s="12">
        <v>0</v>
      </c>
      <c r="Z42" s="12">
        <f t="shared" si="6"/>
        <v>0</v>
      </c>
      <c r="AA42" s="12">
        <f t="shared" si="7"/>
        <v>0</v>
      </c>
      <c r="AB42" s="11">
        <v>0</v>
      </c>
      <c r="AC42" s="12">
        <v>0</v>
      </c>
      <c r="AD42" s="12">
        <v>0</v>
      </c>
      <c r="AE42" s="12">
        <f t="shared" si="8"/>
        <v>0</v>
      </c>
      <c r="AF42" s="12">
        <f t="shared" si="9"/>
        <v>0</v>
      </c>
      <c r="AG42" s="11">
        <v>2363</v>
      </c>
      <c r="AH42" s="12">
        <v>2363</v>
      </c>
      <c r="AI42" s="12">
        <v>2363</v>
      </c>
      <c r="AJ42" s="12">
        <f t="shared" si="10"/>
        <v>0</v>
      </c>
      <c r="AK42" s="12">
        <f t="shared" si="11"/>
        <v>0</v>
      </c>
      <c r="AL42" s="11">
        <v>0</v>
      </c>
      <c r="AM42" s="12">
        <v>0</v>
      </c>
      <c r="AN42" s="12">
        <v>0</v>
      </c>
      <c r="AO42" s="12">
        <f t="shared" si="12"/>
        <v>0</v>
      </c>
      <c r="AP42" s="12">
        <f t="shared" si="13"/>
        <v>0</v>
      </c>
      <c r="AQ42" s="11">
        <v>61157.8</v>
      </c>
      <c r="AR42" s="12">
        <v>61157.8</v>
      </c>
      <c r="AS42" s="12">
        <v>61157.8</v>
      </c>
      <c r="AT42" s="12">
        <f t="shared" si="14"/>
        <v>0</v>
      </c>
      <c r="AU42" s="12">
        <f t="shared" si="15"/>
        <v>0</v>
      </c>
      <c r="AV42" s="11">
        <v>276606.90000000002</v>
      </c>
      <c r="AW42" s="12">
        <v>275105.59999999998</v>
      </c>
      <c r="AX42" s="12">
        <v>275105.59999999998</v>
      </c>
      <c r="AY42" s="12">
        <f t="shared" si="16"/>
        <v>-1501.3000000000466</v>
      </c>
      <c r="AZ42" s="12">
        <f t="shared" si="17"/>
        <v>0</v>
      </c>
      <c r="BA42" s="11">
        <v>0</v>
      </c>
      <c r="BB42" s="12">
        <v>0</v>
      </c>
      <c r="BC42" s="12">
        <v>0</v>
      </c>
      <c r="BD42" s="12">
        <f t="shared" si="18"/>
        <v>0</v>
      </c>
      <c r="BE42" s="12">
        <f t="shared" si="19"/>
        <v>0</v>
      </c>
      <c r="BF42" s="11">
        <v>0</v>
      </c>
      <c r="BG42" s="12">
        <v>0</v>
      </c>
      <c r="BH42" s="12">
        <v>0</v>
      </c>
      <c r="BI42" s="12">
        <f t="shared" si="20"/>
        <v>0</v>
      </c>
      <c r="BJ42" s="12">
        <f t="shared" si="21"/>
        <v>0</v>
      </c>
      <c r="BK42" s="11">
        <v>9173.5</v>
      </c>
      <c r="BL42" s="12">
        <v>9868</v>
      </c>
      <c r="BM42" s="12">
        <v>9417.7999999999993</v>
      </c>
      <c r="BN42" s="12">
        <f t="shared" si="22"/>
        <v>244.29999999999927</v>
      </c>
      <c r="BO42" s="12">
        <f t="shared" si="23"/>
        <v>-450.20000000000073</v>
      </c>
      <c r="BP42" s="11">
        <v>0</v>
      </c>
      <c r="BQ42" s="12">
        <v>0</v>
      </c>
      <c r="BR42" s="12">
        <v>0</v>
      </c>
      <c r="BS42" s="12">
        <f t="shared" si="24"/>
        <v>0</v>
      </c>
      <c r="BT42" s="13">
        <f t="shared" si="25"/>
        <v>0</v>
      </c>
    </row>
    <row r="43" spans="1:72" x14ac:dyDescent="0.25">
      <c r="A43" s="35">
        <v>37</v>
      </c>
      <c r="B43" s="36" t="s">
        <v>40</v>
      </c>
      <c r="C43" s="28">
        <f t="shared" si="26"/>
        <v>445820.69999999995</v>
      </c>
      <c r="D43" s="27">
        <f t="shared" si="27"/>
        <v>445246</v>
      </c>
      <c r="E43" s="27">
        <f t="shared" si="28"/>
        <v>445246</v>
      </c>
      <c r="F43" s="45">
        <f t="shared" si="0"/>
        <v>-574.70000000000073</v>
      </c>
      <c r="G43" s="44">
        <f t="shared" si="1"/>
        <v>0</v>
      </c>
      <c r="H43" s="11">
        <v>4531.7</v>
      </c>
      <c r="I43" s="12">
        <v>4531.7</v>
      </c>
      <c r="J43" s="12">
        <v>4531.7</v>
      </c>
      <c r="K43" s="12">
        <f t="shared" si="29"/>
        <v>0</v>
      </c>
      <c r="L43" s="12">
        <f t="shared" si="30"/>
        <v>0</v>
      </c>
      <c r="M43" s="11">
        <v>0</v>
      </c>
      <c r="N43" s="12">
        <v>0</v>
      </c>
      <c r="O43" s="12">
        <v>0</v>
      </c>
      <c r="P43" s="12">
        <f t="shared" si="2"/>
        <v>0</v>
      </c>
      <c r="Q43" s="12">
        <f t="shared" si="3"/>
        <v>0</v>
      </c>
      <c r="R43" s="11">
        <v>0</v>
      </c>
      <c r="S43" s="12">
        <v>0</v>
      </c>
      <c r="T43" s="12">
        <v>0</v>
      </c>
      <c r="U43" s="12">
        <f t="shared" si="4"/>
        <v>0</v>
      </c>
      <c r="V43" s="12">
        <f t="shared" si="5"/>
        <v>0</v>
      </c>
      <c r="W43" s="11">
        <v>0</v>
      </c>
      <c r="X43" s="12">
        <v>0</v>
      </c>
      <c r="Y43" s="12">
        <v>0</v>
      </c>
      <c r="Z43" s="12">
        <f t="shared" si="6"/>
        <v>0</v>
      </c>
      <c r="AA43" s="12">
        <f t="shared" si="7"/>
        <v>0</v>
      </c>
      <c r="AB43" s="11">
        <v>0</v>
      </c>
      <c r="AC43" s="12">
        <v>0</v>
      </c>
      <c r="AD43" s="12">
        <v>0</v>
      </c>
      <c r="AE43" s="12">
        <f t="shared" si="8"/>
        <v>0</v>
      </c>
      <c r="AF43" s="12">
        <f t="shared" si="9"/>
        <v>0</v>
      </c>
      <c r="AG43" s="11">
        <v>2363</v>
      </c>
      <c r="AH43" s="12">
        <v>2363</v>
      </c>
      <c r="AI43" s="12">
        <v>2363</v>
      </c>
      <c r="AJ43" s="12">
        <f t="shared" si="10"/>
        <v>0</v>
      </c>
      <c r="AK43" s="12">
        <f t="shared" si="11"/>
        <v>0</v>
      </c>
      <c r="AL43" s="11">
        <v>0</v>
      </c>
      <c r="AM43" s="12">
        <v>0</v>
      </c>
      <c r="AN43" s="12">
        <v>0</v>
      </c>
      <c r="AO43" s="12">
        <f t="shared" si="12"/>
        <v>0</v>
      </c>
      <c r="AP43" s="12">
        <f t="shared" si="13"/>
        <v>0</v>
      </c>
      <c r="AQ43" s="11">
        <v>49372.800000000003</v>
      </c>
      <c r="AR43" s="12">
        <v>49372.800000000003</v>
      </c>
      <c r="AS43" s="12">
        <v>49372.800000000003</v>
      </c>
      <c r="AT43" s="12">
        <f t="shared" si="14"/>
        <v>0</v>
      </c>
      <c r="AU43" s="12">
        <f t="shared" si="15"/>
        <v>0</v>
      </c>
      <c r="AV43" s="11">
        <v>382014.1</v>
      </c>
      <c r="AW43" s="12">
        <v>381102.1</v>
      </c>
      <c r="AX43" s="12">
        <v>381102.1</v>
      </c>
      <c r="AY43" s="12">
        <f t="shared" si="16"/>
        <v>-912</v>
      </c>
      <c r="AZ43" s="12">
        <f t="shared" si="17"/>
        <v>0</v>
      </c>
      <c r="BA43" s="11">
        <v>0</v>
      </c>
      <c r="BB43" s="12">
        <v>0</v>
      </c>
      <c r="BC43" s="12">
        <v>0</v>
      </c>
      <c r="BD43" s="12">
        <f t="shared" si="18"/>
        <v>0</v>
      </c>
      <c r="BE43" s="12">
        <f t="shared" si="19"/>
        <v>0</v>
      </c>
      <c r="BF43" s="11">
        <v>0</v>
      </c>
      <c r="BG43" s="12">
        <v>0</v>
      </c>
      <c r="BH43" s="12">
        <v>0</v>
      </c>
      <c r="BI43" s="12">
        <f t="shared" si="20"/>
        <v>0</v>
      </c>
      <c r="BJ43" s="12">
        <f t="shared" si="21"/>
        <v>0</v>
      </c>
      <c r="BK43" s="11">
        <v>7539.1</v>
      </c>
      <c r="BL43" s="12">
        <v>7876.4</v>
      </c>
      <c r="BM43" s="12">
        <v>7876.4</v>
      </c>
      <c r="BN43" s="12">
        <f t="shared" si="22"/>
        <v>337.29999999999927</v>
      </c>
      <c r="BO43" s="12">
        <f t="shared" si="23"/>
        <v>0</v>
      </c>
      <c r="BP43" s="11">
        <v>0</v>
      </c>
      <c r="BQ43" s="12">
        <v>0</v>
      </c>
      <c r="BR43" s="12">
        <v>0</v>
      </c>
      <c r="BS43" s="12">
        <f t="shared" si="24"/>
        <v>0</v>
      </c>
      <c r="BT43" s="13">
        <f t="shared" si="25"/>
        <v>0</v>
      </c>
    </row>
    <row r="44" spans="1:72" x14ac:dyDescent="0.25">
      <c r="A44" s="35">
        <v>38</v>
      </c>
      <c r="B44" s="36" t="s">
        <v>41</v>
      </c>
      <c r="C44" s="28">
        <f t="shared" si="26"/>
        <v>418266</v>
      </c>
      <c r="D44" s="27">
        <f t="shared" si="27"/>
        <v>418533.89999999997</v>
      </c>
      <c r="E44" s="27">
        <f t="shared" si="28"/>
        <v>418533.89999999997</v>
      </c>
      <c r="F44" s="45">
        <f t="shared" si="0"/>
        <v>267.89999999999964</v>
      </c>
      <c r="G44" s="44">
        <f t="shared" si="1"/>
        <v>0</v>
      </c>
      <c r="H44" s="11">
        <v>5298.8</v>
      </c>
      <c r="I44" s="12">
        <v>5298.8</v>
      </c>
      <c r="J44" s="12">
        <v>5298.8</v>
      </c>
      <c r="K44" s="12">
        <f t="shared" si="29"/>
        <v>0</v>
      </c>
      <c r="L44" s="12">
        <f t="shared" si="30"/>
        <v>0</v>
      </c>
      <c r="M44" s="11">
        <v>0</v>
      </c>
      <c r="N44" s="12">
        <v>0</v>
      </c>
      <c r="O44" s="12">
        <v>0</v>
      </c>
      <c r="P44" s="12">
        <f t="shared" si="2"/>
        <v>0</v>
      </c>
      <c r="Q44" s="12">
        <f t="shared" si="3"/>
        <v>0</v>
      </c>
      <c r="R44" s="11">
        <v>0</v>
      </c>
      <c r="S44" s="12">
        <v>0</v>
      </c>
      <c r="T44" s="12">
        <v>0</v>
      </c>
      <c r="U44" s="12">
        <f t="shared" si="4"/>
        <v>0</v>
      </c>
      <c r="V44" s="12">
        <f t="shared" si="5"/>
        <v>0</v>
      </c>
      <c r="W44" s="11">
        <v>0</v>
      </c>
      <c r="X44" s="12">
        <v>0</v>
      </c>
      <c r="Y44" s="12">
        <v>0</v>
      </c>
      <c r="Z44" s="12">
        <f t="shared" si="6"/>
        <v>0</v>
      </c>
      <c r="AA44" s="12">
        <f t="shared" si="7"/>
        <v>0</v>
      </c>
      <c r="AB44" s="11">
        <v>2678.4</v>
      </c>
      <c r="AC44" s="12">
        <v>2678.4</v>
      </c>
      <c r="AD44" s="12">
        <v>2678.4</v>
      </c>
      <c r="AE44" s="12">
        <f t="shared" si="8"/>
        <v>0</v>
      </c>
      <c r="AF44" s="12">
        <f t="shared" si="9"/>
        <v>0</v>
      </c>
      <c r="AG44" s="11">
        <v>7282.7</v>
      </c>
      <c r="AH44" s="12">
        <v>7282.7</v>
      </c>
      <c r="AI44" s="12">
        <v>7282.7</v>
      </c>
      <c r="AJ44" s="12">
        <f t="shared" si="10"/>
        <v>0</v>
      </c>
      <c r="AK44" s="12">
        <f t="shared" si="11"/>
        <v>0</v>
      </c>
      <c r="AL44" s="11">
        <v>0</v>
      </c>
      <c r="AM44" s="12">
        <v>0</v>
      </c>
      <c r="AN44" s="12">
        <v>0</v>
      </c>
      <c r="AO44" s="12">
        <f t="shared" si="12"/>
        <v>0</v>
      </c>
      <c r="AP44" s="12">
        <f t="shared" si="13"/>
        <v>0</v>
      </c>
      <c r="AQ44" s="11">
        <v>31157.9</v>
      </c>
      <c r="AR44" s="12">
        <v>31157.9</v>
      </c>
      <c r="AS44" s="12">
        <v>31157.9</v>
      </c>
      <c r="AT44" s="12">
        <f t="shared" si="14"/>
        <v>0</v>
      </c>
      <c r="AU44" s="12">
        <f t="shared" si="15"/>
        <v>0</v>
      </c>
      <c r="AV44" s="11">
        <v>362982.8</v>
      </c>
      <c r="AW44" s="12">
        <v>362982.8</v>
      </c>
      <c r="AX44" s="12">
        <v>362982.8</v>
      </c>
      <c r="AY44" s="12">
        <f t="shared" si="16"/>
        <v>0</v>
      </c>
      <c r="AZ44" s="12">
        <f t="shared" si="17"/>
        <v>0</v>
      </c>
      <c r="BA44" s="11">
        <v>0</v>
      </c>
      <c r="BB44" s="12">
        <v>0</v>
      </c>
      <c r="BC44" s="12">
        <v>0</v>
      </c>
      <c r="BD44" s="12">
        <f t="shared" si="18"/>
        <v>0</v>
      </c>
      <c r="BE44" s="12">
        <f t="shared" si="19"/>
        <v>0</v>
      </c>
      <c r="BF44" s="11">
        <v>0</v>
      </c>
      <c r="BG44" s="12">
        <v>0</v>
      </c>
      <c r="BH44" s="12">
        <v>0</v>
      </c>
      <c r="BI44" s="12">
        <f t="shared" si="20"/>
        <v>0</v>
      </c>
      <c r="BJ44" s="12">
        <f t="shared" si="21"/>
        <v>0</v>
      </c>
      <c r="BK44" s="11">
        <v>8865.4</v>
      </c>
      <c r="BL44" s="12">
        <v>9133.2999999999993</v>
      </c>
      <c r="BM44" s="12">
        <v>9133.2999999999993</v>
      </c>
      <c r="BN44" s="12">
        <f t="shared" si="22"/>
        <v>267.89999999999964</v>
      </c>
      <c r="BO44" s="12">
        <f t="shared" si="23"/>
        <v>0</v>
      </c>
      <c r="BP44" s="11">
        <v>0</v>
      </c>
      <c r="BQ44" s="12">
        <v>0</v>
      </c>
      <c r="BR44" s="12">
        <v>0</v>
      </c>
      <c r="BS44" s="12">
        <f t="shared" si="24"/>
        <v>0</v>
      </c>
      <c r="BT44" s="13">
        <f t="shared" si="25"/>
        <v>0</v>
      </c>
    </row>
    <row r="45" spans="1:72" x14ac:dyDescent="0.25">
      <c r="A45" s="35">
        <v>39</v>
      </c>
      <c r="B45" s="36" t="s">
        <v>42</v>
      </c>
      <c r="C45" s="28">
        <f t="shared" si="26"/>
        <v>220049.09999999998</v>
      </c>
      <c r="D45" s="27">
        <f t="shared" si="27"/>
        <v>221355.49999999997</v>
      </c>
      <c r="E45" s="27">
        <f t="shared" si="28"/>
        <v>220762</v>
      </c>
      <c r="F45" s="45">
        <f t="shared" si="0"/>
        <v>712.9</v>
      </c>
      <c r="G45" s="44">
        <f t="shared" si="1"/>
        <v>-593.49999999999966</v>
      </c>
      <c r="H45" s="11">
        <v>15333.2</v>
      </c>
      <c r="I45" s="12">
        <v>15333.2</v>
      </c>
      <c r="J45" s="12">
        <v>15333.2</v>
      </c>
      <c r="K45" s="12">
        <f t="shared" si="29"/>
        <v>0</v>
      </c>
      <c r="L45" s="12">
        <f t="shared" si="30"/>
        <v>0</v>
      </c>
      <c r="M45" s="11">
        <v>0</v>
      </c>
      <c r="N45" s="12">
        <v>0</v>
      </c>
      <c r="O45" s="12">
        <v>0</v>
      </c>
      <c r="P45" s="12">
        <f t="shared" si="2"/>
        <v>0</v>
      </c>
      <c r="Q45" s="12">
        <f t="shared" si="3"/>
        <v>0</v>
      </c>
      <c r="R45" s="11">
        <v>0</v>
      </c>
      <c r="S45" s="12">
        <v>0</v>
      </c>
      <c r="T45" s="12">
        <v>0</v>
      </c>
      <c r="U45" s="12">
        <f t="shared" si="4"/>
        <v>0</v>
      </c>
      <c r="V45" s="12">
        <f t="shared" si="5"/>
        <v>0</v>
      </c>
      <c r="W45" s="11">
        <v>0</v>
      </c>
      <c r="X45" s="12">
        <v>0</v>
      </c>
      <c r="Y45" s="12">
        <v>0</v>
      </c>
      <c r="Z45" s="12">
        <f t="shared" si="6"/>
        <v>0</v>
      </c>
      <c r="AA45" s="12">
        <f t="shared" si="7"/>
        <v>0</v>
      </c>
      <c r="AB45" s="11">
        <v>0</v>
      </c>
      <c r="AC45" s="12">
        <v>0</v>
      </c>
      <c r="AD45" s="12">
        <v>0</v>
      </c>
      <c r="AE45" s="12">
        <f t="shared" si="8"/>
        <v>0</v>
      </c>
      <c r="AF45" s="12">
        <f t="shared" si="9"/>
        <v>0</v>
      </c>
      <c r="AG45" s="11">
        <v>0</v>
      </c>
      <c r="AH45" s="12">
        <v>0</v>
      </c>
      <c r="AI45" s="12">
        <v>0</v>
      </c>
      <c r="AJ45" s="12">
        <f t="shared" si="10"/>
        <v>0</v>
      </c>
      <c r="AK45" s="12">
        <f t="shared" si="11"/>
        <v>0</v>
      </c>
      <c r="AL45" s="11">
        <v>0.1</v>
      </c>
      <c r="AM45" s="12">
        <v>0.1</v>
      </c>
      <c r="AN45" s="12">
        <v>0</v>
      </c>
      <c r="AO45" s="12">
        <f t="shared" si="12"/>
        <v>-0.1</v>
      </c>
      <c r="AP45" s="12">
        <f t="shared" si="13"/>
        <v>-0.1</v>
      </c>
      <c r="AQ45" s="11">
        <v>60839.4</v>
      </c>
      <c r="AR45" s="12">
        <v>60839.4</v>
      </c>
      <c r="AS45" s="12">
        <v>60839.4</v>
      </c>
      <c r="AT45" s="12">
        <f t="shared" si="14"/>
        <v>0</v>
      </c>
      <c r="AU45" s="12">
        <f t="shared" si="15"/>
        <v>0</v>
      </c>
      <c r="AV45" s="11">
        <v>131111.9</v>
      </c>
      <c r="AW45" s="12">
        <v>131111.9</v>
      </c>
      <c r="AX45" s="12">
        <v>131111.9</v>
      </c>
      <c r="AY45" s="12">
        <f t="shared" si="16"/>
        <v>0</v>
      </c>
      <c r="AZ45" s="12">
        <f t="shared" si="17"/>
        <v>0</v>
      </c>
      <c r="BA45" s="11">
        <v>0</v>
      </c>
      <c r="BB45" s="12">
        <v>0</v>
      </c>
      <c r="BC45" s="12">
        <v>0</v>
      </c>
      <c r="BD45" s="12">
        <f t="shared" si="18"/>
        <v>0</v>
      </c>
      <c r="BE45" s="12">
        <f t="shared" si="19"/>
        <v>0</v>
      </c>
      <c r="BF45" s="11">
        <v>0</v>
      </c>
      <c r="BG45" s="12">
        <v>0</v>
      </c>
      <c r="BH45" s="12">
        <v>0</v>
      </c>
      <c r="BI45" s="12">
        <f t="shared" si="20"/>
        <v>0</v>
      </c>
      <c r="BJ45" s="12">
        <f t="shared" si="21"/>
        <v>0</v>
      </c>
      <c r="BK45" s="11">
        <v>12764.5</v>
      </c>
      <c r="BL45" s="12">
        <v>14070.9</v>
      </c>
      <c r="BM45" s="12">
        <v>13477.5</v>
      </c>
      <c r="BN45" s="12">
        <f t="shared" si="22"/>
        <v>713</v>
      </c>
      <c r="BO45" s="12">
        <f t="shared" si="23"/>
        <v>-593.39999999999964</v>
      </c>
      <c r="BP45" s="11">
        <v>0</v>
      </c>
      <c r="BQ45" s="12">
        <v>0</v>
      </c>
      <c r="BR45" s="12">
        <v>0</v>
      </c>
      <c r="BS45" s="12">
        <f t="shared" si="24"/>
        <v>0</v>
      </c>
      <c r="BT45" s="13">
        <f t="shared" si="25"/>
        <v>0</v>
      </c>
    </row>
    <row r="46" spans="1:72" x14ac:dyDescent="0.25">
      <c r="A46" s="35">
        <v>40</v>
      </c>
      <c r="B46" s="36" t="s">
        <v>43</v>
      </c>
      <c r="C46" s="28">
        <f t="shared" si="26"/>
        <v>296177.49999999994</v>
      </c>
      <c r="D46" s="27">
        <f t="shared" si="27"/>
        <v>296315.29999999993</v>
      </c>
      <c r="E46" s="27">
        <f t="shared" si="28"/>
        <v>296117.99999999994</v>
      </c>
      <c r="F46" s="45">
        <f t="shared" si="0"/>
        <v>-59.500000000000043</v>
      </c>
      <c r="G46" s="44">
        <f t="shared" si="1"/>
        <v>-197.3</v>
      </c>
      <c r="H46" s="11">
        <v>4398.8999999999996</v>
      </c>
      <c r="I46" s="12">
        <v>4398.8999999999996</v>
      </c>
      <c r="J46" s="12">
        <v>4398.8999999999996</v>
      </c>
      <c r="K46" s="12">
        <f t="shared" si="29"/>
        <v>0</v>
      </c>
      <c r="L46" s="12">
        <f t="shared" si="30"/>
        <v>0</v>
      </c>
      <c r="M46" s="11">
        <v>0</v>
      </c>
      <c r="N46" s="12">
        <v>0</v>
      </c>
      <c r="O46" s="12">
        <v>0</v>
      </c>
      <c r="P46" s="12">
        <f t="shared" si="2"/>
        <v>0</v>
      </c>
      <c r="Q46" s="12">
        <f t="shared" si="3"/>
        <v>0</v>
      </c>
      <c r="R46" s="11">
        <v>0</v>
      </c>
      <c r="S46" s="12">
        <v>0</v>
      </c>
      <c r="T46" s="12">
        <v>0</v>
      </c>
      <c r="U46" s="12">
        <f t="shared" si="4"/>
        <v>0</v>
      </c>
      <c r="V46" s="12">
        <f t="shared" si="5"/>
        <v>0</v>
      </c>
      <c r="W46" s="11">
        <v>0</v>
      </c>
      <c r="X46" s="12">
        <v>0</v>
      </c>
      <c r="Y46" s="12">
        <v>0</v>
      </c>
      <c r="Z46" s="12">
        <f t="shared" si="6"/>
        <v>0</v>
      </c>
      <c r="AA46" s="12">
        <f t="shared" si="7"/>
        <v>0</v>
      </c>
      <c r="AB46" s="11">
        <v>0</v>
      </c>
      <c r="AC46" s="12">
        <v>0</v>
      </c>
      <c r="AD46" s="12">
        <v>0</v>
      </c>
      <c r="AE46" s="12">
        <f t="shared" si="8"/>
        <v>0</v>
      </c>
      <c r="AF46" s="12">
        <f t="shared" si="9"/>
        <v>0</v>
      </c>
      <c r="AG46" s="11">
        <v>2363</v>
      </c>
      <c r="AH46" s="12">
        <v>2363</v>
      </c>
      <c r="AI46" s="12">
        <v>2363</v>
      </c>
      <c r="AJ46" s="12">
        <f t="shared" si="10"/>
        <v>0</v>
      </c>
      <c r="AK46" s="12">
        <f t="shared" si="11"/>
        <v>0</v>
      </c>
      <c r="AL46" s="11">
        <v>10.3</v>
      </c>
      <c r="AM46" s="12">
        <v>10.3</v>
      </c>
      <c r="AN46" s="12">
        <v>0</v>
      </c>
      <c r="AO46" s="12">
        <f t="shared" si="12"/>
        <v>-10.3</v>
      </c>
      <c r="AP46" s="12">
        <f t="shared" si="13"/>
        <v>-10.3</v>
      </c>
      <c r="AQ46" s="11">
        <v>14412.9</v>
      </c>
      <c r="AR46" s="12">
        <v>14412.9</v>
      </c>
      <c r="AS46" s="12">
        <v>14412.9</v>
      </c>
      <c r="AT46" s="12">
        <f t="shared" si="14"/>
        <v>0</v>
      </c>
      <c r="AU46" s="12">
        <f t="shared" si="15"/>
        <v>0</v>
      </c>
      <c r="AV46" s="11">
        <v>272952.09999999998</v>
      </c>
      <c r="AW46" s="12">
        <v>272952.09999999998</v>
      </c>
      <c r="AX46" s="12">
        <v>272952.09999999998</v>
      </c>
      <c r="AY46" s="12">
        <f t="shared" si="16"/>
        <v>0</v>
      </c>
      <c r="AZ46" s="12">
        <f t="shared" si="17"/>
        <v>0</v>
      </c>
      <c r="BA46" s="11">
        <v>0</v>
      </c>
      <c r="BB46" s="12">
        <v>0</v>
      </c>
      <c r="BC46" s="12">
        <v>0</v>
      </c>
      <c r="BD46" s="12">
        <f t="shared" si="18"/>
        <v>0</v>
      </c>
      <c r="BE46" s="12">
        <f t="shared" si="19"/>
        <v>0</v>
      </c>
      <c r="BF46" s="11">
        <v>0</v>
      </c>
      <c r="BG46" s="12">
        <v>0</v>
      </c>
      <c r="BH46" s="12">
        <v>0</v>
      </c>
      <c r="BI46" s="12">
        <f t="shared" si="20"/>
        <v>0</v>
      </c>
      <c r="BJ46" s="12">
        <f t="shared" si="21"/>
        <v>0</v>
      </c>
      <c r="BK46" s="11">
        <v>2040.3</v>
      </c>
      <c r="BL46" s="12">
        <v>2178.1</v>
      </c>
      <c r="BM46" s="12">
        <v>1991.1</v>
      </c>
      <c r="BN46" s="12">
        <f t="shared" si="22"/>
        <v>-49.200000000000045</v>
      </c>
      <c r="BO46" s="12">
        <f t="shared" si="23"/>
        <v>-187</v>
      </c>
      <c r="BP46" s="11">
        <v>0</v>
      </c>
      <c r="BQ46" s="12">
        <v>0</v>
      </c>
      <c r="BR46" s="12">
        <v>0</v>
      </c>
      <c r="BS46" s="12">
        <f t="shared" si="24"/>
        <v>0</v>
      </c>
      <c r="BT46" s="13">
        <f t="shared" si="25"/>
        <v>0</v>
      </c>
    </row>
    <row r="47" spans="1:72" x14ac:dyDescent="0.25">
      <c r="A47" s="35">
        <v>41</v>
      </c>
      <c r="B47" s="36" t="s">
        <v>44</v>
      </c>
      <c r="C47" s="28">
        <f t="shared" si="26"/>
        <v>406796.2</v>
      </c>
      <c r="D47" s="27">
        <f t="shared" si="27"/>
        <v>406473.3</v>
      </c>
      <c r="E47" s="27">
        <f t="shared" si="28"/>
        <v>406473.3</v>
      </c>
      <c r="F47" s="45">
        <f t="shared" si="0"/>
        <v>-322.90000000001146</v>
      </c>
      <c r="G47" s="44">
        <f t="shared" si="1"/>
        <v>0</v>
      </c>
      <c r="H47" s="11">
        <v>5169.2</v>
      </c>
      <c r="I47" s="12">
        <v>5169.2</v>
      </c>
      <c r="J47" s="12">
        <v>5169.2</v>
      </c>
      <c r="K47" s="12">
        <f t="shared" si="29"/>
        <v>0</v>
      </c>
      <c r="L47" s="12">
        <f t="shared" si="30"/>
        <v>0</v>
      </c>
      <c r="M47" s="11">
        <v>0</v>
      </c>
      <c r="N47" s="12">
        <v>0</v>
      </c>
      <c r="O47" s="12">
        <v>0</v>
      </c>
      <c r="P47" s="12">
        <f t="shared" si="2"/>
        <v>0</v>
      </c>
      <c r="Q47" s="12">
        <f t="shared" si="3"/>
        <v>0</v>
      </c>
      <c r="R47" s="11">
        <v>0</v>
      </c>
      <c r="S47" s="12">
        <v>0</v>
      </c>
      <c r="T47" s="12">
        <v>0</v>
      </c>
      <c r="U47" s="12">
        <f t="shared" si="4"/>
        <v>0</v>
      </c>
      <c r="V47" s="12">
        <f t="shared" si="5"/>
        <v>0</v>
      </c>
      <c r="W47" s="11">
        <v>0</v>
      </c>
      <c r="X47" s="12">
        <v>0</v>
      </c>
      <c r="Y47" s="12">
        <v>0</v>
      </c>
      <c r="Z47" s="12">
        <f t="shared" si="6"/>
        <v>0</v>
      </c>
      <c r="AA47" s="12">
        <f t="shared" si="7"/>
        <v>0</v>
      </c>
      <c r="AB47" s="11">
        <v>0</v>
      </c>
      <c r="AC47" s="12">
        <v>0</v>
      </c>
      <c r="AD47" s="12">
        <v>0</v>
      </c>
      <c r="AE47" s="12">
        <f t="shared" si="8"/>
        <v>0</v>
      </c>
      <c r="AF47" s="12">
        <f t="shared" si="9"/>
        <v>0</v>
      </c>
      <c r="AG47" s="11">
        <v>2363</v>
      </c>
      <c r="AH47" s="12">
        <v>2363</v>
      </c>
      <c r="AI47" s="12">
        <v>2363</v>
      </c>
      <c r="AJ47" s="12">
        <f t="shared" si="10"/>
        <v>0</v>
      </c>
      <c r="AK47" s="12">
        <f t="shared" si="11"/>
        <v>0</v>
      </c>
      <c r="AL47" s="11">
        <v>0</v>
      </c>
      <c r="AM47" s="12">
        <v>0</v>
      </c>
      <c r="AN47" s="12">
        <v>0</v>
      </c>
      <c r="AO47" s="12">
        <f t="shared" si="12"/>
        <v>0</v>
      </c>
      <c r="AP47" s="12">
        <f t="shared" si="13"/>
        <v>0</v>
      </c>
      <c r="AQ47" s="11">
        <v>80414.8</v>
      </c>
      <c r="AR47" s="12">
        <v>80414.8</v>
      </c>
      <c r="AS47" s="12">
        <v>80414.8</v>
      </c>
      <c r="AT47" s="12">
        <f t="shared" si="14"/>
        <v>0</v>
      </c>
      <c r="AU47" s="12">
        <f t="shared" si="15"/>
        <v>0</v>
      </c>
      <c r="AV47" s="11">
        <v>313359.7</v>
      </c>
      <c r="AW47" s="12">
        <v>312878</v>
      </c>
      <c r="AX47" s="12">
        <v>312878</v>
      </c>
      <c r="AY47" s="12">
        <f t="shared" si="16"/>
        <v>-481.70000000001164</v>
      </c>
      <c r="AZ47" s="12">
        <f t="shared" si="17"/>
        <v>0</v>
      </c>
      <c r="BA47" s="11">
        <v>0</v>
      </c>
      <c r="BB47" s="12">
        <v>0</v>
      </c>
      <c r="BC47" s="12">
        <v>0</v>
      </c>
      <c r="BD47" s="12">
        <f t="shared" si="18"/>
        <v>0</v>
      </c>
      <c r="BE47" s="12">
        <f t="shared" si="19"/>
        <v>0</v>
      </c>
      <c r="BF47" s="11">
        <v>0</v>
      </c>
      <c r="BG47" s="12">
        <v>0</v>
      </c>
      <c r="BH47" s="12">
        <v>0</v>
      </c>
      <c r="BI47" s="12">
        <f t="shared" si="20"/>
        <v>0</v>
      </c>
      <c r="BJ47" s="12">
        <f t="shared" si="21"/>
        <v>0</v>
      </c>
      <c r="BK47" s="11">
        <v>5489.5</v>
      </c>
      <c r="BL47" s="12">
        <v>5648.3</v>
      </c>
      <c r="BM47" s="12">
        <v>5648.3</v>
      </c>
      <c r="BN47" s="12">
        <f t="shared" si="22"/>
        <v>158.80000000000018</v>
      </c>
      <c r="BO47" s="12">
        <f t="shared" si="23"/>
        <v>0</v>
      </c>
      <c r="BP47" s="11">
        <v>0</v>
      </c>
      <c r="BQ47" s="12">
        <v>0</v>
      </c>
      <c r="BR47" s="12">
        <v>0</v>
      </c>
      <c r="BS47" s="12">
        <f t="shared" si="24"/>
        <v>0</v>
      </c>
      <c r="BT47" s="13">
        <f t="shared" si="25"/>
        <v>0</v>
      </c>
    </row>
    <row r="48" spans="1:72" x14ac:dyDescent="0.25">
      <c r="A48" s="35">
        <v>42</v>
      </c>
      <c r="B48" s="36" t="s">
        <v>45</v>
      </c>
      <c r="C48" s="28">
        <f t="shared" si="26"/>
        <v>587765.79999999993</v>
      </c>
      <c r="D48" s="27">
        <f t="shared" si="27"/>
        <v>623957.20000000007</v>
      </c>
      <c r="E48" s="27">
        <f t="shared" si="28"/>
        <v>623919.4</v>
      </c>
      <c r="F48" s="45">
        <f t="shared" si="0"/>
        <v>36153.600000000006</v>
      </c>
      <c r="G48" s="44">
        <f t="shared" si="1"/>
        <v>-37.799999999999272</v>
      </c>
      <c r="H48" s="11">
        <v>25482.7</v>
      </c>
      <c r="I48" s="12">
        <v>25482.7</v>
      </c>
      <c r="J48" s="12">
        <v>25482.7</v>
      </c>
      <c r="K48" s="12">
        <f t="shared" si="29"/>
        <v>0</v>
      </c>
      <c r="L48" s="12">
        <f t="shared" si="30"/>
        <v>0</v>
      </c>
      <c r="M48" s="11">
        <v>0</v>
      </c>
      <c r="N48" s="12">
        <v>490.1</v>
      </c>
      <c r="O48" s="12">
        <v>490.1</v>
      </c>
      <c r="P48" s="12">
        <f t="shared" si="2"/>
        <v>490.1</v>
      </c>
      <c r="Q48" s="12">
        <f t="shared" si="3"/>
        <v>0</v>
      </c>
      <c r="R48" s="11">
        <v>0</v>
      </c>
      <c r="S48" s="12">
        <v>108.9</v>
      </c>
      <c r="T48" s="12">
        <v>108.9</v>
      </c>
      <c r="U48" s="12">
        <f t="shared" si="4"/>
        <v>108.9</v>
      </c>
      <c r="V48" s="12">
        <f t="shared" si="5"/>
        <v>0</v>
      </c>
      <c r="W48" s="11">
        <v>0</v>
      </c>
      <c r="X48" s="12">
        <v>0</v>
      </c>
      <c r="Y48" s="12">
        <v>0</v>
      </c>
      <c r="Z48" s="12">
        <f t="shared" si="6"/>
        <v>0</v>
      </c>
      <c r="AA48" s="12">
        <f t="shared" si="7"/>
        <v>0</v>
      </c>
      <c r="AB48" s="11">
        <v>0</v>
      </c>
      <c r="AC48" s="12">
        <v>35711.1</v>
      </c>
      <c r="AD48" s="12">
        <v>35711.1</v>
      </c>
      <c r="AE48" s="12">
        <f t="shared" si="8"/>
        <v>35711.1</v>
      </c>
      <c r="AF48" s="12">
        <f t="shared" si="9"/>
        <v>0</v>
      </c>
      <c r="AG48" s="11">
        <v>2363</v>
      </c>
      <c r="AH48" s="12">
        <v>2363</v>
      </c>
      <c r="AI48" s="12">
        <v>2363</v>
      </c>
      <c r="AJ48" s="12">
        <f t="shared" si="10"/>
        <v>0</v>
      </c>
      <c r="AK48" s="12">
        <f t="shared" si="11"/>
        <v>0</v>
      </c>
      <c r="AL48" s="11">
        <v>0</v>
      </c>
      <c r="AM48" s="12">
        <v>0</v>
      </c>
      <c r="AN48" s="12">
        <v>0</v>
      </c>
      <c r="AO48" s="12">
        <f t="shared" si="12"/>
        <v>0</v>
      </c>
      <c r="AP48" s="12">
        <f t="shared" si="13"/>
        <v>0</v>
      </c>
      <c r="AQ48" s="11">
        <v>38745.9</v>
      </c>
      <c r="AR48" s="12">
        <v>38745.9</v>
      </c>
      <c r="AS48" s="12">
        <v>38745.9</v>
      </c>
      <c r="AT48" s="12">
        <f t="shared" si="14"/>
        <v>0</v>
      </c>
      <c r="AU48" s="12">
        <f t="shared" si="15"/>
        <v>0</v>
      </c>
      <c r="AV48" s="11">
        <v>500559.5</v>
      </c>
      <c r="AW48" s="12">
        <v>499051.7</v>
      </c>
      <c r="AX48" s="12">
        <v>499051.7</v>
      </c>
      <c r="AY48" s="12">
        <f t="shared" si="16"/>
        <v>-1507.7999999999884</v>
      </c>
      <c r="AZ48" s="12">
        <f t="shared" si="17"/>
        <v>0</v>
      </c>
      <c r="BA48" s="11">
        <v>0</v>
      </c>
      <c r="BB48" s="12">
        <v>0</v>
      </c>
      <c r="BC48" s="12">
        <v>0</v>
      </c>
      <c r="BD48" s="12">
        <f t="shared" si="18"/>
        <v>0</v>
      </c>
      <c r="BE48" s="12">
        <f t="shared" si="19"/>
        <v>0</v>
      </c>
      <c r="BF48" s="11">
        <v>0</v>
      </c>
      <c r="BG48" s="12">
        <v>0</v>
      </c>
      <c r="BH48" s="12">
        <v>0</v>
      </c>
      <c r="BI48" s="12">
        <f t="shared" si="20"/>
        <v>0</v>
      </c>
      <c r="BJ48" s="12">
        <f t="shared" si="21"/>
        <v>0</v>
      </c>
      <c r="BK48" s="11">
        <v>20614.7</v>
      </c>
      <c r="BL48" s="12">
        <v>22003.8</v>
      </c>
      <c r="BM48" s="12">
        <v>21966</v>
      </c>
      <c r="BN48" s="12">
        <f t="shared" si="22"/>
        <v>1351.2999999999993</v>
      </c>
      <c r="BO48" s="12">
        <f t="shared" si="23"/>
        <v>-37.799999999999272</v>
      </c>
      <c r="BP48" s="11">
        <v>0</v>
      </c>
      <c r="BQ48" s="12">
        <v>0</v>
      </c>
      <c r="BR48" s="12">
        <v>0</v>
      </c>
      <c r="BS48" s="12">
        <f t="shared" si="24"/>
        <v>0</v>
      </c>
      <c r="BT48" s="13">
        <f t="shared" si="25"/>
        <v>0</v>
      </c>
    </row>
    <row r="49" spans="1:72" x14ac:dyDescent="0.25">
      <c r="A49" s="35">
        <v>43</v>
      </c>
      <c r="B49" s="36" t="s">
        <v>46</v>
      </c>
      <c r="C49" s="28">
        <f t="shared" si="26"/>
        <v>264859.39999999997</v>
      </c>
      <c r="D49" s="27">
        <f t="shared" si="27"/>
        <v>265967.39999999997</v>
      </c>
      <c r="E49" s="27">
        <f t="shared" si="28"/>
        <v>264896.59999999998</v>
      </c>
      <c r="F49" s="45">
        <f t="shared" si="0"/>
        <v>37.199999999999818</v>
      </c>
      <c r="G49" s="44">
        <f t="shared" si="1"/>
        <v>-1070.8000000000002</v>
      </c>
      <c r="H49" s="11">
        <v>7221.4</v>
      </c>
      <c r="I49" s="12">
        <v>7221.4</v>
      </c>
      <c r="J49" s="12">
        <v>7221.4</v>
      </c>
      <c r="K49" s="12">
        <f t="shared" si="29"/>
        <v>0</v>
      </c>
      <c r="L49" s="12">
        <f t="shared" si="30"/>
        <v>0</v>
      </c>
      <c r="M49" s="11">
        <v>0</v>
      </c>
      <c r="N49" s="12">
        <v>0</v>
      </c>
      <c r="O49" s="12">
        <v>0</v>
      </c>
      <c r="P49" s="12">
        <f t="shared" si="2"/>
        <v>0</v>
      </c>
      <c r="Q49" s="12">
        <f t="shared" si="3"/>
        <v>0</v>
      </c>
      <c r="R49" s="11">
        <v>0</v>
      </c>
      <c r="S49" s="12">
        <v>0</v>
      </c>
      <c r="T49" s="12">
        <v>0</v>
      </c>
      <c r="U49" s="12">
        <f t="shared" si="4"/>
        <v>0</v>
      </c>
      <c r="V49" s="12">
        <f t="shared" si="5"/>
        <v>0</v>
      </c>
      <c r="W49" s="11">
        <v>0</v>
      </c>
      <c r="X49" s="12">
        <v>0</v>
      </c>
      <c r="Y49" s="12">
        <v>0</v>
      </c>
      <c r="Z49" s="12">
        <f t="shared" si="6"/>
        <v>0</v>
      </c>
      <c r="AA49" s="12">
        <f t="shared" si="7"/>
        <v>0</v>
      </c>
      <c r="AB49" s="11">
        <v>2678.4</v>
      </c>
      <c r="AC49" s="12">
        <v>2678.4</v>
      </c>
      <c r="AD49" s="12">
        <v>2678.4</v>
      </c>
      <c r="AE49" s="12">
        <f t="shared" si="8"/>
        <v>0</v>
      </c>
      <c r="AF49" s="12">
        <f t="shared" si="9"/>
        <v>0</v>
      </c>
      <c r="AG49" s="11">
        <v>0</v>
      </c>
      <c r="AH49" s="12">
        <v>0</v>
      </c>
      <c r="AI49" s="12">
        <v>0</v>
      </c>
      <c r="AJ49" s="12">
        <f t="shared" si="10"/>
        <v>0</v>
      </c>
      <c r="AK49" s="12">
        <f t="shared" si="11"/>
        <v>0</v>
      </c>
      <c r="AL49" s="11">
        <v>783.9</v>
      </c>
      <c r="AM49" s="12">
        <v>783.9</v>
      </c>
      <c r="AN49" s="12">
        <v>783.9</v>
      </c>
      <c r="AO49" s="12">
        <f t="shared" si="12"/>
        <v>0</v>
      </c>
      <c r="AP49" s="12">
        <f t="shared" si="13"/>
        <v>0</v>
      </c>
      <c r="AQ49" s="11">
        <v>21520.799999999999</v>
      </c>
      <c r="AR49" s="12">
        <v>21520.799999999999</v>
      </c>
      <c r="AS49" s="12">
        <v>21520.799999999999</v>
      </c>
      <c r="AT49" s="12">
        <f t="shared" si="14"/>
        <v>0</v>
      </c>
      <c r="AU49" s="12">
        <f t="shared" si="15"/>
        <v>0</v>
      </c>
      <c r="AV49" s="11">
        <v>226095.8</v>
      </c>
      <c r="AW49" s="12">
        <v>226095.8</v>
      </c>
      <c r="AX49" s="12">
        <v>226095.8</v>
      </c>
      <c r="AY49" s="12">
        <f t="shared" si="16"/>
        <v>0</v>
      </c>
      <c r="AZ49" s="12">
        <f t="shared" si="17"/>
        <v>0</v>
      </c>
      <c r="BA49" s="11">
        <v>0</v>
      </c>
      <c r="BB49" s="12">
        <v>0</v>
      </c>
      <c r="BC49" s="12">
        <v>0</v>
      </c>
      <c r="BD49" s="12">
        <f t="shared" si="18"/>
        <v>0</v>
      </c>
      <c r="BE49" s="12">
        <f t="shared" si="19"/>
        <v>0</v>
      </c>
      <c r="BF49" s="11">
        <v>0</v>
      </c>
      <c r="BG49" s="12">
        <v>0</v>
      </c>
      <c r="BH49" s="12">
        <v>0</v>
      </c>
      <c r="BI49" s="12">
        <f t="shared" si="20"/>
        <v>0</v>
      </c>
      <c r="BJ49" s="12">
        <f t="shared" si="21"/>
        <v>0</v>
      </c>
      <c r="BK49" s="11">
        <v>6559.1</v>
      </c>
      <c r="BL49" s="12">
        <v>7667.1</v>
      </c>
      <c r="BM49" s="12">
        <v>6596.3</v>
      </c>
      <c r="BN49" s="12">
        <f t="shared" si="22"/>
        <v>37.199999999999818</v>
      </c>
      <c r="BO49" s="12">
        <f t="shared" si="23"/>
        <v>-1070.8000000000002</v>
      </c>
      <c r="BP49" s="11">
        <v>0</v>
      </c>
      <c r="BQ49" s="12">
        <v>0</v>
      </c>
      <c r="BR49" s="12">
        <v>0</v>
      </c>
      <c r="BS49" s="12">
        <f t="shared" si="24"/>
        <v>0</v>
      </c>
      <c r="BT49" s="13">
        <f t="shared" si="25"/>
        <v>0</v>
      </c>
    </row>
    <row r="50" spans="1:72" x14ac:dyDescent="0.25">
      <c r="A50" s="35">
        <v>44</v>
      </c>
      <c r="B50" s="36" t="s">
        <v>47</v>
      </c>
      <c r="C50" s="28">
        <f t="shared" si="26"/>
        <v>2973689.1999999997</v>
      </c>
      <c r="D50" s="27">
        <f t="shared" si="27"/>
        <v>2994976.4</v>
      </c>
      <c r="E50" s="27">
        <f t="shared" si="28"/>
        <v>2990097.0999999996</v>
      </c>
      <c r="F50" s="45">
        <f t="shared" si="0"/>
        <v>-3887.1000000000058</v>
      </c>
      <c r="G50" s="44">
        <f t="shared" si="1"/>
        <v>-4879.3000000000175</v>
      </c>
      <c r="H50" s="11">
        <v>232362.4</v>
      </c>
      <c r="I50" s="12">
        <v>232362.4</v>
      </c>
      <c r="J50" s="12">
        <v>232362.4</v>
      </c>
      <c r="K50" s="12">
        <f t="shared" si="29"/>
        <v>0</v>
      </c>
      <c r="L50" s="12">
        <f t="shared" si="30"/>
        <v>0</v>
      </c>
      <c r="M50" s="11">
        <v>0</v>
      </c>
      <c r="N50" s="12">
        <v>0</v>
      </c>
      <c r="O50" s="12">
        <v>0</v>
      </c>
      <c r="P50" s="12">
        <f t="shared" si="2"/>
        <v>0</v>
      </c>
      <c r="Q50" s="12">
        <f t="shared" si="3"/>
        <v>0</v>
      </c>
      <c r="R50" s="11">
        <v>0</v>
      </c>
      <c r="S50" s="12">
        <v>0</v>
      </c>
      <c r="T50" s="12">
        <v>0</v>
      </c>
      <c r="U50" s="12">
        <f t="shared" si="4"/>
        <v>0</v>
      </c>
      <c r="V50" s="12">
        <f t="shared" si="5"/>
        <v>0</v>
      </c>
      <c r="W50" s="11">
        <v>0</v>
      </c>
      <c r="X50" s="12">
        <v>0</v>
      </c>
      <c r="Y50" s="12">
        <v>0</v>
      </c>
      <c r="Z50" s="12">
        <f t="shared" si="6"/>
        <v>0</v>
      </c>
      <c r="AA50" s="12">
        <f t="shared" si="7"/>
        <v>0</v>
      </c>
      <c r="AB50" s="11">
        <v>0</v>
      </c>
      <c r="AC50" s="12">
        <v>0</v>
      </c>
      <c r="AD50" s="12">
        <v>0</v>
      </c>
      <c r="AE50" s="12">
        <f t="shared" si="8"/>
        <v>0</v>
      </c>
      <c r="AF50" s="12">
        <f t="shared" si="9"/>
        <v>0</v>
      </c>
      <c r="AG50" s="11">
        <v>0</v>
      </c>
      <c r="AH50" s="12">
        <v>0</v>
      </c>
      <c r="AI50" s="12">
        <v>0</v>
      </c>
      <c r="AJ50" s="12">
        <f t="shared" si="10"/>
        <v>0</v>
      </c>
      <c r="AK50" s="12">
        <f t="shared" si="11"/>
        <v>0</v>
      </c>
      <c r="AL50" s="11">
        <v>0</v>
      </c>
      <c r="AM50" s="12">
        <v>0</v>
      </c>
      <c r="AN50" s="12">
        <v>0</v>
      </c>
      <c r="AO50" s="12">
        <f t="shared" si="12"/>
        <v>0</v>
      </c>
      <c r="AP50" s="12">
        <f t="shared" si="13"/>
        <v>0</v>
      </c>
      <c r="AQ50" s="11">
        <v>0</v>
      </c>
      <c r="AR50" s="12">
        <v>0</v>
      </c>
      <c r="AS50" s="12">
        <v>0</v>
      </c>
      <c r="AT50" s="12">
        <f t="shared" si="14"/>
        <v>0</v>
      </c>
      <c r="AU50" s="12">
        <f t="shared" si="15"/>
        <v>0</v>
      </c>
      <c r="AV50" s="11">
        <v>2585765.2999999998</v>
      </c>
      <c r="AW50" s="12">
        <v>2585765.2999999998</v>
      </c>
      <c r="AX50" s="12">
        <v>2585765.2999999998</v>
      </c>
      <c r="AY50" s="12">
        <f t="shared" si="16"/>
        <v>0</v>
      </c>
      <c r="AZ50" s="12">
        <f t="shared" si="17"/>
        <v>0</v>
      </c>
      <c r="BA50" s="11">
        <v>0</v>
      </c>
      <c r="BB50" s="12">
        <v>0</v>
      </c>
      <c r="BC50" s="12">
        <v>0</v>
      </c>
      <c r="BD50" s="12">
        <f t="shared" si="18"/>
        <v>0</v>
      </c>
      <c r="BE50" s="12">
        <f t="shared" si="19"/>
        <v>0</v>
      </c>
      <c r="BF50" s="11">
        <v>0</v>
      </c>
      <c r="BG50" s="12">
        <v>0</v>
      </c>
      <c r="BH50" s="12">
        <v>0</v>
      </c>
      <c r="BI50" s="12">
        <f t="shared" si="20"/>
        <v>0</v>
      </c>
      <c r="BJ50" s="12">
        <f t="shared" si="21"/>
        <v>0</v>
      </c>
      <c r="BK50" s="11">
        <v>155561.5</v>
      </c>
      <c r="BL50" s="12">
        <v>156553.70000000001</v>
      </c>
      <c r="BM50" s="12">
        <v>151674.4</v>
      </c>
      <c r="BN50" s="12">
        <f t="shared" si="22"/>
        <v>-3887.1000000000058</v>
      </c>
      <c r="BO50" s="12">
        <f t="shared" si="23"/>
        <v>-4879.3000000000175</v>
      </c>
      <c r="BP50" s="11">
        <v>0</v>
      </c>
      <c r="BQ50" s="12">
        <v>20295</v>
      </c>
      <c r="BR50" s="12">
        <v>20295</v>
      </c>
      <c r="BS50" s="12">
        <f t="shared" si="24"/>
        <v>20295</v>
      </c>
      <c r="BT50" s="13">
        <f t="shared" si="25"/>
        <v>0</v>
      </c>
    </row>
    <row r="51" spans="1:72" x14ac:dyDescent="0.25">
      <c r="A51" s="35">
        <v>45</v>
      </c>
      <c r="B51" s="36" t="s">
        <v>48</v>
      </c>
      <c r="C51" s="28">
        <f t="shared" si="26"/>
        <v>4362167.9000000004</v>
      </c>
      <c r="D51" s="27">
        <f t="shared" si="27"/>
        <v>4421723.9000000004</v>
      </c>
      <c r="E51" s="27">
        <f t="shared" si="28"/>
        <v>4411836.5</v>
      </c>
      <c r="F51" s="45">
        <f t="shared" si="0"/>
        <v>49668.60000000002</v>
      </c>
      <c r="G51" s="44">
        <f t="shared" si="1"/>
        <v>-9887.4000000000233</v>
      </c>
      <c r="H51" s="11">
        <v>574949.69999999995</v>
      </c>
      <c r="I51" s="12">
        <v>533949.6</v>
      </c>
      <c r="J51" s="12">
        <v>533949.6</v>
      </c>
      <c r="K51" s="12">
        <f t="shared" si="29"/>
        <v>-41000.099999999977</v>
      </c>
      <c r="L51" s="12">
        <f t="shared" si="30"/>
        <v>0</v>
      </c>
      <c r="M51" s="11">
        <v>0</v>
      </c>
      <c r="N51" s="12">
        <v>63647.4</v>
      </c>
      <c r="O51" s="12">
        <v>63647.4</v>
      </c>
      <c r="P51" s="12">
        <f t="shared" si="2"/>
        <v>63647.4</v>
      </c>
      <c r="Q51" s="12">
        <f t="shared" si="3"/>
        <v>0</v>
      </c>
      <c r="R51" s="11">
        <v>0</v>
      </c>
      <c r="S51" s="12">
        <v>13206.3</v>
      </c>
      <c r="T51" s="12">
        <v>13206.3</v>
      </c>
      <c r="U51" s="12">
        <f t="shared" si="4"/>
        <v>13206.3</v>
      </c>
      <c r="V51" s="12">
        <f t="shared" si="5"/>
        <v>0</v>
      </c>
      <c r="W51" s="11">
        <v>0</v>
      </c>
      <c r="X51" s="12">
        <v>0</v>
      </c>
      <c r="Y51" s="12">
        <v>0</v>
      </c>
      <c r="Z51" s="12">
        <f t="shared" si="6"/>
        <v>0</v>
      </c>
      <c r="AA51" s="12">
        <f t="shared" si="7"/>
        <v>0</v>
      </c>
      <c r="AB51" s="11">
        <v>0</v>
      </c>
      <c r="AC51" s="12">
        <v>0</v>
      </c>
      <c r="AD51" s="12">
        <v>0</v>
      </c>
      <c r="AE51" s="12">
        <f t="shared" si="8"/>
        <v>0</v>
      </c>
      <c r="AF51" s="12">
        <f t="shared" si="9"/>
        <v>0</v>
      </c>
      <c r="AG51" s="11">
        <v>0</v>
      </c>
      <c r="AH51" s="12">
        <v>0</v>
      </c>
      <c r="AI51" s="12">
        <v>0</v>
      </c>
      <c r="AJ51" s="12">
        <f t="shared" si="10"/>
        <v>0</v>
      </c>
      <c r="AK51" s="12">
        <f t="shared" si="11"/>
        <v>0</v>
      </c>
      <c r="AL51" s="11">
        <v>3613.2</v>
      </c>
      <c r="AM51" s="12">
        <v>3613.2</v>
      </c>
      <c r="AN51" s="12">
        <v>3613.2</v>
      </c>
      <c r="AO51" s="12">
        <f t="shared" si="12"/>
        <v>0</v>
      </c>
      <c r="AP51" s="12">
        <f t="shared" si="13"/>
        <v>0</v>
      </c>
      <c r="AQ51" s="11">
        <v>0</v>
      </c>
      <c r="AR51" s="12">
        <v>0</v>
      </c>
      <c r="AS51" s="12">
        <v>0</v>
      </c>
      <c r="AT51" s="12">
        <f t="shared" si="14"/>
        <v>0</v>
      </c>
      <c r="AU51" s="12">
        <f t="shared" si="15"/>
        <v>0</v>
      </c>
      <c r="AV51" s="11">
        <v>3372535.3</v>
      </c>
      <c r="AW51" s="12">
        <v>3372535.3</v>
      </c>
      <c r="AX51" s="12">
        <v>3372535.3</v>
      </c>
      <c r="AY51" s="12">
        <f t="shared" si="16"/>
        <v>0</v>
      </c>
      <c r="AZ51" s="12">
        <f t="shared" si="17"/>
        <v>0</v>
      </c>
      <c r="BA51" s="11">
        <v>46469.2</v>
      </c>
      <c r="BB51" s="12">
        <v>46469.2</v>
      </c>
      <c r="BC51" s="12">
        <v>46469.2</v>
      </c>
      <c r="BD51" s="12">
        <f t="shared" si="18"/>
        <v>0</v>
      </c>
      <c r="BE51" s="12">
        <f t="shared" si="19"/>
        <v>0</v>
      </c>
      <c r="BF51" s="11">
        <v>0</v>
      </c>
      <c r="BG51" s="12">
        <v>0</v>
      </c>
      <c r="BH51" s="12">
        <v>0</v>
      </c>
      <c r="BI51" s="12">
        <f t="shared" si="20"/>
        <v>0</v>
      </c>
      <c r="BJ51" s="12">
        <f t="shared" si="21"/>
        <v>0</v>
      </c>
      <c r="BK51" s="11">
        <v>364600.5</v>
      </c>
      <c r="BL51" s="12">
        <v>388302.9</v>
      </c>
      <c r="BM51" s="12">
        <v>378415.5</v>
      </c>
      <c r="BN51" s="12">
        <f t="shared" si="22"/>
        <v>13815</v>
      </c>
      <c r="BO51" s="12">
        <f t="shared" si="23"/>
        <v>-9887.4000000000233</v>
      </c>
      <c r="BP51" s="11">
        <v>0</v>
      </c>
      <c r="BQ51" s="12">
        <v>0</v>
      </c>
      <c r="BR51" s="12">
        <v>0</v>
      </c>
      <c r="BS51" s="12">
        <f t="shared" si="24"/>
        <v>0</v>
      </c>
      <c r="BT51" s="13">
        <f t="shared" si="25"/>
        <v>0</v>
      </c>
    </row>
    <row r="52" spans="1:72" x14ac:dyDescent="0.25">
      <c r="A52" s="37"/>
      <c r="B52" s="38" t="s">
        <v>53</v>
      </c>
      <c r="C52" s="42">
        <f>H52+M52+R52+AB52+AG52+AL52+AQ52+AV52+BA52+BF52+BK52+BP52</f>
        <v>0</v>
      </c>
      <c r="D52" s="45">
        <f>I52+N52+S52+AC52+AH52+AM52+AR52+AW52+BB52+BG52+BL52+BQ52</f>
        <v>0</v>
      </c>
      <c r="E52" s="45">
        <f>J52+O52+T52+AD52+AI52+AN52+AS52+AX52+BC52+BH52+BM52+BR52</f>
        <v>0</v>
      </c>
      <c r="F52" s="45">
        <f t="shared" si="0"/>
        <v>0</v>
      </c>
      <c r="G52" s="44">
        <f t="shared" si="1"/>
        <v>0</v>
      </c>
      <c r="H52" s="11">
        <v>0</v>
      </c>
      <c r="I52" s="12">
        <v>0</v>
      </c>
      <c r="J52" s="12">
        <v>0</v>
      </c>
      <c r="K52" s="12">
        <f t="shared" ref="K52" si="31">J52-H52</f>
        <v>0</v>
      </c>
      <c r="L52" s="12">
        <f t="shared" ref="L52" si="32">J52-I52</f>
        <v>0</v>
      </c>
      <c r="M52" s="11">
        <v>0</v>
      </c>
      <c r="N52" s="12">
        <v>0</v>
      </c>
      <c r="O52" s="12">
        <v>0</v>
      </c>
      <c r="P52" s="12">
        <f t="shared" si="2"/>
        <v>0</v>
      </c>
      <c r="Q52" s="12">
        <f t="shared" si="3"/>
        <v>0</v>
      </c>
      <c r="R52" s="11">
        <v>0</v>
      </c>
      <c r="S52" s="12">
        <v>0</v>
      </c>
      <c r="T52" s="12">
        <v>0</v>
      </c>
      <c r="U52" s="12">
        <f t="shared" si="4"/>
        <v>0</v>
      </c>
      <c r="V52" s="12">
        <f t="shared" si="5"/>
        <v>0</v>
      </c>
      <c r="W52" s="11">
        <v>0</v>
      </c>
      <c r="X52" s="12">
        <v>0</v>
      </c>
      <c r="Y52" s="12">
        <v>0</v>
      </c>
      <c r="Z52" s="12">
        <f t="shared" si="6"/>
        <v>0</v>
      </c>
      <c r="AA52" s="12">
        <f t="shared" si="7"/>
        <v>0</v>
      </c>
      <c r="AB52" s="11">
        <v>0</v>
      </c>
      <c r="AC52" s="12">
        <v>0</v>
      </c>
      <c r="AD52" s="12">
        <v>0</v>
      </c>
      <c r="AE52" s="12">
        <f t="shared" si="8"/>
        <v>0</v>
      </c>
      <c r="AF52" s="12">
        <f t="shared" si="9"/>
        <v>0</v>
      </c>
      <c r="AG52" s="11">
        <v>0</v>
      </c>
      <c r="AH52" s="12">
        <v>0</v>
      </c>
      <c r="AI52" s="12">
        <v>0</v>
      </c>
      <c r="AJ52" s="12">
        <f t="shared" si="10"/>
        <v>0</v>
      </c>
      <c r="AK52" s="12">
        <f t="shared" si="11"/>
        <v>0</v>
      </c>
      <c r="AL52" s="11">
        <v>0</v>
      </c>
      <c r="AM52" s="12">
        <v>0</v>
      </c>
      <c r="AN52" s="12">
        <v>0</v>
      </c>
      <c r="AO52" s="12">
        <f t="shared" si="12"/>
        <v>0</v>
      </c>
      <c r="AP52" s="12">
        <f t="shared" si="13"/>
        <v>0</v>
      </c>
      <c r="AQ52" s="11">
        <v>0</v>
      </c>
      <c r="AR52" s="12">
        <v>0</v>
      </c>
      <c r="AS52" s="12">
        <v>0</v>
      </c>
      <c r="AT52" s="12">
        <f t="shared" si="14"/>
        <v>0</v>
      </c>
      <c r="AU52" s="12">
        <f t="shared" si="15"/>
        <v>0</v>
      </c>
      <c r="AV52" s="11">
        <v>0</v>
      </c>
      <c r="AW52" s="12">
        <v>0</v>
      </c>
      <c r="AX52" s="12">
        <v>0</v>
      </c>
      <c r="AY52" s="12">
        <f t="shared" si="16"/>
        <v>0</v>
      </c>
      <c r="AZ52" s="12">
        <f t="shared" si="17"/>
        <v>0</v>
      </c>
      <c r="BA52" s="11">
        <v>0</v>
      </c>
      <c r="BB52" s="12">
        <v>0</v>
      </c>
      <c r="BC52" s="12">
        <v>0</v>
      </c>
      <c r="BD52" s="12">
        <f t="shared" si="18"/>
        <v>0</v>
      </c>
      <c r="BE52" s="12">
        <f t="shared" si="19"/>
        <v>0</v>
      </c>
      <c r="BF52" s="11">
        <v>0</v>
      </c>
      <c r="BG52" s="12">
        <v>0</v>
      </c>
      <c r="BH52" s="12">
        <v>0</v>
      </c>
      <c r="BI52" s="12">
        <f t="shared" si="20"/>
        <v>0</v>
      </c>
      <c r="BJ52" s="12">
        <f t="shared" si="21"/>
        <v>0</v>
      </c>
      <c r="BK52" s="11">
        <v>0</v>
      </c>
      <c r="BL52" s="12">
        <v>0</v>
      </c>
      <c r="BM52" s="12">
        <v>0</v>
      </c>
      <c r="BN52" s="12">
        <f t="shared" si="22"/>
        <v>0</v>
      </c>
      <c r="BO52" s="12">
        <f t="shared" si="23"/>
        <v>0</v>
      </c>
      <c r="BP52" s="11">
        <v>0</v>
      </c>
      <c r="BQ52" s="12">
        <v>0</v>
      </c>
      <c r="BR52" s="12">
        <v>0</v>
      </c>
      <c r="BS52" s="12">
        <f t="shared" si="24"/>
        <v>0</v>
      </c>
      <c r="BT52" s="13">
        <f t="shared" si="25"/>
        <v>0</v>
      </c>
    </row>
    <row r="53" spans="1:72" s="18" customFormat="1" ht="15.75" x14ac:dyDescent="0.25">
      <c r="A53" s="39"/>
      <c r="B53" s="40" t="s">
        <v>50</v>
      </c>
      <c r="C53" s="46">
        <f t="shared" ref="C53:G53" si="33">SUM(C7:C52)</f>
        <v>27883643.5</v>
      </c>
      <c r="D53" s="16">
        <f t="shared" si="33"/>
        <v>28193065.399999991</v>
      </c>
      <c r="E53" s="16">
        <f t="shared" si="33"/>
        <v>28121442.799999997</v>
      </c>
      <c r="F53" s="16">
        <f t="shared" si="33"/>
        <v>215971.29999999981</v>
      </c>
      <c r="G53" s="17">
        <f t="shared" si="33"/>
        <v>-71622.60000000002</v>
      </c>
      <c r="H53" s="15">
        <f t="shared" ref="H53:L53" si="34">SUM(H7:H52)</f>
        <v>1602522.7</v>
      </c>
      <c r="I53" s="16">
        <f t="shared" si="34"/>
        <v>1512195.4</v>
      </c>
      <c r="J53" s="16">
        <f t="shared" si="34"/>
        <v>1506701.9</v>
      </c>
      <c r="K53" s="16">
        <f t="shared" si="34"/>
        <v>-95820.799999999988</v>
      </c>
      <c r="L53" s="17">
        <f t="shared" si="34"/>
        <v>-5493.5000000000018</v>
      </c>
      <c r="M53" s="15">
        <f t="shared" ref="M53:BT53" si="35">SUM(M7:M52)</f>
        <v>0</v>
      </c>
      <c r="N53" s="16">
        <f t="shared" si="35"/>
        <v>65335.700000000004</v>
      </c>
      <c r="O53" s="16">
        <f t="shared" si="35"/>
        <v>65335.700000000004</v>
      </c>
      <c r="P53" s="16">
        <f t="shared" si="35"/>
        <v>65335.700000000004</v>
      </c>
      <c r="Q53" s="17">
        <f t="shared" si="35"/>
        <v>0</v>
      </c>
      <c r="R53" s="15">
        <f t="shared" si="35"/>
        <v>0</v>
      </c>
      <c r="S53" s="16">
        <f t="shared" si="35"/>
        <v>13581.4</v>
      </c>
      <c r="T53" s="16">
        <f t="shared" si="35"/>
        <v>13581.4</v>
      </c>
      <c r="U53" s="16">
        <f t="shared" si="35"/>
        <v>13581.4</v>
      </c>
      <c r="V53" s="17">
        <f t="shared" si="35"/>
        <v>0</v>
      </c>
      <c r="W53" s="15">
        <f t="shared" si="35"/>
        <v>0</v>
      </c>
      <c r="X53" s="16">
        <f t="shared" si="35"/>
        <v>1533</v>
      </c>
      <c r="Y53" s="16">
        <f t="shared" si="35"/>
        <v>1533</v>
      </c>
      <c r="Z53" s="16">
        <f t="shared" si="35"/>
        <v>1533</v>
      </c>
      <c r="AA53" s="17">
        <f t="shared" si="35"/>
        <v>0</v>
      </c>
      <c r="AB53" s="15">
        <f t="shared" si="35"/>
        <v>151233.59999999998</v>
      </c>
      <c r="AC53" s="16">
        <f t="shared" si="35"/>
        <v>423100</v>
      </c>
      <c r="AD53" s="16">
        <f t="shared" si="35"/>
        <v>423099.9</v>
      </c>
      <c r="AE53" s="16">
        <f t="shared" si="35"/>
        <v>271866.3</v>
      </c>
      <c r="AF53" s="17">
        <f t="shared" si="35"/>
        <v>-9.9999999991268851E-2</v>
      </c>
      <c r="AG53" s="15">
        <f t="shared" si="35"/>
        <v>115023.3</v>
      </c>
      <c r="AH53" s="16">
        <f t="shared" si="35"/>
        <v>115022.2</v>
      </c>
      <c r="AI53" s="16">
        <f t="shared" si="35"/>
        <v>115022.2</v>
      </c>
      <c r="AJ53" s="16">
        <f t="shared" si="35"/>
        <v>-1.0999999999994543</v>
      </c>
      <c r="AK53" s="17">
        <f t="shared" si="35"/>
        <v>0</v>
      </c>
      <c r="AL53" s="15">
        <f t="shared" si="35"/>
        <v>25000</v>
      </c>
      <c r="AM53" s="16">
        <f t="shared" si="35"/>
        <v>25000</v>
      </c>
      <c r="AN53" s="16">
        <f t="shared" si="35"/>
        <v>21617.7</v>
      </c>
      <c r="AO53" s="16">
        <f t="shared" si="35"/>
        <v>-3382.3</v>
      </c>
      <c r="AP53" s="17">
        <f t="shared" si="35"/>
        <v>-3382.3</v>
      </c>
      <c r="AQ53" s="15">
        <f t="shared" si="35"/>
        <v>1777240.7999999998</v>
      </c>
      <c r="AR53" s="16">
        <f t="shared" si="35"/>
        <v>1777240.7999999998</v>
      </c>
      <c r="AS53" s="16">
        <f t="shared" si="35"/>
        <v>1777240.7999999998</v>
      </c>
      <c r="AT53" s="16">
        <f t="shared" si="35"/>
        <v>0</v>
      </c>
      <c r="AU53" s="17">
        <f t="shared" si="35"/>
        <v>0</v>
      </c>
      <c r="AV53" s="15">
        <f t="shared" si="35"/>
        <v>23014301.000000004</v>
      </c>
      <c r="AW53" s="16">
        <f t="shared" si="35"/>
        <v>22981728.300000004</v>
      </c>
      <c r="AX53" s="16">
        <f t="shared" si="35"/>
        <v>22981728.300000004</v>
      </c>
      <c r="AY53" s="16">
        <f t="shared" si="35"/>
        <v>-32572.700000000143</v>
      </c>
      <c r="AZ53" s="17">
        <f t="shared" si="35"/>
        <v>0</v>
      </c>
      <c r="BA53" s="15">
        <f t="shared" si="35"/>
        <v>92938.4</v>
      </c>
      <c r="BB53" s="16">
        <f t="shared" si="35"/>
        <v>92938.4</v>
      </c>
      <c r="BC53" s="16">
        <f t="shared" si="35"/>
        <v>92938.4</v>
      </c>
      <c r="BD53" s="16">
        <f t="shared" si="35"/>
        <v>0</v>
      </c>
      <c r="BE53" s="17">
        <f t="shared" si="35"/>
        <v>0</v>
      </c>
      <c r="BF53" s="15">
        <f t="shared" si="35"/>
        <v>8888.9</v>
      </c>
      <c r="BG53" s="16">
        <f t="shared" si="35"/>
        <v>8888.9</v>
      </c>
      <c r="BH53" s="16">
        <f t="shared" si="35"/>
        <v>8877.6999999999989</v>
      </c>
      <c r="BI53" s="16">
        <f t="shared" si="35"/>
        <v>-11.200000000000273</v>
      </c>
      <c r="BJ53" s="17">
        <f t="shared" si="35"/>
        <v>-11.200000000000273</v>
      </c>
      <c r="BK53" s="15">
        <f t="shared" si="35"/>
        <v>1096494.8</v>
      </c>
      <c r="BL53" s="16">
        <f t="shared" si="35"/>
        <v>1156206.3000000003</v>
      </c>
      <c r="BM53" s="16">
        <f t="shared" si="35"/>
        <v>1093470.8</v>
      </c>
      <c r="BN53" s="16">
        <f t="shared" si="35"/>
        <v>-3024.0000000000036</v>
      </c>
      <c r="BO53" s="17">
        <f t="shared" si="35"/>
        <v>-62735.500000000029</v>
      </c>
      <c r="BP53" s="15">
        <f t="shared" si="35"/>
        <v>0</v>
      </c>
      <c r="BQ53" s="16">
        <f t="shared" si="35"/>
        <v>20295</v>
      </c>
      <c r="BR53" s="16">
        <f t="shared" si="35"/>
        <v>20295</v>
      </c>
      <c r="BS53" s="16">
        <f t="shared" si="35"/>
        <v>20295</v>
      </c>
      <c r="BT53" s="17">
        <f t="shared" si="35"/>
        <v>0</v>
      </c>
    </row>
    <row r="55" spans="1:72" x14ac:dyDescent="0.25">
      <c r="I55" s="34"/>
    </row>
  </sheetData>
  <mergeCells count="73">
    <mergeCell ref="C2:Q2"/>
    <mergeCell ref="W4:AA4"/>
    <mergeCell ref="W5:W6"/>
    <mergeCell ref="X5:X6"/>
    <mergeCell ref="Y5:Y6"/>
    <mergeCell ref="Z5:AA5"/>
    <mergeCell ref="BP4:BT4"/>
    <mergeCell ref="BP5:BP6"/>
    <mergeCell ref="BQ5:BQ6"/>
    <mergeCell ref="BR5:BR6"/>
    <mergeCell ref="BS5:BT5"/>
    <mergeCell ref="BA4:BE4"/>
    <mergeCell ref="BA5:BA6"/>
    <mergeCell ref="BB5:BB6"/>
    <mergeCell ref="BC5:BC6"/>
    <mergeCell ref="BD5:BE5"/>
    <mergeCell ref="A4:A6"/>
    <mergeCell ref="AR5:AR6"/>
    <mergeCell ref="AB4:AF4"/>
    <mergeCell ref="BK5:BK6"/>
    <mergeCell ref="B4:B6"/>
    <mergeCell ref="C4:G4"/>
    <mergeCell ref="AQ4:AU4"/>
    <mergeCell ref="AV4:AZ4"/>
    <mergeCell ref="AS5:AS6"/>
    <mergeCell ref="AT5:AU5"/>
    <mergeCell ref="AV5:AV6"/>
    <mergeCell ref="AW5:AW6"/>
    <mergeCell ref="BK4:BO4"/>
    <mergeCell ref="C5:C6"/>
    <mergeCell ref="D5:D6"/>
    <mergeCell ref="H4:L4"/>
    <mergeCell ref="BM5:BM6"/>
    <mergeCell ref="BN5:BO5"/>
    <mergeCell ref="E5:E6"/>
    <mergeCell ref="F5:G5"/>
    <mergeCell ref="AQ5:AQ6"/>
    <mergeCell ref="BL5:BL6"/>
    <mergeCell ref="AX5:AX6"/>
    <mergeCell ref="AY5:AZ5"/>
    <mergeCell ref="AB5:AB6"/>
    <mergeCell ref="AC5:AC6"/>
    <mergeCell ref="AD5:AD6"/>
    <mergeCell ref="AE5:AF5"/>
    <mergeCell ref="H5:H6"/>
    <mergeCell ref="I5:I6"/>
    <mergeCell ref="J5:J6"/>
    <mergeCell ref="K5:L5"/>
    <mergeCell ref="BF4:BJ4"/>
    <mergeCell ref="BF5:BF6"/>
    <mergeCell ref="BG5:BG6"/>
    <mergeCell ref="BH5:BH6"/>
    <mergeCell ref="BI5:BJ5"/>
    <mergeCell ref="AL4:AP4"/>
    <mergeCell ref="AL5:AL6"/>
    <mergeCell ref="AM5:AM6"/>
    <mergeCell ref="AN5:AN6"/>
    <mergeCell ref="AO5:AP5"/>
    <mergeCell ref="AG4:AK4"/>
    <mergeCell ref="AG5:AG6"/>
    <mergeCell ref="AH5:AH6"/>
    <mergeCell ref="AI5:AI6"/>
    <mergeCell ref="AJ5:AK5"/>
    <mergeCell ref="R4:V4"/>
    <mergeCell ref="R5:R6"/>
    <mergeCell ref="S5:S6"/>
    <mergeCell ref="T5:T6"/>
    <mergeCell ref="U5:V5"/>
    <mergeCell ref="M4:Q4"/>
    <mergeCell ref="M5:M6"/>
    <mergeCell ref="N5:N6"/>
    <mergeCell ref="O5:O6"/>
    <mergeCell ref="P5:Q5"/>
  </mergeCells>
  <printOptions gridLines="1"/>
  <pageMargins left="0.11811023622047245" right="0.11811023622047245" top="0.15748031496062992" bottom="0.15748031496062992" header="0.31496062992125984" footer="0.31496062992125984"/>
  <pageSetup paperSize="9" scale="56" fitToWidth="6" orientation="landscape" r:id="rId1"/>
  <colBreaks count="1" manualBreakCount="1">
    <brk id="67" min="1" max="5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2:EG58"/>
  <sheetViews>
    <sheetView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4.28515625" customWidth="1"/>
    <col min="2" max="2" width="21.140625" customWidth="1"/>
    <col min="3" max="4" width="18.5703125" customWidth="1"/>
    <col min="5" max="5" width="15.140625" customWidth="1"/>
    <col min="6" max="7" width="13.85546875" customWidth="1"/>
    <col min="8" max="9" width="22.7109375" customWidth="1"/>
    <col min="10" max="10" width="13" customWidth="1"/>
    <col min="11" max="12" width="12" customWidth="1"/>
    <col min="13" max="14" width="18.7109375" customWidth="1"/>
    <col min="15" max="15" width="15.140625" customWidth="1"/>
    <col min="16" max="17" width="12.42578125" customWidth="1"/>
    <col min="18" max="19" width="19.85546875" customWidth="1"/>
    <col min="20" max="20" width="15.28515625" customWidth="1"/>
    <col min="21" max="22" width="12.42578125" customWidth="1"/>
    <col min="23" max="24" width="17.140625" customWidth="1"/>
    <col min="25" max="25" width="14.85546875" customWidth="1"/>
    <col min="26" max="27" width="12.42578125" customWidth="1"/>
    <col min="28" max="29" width="18.5703125" customWidth="1"/>
    <col min="30" max="30" width="14" customWidth="1"/>
    <col min="31" max="32" width="12.7109375" customWidth="1"/>
    <col min="33" max="34" width="18.85546875" customWidth="1"/>
    <col min="35" max="35" width="14" customWidth="1"/>
    <col min="36" max="37" width="12.7109375" customWidth="1"/>
    <col min="38" max="39" width="19.140625" customWidth="1"/>
    <col min="40" max="40" width="14" customWidth="1"/>
    <col min="41" max="42" width="12.7109375" customWidth="1"/>
    <col min="43" max="44" width="18" customWidth="1"/>
    <col min="45" max="45" width="14" customWidth="1"/>
    <col min="46" max="47" width="12.85546875" customWidth="1"/>
    <col min="48" max="49" width="18.7109375" customWidth="1"/>
    <col min="50" max="50" width="14" customWidth="1"/>
    <col min="51" max="52" width="12.85546875" customWidth="1"/>
    <col min="53" max="54" width="17.7109375" customWidth="1"/>
    <col min="55" max="55" width="12.5703125" customWidth="1"/>
    <col min="56" max="57" width="13.140625" customWidth="1"/>
    <col min="58" max="59" width="18.85546875" customWidth="1"/>
    <col min="60" max="60" width="14" customWidth="1"/>
    <col min="61" max="62" width="13" customWidth="1"/>
    <col min="63" max="64" width="19.85546875" customWidth="1"/>
    <col min="65" max="65" width="14" customWidth="1"/>
    <col min="66" max="67" width="12.7109375" customWidth="1"/>
    <col min="68" max="69" width="17.85546875" customWidth="1"/>
    <col min="70" max="70" width="14" customWidth="1"/>
    <col min="71" max="72" width="13" customWidth="1"/>
    <col min="73" max="74" width="17" customWidth="1"/>
    <col min="75" max="75" width="11.7109375" customWidth="1"/>
    <col min="76" max="77" width="14" customWidth="1"/>
    <col min="78" max="79" width="18.85546875" customWidth="1"/>
    <col min="80" max="80" width="14" customWidth="1"/>
    <col min="81" max="82" width="13" customWidth="1"/>
    <col min="83" max="84" width="19.42578125" customWidth="1"/>
    <col min="85" max="87" width="12.7109375" customWidth="1"/>
    <col min="88" max="89" width="18" customWidth="1"/>
    <col min="90" max="92" width="14" customWidth="1"/>
    <col min="93" max="94" width="19.42578125" customWidth="1"/>
    <col min="95" max="95" width="14" customWidth="1"/>
    <col min="96" max="97" width="13" customWidth="1"/>
    <col min="98" max="99" width="18.5703125" customWidth="1"/>
    <col min="100" max="100" width="14" customWidth="1"/>
    <col min="101" max="102" width="12.7109375" customWidth="1"/>
    <col min="103" max="104" width="18.5703125" customWidth="1"/>
    <col min="105" max="107" width="14" customWidth="1"/>
    <col min="108" max="109" width="20.85546875" customWidth="1"/>
    <col min="110" max="110" width="14" customWidth="1"/>
    <col min="111" max="112" width="13.140625" customWidth="1"/>
    <col min="113" max="114" width="17.7109375" customWidth="1"/>
    <col min="115" max="115" width="14" customWidth="1"/>
    <col min="116" max="117" width="12.5703125" customWidth="1"/>
    <col min="118" max="119" width="17.42578125" customWidth="1"/>
    <col min="120" max="120" width="14" customWidth="1"/>
    <col min="121" max="122" width="12.85546875" customWidth="1"/>
    <col min="123" max="124" width="19.85546875" customWidth="1"/>
    <col min="125" max="125" width="14" customWidth="1"/>
    <col min="126" max="127" width="13.140625" customWidth="1"/>
    <col min="128" max="129" width="18" customWidth="1"/>
    <col min="130" max="130" width="12.85546875" style="22" customWidth="1"/>
    <col min="131" max="132" width="13.140625" customWidth="1"/>
    <col min="133" max="134" width="17.85546875" customWidth="1"/>
    <col min="135" max="137" width="14" customWidth="1"/>
  </cols>
  <sheetData>
    <row r="2" spans="1:137" ht="22.5" customHeight="1" x14ac:dyDescent="0.25">
      <c r="B2" s="14"/>
      <c r="C2" s="52" t="s">
        <v>60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BK2" s="50"/>
    </row>
    <row r="3" spans="1:137" x14ac:dyDescent="0.25">
      <c r="Q3" s="21" t="s">
        <v>0</v>
      </c>
      <c r="AF3" s="21" t="s">
        <v>0</v>
      </c>
      <c r="AU3" s="21" t="s">
        <v>0</v>
      </c>
      <c r="AZ3" s="21"/>
      <c r="BJ3" s="21" t="s">
        <v>0</v>
      </c>
      <c r="BO3" s="21"/>
      <c r="BY3" s="21" t="s">
        <v>0</v>
      </c>
      <c r="CI3" s="21"/>
      <c r="CN3" s="21" t="s">
        <v>0</v>
      </c>
      <c r="CX3" s="21"/>
      <c r="DC3" s="21" t="s">
        <v>0</v>
      </c>
      <c r="DM3" s="21"/>
      <c r="DR3" s="21" t="s">
        <v>0</v>
      </c>
      <c r="DW3" s="21"/>
      <c r="EB3" s="21"/>
      <c r="EG3" s="21" t="s">
        <v>0</v>
      </c>
    </row>
    <row r="4" spans="1:137" s="10" customFormat="1" ht="129" customHeight="1" x14ac:dyDescent="0.25">
      <c r="A4" s="77" t="s">
        <v>55</v>
      </c>
      <c r="B4" s="77" t="s">
        <v>56</v>
      </c>
      <c r="C4" s="81" t="s">
        <v>51</v>
      </c>
      <c r="D4" s="81"/>
      <c r="E4" s="81"/>
      <c r="F4" s="81"/>
      <c r="G4" s="81"/>
      <c r="H4" s="64" t="s">
        <v>78</v>
      </c>
      <c r="I4" s="65"/>
      <c r="J4" s="65"/>
      <c r="K4" s="65"/>
      <c r="L4" s="65"/>
      <c r="M4" s="64" t="s">
        <v>79</v>
      </c>
      <c r="N4" s="65"/>
      <c r="O4" s="65"/>
      <c r="P4" s="65"/>
      <c r="Q4" s="65"/>
      <c r="R4" s="64" t="s">
        <v>80</v>
      </c>
      <c r="S4" s="65"/>
      <c r="T4" s="65"/>
      <c r="U4" s="65"/>
      <c r="V4" s="65"/>
      <c r="W4" s="64" t="s">
        <v>81</v>
      </c>
      <c r="X4" s="65"/>
      <c r="Y4" s="65"/>
      <c r="Z4" s="65"/>
      <c r="AA4" s="65"/>
      <c r="AB4" s="64" t="s">
        <v>82</v>
      </c>
      <c r="AC4" s="65"/>
      <c r="AD4" s="65"/>
      <c r="AE4" s="65"/>
      <c r="AF4" s="65"/>
      <c r="AG4" s="64" t="s">
        <v>83</v>
      </c>
      <c r="AH4" s="65"/>
      <c r="AI4" s="65"/>
      <c r="AJ4" s="65"/>
      <c r="AK4" s="65"/>
      <c r="AL4" s="64" t="s">
        <v>84</v>
      </c>
      <c r="AM4" s="65"/>
      <c r="AN4" s="65"/>
      <c r="AO4" s="65"/>
      <c r="AP4" s="65"/>
      <c r="AQ4" s="64" t="s">
        <v>85</v>
      </c>
      <c r="AR4" s="65"/>
      <c r="AS4" s="65"/>
      <c r="AT4" s="65"/>
      <c r="AU4" s="65"/>
      <c r="AV4" s="64" t="s">
        <v>86</v>
      </c>
      <c r="AW4" s="65"/>
      <c r="AX4" s="65"/>
      <c r="AY4" s="65"/>
      <c r="AZ4" s="65"/>
      <c r="BA4" s="64" t="s">
        <v>87</v>
      </c>
      <c r="BB4" s="65"/>
      <c r="BC4" s="65"/>
      <c r="BD4" s="65"/>
      <c r="BE4" s="65"/>
      <c r="BF4" s="64" t="s">
        <v>88</v>
      </c>
      <c r="BG4" s="65"/>
      <c r="BH4" s="65"/>
      <c r="BI4" s="65"/>
      <c r="BJ4" s="65"/>
      <c r="BK4" s="64" t="s">
        <v>89</v>
      </c>
      <c r="BL4" s="65"/>
      <c r="BM4" s="65"/>
      <c r="BN4" s="65"/>
      <c r="BO4" s="65"/>
      <c r="BP4" s="64" t="s">
        <v>90</v>
      </c>
      <c r="BQ4" s="65"/>
      <c r="BR4" s="65"/>
      <c r="BS4" s="65"/>
      <c r="BT4" s="65"/>
      <c r="BU4" s="64" t="s">
        <v>91</v>
      </c>
      <c r="BV4" s="65"/>
      <c r="BW4" s="65"/>
      <c r="BX4" s="65"/>
      <c r="BY4" s="65"/>
      <c r="BZ4" s="64" t="s">
        <v>92</v>
      </c>
      <c r="CA4" s="65"/>
      <c r="CB4" s="65"/>
      <c r="CC4" s="65"/>
      <c r="CD4" s="65"/>
      <c r="CE4" s="64" t="s">
        <v>93</v>
      </c>
      <c r="CF4" s="65"/>
      <c r="CG4" s="65"/>
      <c r="CH4" s="65"/>
      <c r="CI4" s="65"/>
      <c r="CJ4" s="64" t="s">
        <v>94</v>
      </c>
      <c r="CK4" s="65"/>
      <c r="CL4" s="65"/>
      <c r="CM4" s="65"/>
      <c r="CN4" s="65"/>
      <c r="CO4" s="64" t="s">
        <v>95</v>
      </c>
      <c r="CP4" s="65"/>
      <c r="CQ4" s="65"/>
      <c r="CR4" s="65"/>
      <c r="CS4" s="65"/>
      <c r="CT4" s="64" t="s">
        <v>96</v>
      </c>
      <c r="CU4" s="65"/>
      <c r="CV4" s="65"/>
      <c r="CW4" s="65"/>
      <c r="CX4" s="65"/>
      <c r="CY4" s="64" t="s">
        <v>97</v>
      </c>
      <c r="CZ4" s="65"/>
      <c r="DA4" s="65"/>
      <c r="DB4" s="65"/>
      <c r="DC4" s="65"/>
      <c r="DD4" s="64" t="s">
        <v>98</v>
      </c>
      <c r="DE4" s="65"/>
      <c r="DF4" s="65"/>
      <c r="DG4" s="65"/>
      <c r="DH4" s="65"/>
      <c r="DI4" s="64" t="s">
        <v>99</v>
      </c>
      <c r="DJ4" s="65"/>
      <c r="DK4" s="65"/>
      <c r="DL4" s="65"/>
      <c r="DM4" s="65"/>
      <c r="DN4" s="64" t="s">
        <v>100</v>
      </c>
      <c r="DO4" s="65"/>
      <c r="DP4" s="65"/>
      <c r="DQ4" s="65"/>
      <c r="DR4" s="65"/>
      <c r="DS4" s="64" t="s">
        <v>101</v>
      </c>
      <c r="DT4" s="65"/>
      <c r="DU4" s="65"/>
      <c r="DV4" s="65"/>
      <c r="DW4" s="65"/>
      <c r="DX4" s="64" t="s">
        <v>102</v>
      </c>
      <c r="DY4" s="65"/>
      <c r="DZ4" s="65"/>
      <c r="EA4" s="65"/>
      <c r="EB4" s="65"/>
      <c r="EC4" s="64" t="s">
        <v>103</v>
      </c>
      <c r="ED4" s="65"/>
      <c r="EE4" s="65"/>
      <c r="EF4" s="65"/>
      <c r="EG4" s="70"/>
    </row>
    <row r="5" spans="1:137" s="10" customFormat="1" ht="36" customHeight="1" x14ac:dyDescent="0.25">
      <c r="A5" s="77"/>
      <c r="B5" s="77"/>
      <c r="C5" s="59" t="s">
        <v>61</v>
      </c>
      <c r="D5" s="59" t="s">
        <v>57</v>
      </c>
      <c r="E5" s="61" t="s">
        <v>2</v>
      </c>
      <c r="F5" s="62" t="s">
        <v>3</v>
      </c>
      <c r="G5" s="62"/>
      <c r="H5" s="66" t="s">
        <v>61</v>
      </c>
      <c r="I5" s="66" t="s">
        <v>57</v>
      </c>
      <c r="J5" s="68" t="s">
        <v>2</v>
      </c>
      <c r="K5" s="69" t="s">
        <v>3</v>
      </c>
      <c r="L5" s="69"/>
      <c r="M5" s="66" t="s">
        <v>61</v>
      </c>
      <c r="N5" s="66" t="s">
        <v>57</v>
      </c>
      <c r="O5" s="68" t="s">
        <v>2</v>
      </c>
      <c r="P5" s="69" t="s">
        <v>3</v>
      </c>
      <c r="Q5" s="69"/>
      <c r="R5" s="66" t="s">
        <v>61</v>
      </c>
      <c r="S5" s="66" t="s">
        <v>57</v>
      </c>
      <c r="T5" s="68" t="s">
        <v>2</v>
      </c>
      <c r="U5" s="69" t="s">
        <v>3</v>
      </c>
      <c r="V5" s="69"/>
      <c r="W5" s="66" t="s">
        <v>61</v>
      </c>
      <c r="X5" s="66" t="s">
        <v>57</v>
      </c>
      <c r="Y5" s="68" t="s">
        <v>2</v>
      </c>
      <c r="Z5" s="69" t="s">
        <v>3</v>
      </c>
      <c r="AA5" s="69"/>
      <c r="AB5" s="66" t="s">
        <v>61</v>
      </c>
      <c r="AC5" s="66" t="s">
        <v>57</v>
      </c>
      <c r="AD5" s="68" t="s">
        <v>2</v>
      </c>
      <c r="AE5" s="69" t="s">
        <v>3</v>
      </c>
      <c r="AF5" s="69"/>
      <c r="AG5" s="66" t="s">
        <v>61</v>
      </c>
      <c r="AH5" s="66" t="s">
        <v>57</v>
      </c>
      <c r="AI5" s="68" t="s">
        <v>2</v>
      </c>
      <c r="AJ5" s="69" t="s">
        <v>3</v>
      </c>
      <c r="AK5" s="69"/>
      <c r="AL5" s="66" t="s">
        <v>61</v>
      </c>
      <c r="AM5" s="66" t="s">
        <v>57</v>
      </c>
      <c r="AN5" s="68" t="s">
        <v>2</v>
      </c>
      <c r="AO5" s="69" t="s">
        <v>3</v>
      </c>
      <c r="AP5" s="69"/>
      <c r="AQ5" s="66" t="s">
        <v>61</v>
      </c>
      <c r="AR5" s="66" t="s">
        <v>57</v>
      </c>
      <c r="AS5" s="68" t="s">
        <v>2</v>
      </c>
      <c r="AT5" s="69" t="s">
        <v>3</v>
      </c>
      <c r="AU5" s="69"/>
      <c r="AV5" s="66" t="s">
        <v>61</v>
      </c>
      <c r="AW5" s="66" t="s">
        <v>57</v>
      </c>
      <c r="AX5" s="68" t="s">
        <v>2</v>
      </c>
      <c r="AY5" s="69" t="s">
        <v>3</v>
      </c>
      <c r="AZ5" s="69"/>
      <c r="BA5" s="66" t="s">
        <v>61</v>
      </c>
      <c r="BB5" s="66" t="s">
        <v>57</v>
      </c>
      <c r="BC5" s="68" t="s">
        <v>2</v>
      </c>
      <c r="BD5" s="69" t="s">
        <v>3</v>
      </c>
      <c r="BE5" s="69"/>
      <c r="BF5" s="66" t="s">
        <v>61</v>
      </c>
      <c r="BG5" s="66" t="s">
        <v>57</v>
      </c>
      <c r="BH5" s="68" t="s">
        <v>2</v>
      </c>
      <c r="BI5" s="69" t="s">
        <v>3</v>
      </c>
      <c r="BJ5" s="69"/>
      <c r="BK5" s="66" t="s">
        <v>61</v>
      </c>
      <c r="BL5" s="66" t="s">
        <v>57</v>
      </c>
      <c r="BM5" s="68" t="s">
        <v>2</v>
      </c>
      <c r="BN5" s="69" t="s">
        <v>3</v>
      </c>
      <c r="BO5" s="69"/>
      <c r="BP5" s="66" t="s">
        <v>61</v>
      </c>
      <c r="BQ5" s="66" t="s">
        <v>57</v>
      </c>
      <c r="BR5" s="68" t="s">
        <v>2</v>
      </c>
      <c r="BS5" s="69" t="s">
        <v>3</v>
      </c>
      <c r="BT5" s="69"/>
      <c r="BU5" s="66" t="s">
        <v>61</v>
      </c>
      <c r="BV5" s="66" t="s">
        <v>57</v>
      </c>
      <c r="BW5" s="68" t="s">
        <v>2</v>
      </c>
      <c r="BX5" s="69" t="s">
        <v>3</v>
      </c>
      <c r="BY5" s="69"/>
      <c r="BZ5" s="66" t="s">
        <v>61</v>
      </c>
      <c r="CA5" s="66" t="s">
        <v>57</v>
      </c>
      <c r="CB5" s="68" t="s">
        <v>2</v>
      </c>
      <c r="CC5" s="69" t="s">
        <v>3</v>
      </c>
      <c r="CD5" s="69"/>
      <c r="CE5" s="66" t="s">
        <v>61</v>
      </c>
      <c r="CF5" s="66" t="s">
        <v>57</v>
      </c>
      <c r="CG5" s="68" t="s">
        <v>2</v>
      </c>
      <c r="CH5" s="69" t="s">
        <v>3</v>
      </c>
      <c r="CI5" s="69"/>
      <c r="CJ5" s="66" t="s">
        <v>61</v>
      </c>
      <c r="CK5" s="66" t="s">
        <v>57</v>
      </c>
      <c r="CL5" s="68" t="s">
        <v>2</v>
      </c>
      <c r="CM5" s="69" t="s">
        <v>3</v>
      </c>
      <c r="CN5" s="69"/>
      <c r="CO5" s="66" t="s">
        <v>61</v>
      </c>
      <c r="CP5" s="66" t="s">
        <v>57</v>
      </c>
      <c r="CQ5" s="68" t="s">
        <v>2</v>
      </c>
      <c r="CR5" s="69" t="s">
        <v>3</v>
      </c>
      <c r="CS5" s="69"/>
      <c r="CT5" s="66" t="s">
        <v>61</v>
      </c>
      <c r="CU5" s="66" t="s">
        <v>57</v>
      </c>
      <c r="CV5" s="68" t="s">
        <v>2</v>
      </c>
      <c r="CW5" s="69" t="s">
        <v>3</v>
      </c>
      <c r="CX5" s="69"/>
      <c r="CY5" s="66" t="s">
        <v>61</v>
      </c>
      <c r="CZ5" s="66" t="s">
        <v>57</v>
      </c>
      <c r="DA5" s="68" t="s">
        <v>2</v>
      </c>
      <c r="DB5" s="69" t="s">
        <v>3</v>
      </c>
      <c r="DC5" s="69"/>
      <c r="DD5" s="66" t="s">
        <v>61</v>
      </c>
      <c r="DE5" s="66" t="s">
        <v>57</v>
      </c>
      <c r="DF5" s="68" t="s">
        <v>2</v>
      </c>
      <c r="DG5" s="69" t="s">
        <v>3</v>
      </c>
      <c r="DH5" s="69"/>
      <c r="DI5" s="66" t="s">
        <v>61</v>
      </c>
      <c r="DJ5" s="66" t="s">
        <v>57</v>
      </c>
      <c r="DK5" s="68" t="s">
        <v>2</v>
      </c>
      <c r="DL5" s="69" t="s">
        <v>3</v>
      </c>
      <c r="DM5" s="69"/>
      <c r="DN5" s="66" t="s">
        <v>61</v>
      </c>
      <c r="DO5" s="66" t="s">
        <v>57</v>
      </c>
      <c r="DP5" s="68" t="s">
        <v>2</v>
      </c>
      <c r="DQ5" s="69" t="s">
        <v>3</v>
      </c>
      <c r="DR5" s="69"/>
      <c r="DS5" s="66" t="s">
        <v>61</v>
      </c>
      <c r="DT5" s="66" t="s">
        <v>57</v>
      </c>
      <c r="DU5" s="68" t="s">
        <v>2</v>
      </c>
      <c r="DV5" s="69" t="s">
        <v>3</v>
      </c>
      <c r="DW5" s="69"/>
      <c r="DX5" s="66" t="s">
        <v>61</v>
      </c>
      <c r="DY5" s="66" t="s">
        <v>57</v>
      </c>
      <c r="DZ5" s="68" t="s">
        <v>2</v>
      </c>
      <c r="EA5" s="69" t="s">
        <v>3</v>
      </c>
      <c r="EB5" s="69"/>
      <c r="EC5" s="66" t="s">
        <v>61</v>
      </c>
      <c r="ED5" s="66" t="s">
        <v>57</v>
      </c>
      <c r="EE5" s="68" t="s">
        <v>2</v>
      </c>
      <c r="EF5" s="69" t="s">
        <v>3</v>
      </c>
      <c r="EG5" s="69"/>
    </row>
    <row r="6" spans="1:137" s="10" customFormat="1" ht="84.75" customHeight="1" x14ac:dyDescent="0.25">
      <c r="A6" s="77"/>
      <c r="B6" s="77"/>
      <c r="C6" s="60"/>
      <c r="D6" s="60"/>
      <c r="E6" s="61"/>
      <c r="F6" s="23" t="s">
        <v>59</v>
      </c>
      <c r="G6" s="23" t="s">
        <v>58</v>
      </c>
      <c r="H6" s="67"/>
      <c r="I6" s="67"/>
      <c r="J6" s="68"/>
      <c r="K6" s="1" t="s">
        <v>59</v>
      </c>
      <c r="L6" s="1" t="s">
        <v>58</v>
      </c>
      <c r="M6" s="67"/>
      <c r="N6" s="67"/>
      <c r="O6" s="68"/>
      <c r="P6" s="1" t="s">
        <v>59</v>
      </c>
      <c r="Q6" s="1" t="s">
        <v>58</v>
      </c>
      <c r="R6" s="67"/>
      <c r="S6" s="67"/>
      <c r="T6" s="68"/>
      <c r="U6" s="1" t="s">
        <v>59</v>
      </c>
      <c r="V6" s="1" t="s">
        <v>58</v>
      </c>
      <c r="W6" s="67"/>
      <c r="X6" s="67"/>
      <c r="Y6" s="68"/>
      <c r="Z6" s="1" t="s">
        <v>59</v>
      </c>
      <c r="AA6" s="1" t="s">
        <v>58</v>
      </c>
      <c r="AB6" s="67"/>
      <c r="AC6" s="67"/>
      <c r="AD6" s="68"/>
      <c r="AE6" s="1" t="s">
        <v>59</v>
      </c>
      <c r="AF6" s="1" t="s">
        <v>58</v>
      </c>
      <c r="AG6" s="67"/>
      <c r="AH6" s="67"/>
      <c r="AI6" s="68"/>
      <c r="AJ6" s="1" t="s">
        <v>59</v>
      </c>
      <c r="AK6" s="1" t="s">
        <v>58</v>
      </c>
      <c r="AL6" s="67"/>
      <c r="AM6" s="67"/>
      <c r="AN6" s="68"/>
      <c r="AO6" s="1" t="s">
        <v>59</v>
      </c>
      <c r="AP6" s="1" t="s">
        <v>58</v>
      </c>
      <c r="AQ6" s="67"/>
      <c r="AR6" s="67"/>
      <c r="AS6" s="68"/>
      <c r="AT6" s="1" t="s">
        <v>59</v>
      </c>
      <c r="AU6" s="1" t="s">
        <v>58</v>
      </c>
      <c r="AV6" s="67"/>
      <c r="AW6" s="67"/>
      <c r="AX6" s="68"/>
      <c r="AY6" s="1" t="s">
        <v>59</v>
      </c>
      <c r="AZ6" s="1" t="s">
        <v>58</v>
      </c>
      <c r="BA6" s="67"/>
      <c r="BB6" s="67"/>
      <c r="BC6" s="68"/>
      <c r="BD6" s="1" t="s">
        <v>59</v>
      </c>
      <c r="BE6" s="1" t="s">
        <v>58</v>
      </c>
      <c r="BF6" s="67"/>
      <c r="BG6" s="67"/>
      <c r="BH6" s="68"/>
      <c r="BI6" s="1" t="s">
        <v>59</v>
      </c>
      <c r="BJ6" s="1" t="s">
        <v>58</v>
      </c>
      <c r="BK6" s="67"/>
      <c r="BL6" s="67"/>
      <c r="BM6" s="68"/>
      <c r="BN6" s="1" t="s">
        <v>59</v>
      </c>
      <c r="BO6" s="1" t="s">
        <v>58</v>
      </c>
      <c r="BP6" s="67"/>
      <c r="BQ6" s="67"/>
      <c r="BR6" s="68"/>
      <c r="BS6" s="1" t="s">
        <v>59</v>
      </c>
      <c r="BT6" s="1" t="s">
        <v>58</v>
      </c>
      <c r="BU6" s="67"/>
      <c r="BV6" s="67"/>
      <c r="BW6" s="68"/>
      <c r="BX6" s="1" t="s">
        <v>59</v>
      </c>
      <c r="BY6" s="1" t="s">
        <v>58</v>
      </c>
      <c r="BZ6" s="67"/>
      <c r="CA6" s="67"/>
      <c r="CB6" s="68"/>
      <c r="CC6" s="1" t="s">
        <v>59</v>
      </c>
      <c r="CD6" s="1" t="s">
        <v>58</v>
      </c>
      <c r="CE6" s="67"/>
      <c r="CF6" s="67"/>
      <c r="CG6" s="68"/>
      <c r="CH6" s="1" t="s">
        <v>59</v>
      </c>
      <c r="CI6" s="1" t="s">
        <v>58</v>
      </c>
      <c r="CJ6" s="67"/>
      <c r="CK6" s="67"/>
      <c r="CL6" s="68"/>
      <c r="CM6" s="1" t="s">
        <v>59</v>
      </c>
      <c r="CN6" s="1" t="s">
        <v>58</v>
      </c>
      <c r="CO6" s="67"/>
      <c r="CP6" s="67"/>
      <c r="CQ6" s="68"/>
      <c r="CR6" s="1" t="s">
        <v>59</v>
      </c>
      <c r="CS6" s="1" t="s">
        <v>58</v>
      </c>
      <c r="CT6" s="67"/>
      <c r="CU6" s="67"/>
      <c r="CV6" s="68"/>
      <c r="CW6" s="1" t="s">
        <v>59</v>
      </c>
      <c r="CX6" s="1" t="s">
        <v>58</v>
      </c>
      <c r="CY6" s="67"/>
      <c r="CZ6" s="67"/>
      <c r="DA6" s="68"/>
      <c r="DB6" s="1" t="s">
        <v>59</v>
      </c>
      <c r="DC6" s="1" t="s">
        <v>58</v>
      </c>
      <c r="DD6" s="67"/>
      <c r="DE6" s="67"/>
      <c r="DF6" s="68"/>
      <c r="DG6" s="1" t="s">
        <v>59</v>
      </c>
      <c r="DH6" s="1" t="s">
        <v>58</v>
      </c>
      <c r="DI6" s="67"/>
      <c r="DJ6" s="67"/>
      <c r="DK6" s="68"/>
      <c r="DL6" s="1" t="s">
        <v>59</v>
      </c>
      <c r="DM6" s="1" t="s">
        <v>58</v>
      </c>
      <c r="DN6" s="67"/>
      <c r="DO6" s="67"/>
      <c r="DP6" s="68"/>
      <c r="DQ6" s="1" t="s">
        <v>59</v>
      </c>
      <c r="DR6" s="1" t="s">
        <v>58</v>
      </c>
      <c r="DS6" s="67"/>
      <c r="DT6" s="67"/>
      <c r="DU6" s="68"/>
      <c r="DV6" s="1" t="s">
        <v>59</v>
      </c>
      <c r="DW6" s="1" t="s">
        <v>58</v>
      </c>
      <c r="DX6" s="67"/>
      <c r="DY6" s="67"/>
      <c r="DZ6" s="68"/>
      <c r="EA6" s="1" t="s">
        <v>59</v>
      </c>
      <c r="EB6" s="1" t="s">
        <v>58</v>
      </c>
      <c r="EC6" s="67"/>
      <c r="ED6" s="67"/>
      <c r="EE6" s="68"/>
      <c r="EF6" s="1" t="s">
        <v>59</v>
      </c>
      <c r="EG6" s="1" t="s">
        <v>58</v>
      </c>
    </row>
    <row r="7" spans="1:137" s="10" customFormat="1" x14ac:dyDescent="0.25">
      <c r="A7" s="35">
        <v>1</v>
      </c>
      <c r="B7" s="36" t="s">
        <v>4</v>
      </c>
      <c r="C7" s="42">
        <f>H7+M7+R7+W7+AB7+AG7+AL7+AQ7+AV7+BA7+BF7+BK7+BP7+BU7+BZ7+CE7+CJ7+CO7+CT7+CY7+DD7+DI7+DN7+DS7+DX7+EC7</f>
        <v>393769.23999999993</v>
      </c>
      <c r="D7" s="43">
        <f t="shared" ref="D7:G7" si="0">I7+N7+S7+X7+AC7+AH7+AM7+AR7+AW7+BB7+BG7+BL7+BQ7+BV7+CA7+CF7+CK7+CP7+CU7+CZ7+DE7+DJ7+DO7+DT7+DY7+ED7</f>
        <v>404876.7</v>
      </c>
      <c r="E7" s="43">
        <f t="shared" si="0"/>
        <v>404876.7</v>
      </c>
      <c r="F7" s="43">
        <f t="shared" si="0"/>
        <v>11107.459999999995</v>
      </c>
      <c r="G7" s="44">
        <f t="shared" si="0"/>
        <v>0</v>
      </c>
      <c r="H7" s="11">
        <v>651.29999999999995</v>
      </c>
      <c r="I7" s="12">
        <v>651.29999999999995</v>
      </c>
      <c r="J7" s="12">
        <v>651.29999999999995</v>
      </c>
      <c r="K7" s="12">
        <f t="shared" ref="K7:K51" si="1">J7-H7</f>
        <v>0</v>
      </c>
      <c r="L7" s="13">
        <f t="shared" ref="L7:L51" si="2">J7-I7</f>
        <v>0</v>
      </c>
      <c r="M7" s="11">
        <v>221056.59999999998</v>
      </c>
      <c r="N7" s="12">
        <v>221056.6</v>
      </c>
      <c r="O7" s="12">
        <v>221056.6</v>
      </c>
      <c r="P7" s="12">
        <f t="shared" ref="P7:P52" si="3">O7-M7</f>
        <v>0</v>
      </c>
      <c r="Q7" s="13">
        <f t="shared" ref="Q7:Q52" si="4">O7-N7</f>
        <v>0</v>
      </c>
      <c r="R7" s="11">
        <v>72865.5</v>
      </c>
      <c r="S7" s="12">
        <v>72865.5</v>
      </c>
      <c r="T7" s="12">
        <v>72865.5</v>
      </c>
      <c r="U7" s="12">
        <f t="shared" ref="U7:U52" si="5">T7-R7</f>
        <v>0</v>
      </c>
      <c r="V7" s="13">
        <f t="shared" ref="V7:V52" si="6">T7-S7</f>
        <v>0</v>
      </c>
      <c r="W7" s="11">
        <v>18670.7</v>
      </c>
      <c r="X7" s="12">
        <v>35284.199999999997</v>
      </c>
      <c r="Y7" s="12">
        <v>35284.199999999997</v>
      </c>
      <c r="Z7" s="12">
        <f t="shared" ref="Z7:Z52" si="7">Y7-W7</f>
        <v>16613.499999999996</v>
      </c>
      <c r="AA7" s="13">
        <f t="shared" ref="AA7:AA52" si="8">Y7-X7</f>
        <v>0</v>
      </c>
      <c r="AB7" s="11">
        <v>7540.3000000000011</v>
      </c>
      <c r="AC7" s="12">
        <v>7802.6</v>
      </c>
      <c r="AD7" s="12">
        <v>7802.6</v>
      </c>
      <c r="AE7" s="12">
        <f t="shared" ref="AE7:AE52" si="9">AD7-AB7</f>
        <v>262.29999999999927</v>
      </c>
      <c r="AF7" s="13">
        <f t="shared" ref="AF7:AF52" si="10">AD7-AC7</f>
        <v>0</v>
      </c>
      <c r="AG7" s="11">
        <v>23739.200000000001</v>
      </c>
      <c r="AH7" s="12">
        <v>21089.200000000001</v>
      </c>
      <c r="AI7" s="12">
        <v>21089.200000000001</v>
      </c>
      <c r="AJ7" s="12">
        <f t="shared" ref="AJ7:AJ52" si="11">AI7-AG7</f>
        <v>-2650</v>
      </c>
      <c r="AK7" s="13">
        <f t="shared" ref="AK7:AK52" si="12">AI7-AH7</f>
        <v>0</v>
      </c>
      <c r="AL7" s="11">
        <v>10661.3</v>
      </c>
      <c r="AM7" s="12">
        <v>9061.2999999999993</v>
      </c>
      <c r="AN7" s="12">
        <v>9061.2999999999993</v>
      </c>
      <c r="AO7" s="12">
        <f t="shared" ref="AO7:AO52" si="13">AN7-AL7</f>
        <v>-1600</v>
      </c>
      <c r="AP7" s="13">
        <f t="shared" ref="AP7:AP52" si="14">AN7-AM7</f>
        <v>0</v>
      </c>
      <c r="AQ7" s="11">
        <v>16051</v>
      </c>
      <c r="AR7" s="12">
        <v>14251</v>
      </c>
      <c r="AS7" s="12">
        <v>14251</v>
      </c>
      <c r="AT7" s="12">
        <f t="shared" ref="AT7:AT52" si="15">AS7-AQ7</f>
        <v>-1800</v>
      </c>
      <c r="AU7" s="13">
        <f t="shared" ref="AU7:AU52" si="16">AS7-AR7</f>
        <v>0</v>
      </c>
      <c r="AV7" s="11">
        <v>1334.5</v>
      </c>
      <c r="AW7" s="12">
        <v>1451.9</v>
      </c>
      <c r="AX7" s="12">
        <v>1451.9</v>
      </c>
      <c r="AY7" s="12">
        <f t="shared" ref="AY7:AY52" si="17">AX7-AV7</f>
        <v>117.40000000000009</v>
      </c>
      <c r="AZ7" s="13">
        <f t="shared" ref="AZ7:AZ52" si="18">AX7-AW7</f>
        <v>0</v>
      </c>
      <c r="BA7" s="11">
        <v>4427.7</v>
      </c>
      <c r="BB7" s="12">
        <v>4427.7</v>
      </c>
      <c r="BC7" s="12">
        <v>4427.7</v>
      </c>
      <c r="BD7" s="12">
        <f t="shared" ref="BD7:BD52" si="19">BC7-BA7</f>
        <v>0</v>
      </c>
      <c r="BE7" s="13">
        <f t="shared" ref="BE7:BE52" si="20">BC7-BB7</f>
        <v>0</v>
      </c>
      <c r="BF7" s="11"/>
      <c r="BG7" s="12"/>
      <c r="BH7" s="12"/>
      <c r="BI7" s="12">
        <f t="shared" ref="BI7:BI52" si="21">BH7-BF7</f>
        <v>0</v>
      </c>
      <c r="BJ7" s="13">
        <f t="shared" ref="BJ7:BJ52" si="22">BH7-BG7</f>
        <v>0</v>
      </c>
      <c r="BK7" s="11"/>
      <c r="BL7" s="12"/>
      <c r="BM7" s="12"/>
      <c r="BN7" s="12">
        <f t="shared" ref="BN7:BN52" si="23">BM7-BK7</f>
        <v>0</v>
      </c>
      <c r="BO7" s="13">
        <f t="shared" ref="BO7:BO52" si="24">BM7-BL7</f>
        <v>0</v>
      </c>
      <c r="BP7" s="11">
        <v>1560.3</v>
      </c>
      <c r="BQ7" s="12">
        <v>1560.3</v>
      </c>
      <c r="BR7" s="12">
        <v>1560.3</v>
      </c>
      <c r="BS7" s="12">
        <f t="shared" ref="BS7:BS52" si="25">BR7-BP7</f>
        <v>0</v>
      </c>
      <c r="BT7" s="13">
        <f t="shared" ref="BT7:BT52" si="26">BR7-BQ7</f>
        <v>0</v>
      </c>
      <c r="BU7" s="11">
        <v>9.3000000000000007</v>
      </c>
      <c r="BV7" s="12">
        <v>10.199999999999999</v>
      </c>
      <c r="BW7" s="12">
        <v>10.199999999999999</v>
      </c>
      <c r="BX7" s="12">
        <f t="shared" ref="BX7:BX52" si="27">BW7-BU7</f>
        <v>0.89999999999999858</v>
      </c>
      <c r="BY7" s="13">
        <f t="shared" ref="BY7:BY52" si="28">BW7-BV7</f>
        <v>0</v>
      </c>
      <c r="BZ7" s="11">
        <v>7499.8</v>
      </c>
      <c r="CA7" s="12">
        <v>7499.8</v>
      </c>
      <c r="CB7" s="12">
        <v>7499.8</v>
      </c>
      <c r="CC7" s="12">
        <f t="shared" ref="CC7:CC52" si="29">CB7-BZ7</f>
        <v>0</v>
      </c>
      <c r="CD7" s="13">
        <f t="shared" ref="CD7:CD52" si="30">CB7-CA7</f>
        <v>0</v>
      </c>
      <c r="CE7" s="11">
        <v>4.1000000000000005</v>
      </c>
      <c r="CF7" s="12">
        <v>4.5</v>
      </c>
      <c r="CG7" s="12">
        <v>4.5</v>
      </c>
      <c r="CH7" s="12">
        <f t="shared" ref="CH7:CH52" si="31">CG7-CE7</f>
        <v>0.39999999999999947</v>
      </c>
      <c r="CI7" s="13">
        <f t="shared" ref="CI7:CI52" si="32">CG7-CF7</f>
        <v>0</v>
      </c>
      <c r="CJ7" s="11">
        <v>445.3</v>
      </c>
      <c r="CK7" s="12">
        <v>485.5</v>
      </c>
      <c r="CL7" s="12">
        <v>485.5</v>
      </c>
      <c r="CM7" s="12">
        <f t="shared" ref="CM7:CM52" si="33">CL7-CJ7</f>
        <v>40.199999999999989</v>
      </c>
      <c r="CN7" s="13">
        <f t="shared" ref="CN7:CN52" si="34">CL7-CK7</f>
        <v>0</v>
      </c>
      <c r="CO7" s="11">
        <v>911.99999999999989</v>
      </c>
      <c r="CP7" s="12">
        <v>992.6</v>
      </c>
      <c r="CQ7" s="12">
        <v>992.6</v>
      </c>
      <c r="CR7" s="12">
        <f t="shared" ref="CR7:CR52" si="35">CQ7-CO7</f>
        <v>80.600000000000136</v>
      </c>
      <c r="CS7" s="13">
        <f t="shared" ref="CS7:CS52" si="36">CQ7-CP7</f>
        <v>0</v>
      </c>
      <c r="CT7" s="11">
        <v>461.7</v>
      </c>
      <c r="CU7" s="12">
        <v>503.5</v>
      </c>
      <c r="CV7" s="12">
        <v>503.5</v>
      </c>
      <c r="CW7" s="12">
        <f t="shared" ref="CW7:CW52" si="37">CV7-CT7</f>
        <v>41.800000000000011</v>
      </c>
      <c r="CX7" s="13">
        <f t="shared" ref="CX7:CX52" si="38">CV7-CU7</f>
        <v>0</v>
      </c>
      <c r="CY7" s="11"/>
      <c r="CZ7" s="12"/>
      <c r="DA7" s="12"/>
      <c r="DB7" s="12">
        <f t="shared" ref="DB7:DB52" si="39">DA7-CY7</f>
        <v>0</v>
      </c>
      <c r="DC7" s="13">
        <f t="shared" ref="DC7:DC52" si="40">DA7-CZ7</f>
        <v>0</v>
      </c>
      <c r="DD7" s="11">
        <v>98.3</v>
      </c>
      <c r="DE7" s="12">
        <v>98.3</v>
      </c>
      <c r="DF7" s="12">
        <v>98.3</v>
      </c>
      <c r="DG7" s="12">
        <f t="shared" ref="DG7:DG52" si="41">DF7-DD7</f>
        <v>0</v>
      </c>
      <c r="DH7" s="13">
        <f t="shared" ref="DH7:DH52" si="42">DF7-DE7</f>
        <v>0</v>
      </c>
      <c r="DI7" s="11">
        <v>0.64</v>
      </c>
      <c r="DJ7" s="12">
        <v>0.7</v>
      </c>
      <c r="DK7" s="12">
        <v>0.7</v>
      </c>
      <c r="DL7" s="12">
        <f t="shared" ref="DL7:DL52" si="43">DK7-DI7</f>
        <v>5.9999999999999942E-2</v>
      </c>
      <c r="DM7" s="13">
        <f t="shared" ref="DM7:DM52" si="44">DK7-DJ7</f>
        <v>0</v>
      </c>
      <c r="DN7" s="11"/>
      <c r="DO7" s="12"/>
      <c r="DP7" s="12"/>
      <c r="DQ7" s="12">
        <f t="shared" ref="DQ7:DQ52" si="45">DP7-DN7</f>
        <v>0</v>
      </c>
      <c r="DR7" s="13">
        <f t="shared" ref="DR7:DR52" si="46">DP7-DO7</f>
        <v>0</v>
      </c>
      <c r="DS7" s="11">
        <v>3201.6</v>
      </c>
      <c r="DT7" s="12">
        <v>3206.1</v>
      </c>
      <c r="DU7" s="12">
        <v>3206.1</v>
      </c>
      <c r="DV7" s="12">
        <f t="shared" ref="DV7:DV52" si="47">DU7-DS7</f>
        <v>4.5</v>
      </c>
      <c r="DW7" s="13">
        <f t="shared" ref="DW7:DW52" si="48">DU7-DT7</f>
        <v>0</v>
      </c>
      <c r="DX7" s="11">
        <v>7.9</v>
      </c>
      <c r="DY7" s="12"/>
      <c r="DZ7" s="12"/>
      <c r="EA7" s="12">
        <f t="shared" ref="EA7:EA52" si="49">DZ7-DX7</f>
        <v>-7.9</v>
      </c>
      <c r="EB7" s="13">
        <f t="shared" ref="EB7:EB52" si="50">DZ7-DY7</f>
        <v>0</v>
      </c>
      <c r="EC7" s="11">
        <v>2570.1999999999998</v>
      </c>
      <c r="ED7" s="12">
        <v>2573.9</v>
      </c>
      <c r="EE7" s="12">
        <v>2573.9</v>
      </c>
      <c r="EF7" s="12">
        <f t="shared" ref="EF7:EF52" si="51">EE7-EC7</f>
        <v>3.7000000000002728</v>
      </c>
      <c r="EG7" s="13">
        <f t="shared" ref="EG7:EG52" si="52">EE7-ED7</f>
        <v>0</v>
      </c>
    </row>
    <row r="8" spans="1:137" s="10" customFormat="1" x14ac:dyDescent="0.25">
      <c r="A8" s="35">
        <v>2</v>
      </c>
      <c r="B8" s="36" t="s">
        <v>5</v>
      </c>
      <c r="C8" s="42">
        <f t="shared" ref="C8:C51" si="53">H8+M8+R8+W8+AB8+AG8+AL8+AQ8+AV8+BA8+BF8+BK8+BP8+BU8+BZ8+CE8+CJ8+CO8+CT8+CY8+DD8+DI8+DN8+DS8+DX8+EC8</f>
        <v>661349.17000000016</v>
      </c>
      <c r="D8" s="45">
        <f t="shared" ref="D8:D51" si="54">I8+N8+S8+X8+AC8+AH8+AM8+AR8+AW8+BB8+BG8+BL8+BQ8+BV8+CA8+CF8+CK8+CP8+CU8+CZ8+DE8+DJ8+DO8+DT8+DY8+ED8</f>
        <v>685722.40000000014</v>
      </c>
      <c r="E8" s="45">
        <f t="shared" ref="E8:E51" si="55">J8+O8+T8+Y8+AD8+AI8+AN8+AS8+AX8+BC8+BH8+BM8+BR8+BW8+CB8+CG8+CL8+CQ8+CV8+DA8+DF8+DK8+DP8+DU8+DZ8+EE8</f>
        <v>685710.80000000016</v>
      </c>
      <c r="F8" s="45">
        <f t="shared" ref="F8:F51" si="56">K8+P8+U8+Z8+AE8+AJ8+AO8+AT8+AY8+BD8+BI8+BN8+BS8+BX8+CC8+CH8+CM8+CR8+CW8+DB8+DG8+DL8+DQ8+DV8+EA8+EF8</f>
        <v>24361.63</v>
      </c>
      <c r="G8" s="44">
        <f t="shared" ref="G8:G51" si="57">L8+Q8+V8+AA8+AF8+AK8+AP8+AU8+AZ8+BE8+BJ8+BO8+BT8+BY8+CD8+CI8+CN8+CS8+CX8+DC8+DH8+DM8+DR8+DW8+EB8+EG8</f>
        <v>-11.599999999999966</v>
      </c>
      <c r="H8" s="11">
        <v>1066.3</v>
      </c>
      <c r="I8" s="12">
        <v>1066.3</v>
      </c>
      <c r="J8" s="12">
        <v>1066.3</v>
      </c>
      <c r="K8" s="12">
        <f t="shared" si="1"/>
        <v>0</v>
      </c>
      <c r="L8" s="13">
        <f t="shared" si="2"/>
        <v>0</v>
      </c>
      <c r="M8" s="11">
        <v>382033.10000000003</v>
      </c>
      <c r="N8" s="12">
        <v>382033.1</v>
      </c>
      <c r="O8" s="12">
        <v>382033.1</v>
      </c>
      <c r="P8" s="12">
        <f t="shared" si="3"/>
        <v>0</v>
      </c>
      <c r="Q8" s="13">
        <f t="shared" si="4"/>
        <v>0</v>
      </c>
      <c r="R8" s="11">
        <v>170228.1</v>
      </c>
      <c r="S8" s="12">
        <v>170228.1</v>
      </c>
      <c r="T8" s="12">
        <v>170228.1</v>
      </c>
      <c r="U8" s="12">
        <f t="shared" si="5"/>
        <v>0</v>
      </c>
      <c r="V8" s="13">
        <f t="shared" si="6"/>
        <v>0</v>
      </c>
      <c r="W8" s="11">
        <v>32576</v>
      </c>
      <c r="X8" s="12">
        <v>59084.800000000003</v>
      </c>
      <c r="Y8" s="12">
        <v>59084.800000000003</v>
      </c>
      <c r="Z8" s="12">
        <f t="shared" si="7"/>
        <v>26508.800000000003</v>
      </c>
      <c r="AA8" s="13">
        <f t="shared" si="8"/>
        <v>0</v>
      </c>
      <c r="AB8" s="11">
        <v>10615.099999999999</v>
      </c>
      <c r="AC8" s="12">
        <v>10943.6</v>
      </c>
      <c r="AD8" s="12">
        <v>10943.6</v>
      </c>
      <c r="AE8" s="12">
        <f t="shared" si="9"/>
        <v>328.50000000000182</v>
      </c>
      <c r="AF8" s="13">
        <f t="shared" si="10"/>
        <v>0</v>
      </c>
      <c r="AG8" s="11">
        <v>8540.2999999999993</v>
      </c>
      <c r="AH8" s="12">
        <v>7040.3</v>
      </c>
      <c r="AI8" s="12">
        <v>7040.3</v>
      </c>
      <c r="AJ8" s="12">
        <f t="shared" si="11"/>
        <v>-1499.9999999999991</v>
      </c>
      <c r="AK8" s="13">
        <f t="shared" si="12"/>
        <v>0</v>
      </c>
      <c r="AL8" s="11">
        <v>5466.8</v>
      </c>
      <c r="AM8" s="12">
        <v>4266.8</v>
      </c>
      <c r="AN8" s="12">
        <v>4266.8</v>
      </c>
      <c r="AO8" s="12">
        <f t="shared" si="13"/>
        <v>-1200</v>
      </c>
      <c r="AP8" s="13">
        <f t="shared" si="14"/>
        <v>0</v>
      </c>
      <c r="AQ8" s="11">
        <v>10323.6</v>
      </c>
      <c r="AR8" s="12">
        <v>10323.6</v>
      </c>
      <c r="AS8" s="12">
        <v>10323.6</v>
      </c>
      <c r="AT8" s="12">
        <f t="shared" si="15"/>
        <v>0</v>
      </c>
      <c r="AU8" s="13">
        <f t="shared" si="16"/>
        <v>0</v>
      </c>
      <c r="AV8" s="11">
        <v>1427.8999999999999</v>
      </c>
      <c r="AW8" s="12">
        <v>1548.5</v>
      </c>
      <c r="AX8" s="12">
        <v>1548.5</v>
      </c>
      <c r="AY8" s="12">
        <f t="shared" si="17"/>
        <v>120.60000000000014</v>
      </c>
      <c r="AZ8" s="13">
        <f t="shared" si="18"/>
        <v>0</v>
      </c>
      <c r="BA8" s="11">
        <v>7834.7</v>
      </c>
      <c r="BB8" s="12">
        <v>7834.7</v>
      </c>
      <c r="BC8" s="12">
        <v>7834.7</v>
      </c>
      <c r="BD8" s="12">
        <f t="shared" si="19"/>
        <v>0</v>
      </c>
      <c r="BE8" s="13">
        <f t="shared" si="20"/>
        <v>0</v>
      </c>
      <c r="BF8" s="11">
        <v>351.3</v>
      </c>
      <c r="BG8" s="12">
        <v>267.89999999999998</v>
      </c>
      <c r="BH8" s="12">
        <v>256.3</v>
      </c>
      <c r="BI8" s="12">
        <f t="shared" si="21"/>
        <v>-95</v>
      </c>
      <c r="BJ8" s="13">
        <f t="shared" si="22"/>
        <v>-11.599999999999966</v>
      </c>
      <c r="BK8" s="11"/>
      <c r="BL8" s="12"/>
      <c r="BM8" s="12"/>
      <c r="BN8" s="12">
        <f t="shared" si="23"/>
        <v>0</v>
      </c>
      <c r="BO8" s="13">
        <f t="shared" si="24"/>
        <v>0</v>
      </c>
      <c r="BP8" s="11">
        <v>1687.4</v>
      </c>
      <c r="BQ8" s="12">
        <v>1687.4</v>
      </c>
      <c r="BR8" s="12">
        <v>1687.4</v>
      </c>
      <c r="BS8" s="12">
        <f t="shared" si="25"/>
        <v>0</v>
      </c>
      <c r="BT8" s="13">
        <f t="shared" si="26"/>
        <v>0</v>
      </c>
      <c r="BU8" s="11">
        <v>48.5</v>
      </c>
      <c r="BV8" s="12">
        <v>53</v>
      </c>
      <c r="BW8" s="12">
        <v>53</v>
      </c>
      <c r="BX8" s="12">
        <f t="shared" si="27"/>
        <v>4.5</v>
      </c>
      <c r="BY8" s="13">
        <f t="shared" si="28"/>
        <v>0</v>
      </c>
      <c r="BZ8" s="11">
        <v>14493.5</v>
      </c>
      <c r="CA8" s="12">
        <v>14493.5</v>
      </c>
      <c r="CB8" s="12">
        <v>14493.5</v>
      </c>
      <c r="CC8" s="12">
        <f t="shared" si="29"/>
        <v>0</v>
      </c>
      <c r="CD8" s="13">
        <f t="shared" si="30"/>
        <v>0</v>
      </c>
      <c r="CE8" s="11">
        <v>5.6000000000000005</v>
      </c>
      <c r="CF8" s="12">
        <v>6.1</v>
      </c>
      <c r="CG8" s="12">
        <v>6.1</v>
      </c>
      <c r="CH8" s="12">
        <f t="shared" si="31"/>
        <v>0.49999999999999911</v>
      </c>
      <c r="CI8" s="13">
        <f t="shared" si="32"/>
        <v>0</v>
      </c>
      <c r="CJ8" s="11">
        <v>460.5</v>
      </c>
      <c r="CK8" s="12">
        <v>502.2</v>
      </c>
      <c r="CL8" s="12">
        <v>502.2</v>
      </c>
      <c r="CM8" s="12">
        <f t="shared" si="33"/>
        <v>41.699999999999989</v>
      </c>
      <c r="CN8" s="13">
        <f t="shared" si="34"/>
        <v>0</v>
      </c>
      <c r="CO8" s="11">
        <v>945.90000000000009</v>
      </c>
      <c r="CP8" s="12">
        <v>1029.9000000000001</v>
      </c>
      <c r="CQ8" s="12">
        <v>1029.9000000000001</v>
      </c>
      <c r="CR8" s="12">
        <f t="shared" si="35"/>
        <v>84</v>
      </c>
      <c r="CS8" s="13">
        <f t="shared" si="36"/>
        <v>0</v>
      </c>
      <c r="CT8" s="11">
        <v>477.1</v>
      </c>
      <c r="CU8" s="12">
        <v>520.29999999999995</v>
      </c>
      <c r="CV8" s="12">
        <v>520.29999999999995</v>
      </c>
      <c r="CW8" s="12">
        <f t="shared" si="37"/>
        <v>43.199999999999932</v>
      </c>
      <c r="CX8" s="13">
        <f t="shared" si="38"/>
        <v>0</v>
      </c>
      <c r="CY8" s="11"/>
      <c r="CZ8" s="12"/>
      <c r="DA8" s="12"/>
      <c r="DB8" s="12">
        <f t="shared" si="39"/>
        <v>0</v>
      </c>
      <c r="DC8" s="13">
        <f t="shared" si="40"/>
        <v>0</v>
      </c>
      <c r="DD8" s="11">
        <v>91.5</v>
      </c>
      <c r="DE8" s="12">
        <v>91.5</v>
      </c>
      <c r="DF8" s="12">
        <v>91.5</v>
      </c>
      <c r="DG8" s="12">
        <f t="shared" si="41"/>
        <v>0</v>
      </c>
      <c r="DH8" s="13">
        <f t="shared" si="42"/>
        <v>0</v>
      </c>
      <c r="DI8" s="11">
        <v>0.67</v>
      </c>
      <c r="DJ8" s="12">
        <v>0.8</v>
      </c>
      <c r="DK8" s="12">
        <v>0.8</v>
      </c>
      <c r="DL8" s="12">
        <f t="shared" si="43"/>
        <v>0.13</v>
      </c>
      <c r="DM8" s="13">
        <f t="shared" si="44"/>
        <v>0</v>
      </c>
      <c r="DN8" s="11">
        <v>4715.7</v>
      </c>
      <c r="DO8" s="12">
        <v>4715.7</v>
      </c>
      <c r="DP8" s="12">
        <v>4715.7</v>
      </c>
      <c r="DQ8" s="12">
        <f t="shared" si="45"/>
        <v>0</v>
      </c>
      <c r="DR8" s="13">
        <f t="shared" si="46"/>
        <v>0</v>
      </c>
      <c r="DS8" s="11">
        <v>4726.3</v>
      </c>
      <c r="DT8" s="12">
        <v>4732.8999999999996</v>
      </c>
      <c r="DU8" s="12">
        <v>4732.8999999999996</v>
      </c>
      <c r="DV8" s="12">
        <f t="shared" si="47"/>
        <v>6.5999999999994543</v>
      </c>
      <c r="DW8" s="13">
        <f t="shared" si="48"/>
        <v>0</v>
      </c>
      <c r="DX8" s="11">
        <v>20.5</v>
      </c>
      <c r="DY8" s="12">
        <v>34.1</v>
      </c>
      <c r="DZ8" s="12">
        <v>34.1</v>
      </c>
      <c r="EA8" s="12">
        <f t="shared" si="49"/>
        <v>13.600000000000001</v>
      </c>
      <c r="EB8" s="13">
        <f t="shared" si="50"/>
        <v>0</v>
      </c>
      <c r="EC8" s="11">
        <v>3212.8</v>
      </c>
      <c r="ED8" s="12">
        <v>3217.3</v>
      </c>
      <c r="EE8" s="12">
        <v>3217.3</v>
      </c>
      <c r="EF8" s="12">
        <f t="shared" si="51"/>
        <v>4.5</v>
      </c>
      <c r="EG8" s="13">
        <f t="shared" si="52"/>
        <v>0</v>
      </c>
    </row>
    <row r="9" spans="1:137" s="10" customFormat="1" x14ac:dyDescent="0.25">
      <c r="A9" s="35">
        <v>3</v>
      </c>
      <c r="B9" s="36" t="s">
        <v>6</v>
      </c>
      <c r="C9" s="42">
        <f t="shared" si="53"/>
        <v>296664.04000000004</v>
      </c>
      <c r="D9" s="45">
        <f t="shared" si="54"/>
        <v>311505.19999999995</v>
      </c>
      <c r="E9" s="45">
        <f t="shared" si="55"/>
        <v>311505.19999999995</v>
      </c>
      <c r="F9" s="45">
        <f t="shared" si="56"/>
        <v>14841.16</v>
      </c>
      <c r="G9" s="44">
        <f t="shared" si="57"/>
        <v>0</v>
      </c>
      <c r="H9" s="11">
        <v>489</v>
      </c>
      <c r="I9" s="12">
        <v>489</v>
      </c>
      <c r="J9" s="12">
        <v>489</v>
      </c>
      <c r="K9" s="12">
        <f t="shared" si="1"/>
        <v>0</v>
      </c>
      <c r="L9" s="13">
        <f t="shared" si="2"/>
        <v>0</v>
      </c>
      <c r="M9" s="11">
        <v>185562.2</v>
      </c>
      <c r="N9" s="12">
        <v>185562.2</v>
      </c>
      <c r="O9" s="12">
        <v>185562.2</v>
      </c>
      <c r="P9" s="12">
        <f t="shared" si="3"/>
        <v>0</v>
      </c>
      <c r="Q9" s="13">
        <f t="shared" si="4"/>
        <v>0</v>
      </c>
      <c r="R9" s="11">
        <v>45280.4</v>
      </c>
      <c r="S9" s="12">
        <v>45280.4</v>
      </c>
      <c r="T9" s="12">
        <v>45280.4</v>
      </c>
      <c r="U9" s="12">
        <f t="shared" si="5"/>
        <v>0</v>
      </c>
      <c r="V9" s="13">
        <f t="shared" si="6"/>
        <v>0</v>
      </c>
      <c r="W9" s="11">
        <v>20467.400000000001</v>
      </c>
      <c r="X9" s="12">
        <v>36403.9</v>
      </c>
      <c r="Y9" s="12">
        <v>36403.9</v>
      </c>
      <c r="Z9" s="12">
        <f t="shared" si="7"/>
        <v>15936.5</v>
      </c>
      <c r="AA9" s="13">
        <f t="shared" si="8"/>
        <v>0</v>
      </c>
      <c r="AB9" s="11">
        <v>7994.2</v>
      </c>
      <c r="AC9" s="12">
        <v>8272.6</v>
      </c>
      <c r="AD9" s="12">
        <v>8272.6</v>
      </c>
      <c r="AE9" s="12">
        <f t="shared" si="9"/>
        <v>278.40000000000055</v>
      </c>
      <c r="AF9" s="13">
        <f t="shared" si="10"/>
        <v>0</v>
      </c>
      <c r="AG9" s="11">
        <v>9115.1</v>
      </c>
      <c r="AH9" s="12">
        <v>8645.1</v>
      </c>
      <c r="AI9" s="12">
        <v>8645.1</v>
      </c>
      <c r="AJ9" s="12">
        <f t="shared" si="11"/>
        <v>-470</v>
      </c>
      <c r="AK9" s="13">
        <f t="shared" si="12"/>
        <v>0</v>
      </c>
      <c r="AL9" s="11">
        <v>4979.1000000000004</v>
      </c>
      <c r="AM9" s="12">
        <v>4529.1000000000004</v>
      </c>
      <c r="AN9" s="12">
        <v>4529.1000000000004</v>
      </c>
      <c r="AO9" s="12">
        <f t="shared" si="13"/>
        <v>-450</v>
      </c>
      <c r="AP9" s="13">
        <f t="shared" si="14"/>
        <v>0</v>
      </c>
      <c r="AQ9" s="11">
        <v>7480.4</v>
      </c>
      <c r="AR9" s="12">
        <v>6780.4</v>
      </c>
      <c r="AS9" s="12">
        <v>6780.4</v>
      </c>
      <c r="AT9" s="12">
        <f t="shared" si="15"/>
        <v>-700</v>
      </c>
      <c r="AU9" s="13">
        <f t="shared" si="16"/>
        <v>0</v>
      </c>
      <c r="AV9" s="11">
        <v>1363</v>
      </c>
      <c r="AW9" s="12">
        <v>1480.4</v>
      </c>
      <c r="AX9" s="12">
        <v>1480.4</v>
      </c>
      <c r="AY9" s="12">
        <f t="shared" si="17"/>
        <v>117.40000000000009</v>
      </c>
      <c r="AZ9" s="13">
        <f t="shared" si="18"/>
        <v>0</v>
      </c>
      <c r="BA9" s="11">
        <v>3045.1</v>
      </c>
      <c r="BB9" s="12">
        <v>3045.1</v>
      </c>
      <c r="BC9" s="12">
        <v>3045.1</v>
      </c>
      <c r="BD9" s="12">
        <f t="shared" si="19"/>
        <v>0</v>
      </c>
      <c r="BE9" s="13">
        <f t="shared" si="20"/>
        <v>0</v>
      </c>
      <c r="BF9" s="11"/>
      <c r="BG9" s="12"/>
      <c r="BH9" s="12"/>
      <c r="BI9" s="12">
        <f t="shared" si="21"/>
        <v>0</v>
      </c>
      <c r="BJ9" s="13">
        <f t="shared" si="22"/>
        <v>0</v>
      </c>
      <c r="BK9" s="11"/>
      <c r="BL9" s="12"/>
      <c r="BM9" s="12"/>
      <c r="BN9" s="12">
        <f t="shared" si="23"/>
        <v>0</v>
      </c>
      <c r="BO9" s="13">
        <f t="shared" si="24"/>
        <v>0</v>
      </c>
      <c r="BP9" s="11">
        <v>705.2</v>
      </c>
      <c r="BQ9" s="12">
        <v>705.2</v>
      </c>
      <c r="BR9" s="12">
        <v>705.2</v>
      </c>
      <c r="BS9" s="12">
        <f t="shared" si="25"/>
        <v>0</v>
      </c>
      <c r="BT9" s="13">
        <f t="shared" si="26"/>
        <v>0</v>
      </c>
      <c r="BU9" s="11">
        <v>44.2</v>
      </c>
      <c r="BV9" s="12">
        <v>48.3</v>
      </c>
      <c r="BW9" s="12">
        <v>48.3</v>
      </c>
      <c r="BX9" s="12">
        <f t="shared" si="27"/>
        <v>4.0999999999999943</v>
      </c>
      <c r="BY9" s="13">
        <f t="shared" si="28"/>
        <v>0</v>
      </c>
      <c r="BZ9" s="11">
        <v>3589.7999999999997</v>
      </c>
      <c r="CA9" s="12">
        <v>3589.8</v>
      </c>
      <c r="CB9" s="12">
        <v>3589.8</v>
      </c>
      <c r="CC9" s="12">
        <f t="shared" si="29"/>
        <v>0</v>
      </c>
      <c r="CD9" s="13">
        <f t="shared" si="30"/>
        <v>0</v>
      </c>
      <c r="CE9" s="11">
        <v>3.9000000000000004</v>
      </c>
      <c r="CF9" s="12">
        <v>4.3</v>
      </c>
      <c r="CG9" s="12">
        <v>4.3</v>
      </c>
      <c r="CH9" s="12">
        <f t="shared" si="31"/>
        <v>0.39999999999999947</v>
      </c>
      <c r="CI9" s="13">
        <f t="shared" si="32"/>
        <v>0</v>
      </c>
      <c r="CJ9" s="11">
        <v>445.3</v>
      </c>
      <c r="CK9" s="12">
        <v>485.5</v>
      </c>
      <c r="CL9" s="12">
        <v>485.5</v>
      </c>
      <c r="CM9" s="12">
        <f t="shared" si="33"/>
        <v>40.199999999999989</v>
      </c>
      <c r="CN9" s="13">
        <f t="shared" si="34"/>
        <v>0</v>
      </c>
      <c r="CO9" s="11">
        <v>508.4</v>
      </c>
      <c r="CP9" s="12">
        <v>550.20000000000005</v>
      </c>
      <c r="CQ9" s="12">
        <v>550.20000000000005</v>
      </c>
      <c r="CR9" s="12">
        <f t="shared" si="35"/>
        <v>41.800000000000068</v>
      </c>
      <c r="CS9" s="13">
        <f t="shared" si="36"/>
        <v>0</v>
      </c>
      <c r="CT9" s="11">
        <v>461.7</v>
      </c>
      <c r="CU9" s="12">
        <v>503.5</v>
      </c>
      <c r="CV9" s="12">
        <v>503.5</v>
      </c>
      <c r="CW9" s="12">
        <f t="shared" si="37"/>
        <v>41.800000000000011</v>
      </c>
      <c r="CX9" s="13">
        <f t="shared" si="38"/>
        <v>0</v>
      </c>
      <c r="CY9" s="11"/>
      <c r="CZ9" s="12"/>
      <c r="DA9" s="12"/>
      <c r="DB9" s="12">
        <f t="shared" si="39"/>
        <v>0</v>
      </c>
      <c r="DC9" s="13">
        <f t="shared" si="40"/>
        <v>0</v>
      </c>
      <c r="DD9" s="11">
        <v>97.4</v>
      </c>
      <c r="DE9" s="12">
        <v>97.4</v>
      </c>
      <c r="DF9" s="12">
        <v>97.4</v>
      </c>
      <c r="DG9" s="12">
        <f t="shared" si="41"/>
        <v>0</v>
      </c>
      <c r="DH9" s="13">
        <f t="shared" si="42"/>
        <v>0</v>
      </c>
      <c r="DI9" s="11">
        <v>0.64</v>
      </c>
      <c r="DJ9" s="12">
        <v>0.7</v>
      </c>
      <c r="DK9" s="12">
        <v>0.7</v>
      </c>
      <c r="DL9" s="12">
        <f t="shared" si="43"/>
        <v>5.9999999999999942E-2</v>
      </c>
      <c r="DM9" s="13">
        <f t="shared" si="44"/>
        <v>0</v>
      </c>
      <c r="DN9" s="11"/>
      <c r="DO9" s="12"/>
      <c r="DP9" s="12"/>
      <c r="DQ9" s="12">
        <f t="shared" si="45"/>
        <v>0</v>
      </c>
      <c r="DR9" s="13">
        <f t="shared" si="46"/>
        <v>0</v>
      </c>
      <c r="DS9" s="11">
        <v>3811.5</v>
      </c>
      <c r="DT9" s="12">
        <v>3816.8</v>
      </c>
      <c r="DU9" s="12">
        <v>3816.8</v>
      </c>
      <c r="DV9" s="12">
        <f t="shared" si="47"/>
        <v>5.3000000000001819</v>
      </c>
      <c r="DW9" s="13">
        <f t="shared" si="48"/>
        <v>0</v>
      </c>
      <c r="DX9" s="11">
        <v>6.3</v>
      </c>
      <c r="DY9" s="12"/>
      <c r="DZ9" s="12"/>
      <c r="EA9" s="12">
        <f t="shared" si="49"/>
        <v>-6.3</v>
      </c>
      <c r="EB9" s="13">
        <f t="shared" si="50"/>
        <v>0</v>
      </c>
      <c r="EC9" s="11">
        <v>1213.8</v>
      </c>
      <c r="ED9" s="12">
        <v>1215.3</v>
      </c>
      <c r="EE9" s="12">
        <v>1215.3</v>
      </c>
      <c r="EF9" s="12">
        <f t="shared" si="51"/>
        <v>1.5</v>
      </c>
      <c r="EG9" s="13">
        <f t="shared" si="52"/>
        <v>0</v>
      </c>
    </row>
    <row r="10" spans="1:137" s="10" customFormat="1" x14ac:dyDescent="0.25">
      <c r="A10" s="35">
        <v>4</v>
      </c>
      <c r="B10" s="36" t="s">
        <v>7</v>
      </c>
      <c r="C10" s="42">
        <f t="shared" si="53"/>
        <v>304888.44</v>
      </c>
      <c r="D10" s="45">
        <f t="shared" si="54"/>
        <v>316900.8</v>
      </c>
      <c r="E10" s="45">
        <f t="shared" si="55"/>
        <v>316900.8</v>
      </c>
      <c r="F10" s="45">
        <f t="shared" si="56"/>
        <v>12012.360000000002</v>
      </c>
      <c r="G10" s="44">
        <f t="shared" si="57"/>
        <v>0</v>
      </c>
      <c r="H10" s="11">
        <v>512.9</v>
      </c>
      <c r="I10" s="12">
        <v>512.9</v>
      </c>
      <c r="J10" s="12">
        <v>512.9</v>
      </c>
      <c r="K10" s="12">
        <f t="shared" si="1"/>
        <v>0</v>
      </c>
      <c r="L10" s="13">
        <f t="shared" si="2"/>
        <v>0</v>
      </c>
      <c r="M10" s="11">
        <v>183519.2</v>
      </c>
      <c r="N10" s="12">
        <v>183519.2</v>
      </c>
      <c r="O10" s="12">
        <v>183519.2</v>
      </c>
      <c r="P10" s="12">
        <f t="shared" si="3"/>
        <v>0</v>
      </c>
      <c r="Q10" s="13">
        <f t="shared" si="4"/>
        <v>0</v>
      </c>
      <c r="R10" s="11">
        <v>64110.1</v>
      </c>
      <c r="S10" s="12">
        <v>64110.1</v>
      </c>
      <c r="T10" s="12">
        <v>64110.1</v>
      </c>
      <c r="U10" s="12">
        <f t="shared" si="5"/>
        <v>0</v>
      </c>
      <c r="V10" s="13">
        <f t="shared" si="6"/>
        <v>0</v>
      </c>
      <c r="W10" s="11">
        <v>23123.5</v>
      </c>
      <c r="X10" s="12">
        <v>34021.300000000003</v>
      </c>
      <c r="Y10" s="12">
        <v>34021.300000000003</v>
      </c>
      <c r="Z10" s="12">
        <f t="shared" si="7"/>
        <v>10897.800000000003</v>
      </c>
      <c r="AA10" s="13">
        <f t="shared" si="8"/>
        <v>0</v>
      </c>
      <c r="AB10" s="11">
        <v>6968.6999999999989</v>
      </c>
      <c r="AC10" s="12">
        <v>7221.4</v>
      </c>
      <c r="AD10" s="12">
        <v>7221.4</v>
      </c>
      <c r="AE10" s="12">
        <f t="shared" si="9"/>
        <v>252.70000000000073</v>
      </c>
      <c r="AF10" s="13">
        <f t="shared" si="10"/>
        <v>0</v>
      </c>
      <c r="AG10" s="11">
        <v>4359.6000000000004</v>
      </c>
      <c r="AH10" s="12">
        <v>4741.6000000000004</v>
      </c>
      <c r="AI10" s="12">
        <v>4741.6000000000004</v>
      </c>
      <c r="AJ10" s="12">
        <f t="shared" si="11"/>
        <v>382</v>
      </c>
      <c r="AK10" s="13">
        <f t="shared" si="12"/>
        <v>0</v>
      </c>
      <c r="AL10" s="11">
        <v>1896.4</v>
      </c>
      <c r="AM10" s="12">
        <v>2106.4</v>
      </c>
      <c r="AN10" s="12">
        <v>2106.4</v>
      </c>
      <c r="AO10" s="12">
        <f t="shared" si="13"/>
        <v>210</v>
      </c>
      <c r="AP10" s="13">
        <f t="shared" si="14"/>
        <v>0</v>
      </c>
      <c r="AQ10" s="11">
        <v>4844.8</v>
      </c>
      <c r="AR10" s="12">
        <v>4844.8</v>
      </c>
      <c r="AS10" s="12">
        <v>4844.8</v>
      </c>
      <c r="AT10" s="12">
        <f t="shared" si="15"/>
        <v>0</v>
      </c>
      <c r="AU10" s="13">
        <f t="shared" si="16"/>
        <v>0</v>
      </c>
      <c r="AV10" s="11">
        <v>1363</v>
      </c>
      <c r="AW10" s="12">
        <v>1480.4</v>
      </c>
      <c r="AX10" s="12">
        <v>1480.4</v>
      </c>
      <c r="AY10" s="12">
        <f t="shared" si="17"/>
        <v>117.40000000000009</v>
      </c>
      <c r="AZ10" s="13">
        <f t="shared" si="18"/>
        <v>0</v>
      </c>
      <c r="BA10" s="11">
        <v>2980.4</v>
      </c>
      <c r="BB10" s="12">
        <v>2980.4</v>
      </c>
      <c r="BC10" s="12">
        <v>2980.4</v>
      </c>
      <c r="BD10" s="12">
        <f t="shared" si="19"/>
        <v>0</v>
      </c>
      <c r="BE10" s="13">
        <f t="shared" si="20"/>
        <v>0</v>
      </c>
      <c r="BF10" s="11"/>
      <c r="BG10" s="12"/>
      <c r="BH10" s="12"/>
      <c r="BI10" s="12">
        <f t="shared" si="21"/>
        <v>0</v>
      </c>
      <c r="BJ10" s="13">
        <f t="shared" si="22"/>
        <v>0</v>
      </c>
      <c r="BK10" s="11"/>
      <c r="BL10" s="12"/>
      <c r="BM10" s="12"/>
      <c r="BN10" s="12">
        <f t="shared" si="23"/>
        <v>0</v>
      </c>
      <c r="BO10" s="13">
        <f t="shared" si="24"/>
        <v>0</v>
      </c>
      <c r="BP10" s="11">
        <v>3502.6</v>
      </c>
      <c r="BQ10" s="12">
        <v>3502.6</v>
      </c>
      <c r="BR10" s="12">
        <v>3502.6</v>
      </c>
      <c r="BS10" s="12">
        <f t="shared" si="25"/>
        <v>0</v>
      </c>
      <c r="BT10" s="13">
        <f t="shared" si="26"/>
        <v>0</v>
      </c>
      <c r="BU10" s="11">
        <v>0</v>
      </c>
      <c r="BV10" s="12"/>
      <c r="BW10" s="12"/>
      <c r="BX10" s="12">
        <f t="shared" si="27"/>
        <v>0</v>
      </c>
      <c r="BY10" s="13">
        <f t="shared" si="28"/>
        <v>0</v>
      </c>
      <c r="BZ10" s="11">
        <v>875.2</v>
      </c>
      <c r="CA10" s="12">
        <v>875.2</v>
      </c>
      <c r="CB10" s="12">
        <v>875.2</v>
      </c>
      <c r="CC10" s="12">
        <f t="shared" si="29"/>
        <v>0</v>
      </c>
      <c r="CD10" s="13">
        <f t="shared" si="30"/>
        <v>0</v>
      </c>
      <c r="CE10" s="11">
        <v>4.8000000000000007</v>
      </c>
      <c r="CF10" s="12">
        <v>5.3</v>
      </c>
      <c r="CG10" s="12">
        <v>5.3</v>
      </c>
      <c r="CH10" s="12">
        <f t="shared" si="31"/>
        <v>0.49999999999999911</v>
      </c>
      <c r="CI10" s="13">
        <f t="shared" si="32"/>
        <v>0</v>
      </c>
      <c r="CJ10" s="11">
        <v>445.3</v>
      </c>
      <c r="CK10" s="12">
        <v>485.5</v>
      </c>
      <c r="CL10" s="12">
        <v>485.5</v>
      </c>
      <c r="CM10" s="12">
        <f t="shared" si="33"/>
        <v>40.199999999999989</v>
      </c>
      <c r="CN10" s="13">
        <f t="shared" si="34"/>
        <v>0</v>
      </c>
      <c r="CO10" s="11">
        <v>471.8</v>
      </c>
      <c r="CP10" s="12">
        <v>513.6</v>
      </c>
      <c r="CQ10" s="12">
        <v>513.6</v>
      </c>
      <c r="CR10" s="12">
        <f t="shared" si="35"/>
        <v>41.800000000000011</v>
      </c>
      <c r="CS10" s="13">
        <f t="shared" si="36"/>
        <v>0</v>
      </c>
      <c r="CT10" s="11">
        <v>461.7</v>
      </c>
      <c r="CU10" s="12">
        <v>503.5</v>
      </c>
      <c r="CV10" s="12">
        <v>503.5</v>
      </c>
      <c r="CW10" s="12">
        <f t="shared" si="37"/>
        <v>41.800000000000011</v>
      </c>
      <c r="CX10" s="13">
        <f t="shared" si="38"/>
        <v>0</v>
      </c>
      <c r="CY10" s="11"/>
      <c r="CZ10" s="12"/>
      <c r="DA10" s="12"/>
      <c r="DB10" s="12">
        <f t="shared" si="39"/>
        <v>0</v>
      </c>
      <c r="DC10" s="13">
        <f t="shared" si="40"/>
        <v>0</v>
      </c>
      <c r="DD10" s="11">
        <v>59.3</v>
      </c>
      <c r="DE10" s="12">
        <v>59.3</v>
      </c>
      <c r="DF10" s="12">
        <v>59.3</v>
      </c>
      <c r="DG10" s="12">
        <f t="shared" si="41"/>
        <v>0</v>
      </c>
      <c r="DH10" s="13">
        <f t="shared" si="42"/>
        <v>0</v>
      </c>
      <c r="DI10" s="11">
        <v>0.64</v>
      </c>
      <c r="DJ10" s="12">
        <v>0.7</v>
      </c>
      <c r="DK10" s="12">
        <v>0.7</v>
      </c>
      <c r="DL10" s="12">
        <f t="shared" si="43"/>
        <v>5.9999999999999942E-2</v>
      </c>
      <c r="DM10" s="13">
        <f t="shared" si="44"/>
        <v>0</v>
      </c>
      <c r="DN10" s="11"/>
      <c r="DO10" s="12"/>
      <c r="DP10" s="12"/>
      <c r="DQ10" s="12">
        <f t="shared" si="45"/>
        <v>0</v>
      </c>
      <c r="DR10" s="13">
        <f t="shared" si="46"/>
        <v>0</v>
      </c>
      <c r="DS10" s="11">
        <v>3811.5</v>
      </c>
      <c r="DT10" s="12">
        <v>3816.8</v>
      </c>
      <c r="DU10" s="12">
        <v>3816.8</v>
      </c>
      <c r="DV10" s="12">
        <f t="shared" si="47"/>
        <v>5.3000000000001819</v>
      </c>
      <c r="DW10" s="13">
        <f t="shared" si="48"/>
        <v>0</v>
      </c>
      <c r="DX10" s="11">
        <v>6.3</v>
      </c>
      <c r="DY10" s="12">
        <v>27</v>
      </c>
      <c r="DZ10" s="12">
        <v>27</v>
      </c>
      <c r="EA10" s="12">
        <f t="shared" si="49"/>
        <v>20.7</v>
      </c>
      <c r="EB10" s="13">
        <f t="shared" si="50"/>
        <v>0</v>
      </c>
      <c r="EC10" s="11">
        <v>1570.7</v>
      </c>
      <c r="ED10" s="12">
        <v>1572.8</v>
      </c>
      <c r="EE10" s="12">
        <v>1572.8</v>
      </c>
      <c r="EF10" s="12">
        <f t="shared" si="51"/>
        <v>2.0999999999999091</v>
      </c>
      <c r="EG10" s="13">
        <f t="shared" si="52"/>
        <v>0</v>
      </c>
    </row>
    <row r="11" spans="1:137" s="10" customFormat="1" x14ac:dyDescent="0.25">
      <c r="A11" s="35">
        <v>5</v>
      </c>
      <c r="B11" s="36" t="s">
        <v>8</v>
      </c>
      <c r="C11" s="42">
        <f t="shared" si="53"/>
        <v>327606.83999999991</v>
      </c>
      <c r="D11" s="45">
        <f t="shared" si="54"/>
        <v>343319.1</v>
      </c>
      <c r="E11" s="45">
        <f t="shared" si="55"/>
        <v>343319.1</v>
      </c>
      <c r="F11" s="45">
        <f t="shared" si="56"/>
        <v>15712.259999999995</v>
      </c>
      <c r="G11" s="44">
        <f t="shared" si="57"/>
        <v>0</v>
      </c>
      <c r="H11" s="11">
        <v>458</v>
      </c>
      <c r="I11" s="12">
        <v>458</v>
      </c>
      <c r="J11" s="12">
        <v>458</v>
      </c>
      <c r="K11" s="12">
        <f t="shared" si="1"/>
        <v>0</v>
      </c>
      <c r="L11" s="13">
        <f t="shared" si="2"/>
        <v>0</v>
      </c>
      <c r="M11" s="11">
        <v>209649.69999999998</v>
      </c>
      <c r="N11" s="12">
        <v>209649.7</v>
      </c>
      <c r="O11" s="12">
        <v>209649.7</v>
      </c>
      <c r="P11" s="12">
        <f t="shared" si="3"/>
        <v>0</v>
      </c>
      <c r="Q11" s="13">
        <f t="shared" si="4"/>
        <v>0</v>
      </c>
      <c r="R11" s="11">
        <v>55204.2</v>
      </c>
      <c r="S11" s="12">
        <v>55204.2</v>
      </c>
      <c r="T11" s="12">
        <v>55204.2</v>
      </c>
      <c r="U11" s="12">
        <f t="shared" si="5"/>
        <v>0</v>
      </c>
      <c r="V11" s="13">
        <f t="shared" si="6"/>
        <v>0</v>
      </c>
      <c r="W11" s="11">
        <v>20155</v>
      </c>
      <c r="X11" s="12">
        <v>36586.199999999997</v>
      </c>
      <c r="Y11" s="12">
        <v>36586.199999999997</v>
      </c>
      <c r="Z11" s="12">
        <f t="shared" si="7"/>
        <v>16431.199999999997</v>
      </c>
      <c r="AA11" s="13">
        <f t="shared" si="8"/>
        <v>0</v>
      </c>
      <c r="AB11" s="11">
        <v>6657.7</v>
      </c>
      <c r="AC11" s="12">
        <v>6893.2</v>
      </c>
      <c r="AD11" s="12">
        <v>6893.2</v>
      </c>
      <c r="AE11" s="12">
        <f t="shared" si="9"/>
        <v>235.5</v>
      </c>
      <c r="AF11" s="13">
        <f t="shared" si="10"/>
        <v>0</v>
      </c>
      <c r="AG11" s="11">
        <v>8243.1</v>
      </c>
      <c r="AH11" s="12">
        <v>7543.1</v>
      </c>
      <c r="AI11" s="12">
        <v>7543.1</v>
      </c>
      <c r="AJ11" s="12">
        <f t="shared" si="11"/>
        <v>-700</v>
      </c>
      <c r="AK11" s="13">
        <f t="shared" si="12"/>
        <v>0</v>
      </c>
      <c r="AL11" s="11">
        <v>4506.1000000000004</v>
      </c>
      <c r="AM11" s="12">
        <v>4006.1</v>
      </c>
      <c r="AN11" s="12">
        <v>4006.1</v>
      </c>
      <c r="AO11" s="12">
        <f t="shared" si="13"/>
        <v>-500.00000000000045</v>
      </c>
      <c r="AP11" s="13">
        <f t="shared" si="14"/>
        <v>0</v>
      </c>
      <c r="AQ11" s="11">
        <v>7609.3</v>
      </c>
      <c r="AR11" s="12">
        <v>7609.3</v>
      </c>
      <c r="AS11" s="12">
        <v>7609.3</v>
      </c>
      <c r="AT11" s="12">
        <f t="shared" si="15"/>
        <v>0</v>
      </c>
      <c r="AU11" s="13">
        <f t="shared" si="16"/>
        <v>0</v>
      </c>
      <c r="AV11" s="11">
        <v>1343.5</v>
      </c>
      <c r="AW11" s="12">
        <v>1460.9</v>
      </c>
      <c r="AX11" s="12">
        <v>1460.9</v>
      </c>
      <c r="AY11" s="12">
        <f t="shared" si="17"/>
        <v>117.40000000000009</v>
      </c>
      <c r="AZ11" s="13">
        <f t="shared" si="18"/>
        <v>0</v>
      </c>
      <c r="BA11" s="11">
        <v>3294.6</v>
      </c>
      <c r="BB11" s="12">
        <v>3294.6</v>
      </c>
      <c r="BC11" s="12">
        <v>3294.6</v>
      </c>
      <c r="BD11" s="12">
        <f t="shared" si="19"/>
        <v>0</v>
      </c>
      <c r="BE11" s="13">
        <f t="shared" si="20"/>
        <v>0</v>
      </c>
      <c r="BF11" s="11"/>
      <c r="BG11" s="12"/>
      <c r="BH11" s="12"/>
      <c r="BI11" s="12">
        <f t="shared" si="21"/>
        <v>0</v>
      </c>
      <c r="BJ11" s="13">
        <f t="shared" si="22"/>
        <v>0</v>
      </c>
      <c r="BK11" s="11"/>
      <c r="BL11" s="12"/>
      <c r="BM11" s="12"/>
      <c r="BN11" s="12">
        <f t="shared" si="23"/>
        <v>0</v>
      </c>
      <c r="BO11" s="13">
        <f t="shared" si="24"/>
        <v>0</v>
      </c>
      <c r="BP11" s="11">
        <v>401.40000000000003</v>
      </c>
      <c r="BQ11" s="12">
        <v>401.4</v>
      </c>
      <c r="BR11" s="12">
        <v>401.4</v>
      </c>
      <c r="BS11" s="12">
        <f t="shared" si="25"/>
        <v>0</v>
      </c>
      <c r="BT11" s="13">
        <f t="shared" si="26"/>
        <v>0</v>
      </c>
      <c r="BU11" s="11">
        <v>4.3</v>
      </c>
      <c r="BV11" s="12">
        <v>4.7</v>
      </c>
      <c r="BW11" s="12">
        <v>4.7</v>
      </c>
      <c r="BX11" s="12">
        <f t="shared" si="27"/>
        <v>0.40000000000000036</v>
      </c>
      <c r="BY11" s="13">
        <f t="shared" si="28"/>
        <v>0</v>
      </c>
      <c r="BZ11" s="11">
        <v>4276.9000000000005</v>
      </c>
      <c r="CA11" s="12">
        <v>4276.8999999999996</v>
      </c>
      <c r="CB11" s="12">
        <v>4276.8999999999996</v>
      </c>
      <c r="CC11" s="12">
        <f t="shared" si="29"/>
        <v>0</v>
      </c>
      <c r="CD11" s="13">
        <f t="shared" si="30"/>
        <v>0</v>
      </c>
      <c r="CE11" s="11">
        <v>3.7</v>
      </c>
      <c r="CF11" s="12">
        <v>4.0999999999999996</v>
      </c>
      <c r="CG11" s="12">
        <v>4.0999999999999996</v>
      </c>
      <c r="CH11" s="12">
        <f t="shared" si="31"/>
        <v>0.39999999999999947</v>
      </c>
      <c r="CI11" s="13">
        <f t="shared" si="32"/>
        <v>0</v>
      </c>
      <c r="CJ11" s="11">
        <v>445.3</v>
      </c>
      <c r="CK11" s="12">
        <v>485.5</v>
      </c>
      <c r="CL11" s="12">
        <v>485.5</v>
      </c>
      <c r="CM11" s="12">
        <f t="shared" si="33"/>
        <v>40.199999999999989</v>
      </c>
      <c r="CN11" s="13">
        <f t="shared" si="34"/>
        <v>0</v>
      </c>
      <c r="CO11" s="11">
        <v>471.8</v>
      </c>
      <c r="CP11" s="12">
        <v>513.6</v>
      </c>
      <c r="CQ11" s="12">
        <v>513.6</v>
      </c>
      <c r="CR11" s="12">
        <f t="shared" si="35"/>
        <v>41.800000000000011</v>
      </c>
      <c r="CS11" s="13">
        <f t="shared" si="36"/>
        <v>0</v>
      </c>
      <c r="CT11" s="11">
        <v>461.7</v>
      </c>
      <c r="CU11" s="12">
        <v>503.5</v>
      </c>
      <c r="CV11" s="12">
        <v>503.5</v>
      </c>
      <c r="CW11" s="12">
        <f t="shared" si="37"/>
        <v>41.800000000000011</v>
      </c>
      <c r="CX11" s="13">
        <f t="shared" si="38"/>
        <v>0</v>
      </c>
      <c r="CY11" s="11"/>
      <c r="CZ11" s="12"/>
      <c r="DA11" s="12"/>
      <c r="DB11" s="12">
        <f t="shared" si="39"/>
        <v>0</v>
      </c>
      <c r="DC11" s="13">
        <f t="shared" si="40"/>
        <v>0</v>
      </c>
      <c r="DD11" s="11">
        <v>74.3</v>
      </c>
      <c r="DE11" s="12">
        <v>74.3</v>
      </c>
      <c r="DF11" s="12">
        <v>74.3</v>
      </c>
      <c r="DG11" s="12">
        <f t="shared" si="41"/>
        <v>0</v>
      </c>
      <c r="DH11" s="13">
        <f t="shared" si="42"/>
        <v>0</v>
      </c>
      <c r="DI11" s="11">
        <v>0.64</v>
      </c>
      <c r="DJ11" s="12">
        <v>0.7</v>
      </c>
      <c r="DK11" s="12">
        <v>0.7</v>
      </c>
      <c r="DL11" s="12">
        <f t="shared" si="43"/>
        <v>5.9999999999999942E-2</v>
      </c>
      <c r="DM11" s="13">
        <f t="shared" si="44"/>
        <v>0</v>
      </c>
      <c r="DN11" s="11"/>
      <c r="DO11" s="12"/>
      <c r="DP11" s="12"/>
      <c r="DQ11" s="12">
        <f t="shared" si="45"/>
        <v>0</v>
      </c>
      <c r="DR11" s="13">
        <f t="shared" si="46"/>
        <v>0</v>
      </c>
      <c r="DS11" s="11">
        <v>3125.5</v>
      </c>
      <c r="DT11" s="12">
        <v>3129.8</v>
      </c>
      <c r="DU11" s="12">
        <v>3129.8</v>
      </c>
      <c r="DV11" s="12">
        <f t="shared" si="47"/>
        <v>4.3000000000001819</v>
      </c>
      <c r="DW11" s="13">
        <f t="shared" si="48"/>
        <v>0</v>
      </c>
      <c r="DX11" s="11">
        <v>6.3</v>
      </c>
      <c r="DY11" s="12">
        <v>4</v>
      </c>
      <c r="DZ11" s="12">
        <v>4</v>
      </c>
      <c r="EA11" s="12">
        <f t="shared" si="49"/>
        <v>-2.2999999999999998</v>
      </c>
      <c r="EB11" s="13">
        <f t="shared" si="50"/>
        <v>0</v>
      </c>
      <c r="EC11" s="11">
        <v>1213.8</v>
      </c>
      <c r="ED11" s="12">
        <v>1215.3</v>
      </c>
      <c r="EE11" s="12">
        <v>1215.3</v>
      </c>
      <c r="EF11" s="12">
        <f t="shared" si="51"/>
        <v>1.5</v>
      </c>
      <c r="EG11" s="13">
        <f t="shared" si="52"/>
        <v>0</v>
      </c>
    </row>
    <row r="12" spans="1:137" s="10" customFormat="1" x14ac:dyDescent="0.25">
      <c r="A12" s="35">
        <v>6</v>
      </c>
      <c r="B12" s="36" t="s">
        <v>9</v>
      </c>
      <c r="C12" s="42">
        <f t="shared" si="53"/>
        <v>259730.43999999997</v>
      </c>
      <c r="D12" s="45">
        <f t="shared" si="54"/>
        <v>268223.69999999995</v>
      </c>
      <c r="E12" s="45">
        <f t="shared" si="55"/>
        <v>268223.69999999995</v>
      </c>
      <c r="F12" s="45">
        <f t="shared" si="56"/>
        <v>8493.2599999999966</v>
      </c>
      <c r="G12" s="44">
        <f t="shared" si="57"/>
        <v>0</v>
      </c>
      <c r="H12" s="11">
        <v>341.3</v>
      </c>
      <c r="I12" s="12">
        <v>341.3</v>
      </c>
      <c r="J12" s="12">
        <v>341.3</v>
      </c>
      <c r="K12" s="12">
        <f t="shared" si="1"/>
        <v>0</v>
      </c>
      <c r="L12" s="13">
        <f t="shared" si="2"/>
        <v>0</v>
      </c>
      <c r="M12" s="11">
        <v>160936.70000000001</v>
      </c>
      <c r="N12" s="12">
        <v>160936.70000000001</v>
      </c>
      <c r="O12" s="12">
        <v>160936.70000000001</v>
      </c>
      <c r="P12" s="12">
        <f t="shared" si="3"/>
        <v>0</v>
      </c>
      <c r="Q12" s="13">
        <f t="shared" si="4"/>
        <v>0</v>
      </c>
      <c r="R12" s="11">
        <v>40633.599999999999</v>
      </c>
      <c r="S12" s="12">
        <v>40633.599999999999</v>
      </c>
      <c r="T12" s="12">
        <v>40633.599999999999</v>
      </c>
      <c r="U12" s="12">
        <f t="shared" si="5"/>
        <v>0</v>
      </c>
      <c r="V12" s="13">
        <f t="shared" si="6"/>
        <v>0</v>
      </c>
      <c r="W12" s="11">
        <v>16405.2</v>
      </c>
      <c r="X12" s="12">
        <v>28982.5</v>
      </c>
      <c r="Y12" s="12">
        <v>28982.5</v>
      </c>
      <c r="Z12" s="12">
        <f t="shared" si="7"/>
        <v>12577.3</v>
      </c>
      <c r="AA12" s="13">
        <f t="shared" si="8"/>
        <v>0</v>
      </c>
      <c r="AB12" s="11">
        <v>6883.6000000000013</v>
      </c>
      <c r="AC12" s="12">
        <v>7121.4</v>
      </c>
      <c r="AD12" s="12">
        <v>7121.4</v>
      </c>
      <c r="AE12" s="12">
        <f t="shared" si="9"/>
        <v>237.79999999999836</v>
      </c>
      <c r="AF12" s="13">
        <f t="shared" si="10"/>
        <v>0</v>
      </c>
      <c r="AG12" s="11">
        <v>11641.4</v>
      </c>
      <c r="AH12" s="12">
        <v>9341.4</v>
      </c>
      <c r="AI12" s="12">
        <v>9341.4</v>
      </c>
      <c r="AJ12" s="12">
        <f t="shared" si="11"/>
        <v>-2300</v>
      </c>
      <c r="AK12" s="13">
        <f t="shared" si="12"/>
        <v>0</v>
      </c>
      <c r="AL12" s="11">
        <v>6867.4</v>
      </c>
      <c r="AM12" s="12">
        <v>4590.3999999999996</v>
      </c>
      <c r="AN12" s="12">
        <v>4590.3999999999996</v>
      </c>
      <c r="AO12" s="12">
        <f t="shared" si="13"/>
        <v>-2277</v>
      </c>
      <c r="AP12" s="13">
        <f t="shared" si="14"/>
        <v>0</v>
      </c>
      <c r="AQ12" s="11">
        <v>5251.2</v>
      </c>
      <c r="AR12" s="12">
        <v>5251.2</v>
      </c>
      <c r="AS12" s="12">
        <v>5251.2</v>
      </c>
      <c r="AT12" s="12">
        <f t="shared" si="15"/>
        <v>0</v>
      </c>
      <c r="AU12" s="13">
        <f t="shared" si="16"/>
        <v>0</v>
      </c>
      <c r="AV12" s="11">
        <v>1339.4</v>
      </c>
      <c r="AW12" s="12">
        <v>1456.8</v>
      </c>
      <c r="AX12" s="12">
        <v>1456.8</v>
      </c>
      <c r="AY12" s="12">
        <f t="shared" si="17"/>
        <v>117.39999999999986</v>
      </c>
      <c r="AZ12" s="13">
        <f t="shared" si="18"/>
        <v>0</v>
      </c>
      <c r="BA12" s="11">
        <v>2270</v>
      </c>
      <c r="BB12" s="12">
        <v>2270</v>
      </c>
      <c r="BC12" s="12">
        <v>2270</v>
      </c>
      <c r="BD12" s="12">
        <f t="shared" si="19"/>
        <v>0</v>
      </c>
      <c r="BE12" s="13">
        <f t="shared" si="20"/>
        <v>0</v>
      </c>
      <c r="BF12" s="11"/>
      <c r="BG12" s="12"/>
      <c r="BH12" s="12"/>
      <c r="BI12" s="12">
        <f t="shared" si="21"/>
        <v>0</v>
      </c>
      <c r="BJ12" s="13">
        <f t="shared" si="22"/>
        <v>0</v>
      </c>
      <c r="BK12" s="11"/>
      <c r="BL12" s="12"/>
      <c r="BM12" s="12"/>
      <c r="BN12" s="12">
        <f t="shared" si="23"/>
        <v>0</v>
      </c>
      <c r="BO12" s="13">
        <f t="shared" si="24"/>
        <v>0</v>
      </c>
      <c r="BP12" s="11">
        <v>1017.4000000000001</v>
      </c>
      <c r="BQ12" s="12">
        <v>1017.4</v>
      </c>
      <c r="BR12" s="12">
        <v>1017.4</v>
      </c>
      <c r="BS12" s="12">
        <f t="shared" si="25"/>
        <v>0</v>
      </c>
      <c r="BT12" s="13">
        <f t="shared" si="26"/>
        <v>0</v>
      </c>
      <c r="BU12" s="11">
        <v>0</v>
      </c>
      <c r="BV12" s="12"/>
      <c r="BW12" s="12"/>
      <c r="BX12" s="12">
        <f t="shared" si="27"/>
        <v>0</v>
      </c>
      <c r="BY12" s="13">
        <f t="shared" si="28"/>
        <v>0</v>
      </c>
      <c r="BZ12" s="11">
        <v>514.4</v>
      </c>
      <c r="CA12" s="12">
        <v>514.4</v>
      </c>
      <c r="CB12" s="12">
        <v>514.4</v>
      </c>
      <c r="CC12" s="12">
        <f t="shared" si="29"/>
        <v>0</v>
      </c>
      <c r="CD12" s="13">
        <f t="shared" si="30"/>
        <v>0</v>
      </c>
      <c r="CE12" s="11">
        <v>3.9000000000000004</v>
      </c>
      <c r="CF12" s="12">
        <v>4.3</v>
      </c>
      <c r="CG12" s="12">
        <v>4.3</v>
      </c>
      <c r="CH12" s="12">
        <f t="shared" si="31"/>
        <v>0.39999999999999947</v>
      </c>
      <c r="CI12" s="13">
        <f t="shared" si="32"/>
        <v>0</v>
      </c>
      <c r="CJ12" s="11">
        <v>445.3</v>
      </c>
      <c r="CK12" s="12">
        <v>485.5</v>
      </c>
      <c r="CL12" s="12">
        <v>485.5</v>
      </c>
      <c r="CM12" s="12">
        <f t="shared" si="33"/>
        <v>40.199999999999989</v>
      </c>
      <c r="CN12" s="13">
        <f t="shared" si="34"/>
        <v>0</v>
      </c>
      <c r="CO12" s="11">
        <v>471.8</v>
      </c>
      <c r="CP12" s="12">
        <v>513.6</v>
      </c>
      <c r="CQ12" s="12">
        <v>513.6</v>
      </c>
      <c r="CR12" s="12">
        <f t="shared" si="35"/>
        <v>41.800000000000011</v>
      </c>
      <c r="CS12" s="13">
        <f t="shared" si="36"/>
        <v>0</v>
      </c>
      <c r="CT12" s="11">
        <v>461.7</v>
      </c>
      <c r="CU12" s="12">
        <v>503.5</v>
      </c>
      <c r="CV12" s="12">
        <v>503.5</v>
      </c>
      <c r="CW12" s="12">
        <f t="shared" si="37"/>
        <v>41.800000000000011</v>
      </c>
      <c r="CX12" s="13">
        <f t="shared" si="38"/>
        <v>0</v>
      </c>
      <c r="CY12" s="11"/>
      <c r="CZ12" s="12"/>
      <c r="DA12" s="12"/>
      <c r="DB12" s="12">
        <f t="shared" si="39"/>
        <v>0</v>
      </c>
      <c r="DC12" s="13">
        <f t="shared" si="40"/>
        <v>0</v>
      </c>
      <c r="DD12" s="11">
        <v>48.3</v>
      </c>
      <c r="DE12" s="12">
        <v>48.3</v>
      </c>
      <c r="DF12" s="12">
        <v>48.3</v>
      </c>
      <c r="DG12" s="12">
        <f t="shared" si="41"/>
        <v>0</v>
      </c>
      <c r="DH12" s="13">
        <f t="shared" si="42"/>
        <v>0</v>
      </c>
      <c r="DI12" s="11">
        <v>0.64</v>
      </c>
      <c r="DJ12" s="12">
        <v>0.7</v>
      </c>
      <c r="DK12" s="12">
        <v>0.7</v>
      </c>
      <c r="DL12" s="12">
        <f t="shared" si="43"/>
        <v>5.9999999999999942E-2</v>
      </c>
      <c r="DM12" s="13">
        <f t="shared" si="44"/>
        <v>0</v>
      </c>
      <c r="DN12" s="11"/>
      <c r="DO12" s="12"/>
      <c r="DP12" s="12"/>
      <c r="DQ12" s="12">
        <f t="shared" si="45"/>
        <v>0</v>
      </c>
      <c r="DR12" s="13">
        <f t="shared" si="46"/>
        <v>0</v>
      </c>
      <c r="DS12" s="11">
        <v>3049.3</v>
      </c>
      <c r="DT12" s="12">
        <v>3053.5</v>
      </c>
      <c r="DU12" s="12">
        <v>3053.5</v>
      </c>
      <c r="DV12" s="12">
        <f t="shared" si="47"/>
        <v>4.1999999999998181</v>
      </c>
      <c r="DW12" s="13">
        <f t="shared" si="48"/>
        <v>0</v>
      </c>
      <c r="DX12" s="11">
        <v>5.6</v>
      </c>
      <c r="DY12" s="12">
        <v>13.2</v>
      </c>
      <c r="DZ12" s="12">
        <v>13.2</v>
      </c>
      <c r="EA12" s="12">
        <f t="shared" si="49"/>
        <v>7.6</v>
      </c>
      <c r="EB12" s="13">
        <f t="shared" si="50"/>
        <v>0</v>
      </c>
      <c r="EC12" s="11">
        <v>1142.3</v>
      </c>
      <c r="ED12" s="12">
        <v>1144</v>
      </c>
      <c r="EE12" s="12">
        <v>1144</v>
      </c>
      <c r="EF12" s="12">
        <f t="shared" si="51"/>
        <v>1.7000000000000455</v>
      </c>
      <c r="EG12" s="13">
        <f t="shared" si="52"/>
        <v>0</v>
      </c>
    </row>
    <row r="13" spans="1:137" s="10" customFormat="1" x14ac:dyDescent="0.25">
      <c r="A13" s="35">
        <v>7</v>
      </c>
      <c r="B13" s="36" t="s">
        <v>10</v>
      </c>
      <c r="C13" s="42">
        <f t="shared" si="53"/>
        <v>2274363</v>
      </c>
      <c r="D13" s="45">
        <f t="shared" si="54"/>
        <v>2296373.2999999993</v>
      </c>
      <c r="E13" s="45">
        <f t="shared" si="55"/>
        <v>2295941.1</v>
      </c>
      <c r="F13" s="45">
        <f t="shared" si="56"/>
        <v>21578.099999999995</v>
      </c>
      <c r="G13" s="44">
        <f t="shared" si="57"/>
        <v>-432.20000000000164</v>
      </c>
      <c r="H13" s="11">
        <v>4048.4</v>
      </c>
      <c r="I13" s="12">
        <v>4048.4</v>
      </c>
      <c r="J13" s="12">
        <v>4048.4</v>
      </c>
      <c r="K13" s="12">
        <f t="shared" si="1"/>
        <v>0</v>
      </c>
      <c r="L13" s="13">
        <f t="shared" si="2"/>
        <v>0</v>
      </c>
      <c r="M13" s="11">
        <v>1403613.4</v>
      </c>
      <c r="N13" s="12">
        <v>1403613.4</v>
      </c>
      <c r="O13" s="12">
        <v>1403613.4</v>
      </c>
      <c r="P13" s="12">
        <f t="shared" si="3"/>
        <v>0</v>
      </c>
      <c r="Q13" s="13">
        <f t="shared" si="4"/>
        <v>0</v>
      </c>
      <c r="R13" s="11">
        <v>559271.6</v>
      </c>
      <c r="S13" s="12">
        <v>559271.6</v>
      </c>
      <c r="T13" s="12">
        <v>559271.6</v>
      </c>
      <c r="U13" s="12">
        <f t="shared" si="5"/>
        <v>0</v>
      </c>
      <c r="V13" s="13">
        <f t="shared" si="6"/>
        <v>0</v>
      </c>
      <c r="W13" s="11">
        <v>90384.8</v>
      </c>
      <c r="X13" s="12">
        <v>113130.8</v>
      </c>
      <c r="Y13" s="12">
        <v>113130.8</v>
      </c>
      <c r="Z13" s="12">
        <f t="shared" si="7"/>
        <v>22746</v>
      </c>
      <c r="AA13" s="13">
        <f t="shared" si="8"/>
        <v>0</v>
      </c>
      <c r="AB13" s="11">
        <v>10983.2</v>
      </c>
      <c r="AC13" s="12">
        <v>11368.3</v>
      </c>
      <c r="AD13" s="12">
        <v>11368.3</v>
      </c>
      <c r="AE13" s="12">
        <f t="shared" si="9"/>
        <v>385.09999999999854</v>
      </c>
      <c r="AF13" s="13">
        <f t="shared" si="10"/>
        <v>0</v>
      </c>
      <c r="AG13" s="11">
        <v>9531.9</v>
      </c>
      <c r="AH13" s="12">
        <v>9531.9</v>
      </c>
      <c r="AI13" s="12">
        <v>9531.9</v>
      </c>
      <c r="AJ13" s="12">
        <f t="shared" si="11"/>
        <v>0</v>
      </c>
      <c r="AK13" s="13">
        <f t="shared" si="12"/>
        <v>0</v>
      </c>
      <c r="AL13" s="11">
        <v>5400.6</v>
      </c>
      <c r="AM13" s="12">
        <v>5923.6</v>
      </c>
      <c r="AN13" s="12">
        <v>5923.6</v>
      </c>
      <c r="AO13" s="12">
        <f t="shared" si="13"/>
        <v>523</v>
      </c>
      <c r="AP13" s="13">
        <f t="shared" si="14"/>
        <v>0</v>
      </c>
      <c r="AQ13" s="11">
        <v>42950.3</v>
      </c>
      <c r="AR13" s="12">
        <v>41252.300000000003</v>
      </c>
      <c r="AS13" s="12">
        <v>41252.300000000003</v>
      </c>
      <c r="AT13" s="12">
        <f t="shared" si="15"/>
        <v>-1698</v>
      </c>
      <c r="AU13" s="13">
        <f t="shared" si="16"/>
        <v>0</v>
      </c>
      <c r="AV13" s="11">
        <v>3474.4</v>
      </c>
      <c r="AW13" s="12">
        <v>3767.1</v>
      </c>
      <c r="AX13" s="12">
        <v>3767.1</v>
      </c>
      <c r="AY13" s="12">
        <f t="shared" si="17"/>
        <v>292.69999999999982</v>
      </c>
      <c r="AZ13" s="13">
        <f t="shared" si="18"/>
        <v>0</v>
      </c>
      <c r="BA13" s="11">
        <v>29590.6</v>
      </c>
      <c r="BB13" s="12">
        <v>29590.6</v>
      </c>
      <c r="BC13" s="12">
        <v>29590.6</v>
      </c>
      <c r="BD13" s="12">
        <f t="shared" si="19"/>
        <v>0</v>
      </c>
      <c r="BE13" s="13">
        <f t="shared" si="20"/>
        <v>0</v>
      </c>
      <c r="BF13" s="11">
        <v>24131.3</v>
      </c>
      <c r="BG13" s="12">
        <v>23587.4</v>
      </c>
      <c r="BH13" s="12">
        <v>23157.599999999999</v>
      </c>
      <c r="BI13" s="12">
        <f t="shared" si="21"/>
        <v>-973.70000000000073</v>
      </c>
      <c r="BJ13" s="13">
        <f t="shared" si="22"/>
        <v>-429.80000000000291</v>
      </c>
      <c r="BK13" s="11"/>
      <c r="BL13" s="12"/>
      <c r="BM13" s="12"/>
      <c r="BN13" s="12">
        <f t="shared" si="23"/>
        <v>0</v>
      </c>
      <c r="BO13" s="13">
        <f t="shared" si="24"/>
        <v>0</v>
      </c>
      <c r="BP13" s="11">
        <v>4625.1000000000004</v>
      </c>
      <c r="BQ13" s="12">
        <v>4625.1000000000004</v>
      </c>
      <c r="BR13" s="12">
        <v>4625.1000000000004</v>
      </c>
      <c r="BS13" s="12">
        <f t="shared" si="25"/>
        <v>0</v>
      </c>
      <c r="BT13" s="13">
        <f t="shared" si="26"/>
        <v>0</v>
      </c>
      <c r="BU13" s="11">
        <v>122</v>
      </c>
      <c r="BV13" s="12">
        <v>133.30000000000001</v>
      </c>
      <c r="BW13" s="12">
        <v>133.30000000000001</v>
      </c>
      <c r="BX13" s="12">
        <f t="shared" si="27"/>
        <v>11.300000000000011</v>
      </c>
      <c r="BY13" s="13">
        <f t="shared" si="28"/>
        <v>0</v>
      </c>
      <c r="BZ13" s="11">
        <v>62842.399999999994</v>
      </c>
      <c r="CA13" s="12">
        <v>62842.400000000001</v>
      </c>
      <c r="CB13" s="12">
        <v>62842.400000000001</v>
      </c>
      <c r="CC13" s="12">
        <f t="shared" si="29"/>
        <v>0</v>
      </c>
      <c r="CD13" s="13">
        <f t="shared" si="30"/>
        <v>0</v>
      </c>
      <c r="CE13" s="11">
        <v>7.4</v>
      </c>
      <c r="CF13" s="12">
        <v>8.1</v>
      </c>
      <c r="CG13" s="12">
        <v>8.1</v>
      </c>
      <c r="CH13" s="12">
        <f t="shared" si="31"/>
        <v>0.69999999999999929</v>
      </c>
      <c r="CI13" s="13">
        <f t="shared" si="32"/>
        <v>0</v>
      </c>
      <c r="CJ13" s="11">
        <v>479.1</v>
      </c>
      <c r="CK13" s="12">
        <v>522.4</v>
      </c>
      <c r="CL13" s="12">
        <v>522.4</v>
      </c>
      <c r="CM13" s="12">
        <f t="shared" si="33"/>
        <v>43.299999999999955</v>
      </c>
      <c r="CN13" s="13">
        <f t="shared" si="34"/>
        <v>0</v>
      </c>
      <c r="CO13" s="11">
        <v>1938.3000000000002</v>
      </c>
      <c r="CP13" s="12">
        <v>2110.6999999999998</v>
      </c>
      <c r="CQ13" s="12">
        <v>2110.6999999999998</v>
      </c>
      <c r="CR13" s="12">
        <f t="shared" si="35"/>
        <v>172.39999999999964</v>
      </c>
      <c r="CS13" s="13">
        <f t="shared" si="36"/>
        <v>0</v>
      </c>
      <c r="CT13" s="11">
        <v>495.7</v>
      </c>
      <c r="CU13" s="12">
        <v>540.79999999999995</v>
      </c>
      <c r="CV13" s="12">
        <v>540.79999999999995</v>
      </c>
      <c r="CW13" s="12">
        <f t="shared" si="37"/>
        <v>45.099999999999966</v>
      </c>
      <c r="CX13" s="13">
        <f t="shared" si="38"/>
        <v>0</v>
      </c>
      <c r="CY13" s="11">
        <v>775.7</v>
      </c>
      <c r="CZ13" s="12">
        <v>821.8</v>
      </c>
      <c r="DA13" s="12">
        <v>821.8</v>
      </c>
      <c r="DB13" s="12">
        <f t="shared" si="39"/>
        <v>46.099999999999909</v>
      </c>
      <c r="DC13" s="13">
        <f t="shared" si="40"/>
        <v>0</v>
      </c>
      <c r="DD13" s="11">
        <v>168.7</v>
      </c>
      <c r="DE13" s="12">
        <v>168.7</v>
      </c>
      <c r="DF13" s="12">
        <v>168.7</v>
      </c>
      <c r="DG13" s="12">
        <f t="shared" si="41"/>
        <v>0</v>
      </c>
      <c r="DH13" s="13">
        <f t="shared" si="42"/>
        <v>0</v>
      </c>
      <c r="DI13" s="11">
        <v>0.7</v>
      </c>
      <c r="DJ13" s="12">
        <v>0.8</v>
      </c>
      <c r="DK13" s="12">
        <v>0.8</v>
      </c>
      <c r="DL13" s="12">
        <f t="shared" si="43"/>
        <v>0.10000000000000009</v>
      </c>
      <c r="DM13" s="13">
        <f t="shared" si="44"/>
        <v>0</v>
      </c>
      <c r="DN13" s="11">
        <v>4715.7</v>
      </c>
      <c r="DO13" s="12">
        <v>4715.7</v>
      </c>
      <c r="DP13" s="12">
        <v>4715.7</v>
      </c>
      <c r="DQ13" s="12">
        <f t="shared" si="45"/>
        <v>0</v>
      </c>
      <c r="DR13" s="13">
        <f t="shared" si="46"/>
        <v>0</v>
      </c>
      <c r="DS13" s="11">
        <v>6555.8</v>
      </c>
      <c r="DT13" s="12">
        <v>6564.9</v>
      </c>
      <c r="DU13" s="12">
        <v>6564.7</v>
      </c>
      <c r="DV13" s="12">
        <f t="shared" si="47"/>
        <v>8.8999999999996362</v>
      </c>
      <c r="DW13" s="13">
        <f t="shared" si="48"/>
        <v>-0.1999999999998181</v>
      </c>
      <c r="DX13" s="11">
        <v>45.4</v>
      </c>
      <c r="DY13" s="12">
        <v>11.3</v>
      </c>
      <c r="DZ13" s="12">
        <v>11.3</v>
      </c>
      <c r="EA13" s="12">
        <f t="shared" si="49"/>
        <v>-34.099999999999994</v>
      </c>
      <c r="EB13" s="13">
        <f t="shared" si="50"/>
        <v>0</v>
      </c>
      <c r="EC13" s="11">
        <v>8210.5</v>
      </c>
      <c r="ED13" s="12">
        <v>8221.9</v>
      </c>
      <c r="EE13" s="12">
        <v>8219.7000000000007</v>
      </c>
      <c r="EF13" s="12">
        <f t="shared" si="51"/>
        <v>9.2000000000007276</v>
      </c>
      <c r="EG13" s="13">
        <f t="shared" si="52"/>
        <v>-2.1999999999989086</v>
      </c>
    </row>
    <row r="14" spans="1:137" s="10" customFormat="1" x14ac:dyDescent="0.25">
      <c r="A14" s="35">
        <v>8</v>
      </c>
      <c r="B14" s="36" t="s">
        <v>11</v>
      </c>
      <c r="C14" s="42">
        <f t="shared" si="53"/>
        <v>224905.94000000003</v>
      </c>
      <c r="D14" s="45">
        <f t="shared" si="54"/>
        <v>239581.10000000003</v>
      </c>
      <c r="E14" s="45">
        <f t="shared" si="55"/>
        <v>239581.10000000003</v>
      </c>
      <c r="F14" s="45">
        <f t="shared" si="56"/>
        <v>14675.159999999996</v>
      </c>
      <c r="G14" s="44">
        <f t="shared" si="57"/>
        <v>0</v>
      </c>
      <c r="H14" s="11">
        <v>350.8</v>
      </c>
      <c r="I14" s="12">
        <v>350.8</v>
      </c>
      <c r="J14" s="12">
        <v>350.8</v>
      </c>
      <c r="K14" s="12">
        <f t="shared" si="1"/>
        <v>0</v>
      </c>
      <c r="L14" s="13">
        <f t="shared" si="2"/>
        <v>0</v>
      </c>
      <c r="M14" s="11">
        <v>142346.70000000001</v>
      </c>
      <c r="N14" s="12">
        <v>142346.70000000001</v>
      </c>
      <c r="O14" s="12">
        <v>142346.70000000001</v>
      </c>
      <c r="P14" s="12">
        <f t="shared" si="3"/>
        <v>0</v>
      </c>
      <c r="Q14" s="13">
        <f t="shared" si="4"/>
        <v>0</v>
      </c>
      <c r="R14" s="11">
        <v>37653.699999999997</v>
      </c>
      <c r="S14" s="12">
        <v>37653.699999999997</v>
      </c>
      <c r="T14" s="12">
        <v>37653.699999999997</v>
      </c>
      <c r="U14" s="12">
        <f t="shared" si="5"/>
        <v>0</v>
      </c>
      <c r="V14" s="13">
        <f t="shared" si="6"/>
        <v>0</v>
      </c>
      <c r="W14" s="11">
        <v>16561.400000000001</v>
      </c>
      <c r="X14" s="12">
        <v>29906.9</v>
      </c>
      <c r="Y14" s="12">
        <v>29906.9</v>
      </c>
      <c r="Z14" s="12">
        <f t="shared" si="7"/>
        <v>13345.5</v>
      </c>
      <c r="AA14" s="13">
        <f t="shared" si="8"/>
        <v>0</v>
      </c>
      <c r="AB14" s="11">
        <v>6695.4000000000005</v>
      </c>
      <c r="AC14" s="12">
        <v>6933.6</v>
      </c>
      <c r="AD14" s="12">
        <v>6933.6</v>
      </c>
      <c r="AE14" s="12">
        <f t="shared" si="9"/>
        <v>238.19999999999982</v>
      </c>
      <c r="AF14" s="13">
        <f t="shared" si="10"/>
        <v>0</v>
      </c>
      <c r="AG14" s="11">
        <v>2744.6</v>
      </c>
      <c r="AH14" s="12">
        <v>3584.6</v>
      </c>
      <c r="AI14" s="12">
        <v>3584.6</v>
      </c>
      <c r="AJ14" s="12">
        <f t="shared" si="11"/>
        <v>840</v>
      </c>
      <c r="AK14" s="13">
        <f t="shared" si="12"/>
        <v>0</v>
      </c>
      <c r="AL14" s="11">
        <v>1301.7</v>
      </c>
      <c r="AM14" s="12">
        <v>1301.7</v>
      </c>
      <c r="AN14" s="12">
        <v>1301.7</v>
      </c>
      <c r="AO14" s="12">
        <f t="shared" si="13"/>
        <v>0</v>
      </c>
      <c r="AP14" s="13">
        <f t="shared" si="14"/>
        <v>0</v>
      </c>
      <c r="AQ14" s="11">
        <v>4101.8</v>
      </c>
      <c r="AR14" s="12">
        <v>4101.8</v>
      </c>
      <c r="AS14" s="12">
        <v>4101.8</v>
      </c>
      <c r="AT14" s="12">
        <f t="shared" si="15"/>
        <v>0</v>
      </c>
      <c r="AU14" s="13">
        <f t="shared" si="16"/>
        <v>0</v>
      </c>
      <c r="AV14" s="11">
        <v>1363</v>
      </c>
      <c r="AW14" s="12">
        <v>1480.4</v>
      </c>
      <c r="AX14" s="12">
        <v>1480.4</v>
      </c>
      <c r="AY14" s="12">
        <f t="shared" si="17"/>
        <v>117.40000000000009</v>
      </c>
      <c r="AZ14" s="13">
        <f t="shared" si="18"/>
        <v>0</v>
      </c>
      <c r="BA14" s="11">
        <v>1990.1</v>
      </c>
      <c r="BB14" s="12">
        <v>1990.1</v>
      </c>
      <c r="BC14" s="12">
        <v>1990.1</v>
      </c>
      <c r="BD14" s="12">
        <f t="shared" si="19"/>
        <v>0</v>
      </c>
      <c r="BE14" s="13">
        <f t="shared" si="20"/>
        <v>0</v>
      </c>
      <c r="BF14" s="11"/>
      <c r="BG14" s="12"/>
      <c r="BH14" s="12"/>
      <c r="BI14" s="12">
        <f t="shared" si="21"/>
        <v>0</v>
      </c>
      <c r="BJ14" s="13">
        <f t="shared" si="22"/>
        <v>0</v>
      </c>
      <c r="BK14" s="11"/>
      <c r="BL14" s="12"/>
      <c r="BM14" s="12"/>
      <c r="BN14" s="12">
        <f t="shared" si="23"/>
        <v>0</v>
      </c>
      <c r="BO14" s="13">
        <f t="shared" si="24"/>
        <v>0</v>
      </c>
      <c r="BP14" s="11">
        <v>1772.9</v>
      </c>
      <c r="BQ14" s="12">
        <v>1772.9</v>
      </c>
      <c r="BR14" s="12">
        <v>1772.9</v>
      </c>
      <c r="BS14" s="12">
        <f t="shared" si="25"/>
        <v>0</v>
      </c>
      <c r="BT14" s="13">
        <f t="shared" si="26"/>
        <v>0</v>
      </c>
      <c r="BU14" s="11">
        <v>9.2000000000000011</v>
      </c>
      <c r="BV14" s="12">
        <v>10.1</v>
      </c>
      <c r="BW14" s="12">
        <v>10.1</v>
      </c>
      <c r="BX14" s="12">
        <f t="shared" si="27"/>
        <v>0.89999999999999858</v>
      </c>
      <c r="BY14" s="13">
        <f t="shared" si="28"/>
        <v>0</v>
      </c>
      <c r="BZ14" s="11">
        <v>2206.6999999999998</v>
      </c>
      <c r="CA14" s="12">
        <v>2206.6999999999998</v>
      </c>
      <c r="CB14" s="12">
        <v>2206.6999999999998</v>
      </c>
      <c r="CC14" s="12">
        <f t="shared" si="29"/>
        <v>0</v>
      </c>
      <c r="CD14" s="13">
        <f t="shared" si="30"/>
        <v>0</v>
      </c>
      <c r="CE14" s="11">
        <v>4.1000000000000005</v>
      </c>
      <c r="CF14" s="12">
        <v>4.5</v>
      </c>
      <c r="CG14" s="12">
        <v>4.5</v>
      </c>
      <c r="CH14" s="12">
        <f t="shared" si="31"/>
        <v>0.39999999999999947</v>
      </c>
      <c r="CI14" s="13">
        <f t="shared" si="32"/>
        <v>0</v>
      </c>
      <c r="CJ14" s="11">
        <v>445.3</v>
      </c>
      <c r="CK14" s="12">
        <v>485.5</v>
      </c>
      <c r="CL14" s="12">
        <v>485.5</v>
      </c>
      <c r="CM14" s="12">
        <f t="shared" si="33"/>
        <v>40.199999999999989</v>
      </c>
      <c r="CN14" s="13">
        <f t="shared" si="34"/>
        <v>0</v>
      </c>
      <c r="CO14" s="11">
        <v>471.8</v>
      </c>
      <c r="CP14" s="12">
        <v>513.6</v>
      </c>
      <c r="CQ14" s="12">
        <v>513.6</v>
      </c>
      <c r="CR14" s="12">
        <f t="shared" si="35"/>
        <v>41.800000000000011</v>
      </c>
      <c r="CS14" s="13">
        <f t="shared" si="36"/>
        <v>0</v>
      </c>
      <c r="CT14" s="11">
        <v>461.7</v>
      </c>
      <c r="CU14" s="12">
        <v>503.5</v>
      </c>
      <c r="CV14" s="12">
        <v>503.5</v>
      </c>
      <c r="CW14" s="12">
        <f t="shared" si="37"/>
        <v>41.800000000000011</v>
      </c>
      <c r="CX14" s="13">
        <f t="shared" si="38"/>
        <v>0</v>
      </c>
      <c r="CY14" s="11"/>
      <c r="CZ14" s="12"/>
      <c r="DA14" s="12"/>
      <c r="DB14" s="12">
        <f t="shared" si="39"/>
        <v>0</v>
      </c>
      <c r="DC14" s="13">
        <f t="shared" si="40"/>
        <v>0</v>
      </c>
      <c r="DD14" s="11">
        <v>60.3</v>
      </c>
      <c r="DE14" s="12">
        <v>60.3</v>
      </c>
      <c r="DF14" s="12">
        <v>60.3</v>
      </c>
      <c r="DG14" s="12">
        <f t="shared" si="41"/>
        <v>0</v>
      </c>
      <c r="DH14" s="13">
        <f t="shared" si="42"/>
        <v>0</v>
      </c>
      <c r="DI14" s="11">
        <v>0.64</v>
      </c>
      <c r="DJ14" s="12">
        <v>0.7</v>
      </c>
      <c r="DK14" s="12">
        <v>0.7</v>
      </c>
      <c r="DL14" s="12">
        <f t="shared" si="43"/>
        <v>5.9999999999999942E-2</v>
      </c>
      <c r="DM14" s="13">
        <f t="shared" si="44"/>
        <v>0</v>
      </c>
      <c r="DN14" s="11"/>
      <c r="DO14" s="12"/>
      <c r="DP14" s="12"/>
      <c r="DQ14" s="12">
        <f t="shared" si="45"/>
        <v>0</v>
      </c>
      <c r="DR14" s="13">
        <f t="shared" si="46"/>
        <v>0</v>
      </c>
      <c r="DS14" s="11">
        <v>3430.3</v>
      </c>
      <c r="DT14" s="12">
        <v>3435.1</v>
      </c>
      <c r="DU14" s="12">
        <v>3435.1</v>
      </c>
      <c r="DV14" s="12">
        <f t="shared" si="47"/>
        <v>4.7999999999997272</v>
      </c>
      <c r="DW14" s="13">
        <f t="shared" si="48"/>
        <v>0</v>
      </c>
      <c r="DX14" s="11">
        <v>5.6</v>
      </c>
      <c r="DY14" s="12">
        <v>8.4</v>
      </c>
      <c r="DZ14" s="12">
        <v>8.4</v>
      </c>
      <c r="EA14" s="12">
        <f t="shared" si="49"/>
        <v>2.8000000000000007</v>
      </c>
      <c r="EB14" s="13">
        <f t="shared" si="50"/>
        <v>0</v>
      </c>
      <c r="EC14" s="11">
        <v>928.2</v>
      </c>
      <c r="ED14" s="12">
        <v>929.5</v>
      </c>
      <c r="EE14" s="12">
        <v>929.5</v>
      </c>
      <c r="EF14" s="12">
        <f t="shared" si="51"/>
        <v>1.2999999999999545</v>
      </c>
      <c r="EG14" s="13">
        <f t="shared" si="52"/>
        <v>0</v>
      </c>
    </row>
    <row r="15" spans="1:137" s="10" customFormat="1" x14ac:dyDescent="0.25">
      <c r="A15" s="35">
        <v>9</v>
      </c>
      <c r="B15" s="36" t="s">
        <v>12</v>
      </c>
      <c r="C15" s="42">
        <f t="shared" si="53"/>
        <v>529552.1399999999</v>
      </c>
      <c r="D15" s="45">
        <f t="shared" si="54"/>
        <v>559913.99999999977</v>
      </c>
      <c r="E15" s="45">
        <f t="shared" si="55"/>
        <v>559770.59999999986</v>
      </c>
      <c r="F15" s="45">
        <f t="shared" si="56"/>
        <v>30218.459999999995</v>
      </c>
      <c r="G15" s="44">
        <f t="shared" si="57"/>
        <v>-143.39999999999998</v>
      </c>
      <c r="H15" s="11">
        <v>930</v>
      </c>
      <c r="I15" s="12">
        <v>930</v>
      </c>
      <c r="J15" s="12">
        <v>930</v>
      </c>
      <c r="K15" s="12">
        <f t="shared" si="1"/>
        <v>0</v>
      </c>
      <c r="L15" s="13">
        <f t="shared" si="2"/>
        <v>0</v>
      </c>
      <c r="M15" s="11">
        <v>342800.89999999997</v>
      </c>
      <c r="N15" s="12">
        <v>342800.9</v>
      </c>
      <c r="O15" s="12">
        <v>342800.9</v>
      </c>
      <c r="P15" s="12">
        <f t="shared" si="3"/>
        <v>0</v>
      </c>
      <c r="Q15" s="13">
        <f t="shared" si="4"/>
        <v>0</v>
      </c>
      <c r="R15" s="11">
        <v>101007.9</v>
      </c>
      <c r="S15" s="12">
        <v>101007.9</v>
      </c>
      <c r="T15" s="12">
        <v>101007.9</v>
      </c>
      <c r="U15" s="12">
        <f t="shared" si="5"/>
        <v>0</v>
      </c>
      <c r="V15" s="13">
        <f t="shared" si="6"/>
        <v>0</v>
      </c>
      <c r="W15" s="11">
        <v>35700.800000000003</v>
      </c>
      <c r="X15" s="12">
        <v>64904.7</v>
      </c>
      <c r="Y15" s="12">
        <v>64904.7</v>
      </c>
      <c r="Z15" s="12">
        <f t="shared" si="7"/>
        <v>29203.899999999994</v>
      </c>
      <c r="AA15" s="13">
        <f t="shared" si="8"/>
        <v>0</v>
      </c>
      <c r="AB15" s="11">
        <v>9404.6</v>
      </c>
      <c r="AC15" s="12">
        <v>9730.6</v>
      </c>
      <c r="AD15" s="12">
        <v>9730.6</v>
      </c>
      <c r="AE15" s="12">
        <f t="shared" si="9"/>
        <v>326</v>
      </c>
      <c r="AF15" s="13">
        <f t="shared" si="10"/>
        <v>0</v>
      </c>
      <c r="AG15" s="11">
        <v>3675.8</v>
      </c>
      <c r="AH15" s="12">
        <v>4220.8</v>
      </c>
      <c r="AI15" s="12">
        <v>4220.8</v>
      </c>
      <c r="AJ15" s="12">
        <f t="shared" si="11"/>
        <v>545</v>
      </c>
      <c r="AK15" s="13">
        <f t="shared" si="12"/>
        <v>0</v>
      </c>
      <c r="AL15" s="11">
        <v>2140.6999999999998</v>
      </c>
      <c r="AM15" s="12">
        <v>2140.6999999999998</v>
      </c>
      <c r="AN15" s="12">
        <v>2140.6999999999998</v>
      </c>
      <c r="AO15" s="12">
        <f t="shared" si="13"/>
        <v>0</v>
      </c>
      <c r="AP15" s="13">
        <f t="shared" si="14"/>
        <v>0</v>
      </c>
      <c r="AQ15" s="11">
        <v>6905.6</v>
      </c>
      <c r="AR15" s="12">
        <v>6905.6</v>
      </c>
      <c r="AS15" s="12">
        <v>6905.6</v>
      </c>
      <c r="AT15" s="12">
        <f t="shared" si="15"/>
        <v>0</v>
      </c>
      <c r="AU15" s="13">
        <f t="shared" si="16"/>
        <v>0</v>
      </c>
      <c r="AV15" s="11">
        <v>1388.8</v>
      </c>
      <c r="AW15" s="12">
        <v>1506.2</v>
      </c>
      <c r="AX15" s="12">
        <v>1506.2</v>
      </c>
      <c r="AY15" s="12">
        <f t="shared" si="17"/>
        <v>117.40000000000009</v>
      </c>
      <c r="AZ15" s="13">
        <f t="shared" si="18"/>
        <v>0</v>
      </c>
      <c r="BA15" s="11">
        <v>6278.8</v>
      </c>
      <c r="BB15" s="12">
        <v>6278.8</v>
      </c>
      <c r="BC15" s="12">
        <v>6278.8</v>
      </c>
      <c r="BD15" s="12">
        <f t="shared" si="19"/>
        <v>0</v>
      </c>
      <c r="BE15" s="13">
        <f t="shared" si="20"/>
        <v>0</v>
      </c>
      <c r="BF15" s="11">
        <v>147.19999999999999</v>
      </c>
      <c r="BG15" s="12">
        <v>147.19999999999999</v>
      </c>
      <c r="BH15" s="12">
        <v>3.8</v>
      </c>
      <c r="BI15" s="12">
        <f t="shared" si="21"/>
        <v>-143.39999999999998</v>
      </c>
      <c r="BJ15" s="13">
        <f t="shared" si="22"/>
        <v>-143.39999999999998</v>
      </c>
      <c r="BK15" s="11"/>
      <c r="BL15" s="12"/>
      <c r="BM15" s="12"/>
      <c r="BN15" s="12">
        <f t="shared" si="23"/>
        <v>0</v>
      </c>
      <c r="BO15" s="13">
        <f t="shared" si="24"/>
        <v>0</v>
      </c>
      <c r="BP15" s="11">
        <v>3015.2</v>
      </c>
      <c r="BQ15" s="12">
        <v>3015.2</v>
      </c>
      <c r="BR15" s="12">
        <v>3015.2</v>
      </c>
      <c r="BS15" s="12">
        <f t="shared" si="25"/>
        <v>0</v>
      </c>
      <c r="BT15" s="13">
        <f t="shared" si="26"/>
        <v>0</v>
      </c>
      <c r="BU15" s="11">
        <v>1</v>
      </c>
      <c r="BV15" s="12">
        <v>1.1000000000000001</v>
      </c>
      <c r="BW15" s="12">
        <v>1.1000000000000001</v>
      </c>
      <c r="BX15" s="12">
        <f t="shared" si="27"/>
        <v>0.10000000000000009</v>
      </c>
      <c r="BY15" s="13">
        <f t="shared" si="28"/>
        <v>0</v>
      </c>
      <c r="BZ15" s="11">
        <v>8731.7000000000007</v>
      </c>
      <c r="CA15" s="12">
        <v>8731.7000000000007</v>
      </c>
      <c r="CB15" s="12">
        <v>8731.7000000000007</v>
      </c>
      <c r="CC15" s="12">
        <f t="shared" si="29"/>
        <v>0</v>
      </c>
      <c r="CD15" s="13">
        <f t="shared" si="30"/>
        <v>0</v>
      </c>
      <c r="CE15" s="11">
        <v>3.1</v>
      </c>
      <c r="CF15" s="12">
        <v>3.5</v>
      </c>
      <c r="CG15" s="12">
        <v>3.5</v>
      </c>
      <c r="CH15" s="12">
        <f t="shared" si="31"/>
        <v>0.39999999999999991</v>
      </c>
      <c r="CI15" s="13">
        <f t="shared" si="32"/>
        <v>0</v>
      </c>
      <c r="CJ15" s="11">
        <v>445.3</v>
      </c>
      <c r="CK15" s="12">
        <v>485.5</v>
      </c>
      <c r="CL15" s="12">
        <v>485.5</v>
      </c>
      <c r="CM15" s="12">
        <f t="shared" si="33"/>
        <v>40.199999999999989</v>
      </c>
      <c r="CN15" s="13">
        <f t="shared" si="34"/>
        <v>0</v>
      </c>
      <c r="CO15" s="11">
        <v>912</v>
      </c>
      <c r="CP15" s="12">
        <v>992.6</v>
      </c>
      <c r="CQ15" s="12">
        <v>992.6</v>
      </c>
      <c r="CR15" s="12">
        <f t="shared" si="35"/>
        <v>80.600000000000023</v>
      </c>
      <c r="CS15" s="13">
        <f t="shared" si="36"/>
        <v>0</v>
      </c>
      <c r="CT15" s="11">
        <v>461.7</v>
      </c>
      <c r="CU15" s="12">
        <v>503.5</v>
      </c>
      <c r="CV15" s="12">
        <v>503.5</v>
      </c>
      <c r="CW15" s="12">
        <f t="shared" si="37"/>
        <v>41.800000000000011</v>
      </c>
      <c r="CX15" s="13">
        <f t="shared" si="38"/>
        <v>0</v>
      </c>
      <c r="CY15" s="11"/>
      <c r="CZ15" s="12"/>
      <c r="DA15" s="12"/>
      <c r="DB15" s="12">
        <f t="shared" si="39"/>
        <v>0</v>
      </c>
      <c r="DC15" s="13">
        <f t="shared" si="40"/>
        <v>0</v>
      </c>
      <c r="DD15" s="11">
        <v>91.7</v>
      </c>
      <c r="DE15" s="12">
        <v>91.7</v>
      </c>
      <c r="DF15" s="12">
        <v>91.7</v>
      </c>
      <c r="DG15" s="12">
        <f t="shared" si="41"/>
        <v>0</v>
      </c>
      <c r="DH15" s="13">
        <f t="shared" si="42"/>
        <v>0</v>
      </c>
      <c r="DI15" s="11">
        <v>0.64</v>
      </c>
      <c r="DJ15" s="12">
        <v>0.7</v>
      </c>
      <c r="DK15" s="12">
        <v>0.7</v>
      </c>
      <c r="DL15" s="12">
        <f t="shared" si="43"/>
        <v>5.9999999999999942E-2</v>
      </c>
      <c r="DM15" s="13">
        <f t="shared" si="44"/>
        <v>0</v>
      </c>
      <c r="DN15" s="11"/>
      <c r="DO15" s="12"/>
      <c r="DP15" s="12"/>
      <c r="DQ15" s="12">
        <f t="shared" si="45"/>
        <v>0</v>
      </c>
      <c r="DR15" s="13">
        <f t="shared" si="46"/>
        <v>0</v>
      </c>
      <c r="DS15" s="11">
        <v>3354.1</v>
      </c>
      <c r="DT15" s="12">
        <v>3358.8</v>
      </c>
      <c r="DU15" s="12">
        <v>3358.8</v>
      </c>
      <c r="DV15" s="12">
        <f t="shared" si="47"/>
        <v>4.7000000000002728</v>
      </c>
      <c r="DW15" s="13">
        <f t="shared" si="48"/>
        <v>0</v>
      </c>
      <c r="DX15" s="11">
        <v>12.7</v>
      </c>
      <c r="DY15" s="12">
        <v>11.5</v>
      </c>
      <c r="DZ15" s="12">
        <v>11.5</v>
      </c>
      <c r="EA15" s="12">
        <f t="shared" si="49"/>
        <v>-1.1999999999999993</v>
      </c>
      <c r="EB15" s="13">
        <f t="shared" si="50"/>
        <v>0</v>
      </c>
      <c r="EC15" s="11">
        <v>2141.9</v>
      </c>
      <c r="ED15" s="12">
        <v>2144.8000000000002</v>
      </c>
      <c r="EE15" s="12">
        <v>2144.8000000000002</v>
      </c>
      <c r="EF15" s="12">
        <f t="shared" si="51"/>
        <v>2.9000000000000909</v>
      </c>
      <c r="EG15" s="13">
        <f t="shared" si="52"/>
        <v>0</v>
      </c>
    </row>
    <row r="16" spans="1:137" s="10" customFormat="1" x14ac:dyDescent="0.25">
      <c r="A16" s="35">
        <v>10</v>
      </c>
      <c r="B16" s="36" t="s">
        <v>13</v>
      </c>
      <c r="C16" s="42">
        <f t="shared" si="53"/>
        <v>134879.14000000001</v>
      </c>
      <c r="D16" s="45">
        <f t="shared" si="54"/>
        <v>143997.80000000002</v>
      </c>
      <c r="E16" s="45">
        <f t="shared" si="55"/>
        <v>143997.80000000002</v>
      </c>
      <c r="F16" s="45">
        <f t="shared" si="56"/>
        <v>9118.659999999998</v>
      </c>
      <c r="G16" s="44">
        <f t="shared" si="57"/>
        <v>0</v>
      </c>
      <c r="H16" s="11">
        <v>228.4</v>
      </c>
      <c r="I16" s="12">
        <v>228.4</v>
      </c>
      <c r="J16" s="12">
        <v>228.4</v>
      </c>
      <c r="K16" s="12">
        <f t="shared" si="1"/>
        <v>0</v>
      </c>
      <c r="L16" s="13">
        <f t="shared" si="2"/>
        <v>0</v>
      </c>
      <c r="M16" s="11">
        <v>79588.3</v>
      </c>
      <c r="N16" s="12">
        <v>79588.3</v>
      </c>
      <c r="O16" s="12">
        <v>79588.3</v>
      </c>
      <c r="P16" s="12">
        <f t="shared" si="3"/>
        <v>0</v>
      </c>
      <c r="Q16" s="13">
        <f t="shared" si="4"/>
        <v>0</v>
      </c>
      <c r="R16" s="11">
        <v>26902.5</v>
      </c>
      <c r="S16" s="12">
        <v>26902.5</v>
      </c>
      <c r="T16" s="12">
        <v>26902.5</v>
      </c>
      <c r="U16" s="12">
        <f t="shared" si="5"/>
        <v>0</v>
      </c>
      <c r="V16" s="13">
        <f t="shared" si="6"/>
        <v>0</v>
      </c>
      <c r="W16" s="11">
        <v>10311.799999999999</v>
      </c>
      <c r="X16" s="12">
        <v>19009.2</v>
      </c>
      <c r="Y16" s="12">
        <v>19009.2</v>
      </c>
      <c r="Z16" s="12">
        <f t="shared" si="7"/>
        <v>8697.4000000000015</v>
      </c>
      <c r="AA16" s="13">
        <f t="shared" si="8"/>
        <v>0</v>
      </c>
      <c r="AB16" s="11">
        <v>5878.2</v>
      </c>
      <c r="AC16" s="12">
        <v>6094</v>
      </c>
      <c r="AD16" s="12">
        <v>6094</v>
      </c>
      <c r="AE16" s="12">
        <f t="shared" si="9"/>
        <v>215.80000000000018</v>
      </c>
      <c r="AF16" s="13">
        <f t="shared" si="10"/>
        <v>0</v>
      </c>
      <c r="AG16" s="11">
        <v>1763.6</v>
      </c>
      <c r="AH16" s="12">
        <v>1763.6</v>
      </c>
      <c r="AI16" s="12">
        <v>1763.6</v>
      </c>
      <c r="AJ16" s="12">
        <f t="shared" si="11"/>
        <v>0</v>
      </c>
      <c r="AK16" s="13">
        <f t="shared" si="12"/>
        <v>0</v>
      </c>
      <c r="AL16" s="11">
        <v>889.9</v>
      </c>
      <c r="AM16" s="12">
        <v>889.9</v>
      </c>
      <c r="AN16" s="12">
        <v>889.9</v>
      </c>
      <c r="AO16" s="12">
        <f t="shared" si="13"/>
        <v>0</v>
      </c>
      <c r="AP16" s="13">
        <f t="shared" si="14"/>
        <v>0</v>
      </c>
      <c r="AQ16" s="11">
        <v>1466.4</v>
      </c>
      <c r="AR16" s="12">
        <v>1466.4</v>
      </c>
      <c r="AS16" s="12">
        <v>1466.4</v>
      </c>
      <c r="AT16" s="12">
        <f t="shared" si="15"/>
        <v>0</v>
      </c>
      <c r="AU16" s="13">
        <f t="shared" si="16"/>
        <v>0</v>
      </c>
      <c r="AV16" s="11">
        <v>923.80000000000007</v>
      </c>
      <c r="AW16" s="12">
        <v>1002.6</v>
      </c>
      <c r="AX16" s="12">
        <v>1002.6</v>
      </c>
      <c r="AY16" s="12">
        <f t="shared" si="17"/>
        <v>78.799999999999955</v>
      </c>
      <c r="AZ16" s="13">
        <f t="shared" si="18"/>
        <v>0</v>
      </c>
      <c r="BA16" s="11">
        <v>1262.5999999999999</v>
      </c>
      <c r="BB16" s="12">
        <v>1262.5999999999999</v>
      </c>
      <c r="BC16" s="12">
        <v>1262.5999999999999</v>
      </c>
      <c r="BD16" s="12">
        <f t="shared" si="19"/>
        <v>0</v>
      </c>
      <c r="BE16" s="13">
        <f t="shared" si="20"/>
        <v>0</v>
      </c>
      <c r="BF16" s="11"/>
      <c r="BG16" s="12"/>
      <c r="BH16" s="12"/>
      <c r="BI16" s="12">
        <f t="shared" si="21"/>
        <v>0</v>
      </c>
      <c r="BJ16" s="13">
        <f t="shared" si="22"/>
        <v>0</v>
      </c>
      <c r="BK16" s="11"/>
      <c r="BL16" s="12"/>
      <c r="BM16" s="12"/>
      <c r="BN16" s="12">
        <f t="shared" si="23"/>
        <v>0</v>
      </c>
      <c r="BO16" s="13">
        <f t="shared" si="24"/>
        <v>0</v>
      </c>
      <c r="BP16" s="11">
        <v>1091.4000000000001</v>
      </c>
      <c r="BQ16" s="12">
        <v>1091.4000000000001</v>
      </c>
      <c r="BR16" s="12">
        <v>1091.4000000000001</v>
      </c>
      <c r="BS16" s="12">
        <f t="shared" si="25"/>
        <v>0</v>
      </c>
      <c r="BT16" s="13">
        <f t="shared" si="26"/>
        <v>0</v>
      </c>
      <c r="BU16" s="11">
        <v>0</v>
      </c>
      <c r="BV16" s="12"/>
      <c r="BW16" s="12"/>
      <c r="BX16" s="12">
        <f t="shared" si="27"/>
        <v>0</v>
      </c>
      <c r="BY16" s="13">
        <f t="shared" si="28"/>
        <v>0</v>
      </c>
      <c r="BZ16" s="11">
        <v>382.1</v>
      </c>
      <c r="CA16" s="12">
        <v>382.1</v>
      </c>
      <c r="CB16" s="12">
        <v>382.1</v>
      </c>
      <c r="CC16" s="12">
        <f t="shared" si="29"/>
        <v>0</v>
      </c>
      <c r="CD16" s="13">
        <f t="shared" si="30"/>
        <v>0</v>
      </c>
      <c r="CE16" s="11">
        <v>2.2000000000000002</v>
      </c>
      <c r="CF16" s="12">
        <v>2.5</v>
      </c>
      <c r="CG16" s="12">
        <v>2.5</v>
      </c>
      <c r="CH16" s="12">
        <f t="shared" si="31"/>
        <v>0.29999999999999982</v>
      </c>
      <c r="CI16" s="13">
        <f t="shared" si="32"/>
        <v>0</v>
      </c>
      <c r="CJ16" s="11">
        <v>445.3</v>
      </c>
      <c r="CK16" s="12">
        <v>485.5</v>
      </c>
      <c r="CL16" s="12">
        <v>485.5</v>
      </c>
      <c r="CM16" s="12">
        <f t="shared" si="33"/>
        <v>40.199999999999989</v>
      </c>
      <c r="CN16" s="13">
        <f t="shared" si="34"/>
        <v>0</v>
      </c>
      <c r="CO16" s="11">
        <v>471.8</v>
      </c>
      <c r="CP16" s="12">
        <v>513.6</v>
      </c>
      <c r="CQ16" s="12">
        <v>513.6</v>
      </c>
      <c r="CR16" s="12">
        <f t="shared" si="35"/>
        <v>41.800000000000011</v>
      </c>
      <c r="CS16" s="13">
        <f t="shared" si="36"/>
        <v>0</v>
      </c>
      <c r="CT16" s="11">
        <v>461.7</v>
      </c>
      <c r="CU16" s="12">
        <v>503.5</v>
      </c>
      <c r="CV16" s="12">
        <v>503.5</v>
      </c>
      <c r="CW16" s="12">
        <f t="shared" si="37"/>
        <v>41.800000000000011</v>
      </c>
      <c r="CX16" s="13">
        <f t="shared" si="38"/>
        <v>0</v>
      </c>
      <c r="CY16" s="11"/>
      <c r="CZ16" s="12"/>
      <c r="DA16" s="12"/>
      <c r="DB16" s="12">
        <f t="shared" si="39"/>
        <v>0</v>
      </c>
      <c r="DC16" s="13">
        <f t="shared" si="40"/>
        <v>0</v>
      </c>
      <c r="DD16" s="11">
        <v>31.5</v>
      </c>
      <c r="DE16" s="12">
        <v>31.5</v>
      </c>
      <c r="DF16" s="12">
        <v>31.5</v>
      </c>
      <c r="DG16" s="12">
        <f t="shared" si="41"/>
        <v>0</v>
      </c>
      <c r="DH16" s="13">
        <f t="shared" si="42"/>
        <v>0</v>
      </c>
      <c r="DI16" s="11">
        <v>0.64</v>
      </c>
      <c r="DJ16" s="12">
        <v>0.7</v>
      </c>
      <c r="DK16" s="12">
        <v>0.7</v>
      </c>
      <c r="DL16" s="12">
        <f t="shared" si="43"/>
        <v>5.9999999999999942E-2</v>
      </c>
      <c r="DM16" s="13">
        <f t="shared" si="44"/>
        <v>0</v>
      </c>
      <c r="DN16" s="11"/>
      <c r="DO16" s="12"/>
      <c r="DP16" s="12"/>
      <c r="DQ16" s="12">
        <f t="shared" si="45"/>
        <v>0</v>
      </c>
      <c r="DR16" s="13">
        <f t="shared" si="46"/>
        <v>0</v>
      </c>
      <c r="DS16" s="11">
        <v>2058.1999999999998</v>
      </c>
      <c r="DT16" s="12">
        <v>2061.1</v>
      </c>
      <c r="DU16" s="12">
        <v>2061.1</v>
      </c>
      <c r="DV16" s="12">
        <f t="shared" si="47"/>
        <v>2.9000000000000909</v>
      </c>
      <c r="DW16" s="13">
        <f t="shared" si="48"/>
        <v>0</v>
      </c>
      <c r="DX16" s="11">
        <v>4.8</v>
      </c>
      <c r="DY16" s="12">
        <v>3.5</v>
      </c>
      <c r="DZ16" s="12">
        <v>3.5</v>
      </c>
      <c r="EA16" s="12">
        <f t="shared" si="49"/>
        <v>-1.2999999999999998</v>
      </c>
      <c r="EB16" s="13">
        <f t="shared" si="50"/>
        <v>0</v>
      </c>
      <c r="EC16" s="11">
        <v>714</v>
      </c>
      <c r="ED16" s="12">
        <v>714.9</v>
      </c>
      <c r="EE16" s="12">
        <v>714.9</v>
      </c>
      <c r="EF16" s="12">
        <f t="shared" si="51"/>
        <v>0.89999999999997726</v>
      </c>
      <c r="EG16" s="13">
        <f t="shared" si="52"/>
        <v>0</v>
      </c>
    </row>
    <row r="17" spans="1:137" s="10" customFormat="1" x14ac:dyDescent="0.25">
      <c r="A17" s="35">
        <v>11</v>
      </c>
      <c r="B17" s="36" t="s">
        <v>14</v>
      </c>
      <c r="C17" s="42">
        <f t="shared" si="53"/>
        <v>342279.66999999993</v>
      </c>
      <c r="D17" s="45">
        <f t="shared" si="54"/>
        <v>358865</v>
      </c>
      <c r="E17" s="45">
        <f t="shared" si="55"/>
        <v>358857.5</v>
      </c>
      <c r="F17" s="45">
        <f t="shared" si="56"/>
        <v>16577.829999999998</v>
      </c>
      <c r="G17" s="44">
        <f t="shared" si="57"/>
        <v>-7.5000000000000009</v>
      </c>
      <c r="H17" s="11">
        <v>608</v>
      </c>
      <c r="I17" s="12">
        <v>608</v>
      </c>
      <c r="J17" s="12">
        <v>608</v>
      </c>
      <c r="K17" s="12">
        <f t="shared" si="1"/>
        <v>0</v>
      </c>
      <c r="L17" s="13">
        <f t="shared" si="2"/>
        <v>0</v>
      </c>
      <c r="M17" s="11">
        <v>212618.1</v>
      </c>
      <c r="N17" s="12">
        <v>212618.1</v>
      </c>
      <c r="O17" s="12">
        <v>212618.1</v>
      </c>
      <c r="P17" s="12">
        <f t="shared" si="3"/>
        <v>0</v>
      </c>
      <c r="Q17" s="13">
        <f t="shared" si="4"/>
        <v>0</v>
      </c>
      <c r="R17" s="11">
        <v>69256.2</v>
      </c>
      <c r="S17" s="12">
        <v>69256.2</v>
      </c>
      <c r="T17" s="12">
        <v>69256.2</v>
      </c>
      <c r="U17" s="12">
        <f t="shared" si="5"/>
        <v>0</v>
      </c>
      <c r="V17" s="13">
        <f t="shared" si="6"/>
        <v>0</v>
      </c>
      <c r="W17" s="11">
        <v>19061.3</v>
      </c>
      <c r="X17" s="12">
        <v>35154</v>
      </c>
      <c r="Y17" s="12">
        <v>35154</v>
      </c>
      <c r="Z17" s="12">
        <f t="shared" si="7"/>
        <v>16092.7</v>
      </c>
      <c r="AA17" s="13">
        <f t="shared" si="8"/>
        <v>0</v>
      </c>
      <c r="AB17" s="11">
        <v>7128.5</v>
      </c>
      <c r="AC17" s="12">
        <v>7365.5</v>
      </c>
      <c r="AD17" s="12">
        <v>7365.5</v>
      </c>
      <c r="AE17" s="12">
        <f t="shared" si="9"/>
        <v>237</v>
      </c>
      <c r="AF17" s="13">
        <f t="shared" si="10"/>
        <v>0</v>
      </c>
      <c r="AG17" s="11">
        <v>3190.4</v>
      </c>
      <c r="AH17" s="12">
        <v>3190.4</v>
      </c>
      <c r="AI17" s="12">
        <v>3190.4</v>
      </c>
      <c r="AJ17" s="12">
        <f t="shared" si="11"/>
        <v>0</v>
      </c>
      <c r="AK17" s="13">
        <f t="shared" si="12"/>
        <v>0</v>
      </c>
      <c r="AL17" s="11">
        <v>1794.1</v>
      </c>
      <c r="AM17" s="12">
        <v>1794.1</v>
      </c>
      <c r="AN17" s="12">
        <v>1794.1</v>
      </c>
      <c r="AO17" s="12">
        <f t="shared" si="13"/>
        <v>0</v>
      </c>
      <c r="AP17" s="13">
        <f t="shared" si="14"/>
        <v>0</v>
      </c>
      <c r="AQ17" s="11">
        <v>8352.2999999999993</v>
      </c>
      <c r="AR17" s="12">
        <v>8352.2999999999993</v>
      </c>
      <c r="AS17" s="12">
        <v>8352.2999999999993</v>
      </c>
      <c r="AT17" s="12">
        <f t="shared" si="15"/>
        <v>0</v>
      </c>
      <c r="AU17" s="13">
        <f t="shared" si="16"/>
        <v>0</v>
      </c>
      <c r="AV17" s="11">
        <v>1376.8999999999999</v>
      </c>
      <c r="AW17" s="12">
        <v>1497.5</v>
      </c>
      <c r="AX17" s="12">
        <v>1497.5</v>
      </c>
      <c r="AY17" s="12">
        <f t="shared" si="17"/>
        <v>120.60000000000014</v>
      </c>
      <c r="AZ17" s="13">
        <f t="shared" si="18"/>
        <v>0</v>
      </c>
      <c r="BA17" s="11">
        <v>4524.8999999999996</v>
      </c>
      <c r="BB17" s="12">
        <v>4524.8999999999996</v>
      </c>
      <c r="BC17" s="12">
        <v>4524.8999999999996</v>
      </c>
      <c r="BD17" s="12">
        <f t="shared" si="19"/>
        <v>0</v>
      </c>
      <c r="BE17" s="13">
        <f t="shared" si="20"/>
        <v>0</v>
      </c>
      <c r="BF17" s="11">
        <v>13.3</v>
      </c>
      <c r="BG17" s="12">
        <v>13.3</v>
      </c>
      <c r="BH17" s="12">
        <v>5.8</v>
      </c>
      <c r="BI17" s="12">
        <f t="shared" si="21"/>
        <v>-7.5000000000000009</v>
      </c>
      <c r="BJ17" s="13">
        <f t="shared" si="22"/>
        <v>-7.5000000000000009</v>
      </c>
      <c r="BK17" s="11"/>
      <c r="BL17" s="12"/>
      <c r="BM17" s="12"/>
      <c r="BN17" s="12">
        <f t="shared" si="23"/>
        <v>0</v>
      </c>
      <c r="BO17" s="13">
        <f t="shared" si="24"/>
        <v>0</v>
      </c>
      <c r="BP17" s="11">
        <v>1903.1</v>
      </c>
      <c r="BQ17" s="12">
        <v>1903.1</v>
      </c>
      <c r="BR17" s="12">
        <v>1903.1</v>
      </c>
      <c r="BS17" s="12">
        <f t="shared" si="25"/>
        <v>0</v>
      </c>
      <c r="BT17" s="13">
        <f t="shared" si="26"/>
        <v>0</v>
      </c>
      <c r="BU17" s="11">
        <v>17.600000000000001</v>
      </c>
      <c r="BV17" s="12">
        <v>19.3</v>
      </c>
      <c r="BW17" s="12">
        <v>19.3</v>
      </c>
      <c r="BX17" s="12">
        <f t="shared" si="27"/>
        <v>1.6999999999999993</v>
      </c>
      <c r="BY17" s="13">
        <f t="shared" si="28"/>
        <v>0</v>
      </c>
      <c r="BZ17" s="11">
        <v>7642.4</v>
      </c>
      <c r="CA17" s="12">
        <v>7642.4</v>
      </c>
      <c r="CB17" s="12">
        <v>7642.4</v>
      </c>
      <c r="CC17" s="12">
        <f t="shared" si="29"/>
        <v>0</v>
      </c>
      <c r="CD17" s="13">
        <f t="shared" si="30"/>
        <v>0</v>
      </c>
      <c r="CE17" s="11">
        <v>2.8000000000000003</v>
      </c>
      <c r="CF17" s="12">
        <v>3.1</v>
      </c>
      <c r="CG17" s="12">
        <v>3.1</v>
      </c>
      <c r="CH17" s="12">
        <f t="shared" si="31"/>
        <v>0.29999999999999982</v>
      </c>
      <c r="CI17" s="13">
        <f t="shared" si="32"/>
        <v>0</v>
      </c>
      <c r="CJ17" s="11">
        <v>460.5</v>
      </c>
      <c r="CK17" s="12">
        <v>502.2</v>
      </c>
      <c r="CL17" s="12">
        <v>502.2</v>
      </c>
      <c r="CM17" s="12">
        <f t="shared" si="33"/>
        <v>41.699999999999989</v>
      </c>
      <c r="CN17" s="13">
        <f t="shared" si="34"/>
        <v>0</v>
      </c>
      <c r="CO17" s="11">
        <v>487.1</v>
      </c>
      <c r="CP17" s="12">
        <v>530.4</v>
      </c>
      <c r="CQ17" s="12">
        <v>530.4</v>
      </c>
      <c r="CR17" s="12">
        <f t="shared" si="35"/>
        <v>43.299999999999955</v>
      </c>
      <c r="CS17" s="13">
        <f t="shared" si="36"/>
        <v>0</v>
      </c>
      <c r="CT17" s="11">
        <v>477.1</v>
      </c>
      <c r="CU17" s="12">
        <v>520.29999999999995</v>
      </c>
      <c r="CV17" s="12">
        <v>520.29999999999995</v>
      </c>
      <c r="CW17" s="12">
        <f t="shared" si="37"/>
        <v>43.199999999999932</v>
      </c>
      <c r="CX17" s="13">
        <f t="shared" si="38"/>
        <v>0</v>
      </c>
      <c r="CY17" s="11"/>
      <c r="CZ17" s="12"/>
      <c r="DA17" s="12"/>
      <c r="DB17" s="12">
        <f t="shared" si="39"/>
        <v>0</v>
      </c>
      <c r="DC17" s="13">
        <f t="shared" si="40"/>
        <v>0</v>
      </c>
      <c r="DD17" s="11">
        <v>89.4</v>
      </c>
      <c r="DE17" s="12">
        <v>89.4</v>
      </c>
      <c r="DF17" s="12">
        <v>89.4</v>
      </c>
      <c r="DG17" s="12">
        <f t="shared" si="41"/>
        <v>0</v>
      </c>
      <c r="DH17" s="13">
        <f t="shared" si="42"/>
        <v>0</v>
      </c>
      <c r="DI17" s="11">
        <v>0.67</v>
      </c>
      <c r="DJ17" s="12">
        <v>0.8</v>
      </c>
      <c r="DK17" s="12">
        <v>0.8</v>
      </c>
      <c r="DL17" s="12">
        <f t="shared" si="43"/>
        <v>0.13</v>
      </c>
      <c r="DM17" s="13">
        <f t="shared" si="44"/>
        <v>0</v>
      </c>
      <c r="DN17" s="11"/>
      <c r="DO17" s="12"/>
      <c r="DP17" s="12"/>
      <c r="DQ17" s="12">
        <f t="shared" si="45"/>
        <v>0</v>
      </c>
      <c r="DR17" s="13">
        <f t="shared" si="46"/>
        <v>0</v>
      </c>
      <c r="DS17" s="11">
        <v>1982</v>
      </c>
      <c r="DT17" s="12">
        <v>1984.8</v>
      </c>
      <c r="DU17" s="12">
        <v>1984.8</v>
      </c>
      <c r="DV17" s="12">
        <f t="shared" si="47"/>
        <v>2.7999999999999545</v>
      </c>
      <c r="DW17" s="13">
        <f t="shared" si="48"/>
        <v>0</v>
      </c>
      <c r="DX17" s="11">
        <v>7.9</v>
      </c>
      <c r="DY17" s="12">
        <v>8</v>
      </c>
      <c r="DZ17" s="12">
        <v>8</v>
      </c>
      <c r="EA17" s="12">
        <f t="shared" si="49"/>
        <v>9.9999999999999645E-2</v>
      </c>
      <c r="EB17" s="13">
        <f t="shared" si="50"/>
        <v>0</v>
      </c>
      <c r="EC17" s="11">
        <v>1285.0999999999999</v>
      </c>
      <c r="ED17" s="12">
        <v>1286.9000000000001</v>
      </c>
      <c r="EE17" s="12">
        <v>1286.9000000000001</v>
      </c>
      <c r="EF17" s="12">
        <f t="shared" si="51"/>
        <v>1.8000000000001819</v>
      </c>
      <c r="EG17" s="13">
        <f t="shared" si="52"/>
        <v>0</v>
      </c>
    </row>
    <row r="18" spans="1:137" s="10" customFormat="1" x14ac:dyDescent="0.25">
      <c r="A18" s="35">
        <v>12</v>
      </c>
      <c r="B18" s="36" t="s">
        <v>15</v>
      </c>
      <c r="C18" s="42">
        <f t="shared" si="53"/>
        <v>435516.44000000006</v>
      </c>
      <c r="D18" s="45">
        <f t="shared" si="54"/>
        <v>459511.9</v>
      </c>
      <c r="E18" s="45">
        <f t="shared" si="55"/>
        <v>459511.9</v>
      </c>
      <c r="F18" s="45">
        <f t="shared" si="56"/>
        <v>23995.460000000003</v>
      </c>
      <c r="G18" s="44">
        <f t="shared" si="57"/>
        <v>0</v>
      </c>
      <c r="H18" s="11">
        <v>616.70000000000005</v>
      </c>
      <c r="I18" s="12">
        <v>616.70000000000005</v>
      </c>
      <c r="J18" s="12">
        <v>616.70000000000005</v>
      </c>
      <c r="K18" s="12">
        <f t="shared" si="1"/>
        <v>0</v>
      </c>
      <c r="L18" s="13">
        <f t="shared" si="2"/>
        <v>0</v>
      </c>
      <c r="M18" s="11">
        <v>284555.80000000005</v>
      </c>
      <c r="N18" s="12">
        <v>284555.8</v>
      </c>
      <c r="O18" s="12">
        <v>284555.8</v>
      </c>
      <c r="P18" s="12">
        <f t="shared" si="3"/>
        <v>0</v>
      </c>
      <c r="Q18" s="13">
        <f t="shared" si="4"/>
        <v>0</v>
      </c>
      <c r="R18" s="11">
        <v>88538.9</v>
      </c>
      <c r="S18" s="12">
        <v>88538.9</v>
      </c>
      <c r="T18" s="12">
        <v>88538.9</v>
      </c>
      <c r="U18" s="12">
        <f t="shared" si="5"/>
        <v>0</v>
      </c>
      <c r="V18" s="13">
        <f t="shared" si="6"/>
        <v>0</v>
      </c>
      <c r="W18" s="11">
        <v>24764</v>
      </c>
      <c r="X18" s="12">
        <v>45661.1</v>
      </c>
      <c r="Y18" s="12">
        <v>45661.1</v>
      </c>
      <c r="Z18" s="12">
        <f t="shared" si="7"/>
        <v>20897.099999999999</v>
      </c>
      <c r="AA18" s="13">
        <f t="shared" si="8"/>
        <v>0</v>
      </c>
      <c r="AB18" s="11">
        <v>8739.6999999999989</v>
      </c>
      <c r="AC18" s="12">
        <v>9043.7999999999993</v>
      </c>
      <c r="AD18" s="12">
        <v>9043.7999999999993</v>
      </c>
      <c r="AE18" s="12">
        <f t="shared" si="9"/>
        <v>304.10000000000036</v>
      </c>
      <c r="AF18" s="13">
        <f t="shared" si="10"/>
        <v>0</v>
      </c>
      <c r="AG18" s="11">
        <v>1020.5</v>
      </c>
      <c r="AH18" s="12">
        <v>2800.5</v>
      </c>
      <c r="AI18" s="12">
        <v>2800.5</v>
      </c>
      <c r="AJ18" s="12">
        <f t="shared" si="11"/>
        <v>1780</v>
      </c>
      <c r="AK18" s="13">
        <f t="shared" si="12"/>
        <v>0</v>
      </c>
      <c r="AL18" s="11">
        <v>627.79999999999995</v>
      </c>
      <c r="AM18" s="12">
        <v>1357.8</v>
      </c>
      <c r="AN18" s="12">
        <v>1357.8</v>
      </c>
      <c r="AO18" s="12">
        <f t="shared" si="13"/>
        <v>730</v>
      </c>
      <c r="AP18" s="13">
        <f t="shared" si="14"/>
        <v>0</v>
      </c>
      <c r="AQ18" s="11">
        <v>6608.4</v>
      </c>
      <c r="AR18" s="12">
        <v>6608.4</v>
      </c>
      <c r="AS18" s="12">
        <v>6608.4</v>
      </c>
      <c r="AT18" s="12">
        <f t="shared" si="15"/>
        <v>0</v>
      </c>
      <c r="AU18" s="13">
        <f t="shared" si="16"/>
        <v>0</v>
      </c>
      <c r="AV18" s="11">
        <v>1363</v>
      </c>
      <c r="AW18" s="12">
        <v>1480.4</v>
      </c>
      <c r="AX18" s="12">
        <v>1480.4</v>
      </c>
      <c r="AY18" s="12">
        <f t="shared" si="17"/>
        <v>117.40000000000009</v>
      </c>
      <c r="AZ18" s="13">
        <f t="shared" si="18"/>
        <v>0</v>
      </c>
      <c r="BA18" s="11">
        <v>4526.8</v>
      </c>
      <c r="BB18" s="12">
        <v>4526.8</v>
      </c>
      <c r="BC18" s="12">
        <v>4526.8</v>
      </c>
      <c r="BD18" s="12">
        <f t="shared" si="19"/>
        <v>0</v>
      </c>
      <c r="BE18" s="13">
        <f t="shared" si="20"/>
        <v>0</v>
      </c>
      <c r="BF18" s="11"/>
      <c r="BG18" s="12"/>
      <c r="BH18" s="12"/>
      <c r="BI18" s="12">
        <f t="shared" si="21"/>
        <v>0</v>
      </c>
      <c r="BJ18" s="13">
        <f t="shared" si="22"/>
        <v>0</v>
      </c>
      <c r="BK18" s="11"/>
      <c r="BL18" s="12"/>
      <c r="BM18" s="12"/>
      <c r="BN18" s="12">
        <f t="shared" si="23"/>
        <v>0</v>
      </c>
      <c r="BO18" s="13">
        <f t="shared" si="24"/>
        <v>0</v>
      </c>
      <c r="BP18" s="11">
        <v>4368.2</v>
      </c>
      <c r="BQ18" s="12">
        <v>4368.2</v>
      </c>
      <c r="BR18" s="12">
        <v>4368.2</v>
      </c>
      <c r="BS18" s="12">
        <f t="shared" si="25"/>
        <v>0</v>
      </c>
      <c r="BT18" s="13">
        <f t="shared" si="26"/>
        <v>0</v>
      </c>
      <c r="BU18" s="11">
        <v>9.7000000000000011</v>
      </c>
      <c r="BV18" s="12">
        <v>10.6</v>
      </c>
      <c r="BW18" s="12">
        <v>10.6</v>
      </c>
      <c r="BX18" s="12">
        <f t="shared" si="27"/>
        <v>0.89999999999999858</v>
      </c>
      <c r="BY18" s="13">
        <f t="shared" si="28"/>
        <v>0</v>
      </c>
      <c r="BZ18" s="11">
        <v>3770.2</v>
      </c>
      <c r="CA18" s="12">
        <v>3770.2</v>
      </c>
      <c r="CB18" s="12">
        <v>3770.2</v>
      </c>
      <c r="CC18" s="12">
        <f t="shared" si="29"/>
        <v>0</v>
      </c>
      <c r="CD18" s="13">
        <f t="shared" si="30"/>
        <v>0</v>
      </c>
      <c r="CE18" s="11">
        <v>3.3000000000000003</v>
      </c>
      <c r="CF18" s="12">
        <v>3.7</v>
      </c>
      <c r="CG18" s="12">
        <v>3.7</v>
      </c>
      <c r="CH18" s="12">
        <f t="shared" si="31"/>
        <v>0.39999999999999991</v>
      </c>
      <c r="CI18" s="13">
        <f t="shared" si="32"/>
        <v>0</v>
      </c>
      <c r="CJ18" s="11">
        <v>445.3</v>
      </c>
      <c r="CK18" s="12">
        <v>485.5</v>
      </c>
      <c r="CL18" s="12">
        <v>485.5</v>
      </c>
      <c r="CM18" s="12">
        <f t="shared" si="33"/>
        <v>40.199999999999989</v>
      </c>
      <c r="CN18" s="13">
        <f t="shared" si="34"/>
        <v>0</v>
      </c>
      <c r="CO18" s="11">
        <v>912</v>
      </c>
      <c r="CP18" s="12">
        <v>992.6</v>
      </c>
      <c r="CQ18" s="12">
        <v>992.6</v>
      </c>
      <c r="CR18" s="12">
        <f t="shared" si="35"/>
        <v>80.600000000000023</v>
      </c>
      <c r="CS18" s="13">
        <f t="shared" si="36"/>
        <v>0</v>
      </c>
      <c r="CT18" s="11">
        <v>461.7</v>
      </c>
      <c r="CU18" s="12">
        <v>503.5</v>
      </c>
      <c r="CV18" s="12">
        <v>503.5</v>
      </c>
      <c r="CW18" s="12">
        <f t="shared" si="37"/>
        <v>41.800000000000011</v>
      </c>
      <c r="CX18" s="13">
        <f t="shared" si="38"/>
        <v>0</v>
      </c>
      <c r="CY18" s="11"/>
      <c r="CZ18" s="12"/>
      <c r="DA18" s="12"/>
      <c r="DB18" s="12">
        <f t="shared" si="39"/>
        <v>0</v>
      </c>
      <c r="DC18" s="13">
        <f t="shared" si="40"/>
        <v>0</v>
      </c>
      <c r="DD18" s="11">
        <v>55.5</v>
      </c>
      <c r="DE18" s="12">
        <v>55.5</v>
      </c>
      <c r="DF18" s="12">
        <v>55.5</v>
      </c>
      <c r="DG18" s="12">
        <f t="shared" si="41"/>
        <v>0</v>
      </c>
      <c r="DH18" s="13">
        <f t="shared" si="42"/>
        <v>0</v>
      </c>
      <c r="DI18" s="11">
        <v>0.64</v>
      </c>
      <c r="DJ18" s="12">
        <v>0.7</v>
      </c>
      <c r="DK18" s="12">
        <v>0.7</v>
      </c>
      <c r="DL18" s="12">
        <f t="shared" si="43"/>
        <v>5.9999999999999942E-2</v>
      </c>
      <c r="DM18" s="13">
        <f t="shared" si="44"/>
        <v>0</v>
      </c>
      <c r="DN18" s="11"/>
      <c r="DO18" s="12"/>
      <c r="DP18" s="12"/>
      <c r="DQ18" s="12">
        <f t="shared" si="45"/>
        <v>0</v>
      </c>
      <c r="DR18" s="13">
        <f t="shared" si="46"/>
        <v>0</v>
      </c>
      <c r="DS18" s="11">
        <v>3049.3</v>
      </c>
      <c r="DT18" s="12">
        <v>3053.5</v>
      </c>
      <c r="DU18" s="12">
        <v>3053.5</v>
      </c>
      <c r="DV18" s="12">
        <f t="shared" si="47"/>
        <v>4.1999999999998181</v>
      </c>
      <c r="DW18" s="13">
        <f t="shared" si="48"/>
        <v>0</v>
      </c>
      <c r="DX18" s="11">
        <v>7.9</v>
      </c>
      <c r="DY18" s="12">
        <v>5.3</v>
      </c>
      <c r="DZ18" s="12">
        <v>5.3</v>
      </c>
      <c r="EA18" s="12">
        <f t="shared" si="49"/>
        <v>-2.6000000000000005</v>
      </c>
      <c r="EB18" s="13">
        <f t="shared" si="50"/>
        <v>0</v>
      </c>
      <c r="EC18" s="11">
        <v>1071.0999999999999</v>
      </c>
      <c r="ED18" s="12">
        <v>1072.4000000000001</v>
      </c>
      <c r="EE18" s="12">
        <v>1072.4000000000001</v>
      </c>
      <c r="EF18" s="12">
        <f t="shared" si="51"/>
        <v>1.3000000000001819</v>
      </c>
      <c r="EG18" s="13">
        <f t="shared" si="52"/>
        <v>0</v>
      </c>
    </row>
    <row r="19" spans="1:137" s="10" customFormat="1" x14ac:dyDescent="0.25">
      <c r="A19" s="35">
        <v>13</v>
      </c>
      <c r="B19" s="36" t="s">
        <v>16</v>
      </c>
      <c r="C19" s="42">
        <f t="shared" si="53"/>
        <v>987307.37000000023</v>
      </c>
      <c r="D19" s="45">
        <f t="shared" si="54"/>
        <v>1021885.4999999998</v>
      </c>
      <c r="E19" s="45">
        <f t="shared" si="55"/>
        <v>1021863.2999999998</v>
      </c>
      <c r="F19" s="45">
        <f t="shared" si="56"/>
        <v>34555.929999999993</v>
      </c>
      <c r="G19" s="44">
        <f t="shared" si="57"/>
        <v>-22.199999999999989</v>
      </c>
      <c r="H19" s="11">
        <v>1890.6</v>
      </c>
      <c r="I19" s="12">
        <v>1890.6</v>
      </c>
      <c r="J19" s="12">
        <v>1890.6</v>
      </c>
      <c r="K19" s="12">
        <f t="shared" si="1"/>
        <v>0</v>
      </c>
      <c r="L19" s="13">
        <f t="shared" si="2"/>
        <v>0</v>
      </c>
      <c r="M19" s="11">
        <v>597057.70000000007</v>
      </c>
      <c r="N19" s="12">
        <v>597057.69999999995</v>
      </c>
      <c r="O19" s="12">
        <v>597057.69999999995</v>
      </c>
      <c r="P19" s="12">
        <f t="shared" si="3"/>
        <v>0</v>
      </c>
      <c r="Q19" s="13">
        <f t="shared" si="4"/>
        <v>0</v>
      </c>
      <c r="R19" s="11">
        <v>235051.8</v>
      </c>
      <c r="S19" s="12">
        <v>235051.8</v>
      </c>
      <c r="T19" s="12">
        <v>235051.8</v>
      </c>
      <c r="U19" s="12">
        <f t="shared" si="5"/>
        <v>0</v>
      </c>
      <c r="V19" s="13">
        <f t="shared" si="6"/>
        <v>0</v>
      </c>
      <c r="W19" s="11">
        <v>40388</v>
      </c>
      <c r="X19" s="12">
        <v>74318.2</v>
      </c>
      <c r="Y19" s="12">
        <v>74318.2</v>
      </c>
      <c r="Z19" s="12">
        <f t="shared" si="7"/>
        <v>33930.199999999997</v>
      </c>
      <c r="AA19" s="13">
        <f t="shared" si="8"/>
        <v>0</v>
      </c>
      <c r="AB19" s="11">
        <v>10294.300000000001</v>
      </c>
      <c r="AC19" s="12">
        <v>10637.6</v>
      </c>
      <c r="AD19" s="12">
        <v>10637.6</v>
      </c>
      <c r="AE19" s="12">
        <f t="shared" si="9"/>
        <v>343.29999999999927</v>
      </c>
      <c r="AF19" s="13">
        <f t="shared" si="10"/>
        <v>0</v>
      </c>
      <c r="AG19" s="11">
        <v>10581.4</v>
      </c>
      <c r="AH19" s="12">
        <v>10581.4</v>
      </c>
      <c r="AI19" s="12">
        <v>10581.4</v>
      </c>
      <c r="AJ19" s="12">
        <f t="shared" si="11"/>
        <v>0</v>
      </c>
      <c r="AK19" s="13">
        <f t="shared" si="12"/>
        <v>0</v>
      </c>
      <c r="AL19" s="11">
        <v>6282.1</v>
      </c>
      <c r="AM19" s="12">
        <v>6282.1</v>
      </c>
      <c r="AN19" s="12">
        <v>6282.1</v>
      </c>
      <c r="AO19" s="12">
        <f t="shared" si="13"/>
        <v>0</v>
      </c>
      <c r="AP19" s="13">
        <f t="shared" si="14"/>
        <v>0</v>
      </c>
      <c r="AQ19" s="11">
        <v>23015.8</v>
      </c>
      <c r="AR19" s="12">
        <v>23015.8</v>
      </c>
      <c r="AS19" s="12">
        <v>23015.8</v>
      </c>
      <c r="AT19" s="12">
        <f t="shared" si="15"/>
        <v>0</v>
      </c>
      <c r="AU19" s="13">
        <f t="shared" si="16"/>
        <v>0</v>
      </c>
      <c r="AV19" s="11">
        <v>1900.1</v>
      </c>
      <c r="AW19" s="12">
        <v>2060.6999999999998</v>
      </c>
      <c r="AX19" s="12">
        <v>2060.6999999999998</v>
      </c>
      <c r="AY19" s="12">
        <f t="shared" si="17"/>
        <v>160.59999999999991</v>
      </c>
      <c r="AZ19" s="13">
        <f t="shared" si="18"/>
        <v>0</v>
      </c>
      <c r="BA19" s="11">
        <v>13043.2</v>
      </c>
      <c r="BB19" s="12">
        <v>13043.2</v>
      </c>
      <c r="BC19" s="12">
        <v>13043.2</v>
      </c>
      <c r="BD19" s="12">
        <f t="shared" si="19"/>
        <v>0</v>
      </c>
      <c r="BE19" s="13">
        <f t="shared" si="20"/>
        <v>0</v>
      </c>
      <c r="BF19" s="11">
        <v>446.5</v>
      </c>
      <c r="BG19" s="12">
        <v>417.7</v>
      </c>
      <c r="BH19" s="12">
        <v>395.5</v>
      </c>
      <c r="BI19" s="12">
        <f t="shared" si="21"/>
        <v>-51</v>
      </c>
      <c r="BJ19" s="13">
        <f t="shared" si="22"/>
        <v>-22.199999999999989</v>
      </c>
      <c r="BK19" s="11"/>
      <c r="BL19" s="12"/>
      <c r="BM19" s="12"/>
      <c r="BN19" s="12">
        <f t="shared" si="23"/>
        <v>0</v>
      </c>
      <c r="BO19" s="13">
        <f t="shared" si="24"/>
        <v>0</v>
      </c>
      <c r="BP19" s="11">
        <v>2021.3</v>
      </c>
      <c r="BQ19" s="12">
        <v>2021.3</v>
      </c>
      <c r="BR19" s="12">
        <v>2021.3</v>
      </c>
      <c r="BS19" s="12">
        <f t="shared" si="25"/>
        <v>0</v>
      </c>
      <c r="BT19" s="13">
        <f t="shared" si="26"/>
        <v>0</v>
      </c>
      <c r="BU19" s="11">
        <v>31.5</v>
      </c>
      <c r="BV19" s="12">
        <v>34.4</v>
      </c>
      <c r="BW19" s="12">
        <v>34.4</v>
      </c>
      <c r="BX19" s="12">
        <f t="shared" si="27"/>
        <v>2.8999999999999986</v>
      </c>
      <c r="BY19" s="13">
        <f t="shared" si="28"/>
        <v>0</v>
      </c>
      <c r="BZ19" s="11">
        <v>30480.1</v>
      </c>
      <c r="CA19" s="12">
        <v>30480.1</v>
      </c>
      <c r="CB19" s="12">
        <v>30480.1</v>
      </c>
      <c r="CC19" s="12">
        <f t="shared" si="29"/>
        <v>0</v>
      </c>
      <c r="CD19" s="13">
        <f t="shared" si="30"/>
        <v>0</v>
      </c>
      <c r="CE19" s="11">
        <v>3.8000000000000003</v>
      </c>
      <c r="CF19" s="12">
        <v>4.2</v>
      </c>
      <c r="CG19" s="12">
        <v>4.2</v>
      </c>
      <c r="CH19" s="12">
        <f t="shared" si="31"/>
        <v>0.39999999999999991</v>
      </c>
      <c r="CI19" s="13">
        <f t="shared" si="32"/>
        <v>0</v>
      </c>
      <c r="CJ19" s="11">
        <v>460.5</v>
      </c>
      <c r="CK19" s="12">
        <v>502.2</v>
      </c>
      <c r="CL19" s="12">
        <v>502.2</v>
      </c>
      <c r="CM19" s="12">
        <f t="shared" si="33"/>
        <v>41.699999999999989</v>
      </c>
      <c r="CN19" s="13">
        <f t="shared" si="34"/>
        <v>0</v>
      </c>
      <c r="CO19" s="11">
        <v>945.80000000000007</v>
      </c>
      <c r="CP19" s="12">
        <v>1029.8</v>
      </c>
      <c r="CQ19" s="12">
        <v>1029.8</v>
      </c>
      <c r="CR19" s="12">
        <f t="shared" si="35"/>
        <v>83.999999999999886</v>
      </c>
      <c r="CS19" s="13">
        <f t="shared" si="36"/>
        <v>0</v>
      </c>
      <c r="CT19" s="11">
        <v>477.1</v>
      </c>
      <c r="CU19" s="12">
        <v>520.29999999999995</v>
      </c>
      <c r="CV19" s="12">
        <v>520.29999999999995</v>
      </c>
      <c r="CW19" s="12">
        <f t="shared" si="37"/>
        <v>43.199999999999932</v>
      </c>
      <c r="CX19" s="13">
        <f t="shared" si="38"/>
        <v>0</v>
      </c>
      <c r="CY19" s="11"/>
      <c r="CZ19" s="12"/>
      <c r="DA19" s="12"/>
      <c r="DB19" s="12">
        <f t="shared" si="39"/>
        <v>0</v>
      </c>
      <c r="DC19" s="13">
        <f t="shared" si="40"/>
        <v>0</v>
      </c>
      <c r="DD19" s="11">
        <v>172.3</v>
      </c>
      <c r="DE19" s="12">
        <v>172.3</v>
      </c>
      <c r="DF19" s="12">
        <v>172.3</v>
      </c>
      <c r="DG19" s="12">
        <f t="shared" si="41"/>
        <v>0</v>
      </c>
      <c r="DH19" s="13">
        <f t="shared" si="42"/>
        <v>0</v>
      </c>
      <c r="DI19" s="11">
        <v>0.67</v>
      </c>
      <c r="DJ19" s="12">
        <v>0.8</v>
      </c>
      <c r="DK19" s="12">
        <v>0.8</v>
      </c>
      <c r="DL19" s="12">
        <f t="shared" si="43"/>
        <v>0.13</v>
      </c>
      <c r="DM19" s="13">
        <f t="shared" si="44"/>
        <v>0</v>
      </c>
      <c r="DN19" s="11">
        <v>4715.7</v>
      </c>
      <c r="DO19" s="12">
        <v>4715.7</v>
      </c>
      <c r="DP19" s="12">
        <v>4715.7</v>
      </c>
      <c r="DQ19" s="12">
        <f t="shared" si="45"/>
        <v>0</v>
      </c>
      <c r="DR19" s="13">
        <f t="shared" si="46"/>
        <v>0</v>
      </c>
      <c r="DS19" s="11">
        <v>3659</v>
      </c>
      <c r="DT19" s="12">
        <v>3664.1</v>
      </c>
      <c r="DU19" s="12">
        <v>3664.1</v>
      </c>
      <c r="DV19" s="12">
        <f t="shared" si="47"/>
        <v>5.0999999999999091</v>
      </c>
      <c r="DW19" s="13">
        <f t="shared" si="48"/>
        <v>0</v>
      </c>
      <c r="DX19" s="11">
        <v>32.9</v>
      </c>
      <c r="DY19" s="12">
        <v>22.3</v>
      </c>
      <c r="DZ19" s="12">
        <v>22.3</v>
      </c>
      <c r="EA19" s="12">
        <f t="shared" si="49"/>
        <v>-10.599999999999998</v>
      </c>
      <c r="EB19" s="13">
        <f t="shared" si="50"/>
        <v>0</v>
      </c>
      <c r="EC19" s="11">
        <v>4355.2</v>
      </c>
      <c r="ED19" s="12">
        <v>4361.2</v>
      </c>
      <c r="EE19" s="12">
        <v>4361.2</v>
      </c>
      <c r="EF19" s="12">
        <f t="shared" si="51"/>
        <v>6</v>
      </c>
      <c r="EG19" s="13">
        <f t="shared" si="52"/>
        <v>0</v>
      </c>
    </row>
    <row r="20" spans="1:137" s="10" customFormat="1" x14ac:dyDescent="0.25">
      <c r="A20" s="35">
        <v>14</v>
      </c>
      <c r="B20" s="36" t="s">
        <v>17</v>
      </c>
      <c r="C20" s="42">
        <f t="shared" si="53"/>
        <v>456960.87000000011</v>
      </c>
      <c r="D20" s="45">
        <f t="shared" si="54"/>
        <v>482469.1</v>
      </c>
      <c r="E20" s="45">
        <f t="shared" si="55"/>
        <v>482469.1</v>
      </c>
      <c r="F20" s="45">
        <f t="shared" si="56"/>
        <v>25508.23</v>
      </c>
      <c r="G20" s="44">
        <f t="shared" si="57"/>
        <v>0</v>
      </c>
      <c r="H20" s="11">
        <v>744.5</v>
      </c>
      <c r="I20" s="12">
        <v>744.5</v>
      </c>
      <c r="J20" s="12">
        <v>744.5</v>
      </c>
      <c r="K20" s="12">
        <f t="shared" si="1"/>
        <v>0</v>
      </c>
      <c r="L20" s="13">
        <f t="shared" si="2"/>
        <v>0</v>
      </c>
      <c r="M20" s="11">
        <v>293026.60000000009</v>
      </c>
      <c r="N20" s="12">
        <v>293026.59999999998</v>
      </c>
      <c r="O20" s="12">
        <v>293026.59999999998</v>
      </c>
      <c r="P20" s="12">
        <f t="shared" si="3"/>
        <v>0</v>
      </c>
      <c r="Q20" s="13">
        <f t="shared" si="4"/>
        <v>0</v>
      </c>
      <c r="R20" s="11">
        <v>84563.3</v>
      </c>
      <c r="S20" s="12">
        <v>84563.3</v>
      </c>
      <c r="T20" s="12">
        <v>84563.3</v>
      </c>
      <c r="U20" s="12">
        <f t="shared" si="5"/>
        <v>0</v>
      </c>
      <c r="V20" s="13">
        <f t="shared" si="6"/>
        <v>0</v>
      </c>
      <c r="W20" s="11">
        <v>29216.9</v>
      </c>
      <c r="X20" s="12">
        <v>53382</v>
      </c>
      <c r="Y20" s="12">
        <v>53382</v>
      </c>
      <c r="Z20" s="12">
        <f t="shared" si="7"/>
        <v>24165.1</v>
      </c>
      <c r="AA20" s="13">
        <f t="shared" si="8"/>
        <v>0</v>
      </c>
      <c r="AB20" s="11">
        <v>8841.2999999999993</v>
      </c>
      <c r="AC20" s="12">
        <v>9132.1</v>
      </c>
      <c r="AD20" s="12">
        <v>9132.1</v>
      </c>
      <c r="AE20" s="12">
        <f t="shared" si="9"/>
        <v>290.80000000000109</v>
      </c>
      <c r="AF20" s="13">
        <f t="shared" si="10"/>
        <v>0</v>
      </c>
      <c r="AG20" s="11">
        <v>6509.8</v>
      </c>
      <c r="AH20" s="12">
        <v>6509.8</v>
      </c>
      <c r="AI20" s="12">
        <v>6509.8</v>
      </c>
      <c r="AJ20" s="12">
        <f t="shared" si="11"/>
        <v>0</v>
      </c>
      <c r="AK20" s="13">
        <f t="shared" si="12"/>
        <v>0</v>
      </c>
      <c r="AL20" s="11">
        <v>2912.7</v>
      </c>
      <c r="AM20" s="12">
        <v>3697.7</v>
      </c>
      <c r="AN20" s="12">
        <v>3697.7</v>
      </c>
      <c r="AO20" s="12">
        <f t="shared" si="13"/>
        <v>785</v>
      </c>
      <c r="AP20" s="13">
        <f t="shared" si="14"/>
        <v>0</v>
      </c>
      <c r="AQ20" s="11">
        <v>7886.8</v>
      </c>
      <c r="AR20" s="12">
        <v>7886.8</v>
      </c>
      <c r="AS20" s="12">
        <v>7886.8</v>
      </c>
      <c r="AT20" s="12">
        <f t="shared" si="15"/>
        <v>0</v>
      </c>
      <c r="AU20" s="13">
        <f t="shared" si="16"/>
        <v>0</v>
      </c>
      <c r="AV20" s="11">
        <v>1390.3</v>
      </c>
      <c r="AW20" s="12">
        <v>1510.9</v>
      </c>
      <c r="AX20" s="12">
        <v>1510.9</v>
      </c>
      <c r="AY20" s="12">
        <f t="shared" si="17"/>
        <v>120.60000000000014</v>
      </c>
      <c r="AZ20" s="13">
        <f t="shared" si="18"/>
        <v>0</v>
      </c>
      <c r="BA20" s="11">
        <v>5341.8</v>
      </c>
      <c r="BB20" s="12">
        <v>5341.8</v>
      </c>
      <c r="BC20" s="12">
        <v>5341.8</v>
      </c>
      <c r="BD20" s="12">
        <f t="shared" si="19"/>
        <v>0</v>
      </c>
      <c r="BE20" s="13">
        <f t="shared" si="20"/>
        <v>0</v>
      </c>
      <c r="BF20" s="11"/>
      <c r="BG20" s="12"/>
      <c r="BH20" s="12"/>
      <c r="BI20" s="12">
        <f t="shared" si="21"/>
        <v>0</v>
      </c>
      <c r="BJ20" s="13">
        <f t="shared" si="22"/>
        <v>0</v>
      </c>
      <c r="BK20" s="11"/>
      <c r="BL20" s="12"/>
      <c r="BM20" s="12"/>
      <c r="BN20" s="12">
        <f t="shared" si="23"/>
        <v>0</v>
      </c>
      <c r="BO20" s="13">
        <f t="shared" si="24"/>
        <v>0</v>
      </c>
      <c r="BP20" s="11">
        <v>1149.7</v>
      </c>
      <c r="BQ20" s="12">
        <v>1149.7</v>
      </c>
      <c r="BR20" s="12">
        <v>1149.7</v>
      </c>
      <c r="BS20" s="12">
        <f t="shared" si="25"/>
        <v>0</v>
      </c>
      <c r="BT20" s="13">
        <f t="shared" si="26"/>
        <v>0</v>
      </c>
      <c r="BU20" s="11">
        <v>17.2</v>
      </c>
      <c r="BV20" s="12">
        <v>18.8</v>
      </c>
      <c r="BW20" s="12">
        <v>18.8</v>
      </c>
      <c r="BX20" s="12">
        <f t="shared" si="27"/>
        <v>1.6000000000000014</v>
      </c>
      <c r="BY20" s="13">
        <f t="shared" si="28"/>
        <v>0</v>
      </c>
      <c r="BZ20" s="11">
        <v>7492.5</v>
      </c>
      <c r="CA20" s="12">
        <v>7492.5</v>
      </c>
      <c r="CB20" s="12">
        <v>7492.5</v>
      </c>
      <c r="CC20" s="12">
        <f t="shared" si="29"/>
        <v>0</v>
      </c>
      <c r="CD20" s="13">
        <f t="shared" si="30"/>
        <v>0</v>
      </c>
      <c r="CE20" s="11">
        <v>6.2</v>
      </c>
      <c r="CF20" s="12">
        <v>6.8</v>
      </c>
      <c r="CG20" s="12">
        <v>6.8</v>
      </c>
      <c r="CH20" s="12">
        <f t="shared" si="31"/>
        <v>0.59999999999999964</v>
      </c>
      <c r="CI20" s="13">
        <f t="shared" si="32"/>
        <v>0</v>
      </c>
      <c r="CJ20" s="11">
        <v>460.5</v>
      </c>
      <c r="CK20" s="12">
        <v>502.2</v>
      </c>
      <c r="CL20" s="12">
        <v>502.2</v>
      </c>
      <c r="CM20" s="12">
        <f t="shared" si="33"/>
        <v>41.699999999999989</v>
      </c>
      <c r="CN20" s="13">
        <f t="shared" si="34"/>
        <v>0</v>
      </c>
      <c r="CO20" s="11">
        <v>487.1</v>
      </c>
      <c r="CP20" s="12">
        <v>530.4</v>
      </c>
      <c r="CQ20" s="12">
        <v>530.4</v>
      </c>
      <c r="CR20" s="12">
        <f t="shared" si="35"/>
        <v>43.299999999999955</v>
      </c>
      <c r="CS20" s="13">
        <f t="shared" si="36"/>
        <v>0</v>
      </c>
      <c r="CT20" s="11">
        <v>477.1</v>
      </c>
      <c r="CU20" s="12">
        <v>520.29999999999995</v>
      </c>
      <c r="CV20" s="12">
        <v>520.29999999999995</v>
      </c>
      <c r="CW20" s="12">
        <f t="shared" si="37"/>
        <v>43.199999999999932</v>
      </c>
      <c r="CX20" s="13">
        <f t="shared" si="38"/>
        <v>0</v>
      </c>
      <c r="CY20" s="11"/>
      <c r="CZ20" s="12"/>
      <c r="DA20" s="12"/>
      <c r="DB20" s="12">
        <f t="shared" si="39"/>
        <v>0</v>
      </c>
      <c r="DC20" s="13">
        <f t="shared" si="40"/>
        <v>0</v>
      </c>
      <c r="DD20" s="11">
        <v>136.69999999999999</v>
      </c>
      <c r="DE20" s="12">
        <v>136.69999999999999</v>
      </c>
      <c r="DF20" s="12">
        <v>136.69999999999999</v>
      </c>
      <c r="DG20" s="12">
        <f t="shared" si="41"/>
        <v>0</v>
      </c>
      <c r="DH20" s="13">
        <f t="shared" si="42"/>
        <v>0</v>
      </c>
      <c r="DI20" s="11">
        <v>0.67</v>
      </c>
      <c r="DJ20" s="12">
        <v>0.8</v>
      </c>
      <c r="DK20" s="12">
        <v>0.8</v>
      </c>
      <c r="DL20" s="12">
        <f t="shared" si="43"/>
        <v>0.13</v>
      </c>
      <c r="DM20" s="13">
        <f t="shared" si="44"/>
        <v>0</v>
      </c>
      <c r="DN20" s="11"/>
      <c r="DO20" s="12"/>
      <c r="DP20" s="12"/>
      <c r="DQ20" s="12">
        <f t="shared" si="45"/>
        <v>0</v>
      </c>
      <c r="DR20" s="13">
        <f t="shared" si="46"/>
        <v>0</v>
      </c>
      <c r="DS20" s="11">
        <v>4573.8999999999996</v>
      </c>
      <c r="DT20" s="12">
        <v>4580.3</v>
      </c>
      <c r="DU20" s="12">
        <v>4580.3</v>
      </c>
      <c r="DV20" s="12">
        <f t="shared" si="47"/>
        <v>6.4000000000005457</v>
      </c>
      <c r="DW20" s="13">
        <f t="shared" si="48"/>
        <v>0</v>
      </c>
      <c r="DX20" s="11">
        <v>11.9</v>
      </c>
      <c r="DY20" s="12">
        <v>19.2</v>
      </c>
      <c r="DZ20" s="12">
        <v>19.2</v>
      </c>
      <c r="EA20" s="12">
        <f t="shared" si="49"/>
        <v>7.2999999999999989</v>
      </c>
      <c r="EB20" s="13">
        <f t="shared" si="50"/>
        <v>0</v>
      </c>
      <c r="EC20" s="11">
        <v>1713.4</v>
      </c>
      <c r="ED20" s="12">
        <v>1715.9</v>
      </c>
      <c r="EE20" s="12">
        <v>1715.9</v>
      </c>
      <c r="EF20" s="12">
        <f t="shared" si="51"/>
        <v>2.5</v>
      </c>
      <c r="EG20" s="13">
        <f t="shared" si="52"/>
        <v>0</v>
      </c>
    </row>
    <row r="21" spans="1:137" s="10" customFormat="1" x14ac:dyDescent="0.25">
      <c r="A21" s="35">
        <v>15</v>
      </c>
      <c r="B21" s="36" t="s">
        <v>18</v>
      </c>
      <c r="C21" s="42">
        <f t="shared" si="53"/>
        <v>179635.74000000002</v>
      </c>
      <c r="D21" s="45">
        <f t="shared" si="54"/>
        <v>190652.30000000002</v>
      </c>
      <c r="E21" s="45">
        <f t="shared" si="55"/>
        <v>190652.30000000002</v>
      </c>
      <c r="F21" s="45">
        <f t="shared" si="56"/>
        <v>11016.559999999998</v>
      </c>
      <c r="G21" s="44">
        <f t="shared" si="57"/>
        <v>0</v>
      </c>
      <c r="H21" s="11">
        <v>331.8</v>
      </c>
      <c r="I21" s="12">
        <v>331.8</v>
      </c>
      <c r="J21" s="12">
        <v>331.8</v>
      </c>
      <c r="K21" s="12">
        <f t="shared" si="1"/>
        <v>0</v>
      </c>
      <c r="L21" s="13">
        <f t="shared" si="2"/>
        <v>0</v>
      </c>
      <c r="M21" s="11">
        <v>111830.7</v>
      </c>
      <c r="N21" s="12">
        <v>111830.7</v>
      </c>
      <c r="O21" s="12">
        <v>111830.7</v>
      </c>
      <c r="P21" s="12">
        <f t="shared" si="3"/>
        <v>0</v>
      </c>
      <c r="Q21" s="13">
        <f t="shared" si="4"/>
        <v>0</v>
      </c>
      <c r="R21" s="11">
        <v>31806.2</v>
      </c>
      <c r="S21" s="12">
        <v>31806.2</v>
      </c>
      <c r="T21" s="12">
        <v>31806.2</v>
      </c>
      <c r="U21" s="12">
        <f t="shared" si="5"/>
        <v>0</v>
      </c>
      <c r="V21" s="13">
        <f t="shared" si="6"/>
        <v>0</v>
      </c>
      <c r="W21" s="11">
        <v>12343</v>
      </c>
      <c r="X21" s="12">
        <v>22498.6</v>
      </c>
      <c r="Y21" s="12">
        <v>22498.6</v>
      </c>
      <c r="Z21" s="12">
        <f t="shared" si="7"/>
        <v>10155.599999999999</v>
      </c>
      <c r="AA21" s="13">
        <f t="shared" si="8"/>
        <v>0</v>
      </c>
      <c r="AB21" s="11">
        <v>6820.7</v>
      </c>
      <c r="AC21" s="12">
        <v>7052.2</v>
      </c>
      <c r="AD21" s="12">
        <v>7052.2</v>
      </c>
      <c r="AE21" s="12">
        <f t="shared" si="9"/>
        <v>231.5</v>
      </c>
      <c r="AF21" s="13">
        <f t="shared" si="10"/>
        <v>0</v>
      </c>
      <c r="AG21" s="11">
        <v>1892.5</v>
      </c>
      <c r="AH21" s="12">
        <v>1892.5</v>
      </c>
      <c r="AI21" s="12">
        <v>1892.5</v>
      </c>
      <c r="AJ21" s="12">
        <f t="shared" si="11"/>
        <v>0</v>
      </c>
      <c r="AK21" s="13">
        <f t="shared" si="12"/>
        <v>0</v>
      </c>
      <c r="AL21" s="11">
        <v>1222.8</v>
      </c>
      <c r="AM21" s="12">
        <v>1222.8</v>
      </c>
      <c r="AN21" s="12">
        <v>1222.8</v>
      </c>
      <c r="AO21" s="12">
        <f t="shared" si="13"/>
        <v>0</v>
      </c>
      <c r="AP21" s="13">
        <f t="shared" si="14"/>
        <v>0</v>
      </c>
      <c r="AQ21" s="11">
        <v>3448.2</v>
      </c>
      <c r="AR21" s="12">
        <v>3778.2</v>
      </c>
      <c r="AS21" s="12">
        <v>3778.2</v>
      </c>
      <c r="AT21" s="12">
        <f t="shared" si="15"/>
        <v>330</v>
      </c>
      <c r="AU21" s="13">
        <f t="shared" si="16"/>
        <v>0</v>
      </c>
      <c r="AV21" s="11">
        <v>1343.5</v>
      </c>
      <c r="AW21" s="12">
        <v>1460.9</v>
      </c>
      <c r="AX21" s="12">
        <v>1460.9</v>
      </c>
      <c r="AY21" s="12">
        <f t="shared" si="17"/>
        <v>117.40000000000009</v>
      </c>
      <c r="AZ21" s="13">
        <f t="shared" si="18"/>
        <v>0</v>
      </c>
      <c r="BA21" s="11">
        <v>1790.1</v>
      </c>
      <c r="BB21" s="12">
        <v>1790.1</v>
      </c>
      <c r="BC21" s="12">
        <v>1790.1</v>
      </c>
      <c r="BD21" s="12">
        <f t="shared" si="19"/>
        <v>0</v>
      </c>
      <c r="BE21" s="13">
        <f t="shared" si="20"/>
        <v>0</v>
      </c>
      <c r="BF21" s="11"/>
      <c r="BG21" s="12"/>
      <c r="BH21" s="12"/>
      <c r="BI21" s="12">
        <f t="shared" si="21"/>
        <v>0</v>
      </c>
      <c r="BJ21" s="13">
        <f t="shared" si="22"/>
        <v>0</v>
      </c>
      <c r="BK21" s="11"/>
      <c r="BL21" s="12"/>
      <c r="BM21" s="12"/>
      <c r="BN21" s="12">
        <f t="shared" si="23"/>
        <v>0</v>
      </c>
      <c r="BO21" s="13">
        <f t="shared" si="24"/>
        <v>0</v>
      </c>
      <c r="BP21" s="11">
        <v>688.3</v>
      </c>
      <c r="BQ21" s="12">
        <v>688.3</v>
      </c>
      <c r="BR21" s="12">
        <v>688.3</v>
      </c>
      <c r="BS21" s="12">
        <f t="shared" si="25"/>
        <v>0</v>
      </c>
      <c r="BT21" s="13">
        <f t="shared" si="26"/>
        <v>0</v>
      </c>
      <c r="BU21" s="11">
        <v>42.7</v>
      </c>
      <c r="BV21" s="12">
        <v>46.6</v>
      </c>
      <c r="BW21" s="12">
        <v>46.6</v>
      </c>
      <c r="BX21" s="12">
        <f t="shared" si="27"/>
        <v>3.8999999999999986</v>
      </c>
      <c r="BY21" s="13">
        <f t="shared" si="28"/>
        <v>0</v>
      </c>
      <c r="BZ21" s="11">
        <v>62</v>
      </c>
      <c r="CA21" s="12">
        <v>62</v>
      </c>
      <c r="CB21" s="12">
        <v>62</v>
      </c>
      <c r="CC21" s="12">
        <f t="shared" si="29"/>
        <v>0</v>
      </c>
      <c r="CD21" s="13">
        <f t="shared" si="30"/>
        <v>0</v>
      </c>
      <c r="CE21" s="11">
        <v>3.7</v>
      </c>
      <c r="CF21" s="12">
        <v>4.0999999999999996</v>
      </c>
      <c r="CG21" s="12">
        <v>4.0999999999999996</v>
      </c>
      <c r="CH21" s="12">
        <f t="shared" si="31"/>
        <v>0.39999999999999947</v>
      </c>
      <c r="CI21" s="13">
        <f t="shared" si="32"/>
        <v>0</v>
      </c>
      <c r="CJ21" s="11">
        <v>445.3</v>
      </c>
      <c r="CK21" s="12">
        <v>485.5</v>
      </c>
      <c r="CL21" s="12">
        <v>485.5</v>
      </c>
      <c r="CM21" s="12">
        <f t="shared" si="33"/>
        <v>40.199999999999989</v>
      </c>
      <c r="CN21" s="13">
        <f t="shared" si="34"/>
        <v>0</v>
      </c>
      <c r="CO21" s="11">
        <v>471.8</v>
      </c>
      <c r="CP21" s="12">
        <v>513.6</v>
      </c>
      <c r="CQ21" s="12">
        <v>513.6</v>
      </c>
      <c r="CR21" s="12">
        <f t="shared" si="35"/>
        <v>41.800000000000011</v>
      </c>
      <c r="CS21" s="13">
        <f t="shared" si="36"/>
        <v>0</v>
      </c>
      <c r="CT21" s="11">
        <v>461.7</v>
      </c>
      <c r="CU21" s="12">
        <v>503.5</v>
      </c>
      <c r="CV21" s="12">
        <v>503.5</v>
      </c>
      <c r="CW21" s="12">
        <f t="shared" si="37"/>
        <v>41.800000000000011</v>
      </c>
      <c r="CX21" s="13">
        <f t="shared" si="38"/>
        <v>0</v>
      </c>
      <c r="CY21" s="11">
        <v>665</v>
      </c>
      <c r="CZ21" s="12">
        <v>704.2</v>
      </c>
      <c r="DA21" s="12">
        <v>704.2</v>
      </c>
      <c r="DB21" s="12">
        <f t="shared" si="39"/>
        <v>39.200000000000045</v>
      </c>
      <c r="DC21" s="13">
        <f t="shared" si="40"/>
        <v>0</v>
      </c>
      <c r="DD21" s="11">
        <v>63.3</v>
      </c>
      <c r="DE21" s="12">
        <v>63.3</v>
      </c>
      <c r="DF21" s="12">
        <v>63.3</v>
      </c>
      <c r="DG21" s="12">
        <f t="shared" si="41"/>
        <v>0</v>
      </c>
      <c r="DH21" s="13">
        <f t="shared" si="42"/>
        <v>0</v>
      </c>
      <c r="DI21" s="11">
        <v>0.64</v>
      </c>
      <c r="DJ21" s="12">
        <v>0.7</v>
      </c>
      <c r="DK21" s="12">
        <v>0.7</v>
      </c>
      <c r="DL21" s="12">
        <f t="shared" si="43"/>
        <v>5.9999999999999942E-2</v>
      </c>
      <c r="DM21" s="13">
        <f t="shared" si="44"/>
        <v>0</v>
      </c>
      <c r="DN21" s="11"/>
      <c r="DO21" s="12"/>
      <c r="DP21" s="12"/>
      <c r="DQ21" s="12">
        <f t="shared" si="45"/>
        <v>0</v>
      </c>
      <c r="DR21" s="13">
        <f t="shared" si="46"/>
        <v>0</v>
      </c>
      <c r="DS21" s="11">
        <v>2896.8</v>
      </c>
      <c r="DT21" s="12">
        <v>2900.8</v>
      </c>
      <c r="DU21" s="12">
        <v>2900.8</v>
      </c>
      <c r="DV21" s="12">
        <f t="shared" si="47"/>
        <v>4</v>
      </c>
      <c r="DW21" s="13">
        <f t="shared" si="48"/>
        <v>0</v>
      </c>
      <c r="DX21" s="11">
        <v>5.6</v>
      </c>
      <c r="DY21" s="12">
        <v>14.8</v>
      </c>
      <c r="DZ21" s="12">
        <v>14.8</v>
      </c>
      <c r="EA21" s="12">
        <f t="shared" si="49"/>
        <v>9.2000000000000011</v>
      </c>
      <c r="EB21" s="13">
        <f t="shared" si="50"/>
        <v>0</v>
      </c>
      <c r="EC21" s="11">
        <v>999.4</v>
      </c>
      <c r="ED21" s="12">
        <v>1000.9</v>
      </c>
      <c r="EE21" s="12">
        <v>1000.9</v>
      </c>
      <c r="EF21" s="12">
        <f t="shared" si="51"/>
        <v>1.5</v>
      </c>
      <c r="EG21" s="13">
        <f t="shared" si="52"/>
        <v>0</v>
      </c>
    </row>
    <row r="22" spans="1:137" s="10" customFormat="1" x14ac:dyDescent="0.25">
      <c r="A22" s="35">
        <v>16</v>
      </c>
      <c r="B22" s="36" t="s">
        <v>19</v>
      </c>
      <c r="C22" s="42">
        <f t="shared" si="53"/>
        <v>706679.54</v>
      </c>
      <c r="D22" s="45">
        <f t="shared" si="54"/>
        <v>747621.89999999991</v>
      </c>
      <c r="E22" s="45">
        <f t="shared" si="55"/>
        <v>747621.89999999991</v>
      </c>
      <c r="F22" s="45">
        <f t="shared" si="56"/>
        <v>40942.359999999993</v>
      </c>
      <c r="G22" s="44">
        <f t="shared" si="57"/>
        <v>0</v>
      </c>
      <c r="H22" s="11">
        <v>1148.0999999999999</v>
      </c>
      <c r="I22" s="12">
        <v>1148.0999999999999</v>
      </c>
      <c r="J22" s="12">
        <v>1148.0999999999999</v>
      </c>
      <c r="K22" s="12">
        <f t="shared" si="1"/>
        <v>0</v>
      </c>
      <c r="L22" s="13">
        <f t="shared" si="2"/>
        <v>0</v>
      </c>
      <c r="M22" s="11">
        <v>457118.2</v>
      </c>
      <c r="N22" s="12">
        <v>457118.2</v>
      </c>
      <c r="O22" s="12">
        <v>457118.2</v>
      </c>
      <c r="P22" s="12">
        <f t="shared" si="3"/>
        <v>0</v>
      </c>
      <c r="Q22" s="13">
        <f t="shared" si="4"/>
        <v>0</v>
      </c>
      <c r="R22" s="11">
        <v>160057.60000000001</v>
      </c>
      <c r="S22" s="12">
        <v>160057.60000000001</v>
      </c>
      <c r="T22" s="12">
        <v>160057.60000000001</v>
      </c>
      <c r="U22" s="12">
        <f t="shared" si="5"/>
        <v>0</v>
      </c>
      <c r="V22" s="13">
        <f t="shared" si="6"/>
        <v>0</v>
      </c>
      <c r="W22" s="11">
        <v>39138.1</v>
      </c>
      <c r="X22" s="12">
        <v>75320.7</v>
      </c>
      <c r="Y22" s="12">
        <v>75320.7</v>
      </c>
      <c r="Z22" s="12">
        <f t="shared" si="7"/>
        <v>36182.6</v>
      </c>
      <c r="AA22" s="13">
        <f t="shared" si="8"/>
        <v>0</v>
      </c>
      <c r="AB22" s="11">
        <v>8627.5</v>
      </c>
      <c r="AC22" s="12">
        <v>8925.7000000000007</v>
      </c>
      <c r="AD22" s="12">
        <v>8925.7000000000007</v>
      </c>
      <c r="AE22" s="12">
        <f t="shared" si="9"/>
        <v>298.20000000000073</v>
      </c>
      <c r="AF22" s="13">
        <f t="shared" si="10"/>
        <v>0</v>
      </c>
      <c r="AG22" s="11">
        <v>3596.9</v>
      </c>
      <c r="AH22" s="12">
        <v>4796.8999999999996</v>
      </c>
      <c r="AI22" s="12">
        <v>4796.8999999999996</v>
      </c>
      <c r="AJ22" s="12">
        <f t="shared" si="11"/>
        <v>1199.9999999999995</v>
      </c>
      <c r="AK22" s="13">
        <f t="shared" si="12"/>
        <v>0</v>
      </c>
      <c r="AL22" s="11">
        <v>2248.6999999999998</v>
      </c>
      <c r="AM22" s="12">
        <v>2823.7</v>
      </c>
      <c r="AN22" s="12">
        <v>2823.7</v>
      </c>
      <c r="AO22" s="12">
        <f t="shared" si="13"/>
        <v>575</v>
      </c>
      <c r="AP22" s="13">
        <f t="shared" si="14"/>
        <v>0</v>
      </c>
      <c r="AQ22" s="11">
        <v>11711.1</v>
      </c>
      <c r="AR22" s="12">
        <v>14061.1</v>
      </c>
      <c r="AS22" s="12">
        <v>14061.1</v>
      </c>
      <c r="AT22" s="12">
        <f t="shared" si="15"/>
        <v>2350</v>
      </c>
      <c r="AU22" s="13">
        <f t="shared" si="16"/>
        <v>0</v>
      </c>
      <c r="AV22" s="11">
        <v>1363</v>
      </c>
      <c r="AW22" s="12">
        <v>1480.4</v>
      </c>
      <c r="AX22" s="12">
        <v>1480.4</v>
      </c>
      <c r="AY22" s="12">
        <f t="shared" si="17"/>
        <v>117.40000000000009</v>
      </c>
      <c r="AZ22" s="13">
        <f t="shared" si="18"/>
        <v>0</v>
      </c>
      <c r="BA22" s="11">
        <v>8086.1</v>
      </c>
      <c r="BB22" s="12">
        <v>8086.1</v>
      </c>
      <c r="BC22" s="12">
        <v>8086.1</v>
      </c>
      <c r="BD22" s="12">
        <f t="shared" si="19"/>
        <v>0</v>
      </c>
      <c r="BE22" s="13">
        <f t="shared" si="20"/>
        <v>0</v>
      </c>
      <c r="BF22" s="11"/>
      <c r="BG22" s="12"/>
      <c r="BH22" s="12"/>
      <c r="BI22" s="12">
        <f t="shared" si="21"/>
        <v>0</v>
      </c>
      <c r="BJ22" s="13">
        <f t="shared" si="22"/>
        <v>0</v>
      </c>
      <c r="BK22" s="11"/>
      <c r="BL22" s="12"/>
      <c r="BM22" s="12"/>
      <c r="BN22" s="12">
        <f t="shared" si="23"/>
        <v>0</v>
      </c>
      <c r="BO22" s="13">
        <f t="shared" si="24"/>
        <v>0</v>
      </c>
      <c r="BP22" s="11">
        <v>2076.3999999999996</v>
      </c>
      <c r="BQ22" s="12">
        <v>2076.4</v>
      </c>
      <c r="BR22" s="12">
        <v>2076.4</v>
      </c>
      <c r="BS22" s="12">
        <f t="shared" si="25"/>
        <v>0</v>
      </c>
      <c r="BT22" s="13">
        <f t="shared" si="26"/>
        <v>0</v>
      </c>
      <c r="BU22" s="11">
        <v>0</v>
      </c>
      <c r="BV22" s="12"/>
      <c r="BW22" s="12"/>
      <c r="BX22" s="12">
        <f t="shared" si="27"/>
        <v>0</v>
      </c>
      <c r="BY22" s="13">
        <f t="shared" si="28"/>
        <v>0</v>
      </c>
      <c r="BZ22" s="11">
        <v>1575.9</v>
      </c>
      <c r="CA22" s="12">
        <v>1575.9</v>
      </c>
      <c r="CB22" s="12">
        <v>1575.9</v>
      </c>
      <c r="CC22" s="12">
        <f t="shared" si="29"/>
        <v>0</v>
      </c>
      <c r="CD22" s="13">
        <f t="shared" si="30"/>
        <v>0</v>
      </c>
      <c r="CE22" s="11">
        <v>4.6000000000000005</v>
      </c>
      <c r="CF22" s="12">
        <v>5.0999999999999996</v>
      </c>
      <c r="CG22" s="12">
        <v>5.0999999999999996</v>
      </c>
      <c r="CH22" s="12">
        <f t="shared" si="31"/>
        <v>0.49999999999999911</v>
      </c>
      <c r="CI22" s="13">
        <f t="shared" si="32"/>
        <v>0</v>
      </c>
      <c r="CJ22" s="11">
        <v>445.3</v>
      </c>
      <c r="CK22" s="12">
        <v>485.5</v>
      </c>
      <c r="CL22" s="12">
        <v>485.5</v>
      </c>
      <c r="CM22" s="12">
        <f t="shared" si="33"/>
        <v>40.199999999999989</v>
      </c>
      <c r="CN22" s="13">
        <f t="shared" si="34"/>
        <v>0</v>
      </c>
      <c r="CO22" s="11">
        <v>912</v>
      </c>
      <c r="CP22" s="12">
        <v>992.6</v>
      </c>
      <c r="CQ22" s="12">
        <v>992.6</v>
      </c>
      <c r="CR22" s="12">
        <f t="shared" si="35"/>
        <v>80.600000000000023</v>
      </c>
      <c r="CS22" s="13">
        <f t="shared" si="36"/>
        <v>0</v>
      </c>
      <c r="CT22" s="11">
        <v>461.7</v>
      </c>
      <c r="CU22" s="12">
        <v>503.5</v>
      </c>
      <c r="CV22" s="12">
        <v>503.5</v>
      </c>
      <c r="CW22" s="12">
        <f t="shared" si="37"/>
        <v>41.800000000000011</v>
      </c>
      <c r="CX22" s="13">
        <f t="shared" si="38"/>
        <v>0</v>
      </c>
      <c r="CY22" s="11">
        <v>665</v>
      </c>
      <c r="CZ22" s="12">
        <v>704.2</v>
      </c>
      <c r="DA22" s="12">
        <v>704.2</v>
      </c>
      <c r="DB22" s="12">
        <f t="shared" si="39"/>
        <v>39.200000000000045</v>
      </c>
      <c r="DC22" s="13">
        <f t="shared" si="40"/>
        <v>0</v>
      </c>
      <c r="DD22" s="11">
        <v>71.3</v>
      </c>
      <c r="DE22" s="12">
        <v>71.3</v>
      </c>
      <c r="DF22" s="12">
        <v>71.3</v>
      </c>
      <c r="DG22" s="12">
        <f t="shared" si="41"/>
        <v>0</v>
      </c>
      <c r="DH22" s="13">
        <f t="shared" si="42"/>
        <v>0</v>
      </c>
      <c r="DI22" s="11">
        <v>0.64</v>
      </c>
      <c r="DJ22" s="12">
        <v>0.7</v>
      </c>
      <c r="DK22" s="12">
        <v>0.7</v>
      </c>
      <c r="DL22" s="12">
        <f t="shared" si="43"/>
        <v>5.9999999999999942E-2</v>
      </c>
      <c r="DM22" s="13">
        <f t="shared" si="44"/>
        <v>0</v>
      </c>
      <c r="DN22" s="11"/>
      <c r="DO22" s="12"/>
      <c r="DP22" s="12"/>
      <c r="DQ22" s="12">
        <f t="shared" si="45"/>
        <v>0</v>
      </c>
      <c r="DR22" s="13">
        <f t="shared" si="46"/>
        <v>0</v>
      </c>
      <c r="DS22" s="11">
        <v>5717.3</v>
      </c>
      <c r="DT22" s="12">
        <v>5725.3</v>
      </c>
      <c r="DU22" s="12">
        <v>5725.3</v>
      </c>
      <c r="DV22" s="12">
        <f t="shared" si="47"/>
        <v>8</v>
      </c>
      <c r="DW22" s="13">
        <f t="shared" si="48"/>
        <v>0</v>
      </c>
      <c r="DX22" s="11">
        <v>11.9</v>
      </c>
      <c r="DY22" s="12">
        <v>18.5</v>
      </c>
      <c r="DZ22" s="12">
        <v>18.5</v>
      </c>
      <c r="EA22" s="12">
        <f t="shared" si="49"/>
        <v>6.6</v>
      </c>
      <c r="EB22" s="13">
        <f t="shared" si="50"/>
        <v>0</v>
      </c>
      <c r="EC22" s="11">
        <v>1642.2</v>
      </c>
      <c r="ED22" s="12">
        <v>1644.4</v>
      </c>
      <c r="EE22" s="12">
        <v>1644.4</v>
      </c>
      <c r="EF22" s="12">
        <f t="shared" si="51"/>
        <v>2.2000000000000455</v>
      </c>
      <c r="EG22" s="13">
        <f t="shared" si="52"/>
        <v>0</v>
      </c>
    </row>
    <row r="23" spans="1:137" s="10" customFormat="1" x14ac:dyDescent="0.25">
      <c r="A23" s="35">
        <v>17</v>
      </c>
      <c r="B23" s="36" t="s">
        <v>20</v>
      </c>
      <c r="C23" s="42">
        <f t="shared" si="53"/>
        <v>249589.84000000003</v>
      </c>
      <c r="D23" s="45">
        <f t="shared" si="54"/>
        <v>266734.80000000005</v>
      </c>
      <c r="E23" s="45">
        <f t="shared" si="55"/>
        <v>266734.80000000005</v>
      </c>
      <c r="F23" s="45">
        <f t="shared" si="56"/>
        <v>17144.960000000003</v>
      </c>
      <c r="G23" s="44">
        <f t="shared" si="57"/>
        <v>0</v>
      </c>
      <c r="H23" s="11">
        <v>381.6</v>
      </c>
      <c r="I23" s="12">
        <v>381.6</v>
      </c>
      <c r="J23" s="12">
        <v>381.6</v>
      </c>
      <c r="K23" s="12">
        <f t="shared" si="1"/>
        <v>0</v>
      </c>
      <c r="L23" s="13">
        <f t="shared" si="2"/>
        <v>0</v>
      </c>
      <c r="M23" s="11">
        <v>170415.5</v>
      </c>
      <c r="N23" s="12">
        <v>170415.5</v>
      </c>
      <c r="O23" s="12">
        <v>170415.5</v>
      </c>
      <c r="P23" s="12">
        <f t="shared" si="3"/>
        <v>0</v>
      </c>
      <c r="Q23" s="13">
        <f t="shared" si="4"/>
        <v>0</v>
      </c>
      <c r="R23" s="11">
        <v>31333.599999999999</v>
      </c>
      <c r="S23" s="12">
        <v>31333.599999999999</v>
      </c>
      <c r="T23" s="12">
        <v>31333.599999999999</v>
      </c>
      <c r="U23" s="12">
        <f t="shared" si="5"/>
        <v>0</v>
      </c>
      <c r="V23" s="13">
        <f t="shared" si="6"/>
        <v>0</v>
      </c>
      <c r="W23" s="11">
        <v>20233.099999999999</v>
      </c>
      <c r="X23" s="12">
        <v>36872.6</v>
      </c>
      <c r="Y23" s="12">
        <v>36872.6</v>
      </c>
      <c r="Z23" s="12">
        <f t="shared" si="7"/>
        <v>16639.5</v>
      </c>
      <c r="AA23" s="13">
        <f t="shared" si="8"/>
        <v>0</v>
      </c>
      <c r="AB23" s="11">
        <v>7751.8</v>
      </c>
      <c r="AC23" s="12">
        <v>8011.5</v>
      </c>
      <c r="AD23" s="12">
        <v>8011.5</v>
      </c>
      <c r="AE23" s="12">
        <f t="shared" si="9"/>
        <v>259.69999999999982</v>
      </c>
      <c r="AF23" s="13">
        <f t="shared" si="10"/>
        <v>0</v>
      </c>
      <c r="AG23" s="11">
        <v>2655.2</v>
      </c>
      <c r="AH23" s="12">
        <v>2655.2</v>
      </c>
      <c r="AI23" s="12">
        <v>2655.2</v>
      </c>
      <c r="AJ23" s="12">
        <f t="shared" si="11"/>
        <v>0</v>
      </c>
      <c r="AK23" s="13">
        <f t="shared" si="12"/>
        <v>0</v>
      </c>
      <c r="AL23" s="11">
        <v>1592.9</v>
      </c>
      <c r="AM23" s="12">
        <v>1592.9</v>
      </c>
      <c r="AN23" s="12">
        <v>1592.9</v>
      </c>
      <c r="AO23" s="12">
        <f t="shared" si="13"/>
        <v>0</v>
      </c>
      <c r="AP23" s="13">
        <f t="shared" si="14"/>
        <v>0</v>
      </c>
      <c r="AQ23" s="11">
        <v>4547.6000000000004</v>
      </c>
      <c r="AR23" s="12">
        <v>4547.6000000000004</v>
      </c>
      <c r="AS23" s="12">
        <v>4547.6000000000004</v>
      </c>
      <c r="AT23" s="12">
        <f t="shared" si="15"/>
        <v>0</v>
      </c>
      <c r="AU23" s="13">
        <f t="shared" si="16"/>
        <v>0</v>
      </c>
      <c r="AV23" s="11">
        <v>1363</v>
      </c>
      <c r="AW23" s="12">
        <v>1480.4</v>
      </c>
      <c r="AX23" s="12">
        <v>1480.4</v>
      </c>
      <c r="AY23" s="12">
        <f t="shared" si="17"/>
        <v>117.40000000000009</v>
      </c>
      <c r="AZ23" s="13">
        <f t="shared" si="18"/>
        <v>0</v>
      </c>
      <c r="BA23" s="11">
        <v>2304.3000000000002</v>
      </c>
      <c r="BB23" s="12">
        <v>2304.3000000000002</v>
      </c>
      <c r="BC23" s="12">
        <v>2304.3000000000002</v>
      </c>
      <c r="BD23" s="12">
        <f t="shared" si="19"/>
        <v>0</v>
      </c>
      <c r="BE23" s="13">
        <f t="shared" si="20"/>
        <v>0</v>
      </c>
      <c r="BF23" s="11"/>
      <c r="BG23" s="12"/>
      <c r="BH23" s="12"/>
      <c r="BI23" s="12">
        <f t="shared" si="21"/>
        <v>0</v>
      </c>
      <c r="BJ23" s="13">
        <f t="shared" si="22"/>
        <v>0</v>
      </c>
      <c r="BK23" s="11"/>
      <c r="BL23" s="12"/>
      <c r="BM23" s="12"/>
      <c r="BN23" s="12">
        <f t="shared" si="23"/>
        <v>0</v>
      </c>
      <c r="BO23" s="13">
        <f t="shared" si="24"/>
        <v>0</v>
      </c>
      <c r="BP23" s="11">
        <v>988.5</v>
      </c>
      <c r="BQ23" s="12">
        <v>988.5</v>
      </c>
      <c r="BR23" s="12">
        <v>988.5</v>
      </c>
      <c r="BS23" s="12">
        <f t="shared" si="25"/>
        <v>0</v>
      </c>
      <c r="BT23" s="13">
        <f t="shared" si="26"/>
        <v>0</v>
      </c>
      <c r="BU23" s="11">
        <v>0</v>
      </c>
      <c r="BV23" s="12"/>
      <c r="BW23" s="12"/>
      <c r="BX23" s="12">
        <f t="shared" si="27"/>
        <v>0</v>
      </c>
      <c r="BY23" s="13">
        <f t="shared" si="28"/>
        <v>0</v>
      </c>
      <c r="BZ23" s="11">
        <v>604.6</v>
      </c>
      <c r="CA23" s="12">
        <v>604.6</v>
      </c>
      <c r="CB23" s="12">
        <v>604.6</v>
      </c>
      <c r="CC23" s="12">
        <f t="shared" si="29"/>
        <v>0</v>
      </c>
      <c r="CD23" s="13">
        <f t="shared" si="30"/>
        <v>0</v>
      </c>
      <c r="CE23" s="11">
        <v>3.5</v>
      </c>
      <c r="CF23" s="12">
        <v>3.9</v>
      </c>
      <c r="CG23" s="12">
        <v>3.9</v>
      </c>
      <c r="CH23" s="12">
        <f t="shared" si="31"/>
        <v>0.39999999999999991</v>
      </c>
      <c r="CI23" s="13">
        <f t="shared" si="32"/>
        <v>0</v>
      </c>
      <c r="CJ23" s="11">
        <v>445.3</v>
      </c>
      <c r="CK23" s="12">
        <v>485.5</v>
      </c>
      <c r="CL23" s="12">
        <v>485.5</v>
      </c>
      <c r="CM23" s="12">
        <f t="shared" si="33"/>
        <v>40.199999999999989</v>
      </c>
      <c r="CN23" s="13">
        <f t="shared" si="34"/>
        <v>0</v>
      </c>
      <c r="CO23" s="11">
        <v>471.7</v>
      </c>
      <c r="CP23" s="12">
        <v>513.5</v>
      </c>
      <c r="CQ23" s="12">
        <v>513.5</v>
      </c>
      <c r="CR23" s="12">
        <f t="shared" si="35"/>
        <v>41.800000000000011</v>
      </c>
      <c r="CS23" s="13">
        <f t="shared" si="36"/>
        <v>0</v>
      </c>
      <c r="CT23" s="11">
        <v>461.7</v>
      </c>
      <c r="CU23" s="12">
        <v>503.5</v>
      </c>
      <c r="CV23" s="12">
        <v>503.5</v>
      </c>
      <c r="CW23" s="12">
        <f t="shared" si="37"/>
        <v>41.800000000000011</v>
      </c>
      <c r="CX23" s="13">
        <f t="shared" si="38"/>
        <v>0</v>
      </c>
      <c r="CY23" s="11"/>
      <c r="CZ23" s="12"/>
      <c r="DA23" s="12"/>
      <c r="DB23" s="12">
        <f t="shared" si="39"/>
        <v>0</v>
      </c>
      <c r="DC23" s="13">
        <f t="shared" si="40"/>
        <v>0</v>
      </c>
      <c r="DD23" s="11">
        <v>46.7</v>
      </c>
      <c r="DE23" s="12">
        <v>46.7</v>
      </c>
      <c r="DF23" s="12">
        <v>46.7</v>
      </c>
      <c r="DG23" s="12">
        <f t="shared" si="41"/>
        <v>0</v>
      </c>
      <c r="DH23" s="13">
        <f t="shared" si="42"/>
        <v>0</v>
      </c>
      <c r="DI23" s="11">
        <v>0.64</v>
      </c>
      <c r="DJ23" s="12">
        <v>0.7</v>
      </c>
      <c r="DK23" s="12">
        <v>0.7</v>
      </c>
      <c r="DL23" s="12">
        <f t="shared" si="43"/>
        <v>5.9999999999999942E-2</v>
      </c>
      <c r="DM23" s="13">
        <f t="shared" si="44"/>
        <v>0</v>
      </c>
      <c r="DN23" s="11"/>
      <c r="DO23" s="12"/>
      <c r="DP23" s="12"/>
      <c r="DQ23" s="12">
        <f t="shared" si="45"/>
        <v>0</v>
      </c>
      <c r="DR23" s="13">
        <f t="shared" si="46"/>
        <v>0</v>
      </c>
      <c r="DS23" s="11">
        <v>3125.5</v>
      </c>
      <c r="DT23" s="12">
        <v>3129.8</v>
      </c>
      <c r="DU23" s="12">
        <v>3129.8</v>
      </c>
      <c r="DV23" s="12">
        <f t="shared" si="47"/>
        <v>4.3000000000001819</v>
      </c>
      <c r="DW23" s="13">
        <f t="shared" si="48"/>
        <v>0</v>
      </c>
      <c r="DX23" s="11">
        <v>6.3</v>
      </c>
      <c r="DY23" s="12">
        <v>5</v>
      </c>
      <c r="DZ23" s="12">
        <v>5</v>
      </c>
      <c r="EA23" s="12">
        <f t="shared" si="49"/>
        <v>-1.2999999999999998</v>
      </c>
      <c r="EB23" s="13">
        <f t="shared" si="50"/>
        <v>0</v>
      </c>
      <c r="EC23" s="11">
        <v>856.8</v>
      </c>
      <c r="ED23" s="12">
        <v>857.9</v>
      </c>
      <c r="EE23" s="12">
        <v>857.9</v>
      </c>
      <c r="EF23" s="12">
        <f t="shared" si="51"/>
        <v>1.1000000000000227</v>
      </c>
      <c r="EG23" s="13">
        <f t="shared" si="52"/>
        <v>0</v>
      </c>
    </row>
    <row r="24" spans="1:137" s="10" customFormat="1" x14ac:dyDescent="0.25">
      <c r="A24" s="35">
        <v>18</v>
      </c>
      <c r="B24" s="36" t="s">
        <v>21</v>
      </c>
      <c r="C24" s="42">
        <f t="shared" si="53"/>
        <v>931784.96999999986</v>
      </c>
      <c r="D24" s="45">
        <f t="shared" si="54"/>
        <v>964994.59999999986</v>
      </c>
      <c r="E24" s="45">
        <f t="shared" si="55"/>
        <v>964980.89999999979</v>
      </c>
      <c r="F24" s="45">
        <f t="shared" si="56"/>
        <v>33195.93</v>
      </c>
      <c r="G24" s="44">
        <f t="shared" si="57"/>
        <v>-13.700000000000045</v>
      </c>
      <c r="H24" s="11">
        <v>1625.2</v>
      </c>
      <c r="I24" s="12">
        <v>1625.2</v>
      </c>
      <c r="J24" s="12">
        <v>1625.2</v>
      </c>
      <c r="K24" s="12">
        <f t="shared" si="1"/>
        <v>0</v>
      </c>
      <c r="L24" s="13">
        <f t="shared" si="2"/>
        <v>0</v>
      </c>
      <c r="M24" s="11">
        <v>527365.69999999995</v>
      </c>
      <c r="N24" s="12">
        <v>527365.69999999995</v>
      </c>
      <c r="O24" s="12">
        <v>527365.69999999995</v>
      </c>
      <c r="P24" s="12">
        <f t="shared" si="3"/>
        <v>0</v>
      </c>
      <c r="Q24" s="13">
        <f t="shared" si="4"/>
        <v>0</v>
      </c>
      <c r="R24" s="11">
        <v>275716.90000000002</v>
      </c>
      <c r="S24" s="12">
        <v>275716.90000000002</v>
      </c>
      <c r="T24" s="12">
        <v>275716.90000000002</v>
      </c>
      <c r="U24" s="12">
        <f t="shared" si="5"/>
        <v>0</v>
      </c>
      <c r="V24" s="13">
        <f t="shared" si="6"/>
        <v>0</v>
      </c>
      <c r="W24" s="11">
        <v>38825.599999999999</v>
      </c>
      <c r="X24" s="12">
        <v>70972</v>
      </c>
      <c r="Y24" s="12">
        <v>70972</v>
      </c>
      <c r="Z24" s="12">
        <f t="shared" si="7"/>
        <v>32146.400000000001</v>
      </c>
      <c r="AA24" s="13">
        <f t="shared" si="8"/>
        <v>0</v>
      </c>
      <c r="AB24" s="11">
        <v>10373.9</v>
      </c>
      <c r="AC24" s="12">
        <v>10716.7</v>
      </c>
      <c r="AD24" s="12">
        <v>10716.7</v>
      </c>
      <c r="AE24" s="12">
        <f t="shared" si="9"/>
        <v>342.80000000000109</v>
      </c>
      <c r="AF24" s="13">
        <f t="shared" si="10"/>
        <v>0</v>
      </c>
      <c r="AG24" s="11">
        <v>5082.8999999999996</v>
      </c>
      <c r="AH24" s="12">
        <v>5082.8999999999996</v>
      </c>
      <c r="AI24" s="12">
        <v>5082.8999999999996</v>
      </c>
      <c r="AJ24" s="12">
        <f t="shared" si="11"/>
        <v>0</v>
      </c>
      <c r="AK24" s="13">
        <f t="shared" si="12"/>
        <v>0</v>
      </c>
      <c r="AL24" s="11">
        <v>3509</v>
      </c>
      <c r="AM24" s="12">
        <v>3509</v>
      </c>
      <c r="AN24" s="12">
        <v>3509</v>
      </c>
      <c r="AO24" s="12">
        <f t="shared" si="13"/>
        <v>0</v>
      </c>
      <c r="AP24" s="13">
        <f t="shared" si="14"/>
        <v>0</v>
      </c>
      <c r="AQ24" s="11">
        <v>13345.8</v>
      </c>
      <c r="AR24" s="12">
        <v>13345.8</v>
      </c>
      <c r="AS24" s="12">
        <v>13345.8</v>
      </c>
      <c r="AT24" s="12">
        <f t="shared" si="15"/>
        <v>0</v>
      </c>
      <c r="AU24" s="13">
        <f t="shared" si="16"/>
        <v>0</v>
      </c>
      <c r="AV24" s="11">
        <v>2501.7999999999997</v>
      </c>
      <c r="AW24" s="12">
        <v>2714.7</v>
      </c>
      <c r="AX24" s="12">
        <v>2714.7</v>
      </c>
      <c r="AY24" s="12">
        <f t="shared" si="17"/>
        <v>212.90000000000009</v>
      </c>
      <c r="AZ24" s="13">
        <f t="shared" si="18"/>
        <v>0</v>
      </c>
      <c r="BA24" s="11">
        <v>11102.7</v>
      </c>
      <c r="BB24" s="12">
        <v>11102.7</v>
      </c>
      <c r="BC24" s="12">
        <v>11102.7</v>
      </c>
      <c r="BD24" s="12">
        <f t="shared" si="19"/>
        <v>0</v>
      </c>
      <c r="BE24" s="13">
        <f t="shared" si="20"/>
        <v>0</v>
      </c>
      <c r="BF24" s="11">
        <v>813.3</v>
      </c>
      <c r="BG24" s="12">
        <v>1133.3</v>
      </c>
      <c r="BH24" s="12">
        <v>1119.5999999999999</v>
      </c>
      <c r="BI24" s="12">
        <f t="shared" si="21"/>
        <v>306.29999999999995</v>
      </c>
      <c r="BJ24" s="13">
        <f t="shared" si="22"/>
        <v>-13.700000000000045</v>
      </c>
      <c r="BK24" s="11"/>
      <c r="BL24" s="12"/>
      <c r="BM24" s="12"/>
      <c r="BN24" s="12">
        <f t="shared" si="23"/>
        <v>0</v>
      </c>
      <c r="BO24" s="13">
        <f t="shared" si="24"/>
        <v>0</v>
      </c>
      <c r="BP24" s="11">
        <v>2037</v>
      </c>
      <c r="BQ24" s="12">
        <v>2037</v>
      </c>
      <c r="BR24" s="12">
        <v>2037</v>
      </c>
      <c r="BS24" s="12">
        <f t="shared" si="25"/>
        <v>0</v>
      </c>
      <c r="BT24" s="13">
        <f t="shared" si="26"/>
        <v>0</v>
      </c>
      <c r="BU24" s="11">
        <v>31.400000000000002</v>
      </c>
      <c r="BV24" s="12">
        <v>34.299999999999997</v>
      </c>
      <c r="BW24" s="12">
        <v>34.299999999999997</v>
      </c>
      <c r="BX24" s="12">
        <f t="shared" si="27"/>
        <v>2.899999999999995</v>
      </c>
      <c r="BY24" s="13">
        <f t="shared" si="28"/>
        <v>0</v>
      </c>
      <c r="BZ24" s="11">
        <v>26400</v>
      </c>
      <c r="CA24" s="12">
        <v>26400</v>
      </c>
      <c r="CB24" s="12">
        <v>26400</v>
      </c>
      <c r="CC24" s="12">
        <f t="shared" si="29"/>
        <v>0</v>
      </c>
      <c r="CD24" s="13">
        <f t="shared" si="30"/>
        <v>0</v>
      </c>
      <c r="CE24" s="11">
        <v>3.2</v>
      </c>
      <c r="CF24" s="12">
        <v>3.5</v>
      </c>
      <c r="CG24" s="12">
        <v>3.5</v>
      </c>
      <c r="CH24" s="12">
        <f t="shared" si="31"/>
        <v>0.29999999999999982</v>
      </c>
      <c r="CI24" s="13">
        <f t="shared" si="32"/>
        <v>0</v>
      </c>
      <c r="CJ24" s="11">
        <v>460.5</v>
      </c>
      <c r="CK24" s="12">
        <v>502.2</v>
      </c>
      <c r="CL24" s="12">
        <v>502.2</v>
      </c>
      <c r="CM24" s="12">
        <f t="shared" si="33"/>
        <v>41.699999999999989</v>
      </c>
      <c r="CN24" s="13">
        <f t="shared" si="34"/>
        <v>0</v>
      </c>
      <c r="CO24" s="11">
        <v>945.7</v>
      </c>
      <c r="CP24" s="12">
        <v>1029.7</v>
      </c>
      <c r="CQ24" s="12">
        <v>1029.7</v>
      </c>
      <c r="CR24" s="12">
        <f t="shared" si="35"/>
        <v>84</v>
      </c>
      <c r="CS24" s="13">
        <f t="shared" si="36"/>
        <v>0</v>
      </c>
      <c r="CT24" s="11">
        <v>477.1</v>
      </c>
      <c r="CU24" s="12">
        <v>520.29999999999995</v>
      </c>
      <c r="CV24" s="12">
        <v>520.29999999999995</v>
      </c>
      <c r="CW24" s="12">
        <f t="shared" si="37"/>
        <v>43.199999999999932</v>
      </c>
      <c r="CX24" s="13">
        <f t="shared" si="38"/>
        <v>0</v>
      </c>
      <c r="CY24" s="11">
        <v>665</v>
      </c>
      <c r="CZ24" s="12">
        <v>704.2</v>
      </c>
      <c r="DA24" s="12">
        <v>704.2</v>
      </c>
      <c r="DB24" s="12">
        <f t="shared" si="39"/>
        <v>39.200000000000045</v>
      </c>
      <c r="DC24" s="13">
        <f t="shared" si="40"/>
        <v>0</v>
      </c>
      <c r="DD24" s="11">
        <v>168.6</v>
      </c>
      <c r="DE24" s="12">
        <v>168.6</v>
      </c>
      <c r="DF24" s="12">
        <v>168.6</v>
      </c>
      <c r="DG24" s="12">
        <f t="shared" si="41"/>
        <v>0</v>
      </c>
      <c r="DH24" s="13">
        <f t="shared" si="42"/>
        <v>0</v>
      </c>
      <c r="DI24" s="11">
        <v>0.67</v>
      </c>
      <c r="DJ24" s="12">
        <v>0.8</v>
      </c>
      <c r="DK24" s="12">
        <v>0.8</v>
      </c>
      <c r="DL24" s="12">
        <f t="shared" si="43"/>
        <v>0.13</v>
      </c>
      <c r="DM24" s="13">
        <f t="shared" si="44"/>
        <v>0</v>
      </c>
      <c r="DN24" s="11">
        <v>4715.7</v>
      </c>
      <c r="DO24" s="12">
        <v>4715.7</v>
      </c>
      <c r="DP24" s="12">
        <v>4715.7</v>
      </c>
      <c r="DQ24" s="12">
        <f t="shared" si="45"/>
        <v>0</v>
      </c>
      <c r="DR24" s="13">
        <f t="shared" si="46"/>
        <v>0</v>
      </c>
      <c r="DS24" s="11">
        <v>2515.6</v>
      </c>
      <c r="DT24" s="12">
        <v>2519.1</v>
      </c>
      <c r="DU24" s="12">
        <v>2519.1</v>
      </c>
      <c r="DV24" s="12">
        <f t="shared" si="47"/>
        <v>3.5</v>
      </c>
      <c r="DW24" s="13">
        <f t="shared" si="48"/>
        <v>0</v>
      </c>
      <c r="DX24" s="11">
        <v>31.5</v>
      </c>
      <c r="DY24" s="12"/>
      <c r="DZ24" s="12"/>
      <c r="EA24" s="12">
        <f t="shared" si="49"/>
        <v>-31.5</v>
      </c>
      <c r="EB24" s="13">
        <f t="shared" si="50"/>
        <v>0</v>
      </c>
      <c r="EC24" s="11">
        <v>3070.2</v>
      </c>
      <c r="ED24" s="12">
        <v>3074.3</v>
      </c>
      <c r="EE24" s="12">
        <v>3074.3</v>
      </c>
      <c r="EF24" s="12">
        <f t="shared" si="51"/>
        <v>4.1000000000003638</v>
      </c>
      <c r="EG24" s="13">
        <f t="shared" si="52"/>
        <v>0</v>
      </c>
    </row>
    <row r="25" spans="1:137" s="10" customFormat="1" x14ac:dyDescent="0.25">
      <c r="A25" s="35">
        <v>19</v>
      </c>
      <c r="B25" s="36" t="s">
        <v>22</v>
      </c>
      <c r="C25" s="42">
        <f t="shared" si="53"/>
        <v>489248.56999999989</v>
      </c>
      <c r="D25" s="45">
        <f t="shared" si="54"/>
        <v>511133.39999999997</v>
      </c>
      <c r="E25" s="45">
        <f t="shared" si="55"/>
        <v>511108.1</v>
      </c>
      <c r="F25" s="45">
        <f t="shared" si="56"/>
        <v>21859.530000000006</v>
      </c>
      <c r="G25" s="44">
        <f t="shared" si="57"/>
        <v>-25.3</v>
      </c>
      <c r="H25" s="11">
        <v>975.4</v>
      </c>
      <c r="I25" s="12">
        <v>975.4</v>
      </c>
      <c r="J25" s="12">
        <v>975.4</v>
      </c>
      <c r="K25" s="12">
        <f t="shared" si="1"/>
        <v>0</v>
      </c>
      <c r="L25" s="13">
        <f t="shared" si="2"/>
        <v>0</v>
      </c>
      <c r="M25" s="11">
        <v>294357.40000000002</v>
      </c>
      <c r="N25" s="12">
        <v>294357.40000000002</v>
      </c>
      <c r="O25" s="12">
        <v>294357.40000000002</v>
      </c>
      <c r="P25" s="12">
        <f t="shared" si="3"/>
        <v>0</v>
      </c>
      <c r="Q25" s="13">
        <f t="shared" si="4"/>
        <v>0</v>
      </c>
      <c r="R25" s="11">
        <v>114887</v>
      </c>
      <c r="S25" s="12">
        <v>114887</v>
      </c>
      <c r="T25" s="12">
        <v>114887</v>
      </c>
      <c r="U25" s="12">
        <f t="shared" si="5"/>
        <v>0</v>
      </c>
      <c r="V25" s="13">
        <f t="shared" si="6"/>
        <v>0</v>
      </c>
      <c r="W25" s="11">
        <v>23826.6</v>
      </c>
      <c r="X25" s="12">
        <v>44176.9</v>
      </c>
      <c r="Y25" s="12">
        <v>44176.9</v>
      </c>
      <c r="Z25" s="12">
        <f t="shared" si="7"/>
        <v>20350.300000000003</v>
      </c>
      <c r="AA25" s="13">
        <f t="shared" si="8"/>
        <v>0</v>
      </c>
      <c r="AB25" s="11">
        <v>7937.7000000000007</v>
      </c>
      <c r="AC25" s="12">
        <v>8219.2999999999993</v>
      </c>
      <c r="AD25" s="12">
        <v>8219.2999999999993</v>
      </c>
      <c r="AE25" s="12">
        <f t="shared" si="9"/>
        <v>281.59999999999854</v>
      </c>
      <c r="AF25" s="13">
        <f t="shared" si="10"/>
        <v>0</v>
      </c>
      <c r="AG25" s="11">
        <v>2467.1</v>
      </c>
      <c r="AH25" s="12">
        <v>3113.1</v>
      </c>
      <c r="AI25" s="12">
        <v>3113.1</v>
      </c>
      <c r="AJ25" s="12">
        <f t="shared" si="11"/>
        <v>646</v>
      </c>
      <c r="AK25" s="13">
        <f t="shared" si="12"/>
        <v>0</v>
      </c>
      <c r="AL25" s="11">
        <v>1274</v>
      </c>
      <c r="AM25" s="12">
        <v>1571</v>
      </c>
      <c r="AN25" s="12">
        <v>1571</v>
      </c>
      <c r="AO25" s="12">
        <f t="shared" si="13"/>
        <v>297</v>
      </c>
      <c r="AP25" s="13">
        <f t="shared" si="14"/>
        <v>0</v>
      </c>
      <c r="AQ25" s="11">
        <v>9838.4</v>
      </c>
      <c r="AR25" s="12">
        <v>9838.4</v>
      </c>
      <c r="AS25" s="12">
        <v>9838.4</v>
      </c>
      <c r="AT25" s="12">
        <f t="shared" si="15"/>
        <v>0</v>
      </c>
      <c r="AU25" s="13">
        <f t="shared" si="16"/>
        <v>0</v>
      </c>
      <c r="AV25" s="11">
        <v>1438.2</v>
      </c>
      <c r="AW25" s="12">
        <v>1559.4</v>
      </c>
      <c r="AX25" s="12">
        <v>1559.4</v>
      </c>
      <c r="AY25" s="12">
        <f t="shared" si="17"/>
        <v>121.20000000000005</v>
      </c>
      <c r="AZ25" s="13">
        <f t="shared" si="18"/>
        <v>0</v>
      </c>
      <c r="BA25" s="11">
        <v>5667.5</v>
      </c>
      <c r="BB25" s="12">
        <v>5667.5</v>
      </c>
      <c r="BC25" s="12">
        <v>5667.5</v>
      </c>
      <c r="BD25" s="12">
        <f t="shared" si="19"/>
        <v>0</v>
      </c>
      <c r="BE25" s="13">
        <f t="shared" si="20"/>
        <v>0</v>
      </c>
      <c r="BF25" s="11">
        <v>25.3</v>
      </c>
      <c r="BG25" s="12">
        <v>25.3</v>
      </c>
      <c r="BH25" s="12">
        <v>0</v>
      </c>
      <c r="BI25" s="12">
        <f t="shared" si="21"/>
        <v>-25.3</v>
      </c>
      <c r="BJ25" s="13">
        <f t="shared" si="22"/>
        <v>-25.3</v>
      </c>
      <c r="BK25" s="11"/>
      <c r="BL25" s="12"/>
      <c r="BM25" s="12"/>
      <c r="BN25" s="12">
        <f t="shared" si="23"/>
        <v>0</v>
      </c>
      <c r="BO25" s="13">
        <f t="shared" si="24"/>
        <v>0</v>
      </c>
      <c r="BP25" s="11">
        <v>648.1</v>
      </c>
      <c r="BQ25" s="12">
        <v>648.1</v>
      </c>
      <c r="BR25" s="12">
        <v>648.1</v>
      </c>
      <c r="BS25" s="12">
        <f t="shared" si="25"/>
        <v>0</v>
      </c>
      <c r="BT25" s="13">
        <f t="shared" si="26"/>
        <v>0</v>
      </c>
      <c r="BU25" s="11">
        <v>90.800000000000011</v>
      </c>
      <c r="BV25" s="12">
        <v>99.3</v>
      </c>
      <c r="BW25" s="12">
        <v>99.3</v>
      </c>
      <c r="BX25" s="12">
        <f t="shared" si="27"/>
        <v>8.4999999999999858</v>
      </c>
      <c r="BY25" s="13">
        <f t="shared" si="28"/>
        <v>0</v>
      </c>
      <c r="BZ25" s="11">
        <v>13693.800000000001</v>
      </c>
      <c r="CA25" s="12">
        <v>13693.8</v>
      </c>
      <c r="CB25" s="12">
        <v>13693.8</v>
      </c>
      <c r="CC25" s="12">
        <f t="shared" si="29"/>
        <v>0</v>
      </c>
      <c r="CD25" s="13">
        <f t="shared" si="30"/>
        <v>0</v>
      </c>
      <c r="CE25" s="11">
        <v>4.5</v>
      </c>
      <c r="CF25" s="12">
        <v>5</v>
      </c>
      <c r="CG25" s="12">
        <v>5</v>
      </c>
      <c r="CH25" s="12">
        <f t="shared" si="31"/>
        <v>0.5</v>
      </c>
      <c r="CI25" s="13">
        <f t="shared" si="32"/>
        <v>0</v>
      </c>
      <c r="CJ25" s="11">
        <v>460.5</v>
      </c>
      <c r="CK25" s="12">
        <v>502.2</v>
      </c>
      <c r="CL25" s="12">
        <v>502.2</v>
      </c>
      <c r="CM25" s="12">
        <f t="shared" si="33"/>
        <v>41.699999999999989</v>
      </c>
      <c r="CN25" s="13">
        <f t="shared" si="34"/>
        <v>0</v>
      </c>
      <c r="CO25" s="11">
        <v>486.70000000000005</v>
      </c>
      <c r="CP25" s="12">
        <v>530</v>
      </c>
      <c r="CQ25" s="12">
        <v>530</v>
      </c>
      <c r="CR25" s="12">
        <f t="shared" si="35"/>
        <v>43.299999999999955</v>
      </c>
      <c r="CS25" s="13">
        <f t="shared" si="36"/>
        <v>0</v>
      </c>
      <c r="CT25" s="11">
        <v>477.1</v>
      </c>
      <c r="CU25" s="12">
        <v>520.29999999999995</v>
      </c>
      <c r="CV25" s="12">
        <v>520.29999999999995</v>
      </c>
      <c r="CW25" s="12">
        <f t="shared" si="37"/>
        <v>43.199999999999932</v>
      </c>
      <c r="CX25" s="13">
        <f t="shared" si="38"/>
        <v>0</v>
      </c>
      <c r="CY25" s="11"/>
      <c r="CZ25" s="12"/>
      <c r="DA25" s="12"/>
      <c r="DB25" s="12">
        <f t="shared" si="39"/>
        <v>0</v>
      </c>
      <c r="DC25" s="13">
        <f t="shared" si="40"/>
        <v>0</v>
      </c>
      <c r="DD25" s="11">
        <v>104.1</v>
      </c>
      <c r="DE25" s="12">
        <v>104.1</v>
      </c>
      <c r="DF25" s="12">
        <v>104.1</v>
      </c>
      <c r="DG25" s="12">
        <f t="shared" si="41"/>
        <v>0</v>
      </c>
      <c r="DH25" s="13">
        <f t="shared" si="42"/>
        <v>0</v>
      </c>
      <c r="DI25" s="11">
        <v>0.67</v>
      </c>
      <c r="DJ25" s="12">
        <v>0.8</v>
      </c>
      <c r="DK25" s="12">
        <v>0.8</v>
      </c>
      <c r="DL25" s="12">
        <f t="shared" si="43"/>
        <v>0.13</v>
      </c>
      <c r="DM25" s="13">
        <f t="shared" si="44"/>
        <v>0</v>
      </c>
      <c r="DN25" s="11">
        <v>4715.7</v>
      </c>
      <c r="DO25" s="12">
        <v>4715.7</v>
      </c>
      <c r="DP25" s="12">
        <v>4715.7</v>
      </c>
      <c r="DQ25" s="12">
        <f t="shared" si="45"/>
        <v>0</v>
      </c>
      <c r="DR25" s="13">
        <f t="shared" si="46"/>
        <v>0</v>
      </c>
      <c r="DS25" s="11">
        <v>3354.1</v>
      </c>
      <c r="DT25" s="12">
        <v>3358.8</v>
      </c>
      <c r="DU25" s="12">
        <v>3358.8</v>
      </c>
      <c r="DV25" s="12">
        <f t="shared" si="47"/>
        <v>4.7000000000002728</v>
      </c>
      <c r="DW25" s="13">
        <f t="shared" si="48"/>
        <v>0</v>
      </c>
      <c r="DX25" s="11">
        <v>19.100000000000001</v>
      </c>
      <c r="DY25" s="12">
        <v>62.3</v>
      </c>
      <c r="DZ25" s="12">
        <v>62.3</v>
      </c>
      <c r="EA25" s="12">
        <f t="shared" si="49"/>
        <v>43.199999999999996</v>
      </c>
      <c r="EB25" s="13">
        <f t="shared" si="50"/>
        <v>0</v>
      </c>
      <c r="EC25" s="11">
        <v>2498.8000000000002</v>
      </c>
      <c r="ED25" s="12">
        <v>2502.3000000000002</v>
      </c>
      <c r="EE25" s="12">
        <v>2502.3000000000002</v>
      </c>
      <c r="EF25" s="12">
        <f t="shared" si="51"/>
        <v>3.5</v>
      </c>
      <c r="EG25" s="13">
        <f t="shared" si="52"/>
        <v>0</v>
      </c>
    </row>
    <row r="26" spans="1:137" s="10" customFormat="1" x14ac:dyDescent="0.25">
      <c r="A26" s="35">
        <v>20</v>
      </c>
      <c r="B26" s="36" t="s">
        <v>23</v>
      </c>
      <c r="C26" s="42">
        <f t="shared" si="53"/>
        <v>1611152.3999999997</v>
      </c>
      <c r="D26" s="45">
        <f t="shared" si="54"/>
        <v>1668433.2</v>
      </c>
      <c r="E26" s="45">
        <f t="shared" si="55"/>
        <v>1668433.2</v>
      </c>
      <c r="F26" s="45">
        <f t="shared" si="56"/>
        <v>57280.799999999981</v>
      </c>
      <c r="G26" s="44">
        <f t="shared" si="57"/>
        <v>0</v>
      </c>
      <c r="H26" s="11">
        <v>3219.5</v>
      </c>
      <c r="I26" s="12">
        <v>3219.5</v>
      </c>
      <c r="J26" s="12">
        <v>3219.5</v>
      </c>
      <c r="K26" s="12">
        <f t="shared" si="1"/>
        <v>0</v>
      </c>
      <c r="L26" s="13">
        <f t="shared" si="2"/>
        <v>0</v>
      </c>
      <c r="M26" s="11">
        <v>970894.1</v>
      </c>
      <c r="N26" s="12">
        <v>970894.1</v>
      </c>
      <c r="O26" s="12">
        <v>970894.1</v>
      </c>
      <c r="P26" s="12">
        <f t="shared" si="3"/>
        <v>0</v>
      </c>
      <c r="Q26" s="13">
        <f t="shared" si="4"/>
        <v>0</v>
      </c>
      <c r="R26" s="11">
        <v>380614.7</v>
      </c>
      <c r="S26" s="12">
        <v>380614.7</v>
      </c>
      <c r="T26" s="12">
        <v>380614.7</v>
      </c>
      <c r="U26" s="12">
        <f t="shared" si="5"/>
        <v>0</v>
      </c>
      <c r="V26" s="13">
        <f t="shared" si="6"/>
        <v>0</v>
      </c>
      <c r="W26" s="11">
        <v>60308.6</v>
      </c>
      <c r="X26" s="12">
        <v>120031.4</v>
      </c>
      <c r="Y26" s="12">
        <v>120031.4</v>
      </c>
      <c r="Z26" s="12">
        <f t="shared" si="7"/>
        <v>59722.799999999996</v>
      </c>
      <c r="AA26" s="13">
        <f t="shared" si="8"/>
        <v>0</v>
      </c>
      <c r="AB26" s="11">
        <v>10904.400000000001</v>
      </c>
      <c r="AC26" s="12">
        <v>11275.2</v>
      </c>
      <c r="AD26" s="12">
        <v>11275.2</v>
      </c>
      <c r="AE26" s="12">
        <f t="shared" si="9"/>
        <v>370.79999999999927</v>
      </c>
      <c r="AF26" s="13">
        <f t="shared" si="10"/>
        <v>0</v>
      </c>
      <c r="AG26" s="11">
        <v>17388.400000000001</v>
      </c>
      <c r="AH26" s="12">
        <v>17388.400000000001</v>
      </c>
      <c r="AI26" s="12">
        <v>17388.400000000001</v>
      </c>
      <c r="AJ26" s="12">
        <f t="shared" si="11"/>
        <v>0</v>
      </c>
      <c r="AK26" s="13">
        <f t="shared" si="12"/>
        <v>0</v>
      </c>
      <c r="AL26" s="11">
        <v>8669.2000000000007</v>
      </c>
      <c r="AM26" s="12">
        <v>8669.2000000000007</v>
      </c>
      <c r="AN26" s="12">
        <v>8669.2000000000007</v>
      </c>
      <c r="AO26" s="12">
        <f t="shared" si="13"/>
        <v>0</v>
      </c>
      <c r="AP26" s="13">
        <f t="shared" si="14"/>
        <v>0</v>
      </c>
      <c r="AQ26" s="11">
        <v>32646.400000000001</v>
      </c>
      <c r="AR26" s="12">
        <v>31646.400000000001</v>
      </c>
      <c r="AS26" s="12">
        <v>31646.400000000001</v>
      </c>
      <c r="AT26" s="12">
        <f t="shared" si="15"/>
        <v>-1000</v>
      </c>
      <c r="AU26" s="13">
        <f t="shared" si="16"/>
        <v>0</v>
      </c>
      <c r="AV26" s="11">
        <v>3325.4</v>
      </c>
      <c r="AW26" s="12">
        <v>3618.1</v>
      </c>
      <c r="AX26" s="12">
        <v>3618.1</v>
      </c>
      <c r="AY26" s="12">
        <f t="shared" si="17"/>
        <v>292.69999999999982</v>
      </c>
      <c r="AZ26" s="13">
        <f t="shared" si="18"/>
        <v>0</v>
      </c>
      <c r="BA26" s="11">
        <v>19221.099999999999</v>
      </c>
      <c r="BB26" s="12">
        <v>19221.099999999999</v>
      </c>
      <c r="BC26" s="12">
        <v>19221.099999999999</v>
      </c>
      <c r="BD26" s="12">
        <f t="shared" si="19"/>
        <v>0</v>
      </c>
      <c r="BE26" s="13">
        <f t="shared" si="20"/>
        <v>0</v>
      </c>
      <c r="BF26" s="11">
        <v>29394.2</v>
      </c>
      <c r="BG26" s="12">
        <v>26961.200000000001</v>
      </c>
      <c r="BH26" s="12">
        <v>26961.200000000001</v>
      </c>
      <c r="BI26" s="12">
        <f t="shared" si="21"/>
        <v>-2433</v>
      </c>
      <c r="BJ26" s="13">
        <f t="shared" si="22"/>
        <v>0</v>
      </c>
      <c r="BK26" s="11"/>
      <c r="BL26" s="12"/>
      <c r="BM26" s="12"/>
      <c r="BN26" s="12">
        <f t="shared" si="23"/>
        <v>0</v>
      </c>
      <c r="BO26" s="13">
        <f t="shared" si="24"/>
        <v>0</v>
      </c>
      <c r="BP26" s="11">
        <v>8471.2999999999993</v>
      </c>
      <c r="BQ26" s="12">
        <v>8471.2999999999993</v>
      </c>
      <c r="BR26" s="12">
        <v>8471.2999999999993</v>
      </c>
      <c r="BS26" s="12">
        <f t="shared" si="25"/>
        <v>0</v>
      </c>
      <c r="BT26" s="13">
        <f t="shared" si="26"/>
        <v>0</v>
      </c>
      <c r="BU26" s="11">
        <v>50.900000000000006</v>
      </c>
      <c r="BV26" s="12">
        <v>55.6</v>
      </c>
      <c r="BW26" s="12">
        <v>55.6</v>
      </c>
      <c r="BX26" s="12">
        <f t="shared" si="27"/>
        <v>4.6999999999999957</v>
      </c>
      <c r="BY26" s="13">
        <f t="shared" si="28"/>
        <v>0</v>
      </c>
      <c r="BZ26" s="11">
        <v>45576.4</v>
      </c>
      <c r="CA26" s="12">
        <v>45576.4</v>
      </c>
      <c r="CB26" s="12">
        <v>45576.4</v>
      </c>
      <c r="CC26" s="12">
        <f t="shared" si="29"/>
        <v>0</v>
      </c>
      <c r="CD26" s="13">
        <f t="shared" si="30"/>
        <v>0</v>
      </c>
      <c r="CE26" s="11">
        <v>4.7</v>
      </c>
      <c r="CF26" s="12">
        <v>5.2</v>
      </c>
      <c r="CG26" s="12">
        <v>5.2</v>
      </c>
      <c r="CH26" s="12">
        <f t="shared" si="31"/>
        <v>0.5</v>
      </c>
      <c r="CI26" s="13">
        <f t="shared" si="32"/>
        <v>0</v>
      </c>
      <c r="CJ26" s="11">
        <v>479.1</v>
      </c>
      <c r="CK26" s="12">
        <v>522.4</v>
      </c>
      <c r="CL26" s="12">
        <v>522.4</v>
      </c>
      <c r="CM26" s="12">
        <f t="shared" si="33"/>
        <v>43.299999999999955</v>
      </c>
      <c r="CN26" s="13">
        <f t="shared" si="34"/>
        <v>0</v>
      </c>
      <c r="CO26" s="11">
        <v>1460.8</v>
      </c>
      <c r="CP26" s="12">
        <v>1590.7</v>
      </c>
      <c r="CQ26" s="12">
        <v>1590.7</v>
      </c>
      <c r="CR26" s="12">
        <f t="shared" si="35"/>
        <v>129.90000000000009</v>
      </c>
      <c r="CS26" s="13">
        <f t="shared" si="36"/>
        <v>0</v>
      </c>
      <c r="CT26" s="11">
        <v>495.7</v>
      </c>
      <c r="CU26" s="12">
        <v>540.79999999999995</v>
      </c>
      <c r="CV26" s="12">
        <v>540.79999999999995</v>
      </c>
      <c r="CW26" s="12">
        <f t="shared" si="37"/>
        <v>45.099999999999966</v>
      </c>
      <c r="CX26" s="13">
        <f t="shared" si="38"/>
        <v>0</v>
      </c>
      <c r="CY26" s="11">
        <v>775.7</v>
      </c>
      <c r="CZ26" s="12">
        <v>821.8</v>
      </c>
      <c r="DA26" s="12">
        <v>821.8</v>
      </c>
      <c r="DB26" s="12">
        <f t="shared" si="39"/>
        <v>46.099999999999909</v>
      </c>
      <c r="DC26" s="13">
        <f t="shared" si="40"/>
        <v>0</v>
      </c>
      <c r="DD26" s="11">
        <v>224.5</v>
      </c>
      <c r="DE26" s="12">
        <v>224.5</v>
      </c>
      <c r="DF26" s="12">
        <v>224.5</v>
      </c>
      <c r="DG26" s="12">
        <f t="shared" si="41"/>
        <v>0</v>
      </c>
      <c r="DH26" s="13">
        <f t="shared" si="42"/>
        <v>0</v>
      </c>
      <c r="DI26" s="11">
        <v>0.7</v>
      </c>
      <c r="DJ26" s="12">
        <v>0.8</v>
      </c>
      <c r="DK26" s="12">
        <v>0.8</v>
      </c>
      <c r="DL26" s="12">
        <f t="shared" si="43"/>
        <v>0.10000000000000009</v>
      </c>
      <c r="DM26" s="13">
        <f t="shared" si="44"/>
        <v>0</v>
      </c>
      <c r="DN26" s="11">
        <v>4859</v>
      </c>
      <c r="DO26" s="12">
        <v>4859</v>
      </c>
      <c r="DP26" s="12">
        <v>4859</v>
      </c>
      <c r="DQ26" s="12">
        <f t="shared" si="45"/>
        <v>0</v>
      </c>
      <c r="DR26" s="13">
        <f t="shared" si="46"/>
        <v>0</v>
      </c>
      <c r="DS26" s="11">
        <v>6632.1</v>
      </c>
      <c r="DT26" s="12">
        <v>6641.3</v>
      </c>
      <c r="DU26" s="12">
        <v>6641.3</v>
      </c>
      <c r="DV26" s="12">
        <f t="shared" si="47"/>
        <v>9.1999999999998181</v>
      </c>
      <c r="DW26" s="13">
        <f t="shared" si="48"/>
        <v>0</v>
      </c>
      <c r="DX26" s="11">
        <v>37.9</v>
      </c>
      <c r="DY26" s="12">
        <v>79</v>
      </c>
      <c r="DZ26" s="12">
        <v>79</v>
      </c>
      <c r="EA26" s="12">
        <f t="shared" si="49"/>
        <v>41.1</v>
      </c>
      <c r="EB26" s="13">
        <f t="shared" si="50"/>
        <v>0</v>
      </c>
      <c r="EC26" s="11">
        <v>5497.6</v>
      </c>
      <c r="ED26" s="12">
        <v>5505.1</v>
      </c>
      <c r="EE26" s="12">
        <v>5505.1</v>
      </c>
      <c r="EF26" s="12">
        <f t="shared" si="51"/>
        <v>7.5</v>
      </c>
      <c r="EG26" s="13">
        <f t="shared" si="52"/>
        <v>0</v>
      </c>
    </row>
    <row r="27" spans="1:137" s="10" customFormat="1" x14ac:dyDescent="0.25">
      <c r="A27" s="35">
        <v>21</v>
      </c>
      <c r="B27" s="36" t="s">
        <v>24</v>
      </c>
      <c r="C27" s="42">
        <f t="shared" si="53"/>
        <v>151219.53999999995</v>
      </c>
      <c r="D27" s="45">
        <f t="shared" si="54"/>
        <v>161458.79999999999</v>
      </c>
      <c r="E27" s="45">
        <f t="shared" si="55"/>
        <v>161458.79999999999</v>
      </c>
      <c r="F27" s="45">
        <f t="shared" si="56"/>
        <v>10239.259999999997</v>
      </c>
      <c r="G27" s="44">
        <f t="shared" si="57"/>
        <v>0</v>
      </c>
      <c r="H27" s="11">
        <v>233.5</v>
      </c>
      <c r="I27" s="12">
        <v>233.5</v>
      </c>
      <c r="J27" s="12">
        <v>233.5</v>
      </c>
      <c r="K27" s="12">
        <f t="shared" si="1"/>
        <v>0</v>
      </c>
      <c r="L27" s="13">
        <f t="shared" si="2"/>
        <v>0</v>
      </c>
      <c r="M27" s="11">
        <v>95264.9</v>
      </c>
      <c r="N27" s="12">
        <v>95264.9</v>
      </c>
      <c r="O27" s="12">
        <v>95264.9</v>
      </c>
      <c r="P27" s="12">
        <f t="shared" si="3"/>
        <v>0</v>
      </c>
      <c r="Q27" s="13">
        <f t="shared" si="4"/>
        <v>0</v>
      </c>
      <c r="R27" s="11">
        <v>22537.5</v>
      </c>
      <c r="S27" s="12">
        <v>22537.5</v>
      </c>
      <c r="T27" s="12">
        <v>22537.5</v>
      </c>
      <c r="U27" s="12">
        <f t="shared" si="5"/>
        <v>0</v>
      </c>
      <c r="V27" s="13">
        <f t="shared" si="6"/>
        <v>0</v>
      </c>
      <c r="W27" s="11">
        <v>12186.7</v>
      </c>
      <c r="X27" s="12">
        <v>21977.7</v>
      </c>
      <c r="Y27" s="12">
        <v>21977.7</v>
      </c>
      <c r="Z27" s="12">
        <f t="shared" si="7"/>
        <v>9791</v>
      </c>
      <c r="AA27" s="13">
        <f t="shared" si="8"/>
        <v>0</v>
      </c>
      <c r="AB27" s="11">
        <v>6839.0999999999995</v>
      </c>
      <c r="AC27" s="12">
        <v>7083.1</v>
      </c>
      <c r="AD27" s="12">
        <v>7083.1</v>
      </c>
      <c r="AE27" s="12">
        <f t="shared" si="9"/>
        <v>244.00000000000091</v>
      </c>
      <c r="AF27" s="13">
        <f t="shared" si="10"/>
        <v>0</v>
      </c>
      <c r="AG27" s="11">
        <v>2674.9</v>
      </c>
      <c r="AH27" s="12">
        <v>2674.9</v>
      </c>
      <c r="AI27" s="12">
        <v>2674.9</v>
      </c>
      <c r="AJ27" s="12">
        <f t="shared" si="11"/>
        <v>0</v>
      </c>
      <c r="AK27" s="13">
        <f t="shared" si="12"/>
        <v>0</v>
      </c>
      <c r="AL27" s="11">
        <v>1606.9</v>
      </c>
      <c r="AM27" s="12">
        <v>1606.9</v>
      </c>
      <c r="AN27" s="12">
        <v>1606.9</v>
      </c>
      <c r="AO27" s="12">
        <f t="shared" si="13"/>
        <v>0</v>
      </c>
      <c r="AP27" s="13">
        <f t="shared" si="14"/>
        <v>0</v>
      </c>
      <c r="AQ27" s="11">
        <v>1743.9</v>
      </c>
      <c r="AR27" s="12">
        <v>1743.9</v>
      </c>
      <c r="AS27" s="12">
        <v>1743.9</v>
      </c>
      <c r="AT27" s="12">
        <f t="shared" si="15"/>
        <v>0</v>
      </c>
      <c r="AU27" s="13">
        <f t="shared" si="16"/>
        <v>0</v>
      </c>
      <c r="AV27" s="11">
        <v>925.90000000000009</v>
      </c>
      <c r="AW27" s="12">
        <v>1004.7</v>
      </c>
      <c r="AX27" s="12">
        <v>1004.7</v>
      </c>
      <c r="AY27" s="12">
        <f t="shared" si="17"/>
        <v>78.799999999999955</v>
      </c>
      <c r="AZ27" s="13">
        <f t="shared" si="18"/>
        <v>0</v>
      </c>
      <c r="BA27" s="11">
        <v>1495</v>
      </c>
      <c r="BB27" s="12">
        <v>1495</v>
      </c>
      <c r="BC27" s="12">
        <v>1495</v>
      </c>
      <c r="BD27" s="12">
        <f t="shared" si="19"/>
        <v>0</v>
      </c>
      <c r="BE27" s="13">
        <f t="shared" si="20"/>
        <v>0</v>
      </c>
      <c r="BF27" s="11"/>
      <c r="BG27" s="12"/>
      <c r="BH27" s="12"/>
      <c r="BI27" s="12">
        <f t="shared" si="21"/>
        <v>0</v>
      </c>
      <c r="BJ27" s="13">
        <f t="shared" si="22"/>
        <v>0</v>
      </c>
      <c r="BK27" s="11"/>
      <c r="BL27" s="12"/>
      <c r="BM27" s="12"/>
      <c r="BN27" s="12">
        <f t="shared" si="23"/>
        <v>0</v>
      </c>
      <c r="BO27" s="13">
        <f t="shared" si="24"/>
        <v>0</v>
      </c>
      <c r="BP27" s="11">
        <v>841.90000000000009</v>
      </c>
      <c r="BQ27" s="12">
        <v>841.9</v>
      </c>
      <c r="BR27" s="12">
        <v>841.9</v>
      </c>
      <c r="BS27" s="12">
        <f t="shared" si="25"/>
        <v>0</v>
      </c>
      <c r="BT27" s="13">
        <f t="shared" si="26"/>
        <v>0</v>
      </c>
      <c r="BU27" s="11">
        <v>0</v>
      </c>
      <c r="BV27" s="12"/>
      <c r="BW27" s="12"/>
      <c r="BX27" s="12">
        <f t="shared" si="27"/>
        <v>0</v>
      </c>
      <c r="BY27" s="13">
        <f t="shared" si="28"/>
        <v>0</v>
      </c>
      <c r="BZ27" s="11">
        <v>280.8</v>
      </c>
      <c r="CA27" s="12">
        <v>280.8</v>
      </c>
      <c r="CB27" s="12">
        <v>280.8</v>
      </c>
      <c r="CC27" s="12">
        <f t="shared" si="29"/>
        <v>0</v>
      </c>
      <c r="CD27" s="13">
        <f t="shared" si="30"/>
        <v>0</v>
      </c>
      <c r="CE27" s="11">
        <v>3.1</v>
      </c>
      <c r="CF27" s="12">
        <v>3.5</v>
      </c>
      <c r="CG27" s="12">
        <v>3.5</v>
      </c>
      <c r="CH27" s="12">
        <f t="shared" si="31"/>
        <v>0.39999999999999991</v>
      </c>
      <c r="CI27" s="13">
        <f t="shared" si="32"/>
        <v>0</v>
      </c>
      <c r="CJ27" s="11">
        <v>445.3</v>
      </c>
      <c r="CK27" s="12">
        <v>485.5</v>
      </c>
      <c r="CL27" s="12">
        <v>485.5</v>
      </c>
      <c r="CM27" s="12">
        <f t="shared" si="33"/>
        <v>40.199999999999989</v>
      </c>
      <c r="CN27" s="13">
        <f t="shared" si="34"/>
        <v>0</v>
      </c>
      <c r="CO27" s="11">
        <v>471.8</v>
      </c>
      <c r="CP27" s="12">
        <v>513.6</v>
      </c>
      <c r="CQ27" s="12">
        <v>513.6</v>
      </c>
      <c r="CR27" s="12">
        <f t="shared" si="35"/>
        <v>41.800000000000011</v>
      </c>
      <c r="CS27" s="13">
        <f t="shared" si="36"/>
        <v>0</v>
      </c>
      <c r="CT27" s="11">
        <v>461.7</v>
      </c>
      <c r="CU27" s="12">
        <v>503.5</v>
      </c>
      <c r="CV27" s="12">
        <v>503.5</v>
      </c>
      <c r="CW27" s="12">
        <f t="shared" si="37"/>
        <v>41.800000000000011</v>
      </c>
      <c r="CX27" s="13">
        <f t="shared" si="38"/>
        <v>0</v>
      </c>
      <c r="CY27" s="11"/>
      <c r="CZ27" s="12"/>
      <c r="DA27" s="12"/>
      <c r="DB27" s="12">
        <f t="shared" si="39"/>
        <v>0</v>
      </c>
      <c r="DC27" s="13">
        <f t="shared" si="40"/>
        <v>0</v>
      </c>
      <c r="DD27" s="11">
        <v>23.4</v>
      </c>
      <c r="DE27" s="12">
        <v>23.4</v>
      </c>
      <c r="DF27" s="12">
        <v>23.4</v>
      </c>
      <c r="DG27" s="12">
        <f t="shared" si="41"/>
        <v>0</v>
      </c>
      <c r="DH27" s="13">
        <f t="shared" si="42"/>
        <v>0</v>
      </c>
      <c r="DI27" s="11">
        <v>0.64</v>
      </c>
      <c r="DJ27" s="12">
        <v>0.7</v>
      </c>
      <c r="DK27" s="12">
        <v>0.7</v>
      </c>
      <c r="DL27" s="12">
        <f t="shared" si="43"/>
        <v>5.9999999999999942E-2</v>
      </c>
      <c r="DM27" s="13">
        <f t="shared" si="44"/>
        <v>0</v>
      </c>
      <c r="DN27" s="11"/>
      <c r="DO27" s="12"/>
      <c r="DP27" s="12"/>
      <c r="DQ27" s="12">
        <f t="shared" si="45"/>
        <v>0</v>
      </c>
      <c r="DR27" s="13">
        <f t="shared" si="46"/>
        <v>0</v>
      </c>
      <c r="DS27" s="11">
        <v>2820.6</v>
      </c>
      <c r="DT27" s="12">
        <v>2824.5</v>
      </c>
      <c r="DU27" s="12">
        <v>2824.5</v>
      </c>
      <c r="DV27" s="12">
        <f t="shared" si="47"/>
        <v>3.9000000000000909</v>
      </c>
      <c r="DW27" s="13">
        <f t="shared" si="48"/>
        <v>0</v>
      </c>
      <c r="DX27" s="11">
        <v>4.9000000000000004</v>
      </c>
      <c r="DY27" s="12">
        <v>1.8</v>
      </c>
      <c r="DZ27" s="12">
        <v>1.8</v>
      </c>
      <c r="EA27" s="12">
        <f t="shared" si="49"/>
        <v>-3.1000000000000005</v>
      </c>
      <c r="EB27" s="13">
        <f t="shared" si="50"/>
        <v>0</v>
      </c>
      <c r="EC27" s="11">
        <v>357.1</v>
      </c>
      <c r="ED27" s="12">
        <v>357.5</v>
      </c>
      <c r="EE27" s="12">
        <v>357.5</v>
      </c>
      <c r="EF27" s="12">
        <f t="shared" si="51"/>
        <v>0.39999999999997726</v>
      </c>
      <c r="EG27" s="13">
        <f t="shared" si="52"/>
        <v>0</v>
      </c>
    </row>
    <row r="28" spans="1:137" s="10" customFormat="1" x14ac:dyDescent="0.25">
      <c r="A28" s="35">
        <v>22</v>
      </c>
      <c r="B28" s="36" t="s">
        <v>25</v>
      </c>
      <c r="C28" s="42">
        <f t="shared" si="53"/>
        <v>141198.54000000004</v>
      </c>
      <c r="D28" s="45">
        <f t="shared" si="54"/>
        <v>148968.40000000002</v>
      </c>
      <c r="E28" s="45">
        <f t="shared" si="55"/>
        <v>148968.40000000002</v>
      </c>
      <c r="F28" s="45">
        <f t="shared" si="56"/>
        <v>7769.8600000000006</v>
      </c>
      <c r="G28" s="44">
        <f t="shared" si="57"/>
        <v>0</v>
      </c>
      <c r="H28" s="11">
        <v>266.2</v>
      </c>
      <c r="I28" s="12">
        <v>266.2</v>
      </c>
      <c r="J28" s="12">
        <v>266.2</v>
      </c>
      <c r="K28" s="12">
        <f t="shared" si="1"/>
        <v>0</v>
      </c>
      <c r="L28" s="13">
        <f t="shared" si="2"/>
        <v>0</v>
      </c>
      <c r="M28" s="11">
        <v>86065.9</v>
      </c>
      <c r="N28" s="12">
        <v>86065.9</v>
      </c>
      <c r="O28" s="12">
        <v>86065.9</v>
      </c>
      <c r="P28" s="12">
        <f t="shared" si="3"/>
        <v>0</v>
      </c>
      <c r="Q28" s="13">
        <f t="shared" si="4"/>
        <v>0</v>
      </c>
      <c r="R28" s="11">
        <v>23151.4</v>
      </c>
      <c r="S28" s="12">
        <v>23151.4</v>
      </c>
      <c r="T28" s="12">
        <v>23151.4</v>
      </c>
      <c r="U28" s="12">
        <f t="shared" si="5"/>
        <v>0</v>
      </c>
      <c r="V28" s="13">
        <f t="shared" si="6"/>
        <v>0</v>
      </c>
      <c r="W28" s="11">
        <v>8905.7000000000007</v>
      </c>
      <c r="X28" s="12">
        <v>16053.7</v>
      </c>
      <c r="Y28" s="12">
        <v>16053.7</v>
      </c>
      <c r="Z28" s="12">
        <f t="shared" si="7"/>
        <v>7148</v>
      </c>
      <c r="AA28" s="13">
        <f t="shared" si="8"/>
        <v>0</v>
      </c>
      <c r="AB28" s="11">
        <v>6084</v>
      </c>
      <c r="AC28" s="12">
        <v>6299.5</v>
      </c>
      <c r="AD28" s="12">
        <v>6299.5</v>
      </c>
      <c r="AE28" s="12">
        <f t="shared" si="9"/>
        <v>215.5</v>
      </c>
      <c r="AF28" s="13">
        <f t="shared" si="10"/>
        <v>0</v>
      </c>
      <c r="AG28" s="11">
        <v>1317.8</v>
      </c>
      <c r="AH28" s="12">
        <v>1518.8</v>
      </c>
      <c r="AI28" s="12">
        <v>1518.8</v>
      </c>
      <c r="AJ28" s="12">
        <f t="shared" si="11"/>
        <v>201</v>
      </c>
      <c r="AK28" s="13">
        <f t="shared" si="12"/>
        <v>0</v>
      </c>
      <c r="AL28" s="11">
        <v>1035.5999999999999</v>
      </c>
      <c r="AM28" s="12">
        <v>1035.5999999999999</v>
      </c>
      <c r="AN28" s="12">
        <v>1035.5999999999999</v>
      </c>
      <c r="AO28" s="12">
        <f t="shared" si="13"/>
        <v>0</v>
      </c>
      <c r="AP28" s="13">
        <f t="shared" si="14"/>
        <v>0</v>
      </c>
      <c r="AQ28" s="11">
        <v>3546.9</v>
      </c>
      <c r="AR28" s="12">
        <v>3546.9</v>
      </c>
      <c r="AS28" s="12">
        <v>3546.9</v>
      </c>
      <c r="AT28" s="12">
        <f t="shared" si="15"/>
        <v>0</v>
      </c>
      <c r="AU28" s="13">
        <f t="shared" si="16"/>
        <v>0</v>
      </c>
      <c r="AV28" s="11">
        <v>925.90000000000009</v>
      </c>
      <c r="AW28" s="12">
        <v>1004.7</v>
      </c>
      <c r="AX28" s="12">
        <v>1004.7</v>
      </c>
      <c r="AY28" s="12">
        <f t="shared" si="17"/>
        <v>78.799999999999955</v>
      </c>
      <c r="AZ28" s="13">
        <f t="shared" si="18"/>
        <v>0</v>
      </c>
      <c r="BA28" s="11">
        <v>1483.5</v>
      </c>
      <c r="BB28" s="12">
        <v>1483.5</v>
      </c>
      <c r="BC28" s="12">
        <v>1483.5</v>
      </c>
      <c r="BD28" s="12">
        <f t="shared" si="19"/>
        <v>0</v>
      </c>
      <c r="BE28" s="13">
        <f t="shared" si="20"/>
        <v>0</v>
      </c>
      <c r="BF28" s="11"/>
      <c r="BG28" s="12"/>
      <c r="BH28" s="12"/>
      <c r="BI28" s="12">
        <f t="shared" si="21"/>
        <v>0</v>
      </c>
      <c r="BJ28" s="13">
        <f t="shared" si="22"/>
        <v>0</v>
      </c>
      <c r="BK28" s="11"/>
      <c r="BL28" s="12"/>
      <c r="BM28" s="12"/>
      <c r="BN28" s="12">
        <f t="shared" si="23"/>
        <v>0</v>
      </c>
      <c r="BO28" s="13">
        <f t="shared" si="24"/>
        <v>0</v>
      </c>
      <c r="BP28" s="11">
        <v>331</v>
      </c>
      <c r="BQ28" s="12">
        <v>331</v>
      </c>
      <c r="BR28" s="12">
        <v>331</v>
      </c>
      <c r="BS28" s="12">
        <f t="shared" si="25"/>
        <v>0</v>
      </c>
      <c r="BT28" s="13">
        <f t="shared" si="26"/>
        <v>0</v>
      </c>
      <c r="BU28" s="11">
        <v>4.8000000000000007</v>
      </c>
      <c r="BV28" s="12">
        <v>5.3</v>
      </c>
      <c r="BW28" s="12">
        <v>5.3</v>
      </c>
      <c r="BX28" s="12">
        <f t="shared" si="27"/>
        <v>0.49999999999999911</v>
      </c>
      <c r="BY28" s="13">
        <f t="shared" si="28"/>
        <v>0</v>
      </c>
      <c r="BZ28" s="11">
        <v>2566.2000000000003</v>
      </c>
      <c r="CA28" s="12">
        <v>2566.1999999999998</v>
      </c>
      <c r="CB28" s="12">
        <v>2566.1999999999998</v>
      </c>
      <c r="CC28" s="12">
        <f t="shared" si="29"/>
        <v>0</v>
      </c>
      <c r="CD28" s="13">
        <f t="shared" si="30"/>
        <v>0</v>
      </c>
      <c r="CE28" s="11">
        <v>3.7</v>
      </c>
      <c r="CF28" s="12">
        <v>4.0999999999999996</v>
      </c>
      <c r="CG28" s="12">
        <v>4.0999999999999996</v>
      </c>
      <c r="CH28" s="12">
        <f t="shared" si="31"/>
        <v>0.39999999999999947</v>
      </c>
      <c r="CI28" s="13">
        <f t="shared" si="32"/>
        <v>0</v>
      </c>
      <c r="CJ28" s="11">
        <v>445.3</v>
      </c>
      <c r="CK28" s="12">
        <v>485.5</v>
      </c>
      <c r="CL28" s="12">
        <v>485.5</v>
      </c>
      <c r="CM28" s="12">
        <f t="shared" si="33"/>
        <v>40.199999999999989</v>
      </c>
      <c r="CN28" s="13">
        <f t="shared" si="34"/>
        <v>0</v>
      </c>
      <c r="CO28" s="11">
        <v>471.8</v>
      </c>
      <c r="CP28" s="12">
        <v>513.6</v>
      </c>
      <c r="CQ28" s="12">
        <v>513.6</v>
      </c>
      <c r="CR28" s="12">
        <f t="shared" si="35"/>
        <v>41.800000000000011</v>
      </c>
      <c r="CS28" s="13">
        <f t="shared" si="36"/>
        <v>0</v>
      </c>
      <c r="CT28" s="11">
        <v>461.7</v>
      </c>
      <c r="CU28" s="12">
        <v>503.5</v>
      </c>
      <c r="CV28" s="12">
        <v>503.5</v>
      </c>
      <c r="CW28" s="12">
        <f t="shared" si="37"/>
        <v>41.800000000000011</v>
      </c>
      <c r="CX28" s="13">
        <f t="shared" si="38"/>
        <v>0</v>
      </c>
      <c r="CY28" s="11"/>
      <c r="CZ28" s="12"/>
      <c r="DA28" s="12"/>
      <c r="DB28" s="12">
        <f t="shared" si="39"/>
        <v>0</v>
      </c>
      <c r="DC28" s="13">
        <f t="shared" si="40"/>
        <v>0</v>
      </c>
      <c r="DD28" s="11">
        <v>71.2</v>
      </c>
      <c r="DE28" s="12">
        <v>71.2</v>
      </c>
      <c r="DF28" s="12">
        <v>71.2</v>
      </c>
      <c r="DG28" s="12">
        <f t="shared" si="41"/>
        <v>0</v>
      </c>
      <c r="DH28" s="13">
        <f t="shared" si="42"/>
        <v>0</v>
      </c>
      <c r="DI28" s="11">
        <v>0.64</v>
      </c>
      <c r="DJ28" s="12">
        <v>0.7</v>
      </c>
      <c r="DK28" s="12">
        <v>0.7</v>
      </c>
      <c r="DL28" s="12">
        <f t="shared" si="43"/>
        <v>5.9999999999999942E-2</v>
      </c>
      <c r="DM28" s="13">
        <f t="shared" si="44"/>
        <v>0</v>
      </c>
      <c r="DN28" s="11"/>
      <c r="DO28" s="12"/>
      <c r="DP28" s="12"/>
      <c r="DQ28" s="12">
        <f t="shared" si="45"/>
        <v>0</v>
      </c>
      <c r="DR28" s="13">
        <f t="shared" si="46"/>
        <v>0</v>
      </c>
      <c r="DS28" s="11">
        <v>3125.5</v>
      </c>
      <c r="DT28" s="12">
        <v>3129.8</v>
      </c>
      <c r="DU28" s="12">
        <v>3129.8</v>
      </c>
      <c r="DV28" s="12">
        <f t="shared" si="47"/>
        <v>4.3000000000001819</v>
      </c>
      <c r="DW28" s="13">
        <f t="shared" si="48"/>
        <v>0</v>
      </c>
      <c r="DX28" s="11">
        <v>5.6</v>
      </c>
      <c r="DY28" s="12">
        <v>1.8</v>
      </c>
      <c r="DZ28" s="12">
        <v>1.8</v>
      </c>
      <c r="EA28" s="12">
        <f t="shared" si="49"/>
        <v>-3.8</v>
      </c>
      <c r="EB28" s="13">
        <f t="shared" si="50"/>
        <v>0</v>
      </c>
      <c r="EC28" s="11">
        <v>928.2</v>
      </c>
      <c r="ED28" s="12">
        <v>929.5</v>
      </c>
      <c r="EE28" s="12">
        <v>929.5</v>
      </c>
      <c r="EF28" s="12">
        <f t="shared" si="51"/>
        <v>1.2999999999999545</v>
      </c>
      <c r="EG28" s="13">
        <f t="shared" si="52"/>
        <v>0</v>
      </c>
    </row>
    <row r="29" spans="1:137" s="10" customFormat="1" x14ac:dyDescent="0.25">
      <c r="A29" s="35">
        <v>23</v>
      </c>
      <c r="B29" s="36" t="s">
        <v>26</v>
      </c>
      <c r="C29" s="42">
        <f t="shared" si="53"/>
        <v>595882.0399999998</v>
      </c>
      <c r="D29" s="45">
        <f t="shared" si="54"/>
        <v>625590.50000000012</v>
      </c>
      <c r="E29" s="45">
        <f t="shared" si="55"/>
        <v>625452.60000000009</v>
      </c>
      <c r="F29" s="45">
        <f t="shared" si="56"/>
        <v>29570.560000000001</v>
      </c>
      <c r="G29" s="44">
        <f t="shared" si="57"/>
        <v>-137.90000000000038</v>
      </c>
      <c r="H29" s="11">
        <v>964.1</v>
      </c>
      <c r="I29" s="12">
        <v>964.1</v>
      </c>
      <c r="J29" s="12">
        <v>964.1</v>
      </c>
      <c r="K29" s="12">
        <f t="shared" si="1"/>
        <v>0</v>
      </c>
      <c r="L29" s="13">
        <f t="shared" si="2"/>
        <v>0</v>
      </c>
      <c r="M29" s="11">
        <v>393092.89999999997</v>
      </c>
      <c r="N29" s="12">
        <v>393092.9</v>
      </c>
      <c r="O29" s="12">
        <v>393092.9</v>
      </c>
      <c r="P29" s="12">
        <f t="shared" si="3"/>
        <v>0</v>
      </c>
      <c r="Q29" s="13">
        <f t="shared" si="4"/>
        <v>0</v>
      </c>
      <c r="R29" s="11">
        <v>113552.4</v>
      </c>
      <c r="S29" s="12">
        <v>113552.4</v>
      </c>
      <c r="T29" s="12">
        <v>113552.4</v>
      </c>
      <c r="U29" s="12">
        <f t="shared" si="5"/>
        <v>0</v>
      </c>
      <c r="V29" s="13">
        <f t="shared" si="6"/>
        <v>0</v>
      </c>
      <c r="W29" s="11">
        <v>35622.699999999997</v>
      </c>
      <c r="X29" s="12">
        <v>64761.5</v>
      </c>
      <c r="Y29" s="12">
        <v>64761.5</v>
      </c>
      <c r="Z29" s="12">
        <f t="shared" si="7"/>
        <v>29138.800000000003</v>
      </c>
      <c r="AA29" s="13">
        <f t="shared" si="8"/>
        <v>0</v>
      </c>
      <c r="AB29" s="11">
        <v>10401.899999999998</v>
      </c>
      <c r="AC29" s="12">
        <v>10749.8</v>
      </c>
      <c r="AD29" s="12">
        <v>10749.8</v>
      </c>
      <c r="AE29" s="12">
        <f t="shared" si="9"/>
        <v>347.90000000000146</v>
      </c>
      <c r="AF29" s="13">
        <f t="shared" si="10"/>
        <v>0</v>
      </c>
      <c r="AG29" s="11">
        <v>6014</v>
      </c>
      <c r="AH29" s="12">
        <v>6014</v>
      </c>
      <c r="AI29" s="12">
        <v>6014</v>
      </c>
      <c r="AJ29" s="12">
        <f t="shared" si="11"/>
        <v>0</v>
      </c>
      <c r="AK29" s="13">
        <f t="shared" si="12"/>
        <v>0</v>
      </c>
      <c r="AL29" s="11">
        <v>3382</v>
      </c>
      <c r="AM29" s="12">
        <v>3382</v>
      </c>
      <c r="AN29" s="12">
        <v>3382</v>
      </c>
      <c r="AO29" s="12">
        <f t="shared" si="13"/>
        <v>0</v>
      </c>
      <c r="AP29" s="13">
        <f t="shared" si="14"/>
        <v>0</v>
      </c>
      <c r="AQ29" s="11">
        <v>5865.4</v>
      </c>
      <c r="AR29" s="12">
        <v>5865.4</v>
      </c>
      <c r="AS29" s="12">
        <v>5865.4</v>
      </c>
      <c r="AT29" s="12">
        <f t="shared" si="15"/>
        <v>0</v>
      </c>
      <c r="AU29" s="13">
        <f t="shared" si="16"/>
        <v>0</v>
      </c>
      <c r="AV29" s="11">
        <v>1381.7</v>
      </c>
      <c r="AW29" s="12">
        <v>1499.1</v>
      </c>
      <c r="AX29" s="12">
        <v>1499.1</v>
      </c>
      <c r="AY29" s="12">
        <f t="shared" si="17"/>
        <v>117.39999999999986</v>
      </c>
      <c r="AZ29" s="13">
        <f t="shared" si="18"/>
        <v>0</v>
      </c>
      <c r="BA29" s="11">
        <v>6855.8</v>
      </c>
      <c r="BB29" s="12">
        <v>6855.8</v>
      </c>
      <c r="BC29" s="12">
        <v>6855.8</v>
      </c>
      <c r="BD29" s="12">
        <f t="shared" si="19"/>
        <v>0</v>
      </c>
      <c r="BE29" s="13">
        <f t="shared" si="20"/>
        <v>0</v>
      </c>
      <c r="BF29" s="11">
        <v>83.4</v>
      </c>
      <c r="BG29" s="12">
        <v>17.8</v>
      </c>
      <c r="BH29" s="12">
        <v>0</v>
      </c>
      <c r="BI29" s="12">
        <f t="shared" si="21"/>
        <v>-83.4</v>
      </c>
      <c r="BJ29" s="13">
        <f t="shared" si="22"/>
        <v>-17.8</v>
      </c>
      <c r="BK29" s="11"/>
      <c r="BL29" s="12"/>
      <c r="BM29" s="12"/>
      <c r="BN29" s="12">
        <f t="shared" si="23"/>
        <v>0</v>
      </c>
      <c r="BO29" s="13">
        <f t="shared" si="24"/>
        <v>0</v>
      </c>
      <c r="BP29" s="11">
        <v>2288.8000000000002</v>
      </c>
      <c r="BQ29" s="12">
        <v>2288.8000000000002</v>
      </c>
      <c r="BR29" s="12">
        <v>2288.8000000000002</v>
      </c>
      <c r="BS29" s="12">
        <f t="shared" si="25"/>
        <v>0</v>
      </c>
      <c r="BT29" s="13">
        <f t="shared" si="26"/>
        <v>0</v>
      </c>
      <c r="BU29" s="11">
        <v>1.7000000000000002</v>
      </c>
      <c r="BV29" s="12">
        <v>1.8</v>
      </c>
      <c r="BW29" s="12">
        <v>1.8</v>
      </c>
      <c r="BX29" s="12">
        <f t="shared" si="27"/>
        <v>9.9999999999999867E-2</v>
      </c>
      <c r="BY29" s="13">
        <f t="shared" si="28"/>
        <v>0</v>
      </c>
      <c r="BZ29" s="11">
        <v>7285.2</v>
      </c>
      <c r="CA29" s="12">
        <v>7285.2</v>
      </c>
      <c r="CB29" s="12">
        <v>7285.2</v>
      </c>
      <c r="CC29" s="12">
        <f t="shared" si="29"/>
        <v>0</v>
      </c>
      <c r="CD29" s="13">
        <f t="shared" si="30"/>
        <v>0</v>
      </c>
      <c r="CE29" s="11">
        <v>5.7</v>
      </c>
      <c r="CF29" s="12">
        <v>6.2</v>
      </c>
      <c r="CG29" s="12">
        <v>6.2</v>
      </c>
      <c r="CH29" s="12">
        <f t="shared" si="31"/>
        <v>0.5</v>
      </c>
      <c r="CI29" s="13">
        <f t="shared" si="32"/>
        <v>0</v>
      </c>
      <c r="CJ29" s="11">
        <v>445.3</v>
      </c>
      <c r="CK29" s="12">
        <v>485.5</v>
      </c>
      <c r="CL29" s="12">
        <v>485.5</v>
      </c>
      <c r="CM29" s="12">
        <f t="shared" si="33"/>
        <v>40.199999999999989</v>
      </c>
      <c r="CN29" s="13">
        <f t="shared" si="34"/>
        <v>0</v>
      </c>
      <c r="CO29" s="11">
        <v>912</v>
      </c>
      <c r="CP29" s="12">
        <v>992.6</v>
      </c>
      <c r="CQ29" s="12">
        <v>992.6</v>
      </c>
      <c r="CR29" s="12">
        <f t="shared" si="35"/>
        <v>80.600000000000023</v>
      </c>
      <c r="CS29" s="13">
        <f t="shared" si="36"/>
        <v>0</v>
      </c>
      <c r="CT29" s="11">
        <v>461.7</v>
      </c>
      <c r="CU29" s="12">
        <v>503.5</v>
      </c>
      <c r="CV29" s="12">
        <v>503.5</v>
      </c>
      <c r="CW29" s="12">
        <f t="shared" si="37"/>
        <v>41.800000000000011</v>
      </c>
      <c r="CX29" s="13">
        <f t="shared" si="38"/>
        <v>0</v>
      </c>
      <c r="CY29" s="11"/>
      <c r="CZ29" s="12"/>
      <c r="DA29" s="12"/>
      <c r="DB29" s="12">
        <f t="shared" si="39"/>
        <v>0</v>
      </c>
      <c r="DC29" s="13">
        <f t="shared" si="40"/>
        <v>0</v>
      </c>
      <c r="DD29" s="11">
        <v>74</v>
      </c>
      <c r="DE29" s="12">
        <v>74</v>
      </c>
      <c r="DF29" s="12">
        <v>74</v>
      </c>
      <c r="DG29" s="12">
        <f t="shared" si="41"/>
        <v>0</v>
      </c>
      <c r="DH29" s="13">
        <f t="shared" si="42"/>
        <v>0</v>
      </c>
      <c r="DI29" s="11">
        <v>0.64</v>
      </c>
      <c r="DJ29" s="12">
        <v>0.7</v>
      </c>
      <c r="DK29" s="12">
        <v>0.7</v>
      </c>
      <c r="DL29" s="12">
        <f t="shared" si="43"/>
        <v>5.9999999999999942E-2</v>
      </c>
      <c r="DM29" s="13">
        <f t="shared" si="44"/>
        <v>0</v>
      </c>
      <c r="DN29" s="11"/>
      <c r="DO29" s="12"/>
      <c r="DP29" s="12"/>
      <c r="DQ29" s="12">
        <f t="shared" si="45"/>
        <v>0</v>
      </c>
      <c r="DR29" s="13">
        <f t="shared" si="46"/>
        <v>0</v>
      </c>
      <c r="DS29" s="11">
        <v>5107.5</v>
      </c>
      <c r="DT29" s="12">
        <v>5114.6000000000004</v>
      </c>
      <c r="DU29" s="12">
        <v>4994.5</v>
      </c>
      <c r="DV29" s="12">
        <f t="shared" si="47"/>
        <v>-113</v>
      </c>
      <c r="DW29" s="13">
        <f t="shared" si="48"/>
        <v>-120.10000000000036</v>
      </c>
      <c r="DX29" s="11">
        <v>12.7</v>
      </c>
      <c r="DY29" s="12">
        <v>9.5</v>
      </c>
      <c r="DZ29" s="12">
        <v>9.5</v>
      </c>
      <c r="EA29" s="12">
        <f t="shared" si="49"/>
        <v>-3.1999999999999993</v>
      </c>
      <c r="EB29" s="13">
        <f t="shared" si="50"/>
        <v>0</v>
      </c>
      <c r="EC29" s="11">
        <v>2070.5</v>
      </c>
      <c r="ED29" s="12">
        <v>2073.3000000000002</v>
      </c>
      <c r="EE29" s="12">
        <v>2073.3000000000002</v>
      </c>
      <c r="EF29" s="12">
        <f t="shared" si="51"/>
        <v>2.8000000000001819</v>
      </c>
      <c r="EG29" s="13">
        <f t="shared" si="52"/>
        <v>0</v>
      </c>
    </row>
    <row r="30" spans="1:137" s="10" customFormat="1" x14ac:dyDescent="0.25">
      <c r="A30" s="35">
        <v>24</v>
      </c>
      <c r="B30" s="36" t="s">
        <v>27</v>
      </c>
      <c r="C30" s="42">
        <f t="shared" si="53"/>
        <v>586298.34</v>
      </c>
      <c r="D30" s="45">
        <f t="shared" si="54"/>
        <v>616328.49999999988</v>
      </c>
      <c r="E30" s="45">
        <f t="shared" si="55"/>
        <v>616328.49999999988</v>
      </c>
      <c r="F30" s="45">
        <f t="shared" si="56"/>
        <v>30030.160000000003</v>
      </c>
      <c r="G30" s="44">
        <f t="shared" si="57"/>
        <v>0</v>
      </c>
      <c r="H30" s="11">
        <v>1300.3</v>
      </c>
      <c r="I30" s="12">
        <v>1300.3</v>
      </c>
      <c r="J30" s="12">
        <v>1300.3</v>
      </c>
      <c r="K30" s="12">
        <f t="shared" si="1"/>
        <v>0</v>
      </c>
      <c r="L30" s="13">
        <f t="shared" si="2"/>
        <v>0</v>
      </c>
      <c r="M30" s="11">
        <v>385489.6</v>
      </c>
      <c r="N30" s="12">
        <v>385489.6</v>
      </c>
      <c r="O30" s="12">
        <v>385489.6</v>
      </c>
      <c r="P30" s="12">
        <f t="shared" si="3"/>
        <v>0</v>
      </c>
      <c r="Q30" s="13">
        <f t="shared" si="4"/>
        <v>0</v>
      </c>
      <c r="R30" s="11">
        <v>118309.3</v>
      </c>
      <c r="S30" s="12">
        <v>118309.3</v>
      </c>
      <c r="T30" s="12">
        <v>118309.3</v>
      </c>
      <c r="U30" s="12">
        <f t="shared" si="5"/>
        <v>0</v>
      </c>
      <c r="V30" s="13">
        <f t="shared" si="6"/>
        <v>0</v>
      </c>
      <c r="W30" s="11">
        <v>32107.3</v>
      </c>
      <c r="X30" s="12">
        <v>60217.5</v>
      </c>
      <c r="Y30" s="12">
        <v>60217.5</v>
      </c>
      <c r="Z30" s="12">
        <f t="shared" si="7"/>
        <v>28110.2</v>
      </c>
      <c r="AA30" s="13">
        <f t="shared" si="8"/>
        <v>0</v>
      </c>
      <c r="AB30" s="11">
        <v>7332.8</v>
      </c>
      <c r="AC30" s="12">
        <v>7601</v>
      </c>
      <c r="AD30" s="12">
        <v>7601</v>
      </c>
      <c r="AE30" s="12">
        <f t="shared" si="9"/>
        <v>268.19999999999982</v>
      </c>
      <c r="AF30" s="13">
        <f t="shared" si="10"/>
        <v>0</v>
      </c>
      <c r="AG30" s="11">
        <v>5528.8</v>
      </c>
      <c r="AH30" s="12">
        <v>6134.8</v>
      </c>
      <c r="AI30" s="12">
        <v>6134.8</v>
      </c>
      <c r="AJ30" s="12">
        <f t="shared" si="11"/>
        <v>606</v>
      </c>
      <c r="AK30" s="13">
        <f t="shared" si="12"/>
        <v>0</v>
      </c>
      <c r="AL30" s="11">
        <v>3288.4</v>
      </c>
      <c r="AM30" s="12">
        <v>4004.4</v>
      </c>
      <c r="AN30" s="12">
        <v>4004.4</v>
      </c>
      <c r="AO30" s="12">
        <f t="shared" si="13"/>
        <v>716</v>
      </c>
      <c r="AP30" s="13">
        <f t="shared" si="14"/>
        <v>0</v>
      </c>
      <c r="AQ30" s="11">
        <v>9601.6</v>
      </c>
      <c r="AR30" s="12">
        <v>9601.6</v>
      </c>
      <c r="AS30" s="12">
        <v>9601.6</v>
      </c>
      <c r="AT30" s="12">
        <f t="shared" si="15"/>
        <v>0</v>
      </c>
      <c r="AU30" s="13">
        <f t="shared" si="16"/>
        <v>0</v>
      </c>
      <c r="AV30" s="11">
        <v>1363</v>
      </c>
      <c r="AW30" s="12">
        <v>1480.4</v>
      </c>
      <c r="AX30" s="12">
        <v>1480.4</v>
      </c>
      <c r="AY30" s="12">
        <f t="shared" si="17"/>
        <v>117.40000000000009</v>
      </c>
      <c r="AZ30" s="13">
        <f t="shared" si="18"/>
        <v>0</v>
      </c>
      <c r="BA30" s="11">
        <v>7326.2</v>
      </c>
      <c r="BB30" s="12">
        <v>7326.2</v>
      </c>
      <c r="BC30" s="12">
        <v>7326.2</v>
      </c>
      <c r="BD30" s="12">
        <f t="shared" si="19"/>
        <v>0</v>
      </c>
      <c r="BE30" s="13">
        <f t="shared" si="20"/>
        <v>0</v>
      </c>
      <c r="BF30" s="11"/>
      <c r="BG30" s="12"/>
      <c r="BH30" s="12"/>
      <c r="BI30" s="12">
        <f t="shared" si="21"/>
        <v>0</v>
      </c>
      <c r="BJ30" s="13">
        <f t="shared" si="22"/>
        <v>0</v>
      </c>
      <c r="BK30" s="11"/>
      <c r="BL30" s="12"/>
      <c r="BM30" s="12"/>
      <c r="BN30" s="12">
        <f t="shared" si="23"/>
        <v>0</v>
      </c>
      <c r="BO30" s="13">
        <f t="shared" si="24"/>
        <v>0</v>
      </c>
      <c r="BP30" s="11">
        <v>1484.7</v>
      </c>
      <c r="BQ30" s="12">
        <v>1484.7</v>
      </c>
      <c r="BR30" s="12">
        <v>1484.7</v>
      </c>
      <c r="BS30" s="12">
        <f t="shared" si="25"/>
        <v>0</v>
      </c>
      <c r="BT30" s="13">
        <f t="shared" si="26"/>
        <v>0</v>
      </c>
      <c r="BU30" s="11">
        <v>6.2</v>
      </c>
      <c r="BV30" s="12">
        <v>6.7</v>
      </c>
      <c r="BW30" s="12">
        <v>6.7</v>
      </c>
      <c r="BX30" s="12">
        <f t="shared" si="27"/>
        <v>0.5</v>
      </c>
      <c r="BY30" s="13">
        <f t="shared" si="28"/>
        <v>0</v>
      </c>
      <c r="BZ30" s="11">
        <v>4491.2</v>
      </c>
      <c r="CA30" s="12">
        <v>4491.2</v>
      </c>
      <c r="CB30" s="12">
        <v>4491.2</v>
      </c>
      <c r="CC30" s="12">
        <f t="shared" si="29"/>
        <v>0</v>
      </c>
      <c r="CD30" s="13">
        <f t="shared" si="30"/>
        <v>0</v>
      </c>
      <c r="CE30" s="11">
        <v>4.4000000000000004</v>
      </c>
      <c r="CF30" s="12">
        <v>4.9000000000000004</v>
      </c>
      <c r="CG30" s="12">
        <v>4.9000000000000004</v>
      </c>
      <c r="CH30" s="12">
        <f t="shared" si="31"/>
        <v>0.5</v>
      </c>
      <c r="CI30" s="13">
        <f t="shared" si="32"/>
        <v>0</v>
      </c>
      <c r="CJ30" s="11">
        <v>445.3</v>
      </c>
      <c r="CK30" s="12">
        <v>485.5</v>
      </c>
      <c r="CL30" s="12">
        <v>485.5</v>
      </c>
      <c r="CM30" s="12">
        <f t="shared" si="33"/>
        <v>40.199999999999989</v>
      </c>
      <c r="CN30" s="13">
        <f t="shared" si="34"/>
        <v>0</v>
      </c>
      <c r="CO30" s="11">
        <v>912.40000000000009</v>
      </c>
      <c r="CP30" s="12">
        <v>993</v>
      </c>
      <c r="CQ30" s="12">
        <v>993</v>
      </c>
      <c r="CR30" s="12">
        <f t="shared" si="35"/>
        <v>80.599999999999909</v>
      </c>
      <c r="CS30" s="13">
        <f t="shared" si="36"/>
        <v>0</v>
      </c>
      <c r="CT30" s="11">
        <v>461.7</v>
      </c>
      <c r="CU30" s="12">
        <v>503.5</v>
      </c>
      <c r="CV30" s="12">
        <v>503.5</v>
      </c>
      <c r="CW30" s="12">
        <f t="shared" si="37"/>
        <v>41.800000000000011</v>
      </c>
      <c r="CX30" s="13">
        <f t="shared" si="38"/>
        <v>0</v>
      </c>
      <c r="CY30" s="11">
        <v>665</v>
      </c>
      <c r="CZ30" s="12">
        <v>704.2</v>
      </c>
      <c r="DA30" s="12">
        <v>704.2</v>
      </c>
      <c r="DB30" s="12">
        <f t="shared" si="39"/>
        <v>39.200000000000045</v>
      </c>
      <c r="DC30" s="13">
        <f t="shared" si="40"/>
        <v>0</v>
      </c>
      <c r="DD30" s="11">
        <v>79.900000000000006</v>
      </c>
      <c r="DE30" s="12">
        <v>79.900000000000006</v>
      </c>
      <c r="DF30" s="12">
        <v>79.900000000000006</v>
      </c>
      <c r="DG30" s="12">
        <f t="shared" si="41"/>
        <v>0</v>
      </c>
      <c r="DH30" s="13">
        <f t="shared" si="42"/>
        <v>0</v>
      </c>
      <c r="DI30" s="11">
        <v>0.64</v>
      </c>
      <c r="DJ30" s="12">
        <v>0.7</v>
      </c>
      <c r="DK30" s="12">
        <v>0.7</v>
      </c>
      <c r="DL30" s="12">
        <f t="shared" si="43"/>
        <v>5.9999999999999942E-2</v>
      </c>
      <c r="DM30" s="13">
        <f t="shared" si="44"/>
        <v>0</v>
      </c>
      <c r="DN30" s="11"/>
      <c r="DO30" s="12"/>
      <c r="DP30" s="12"/>
      <c r="DQ30" s="12">
        <f t="shared" si="45"/>
        <v>0</v>
      </c>
      <c r="DR30" s="13">
        <f t="shared" si="46"/>
        <v>0</v>
      </c>
      <c r="DS30" s="11">
        <v>4802.6000000000004</v>
      </c>
      <c r="DT30" s="12">
        <v>4809.3</v>
      </c>
      <c r="DU30" s="12">
        <v>4809.3</v>
      </c>
      <c r="DV30" s="12">
        <f t="shared" si="47"/>
        <v>6.6999999999998181</v>
      </c>
      <c r="DW30" s="13">
        <f t="shared" si="48"/>
        <v>0</v>
      </c>
      <c r="DX30" s="11">
        <v>11.9</v>
      </c>
      <c r="DY30" s="12">
        <v>12.9</v>
      </c>
      <c r="DZ30" s="12">
        <v>12.9</v>
      </c>
      <c r="EA30" s="12">
        <f t="shared" si="49"/>
        <v>1</v>
      </c>
      <c r="EB30" s="13">
        <f t="shared" si="50"/>
        <v>0</v>
      </c>
      <c r="EC30" s="11">
        <v>1285.0999999999999</v>
      </c>
      <c r="ED30" s="12">
        <v>1286.9000000000001</v>
      </c>
      <c r="EE30" s="12">
        <v>1286.9000000000001</v>
      </c>
      <c r="EF30" s="12">
        <f t="shared" si="51"/>
        <v>1.8000000000001819</v>
      </c>
      <c r="EG30" s="13">
        <f t="shared" si="52"/>
        <v>0</v>
      </c>
    </row>
    <row r="31" spans="1:137" s="10" customFormat="1" x14ac:dyDescent="0.25">
      <c r="A31" s="35">
        <v>25</v>
      </c>
      <c r="B31" s="36" t="s">
        <v>28</v>
      </c>
      <c r="C31" s="42">
        <f t="shared" si="53"/>
        <v>758289.46999999974</v>
      </c>
      <c r="D31" s="45">
        <f t="shared" si="54"/>
        <v>788989.49999999988</v>
      </c>
      <c r="E31" s="45">
        <f t="shared" si="55"/>
        <v>788986.89999999991</v>
      </c>
      <c r="F31" s="45">
        <f t="shared" si="56"/>
        <v>30697.43</v>
      </c>
      <c r="G31" s="44">
        <f t="shared" si="57"/>
        <v>-2.6</v>
      </c>
      <c r="H31" s="11">
        <v>1473.2</v>
      </c>
      <c r="I31" s="12">
        <v>1473.2</v>
      </c>
      <c r="J31" s="12">
        <v>1473.2</v>
      </c>
      <c r="K31" s="12">
        <f t="shared" si="1"/>
        <v>0</v>
      </c>
      <c r="L31" s="13">
        <f t="shared" si="2"/>
        <v>0</v>
      </c>
      <c r="M31" s="11">
        <v>456224.5</v>
      </c>
      <c r="N31" s="12">
        <v>456224.5</v>
      </c>
      <c r="O31" s="12">
        <v>456224.5</v>
      </c>
      <c r="P31" s="12">
        <f t="shared" si="3"/>
        <v>0</v>
      </c>
      <c r="Q31" s="13">
        <f t="shared" si="4"/>
        <v>0</v>
      </c>
      <c r="R31" s="11">
        <v>176316.79999999999</v>
      </c>
      <c r="S31" s="12">
        <v>176316.79999999999</v>
      </c>
      <c r="T31" s="12">
        <v>176316.79999999999</v>
      </c>
      <c r="U31" s="12">
        <f t="shared" si="5"/>
        <v>0</v>
      </c>
      <c r="V31" s="13">
        <f t="shared" si="6"/>
        <v>0</v>
      </c>
      <c r="W31" s="11">
        <v>35622.699999999997</v>
      </c>
      <c r="X31" s="12">
        <v>65672.899999999994</v>
      </c>
      <c r="Y31" s="12">
        <v>65672.899999999994</v>
      </c>
      <c r="Z31" s="12">
        <f t="shared" si="7"/>
        <v>30050.199999999997</v>
      </c>
      <c r="AA31" s="13">
        <f t="shared" si="8"/>
        <v>0</v>
      </c>
      <c r="AB31" s="11">
        <v>9807.6</v>
      </c>
      <c r="AC31" s="12">
        <v>10132.5</v>
      </c>
      <c r="AD31" s="12">
        <v>10132.5</v>
      </c>
      <c r="AE31" s="12">
        <f t="shared" si="9"/>
        <v>324.89999999999964</v>
      </c>
      <c r="AF31" s="13">
        <f t="shared" si="10"/>
        <v>0</v>
      </c>
      <c r="AG31" s="11">
        <v>6925.4</v>
      </c>
      <c r="AH31" s="12">
        <v>6925.4</v>
      </c>
      <c r="AI31" s="12">
        <v>6925.4</v>
      </c>
      <c r="AJ31" s="12">
        <f t="shared" si="11"/>
        <v>0</v>
      </c>
      <c r="AK31" s="13">
        <f t="shared" si="12"/>
        <v>0</v>
      </c>
      <c r="AL31" s="11">
        <v>4896.2</v>
      </c>
      <c r="AM31" s="12">
        <v>4896.2</v>
      </c>
      <c r="AN31" s="12">
        <v>4896.2</v>
      </c>
      <c r="AO31" s="12">
        <f t="shared" si="13"/>
        <v>0</v>
      </c>
      <c r="AP31" s="13">
        <f t="shared" si="14"/>
        <v>0</v>
      </c>
      <c r="AQ31" s="11">
        <v>17893.5</v>
      </c>
      <c r="AR31" s="12">
        <v>17893.5</v>
      </c>
      <c r="AS31" s="12">
        <v>17893.5</v>
      </c>
      <c r="AT31" s="12">
        <f t="shared" si="15"/>
        <v>0</v>
      </c>
      <c r="AU31" s="13">
        <f t="shared" si="16"/>
        <v>0</v>
      </c>
      <c r="AV31" s="11">
        <v>1843.3</v>
      </c>
      <c r="AW31" s="12">
        <v>2003.9</v>
      </c>
      <c r="AX31" s="12">
        <v>2003.9</v>
      </c>
      <c r="AY31" s="12">
        <f t="shared" si="17"/>
        <v>160.60000000000014</v>
      </c>
      <c r="AZ31" s="13">
        <f t="shared" si="18"/>
        <v>0</v>
      </c>
      <c r="BA31" s="11">
        <v>9499.1</v>
      </c>
      <c r="BB31" s="12">
        <v>9499.1</v>
      </c>
      <c r="BC31" s="12">
        <v>9499.1</v>
      </c>
      <c r="BD31" s="12">
        <f t="shared" si="19"/>
        <v>0</v>
      </c>
      <c r="BE31" s="13">
        <f t="shared" si="20"/>
        <v>0</v>
      </c>
      <c r="BF31" s="11">
        <v>2.6</v>
      </c>
      <c r="BG31" s="12">
        <v>2.6</v>
      </c>
      <c r="BH31" s="12">
        <v>0</v>
      </c>
      <c r="BI31" s="12">
        <f t="shared" si="21"/>
        <v>-2.6</v>
      </c>
      <c r="BJ31" s="13">
        <f t="shared" si="22"/>
        <v>-2.6</v>
      </c>
      <c r="BK31" s="11"/>
      <c r="BL31" s="12"/>
      <c r="BM31" s="12"/>
      <c r="BN31" s="12">
        <f t="shared" si="23"/>
        <v>0</v>
      </c>
      <c r="BO31" s="13">
        <f t="shared" si="24"/>
        <v>0</v>
      </c>
      <c r="BP31" s="11">
        <v>2372.1</v>
      </c>
      <c r="BQ31" s="12">
        <v>2372.1</v>
      </c>
      <c r="BR31" s="12">
        <v>2372.1</v>
      </c>
      <c r="BS31" s="12">
        <f t="shared" si="25"/>
        <v>0</v>
      </c>
      <c r="BT31" s="13">
        <f t="shared" si="26"/>
        <v>0</v>
      </c>
      <c r="BU31" s="11">
        <v>110.2</v>
      </c>
      <c r="BV31" s="12">
        <v>120.4</v>
      </c>
      <c r="BW31" s="12">
        <v>120.4</v>
      </c>
      <c r="BX31" s="12">
        <f t="shared" si="27"/>
        <v>10.200000000000003</v>
      </c>
      <c r="BY31" s="13">
        <f t="shared" si="28"/>
        <v>0</v>
      </c>
      <c r="BZ31" s="11">
        <v>21533.200000000001</v>
      </c>
      <c r="CA31" s="12">
        <v>21533.200000000001</v>
      </c>
      <c r="CB31" s="12">
        <v>21533.200000000001</v>
      </c>
      <c r="CC31" s="12">
        <f t="shared" si="29"/>
        <v>0</v>
      </c>
      <c r="CD31" s="13">
        <f t="shared" si="30"/>
        <v>0</v>
      </c>
      <c r="CE31" s="11">
        <v>4.9000000000000004</v>
      </c>
      <c r="CF31" s="12">
        <v>5.5</v>
      </c>
      <c r="CG31" s="12">
        <v>5.5</v>
      </c>
      <c r="CH31" s="12">
        <f t="shared" si="31"/>
        <v>0.59999999999999964</v>
      </c>
      <c r="CI31" s="13">
        <f t="shared" si="32"/>
        <v>0</v>
      </c>
      <c r="CJ31" s="11">
        <v>460.5</v>
      </c>
      <c r="CK31" s="12">
        <v>502.2</v>
      </c>
      <c r="CL31" s="12">
        <v>502.2</v>
      </c>
      <c r="CM31" s="12">
        <f t="shared" si="33"/>
        <v>41.699999999999989</v>
      </c>
      <c r="CN31" s="13">
        <f t="shared" si="34"/>
        <v>0</v>
      </c>
      <c r="CO31" s="11">
        <v>946.2</v>
      </c>
      <c r="CP31" s="12">
        <v>1030.2</v>
      </c>
      <c r="CQ31" s="12">
        <v>1030.2</v>
      </c>
      <c r="CR31" s="12">
        <f t="shared" si="35"/>
        <v>84</v>
      </c>
      <c r="CS31" s="13">
        <f t="shared" si="36"/>
        <v>0</v>
      </c>
      <c r="CT31" s="11">
        <v>477.1</v>
      </c>
      <c r="CU31" s="12">
        <v>520.29999999999995</v>
      </c>
      <c r="CV31" s="12">
        <v>520.29999999999995</v>
      </c>
      <c r="CW31" s="12">
        <f t="shared" si="37"/>
        <v>43.199999999999932</v>
      </c>
      <c r="CX31" s="13">
        <f t="shared" si="38"/>
        <v>0</v>
      </c>
      <c r="CY31" s="11"/>
      <c r="CZ31" s="12"/>
      <c r="DA31" s="12"/>
      <c r="DB31" s="12">
        <f t="shared" si="39"/>
        <v>0</v>
      </c>
      <c r="DC31" s="13">
        <f t="shared" si="40"/>
        <v>0</v>
      </c>
      <c r="DD31" s="11">
        <v>117.9</v>
      </c>
      <c r="DE31" s="12">
        <v>117.9</v>
      </c>
      <c r="DF31" s="12">
        <v>117.9</v>
      </c>
      <c r="DG31" s="12">
        <f t="shared" si="41"/>
        <v>0</v>
      </c>
      <c r="DH31" s="13">
        <f t="shared" si="42"/>
        <v>0</v>
      </c>
      <c r="DI31" s="11">
        <v>0.67</v>
      </c>
      <c r="DJ31" s="12">
        <v>0.8</v>
      </c>
      <c r="DK31" s="12">
        <v>0.8</v>
      </c>
      <c r="DL31" s="12">
        <f t="shared" si="43"/>
        <v>0.13</v>
      </c>
      <c r="DM31" s="13">
        <f t="shared" si="44"/>
        <v>0</v>
      </c>
      <c r="DN31" s="11">
        <v>4715.7</v>
      </c>
      <c r="DO31" s="12">
        <v>4715.7</v>
      </c>
      <c r="DP31" s="12">
        <v>4715.7</v>
      </c>
      <c r="DQ31" s="12">
        <f t="shared" si="45"/>
        <v>0</v>
      </c>
      <c r="DR31" s="13">
        <f t="shared" si="46"/>
        <v>0</v>
      </c>
      <c r="DS31" s="11">
        <v>3659</v>
      </c>
      <c r="DT31" s="12">
        <v>3664.1</v>
      </c>
      <c r="DU31" s="12">
        <v>3664.1</v>
      </c>
      <c r="DV31" s="12">
        <f t="shared" si="47"/>
        <v>5.0999999999999091</v>
      </c>
      <c r="DW31" s="13">
        <f t="shared" si="48"/>
        <v>0</v>
      </c>
      <c r="DX31" s="11">
        <v>31.5</v>
      </c>
      <c r="DY31" s="12">
        <v>6.2</v>
      </c>
      <c r="DZ31" s="12">
        <v>6.2</v>
      </c>
      <c r="EA31" s="12">
        <f t="shared" si="49"/>
        <v>-25.3</v>
      </c>
      <c r="EB31" s="13">
        <f t="shared" si="50"/>
        <v>0</v>
      </c>
      <c r="EC31" s="11">
        <v>3355.6</v>
      </c>
      <c r="ED31" s="12">
        <v>3360.3</v>
      </c>
      <c r="EE31" s="12">
        <v>3360.3</v>
      </c>
      <c r="EF31" s="12">
        <f t="shared" si="51"/>
        <v>4.7000000000002728</v>
      </c>
      <c r="EG31" s="13">
        <f t="shared" si="52"/>
        <v>0</v>
      </c>
    </row>
    <row r="32" spans="1:137" s="10" customFormat="1" x14ac:dyDescent="0.25">
      <c r="A32" s="35">
        <v>26</v>
      </c>
      <c r="B32" s="36" t="s">
        <v>29</v>
      </c>
      <c r="C32" s="42">
        <f t="shared" si="53"/>
        <v>469845.04000000004</v>
      </c>
      <c r="D32" s="45">
        <f t="shared" si="54"/>
        <v>493359.39999999997</v>
      </c>
      <c r="E32" s="45">
        <f t="shared" si="55"/>
        <v>493324.5</v>
      </c>
      <c r="F32" s="45">
        <f t="shared" si="56"/>
        <v>23479.460000000003</v>
      </c>
      <c r="G32" s="44">
        <f t="shared" si="57"/>
        <v>-34.9</v>
      </c>
      <c r="H32" s="11">
        <v>754</v>
      </c>
      <c r="I32" s="12">
        <v>754</v>
      </c>
      <c r="J32" s="12">
        <v>754</v>
      </c>
      <c r="K32" s="12">
        <f t="shared" si="1"/>
        <v>0</v>
      </c>
      <c r="L32" s="13">
        <f t="shared" si="2"/>
        <v>0</v>
      </c>
      <c r="M32" s="11">
        <v>315187.09999999998</v>
      </c>
      <c r="N32" s="12">
        <v>315187.09999999998</v>
      </c>
      <c r="O32" s="12">
        <v>315187.09999999998</v>
      </c>
      <c r="P32" s="12">
        <f t="shared" si="3"/>
        <v>0</v>
      </c>
      <c r="Q32" s="13">
        <f t="shared" si="4"/>
        <v>0</v>
      </c>
      <c r="R32" s="11">
        <v>78703.899999999994</v>
      </c>
      <c r="S32" s="12">
        <v>78703.899999999994</v>
      </c>
      <c r="T32" s="12">
        <v>78703.899999999994</v>
      </c>
      <c r="U32" s="12">
        <f t="shared" si="5"/>
        <v>0</v>
      </c>
      <c r="V32" s="13">
        <f t="shared" si="6"/>
        <v>0</v>
      </c>
      <c r="W32" s="11">
        <v>28670</v>
      </c>
      <c r="X32" s="12">
        <v>51741.5</v>
      </c>
      <c r="Y32" s="12">
        <v>51741.5</v>
      </c>
      <c r="Z32" s="12">
        <f t="shared" si="7"/>
        <v>23071.5</v>
      </c>
      <c r="AA32" s="13">
        <f t="shared" si="8"/>
        <v>0</v>
      </c>
      <c r="AB32" s="11">
        <v>8891.0999999999985</v>
      </c>
      <c r="AC32" s="12">
        <v>9196.2000000000007</v>
      </c>
      <c r="AD32" s="12">
        <v>9196.2000000000007</v>
      </c>
      <c r="AE32" s="12">
        <f t="shared" si="9"/>
        <v>305.10000000000218</v>
      </c>
      <c r="AF32" s="13">
        <f t="shared" si="10"/>
        <v>0</v>
      </c>
      <c r="AG32" s="11">
        <v>5330.2</v>
      </c>
      <c r="AH32" s="12">
        <v>5330.2</v>
      </c>
      <c r="AI32" s="12">
        <v>5330.2</v>
      </c>
      <c r="AJ32" s="12">
        <f t="shared" si="11"/>
        <v>0</v>
      </c>
      <c r="AK32" s="13">
        <f t="shared" si="12"/>
        <v>0</v>
      </c>
      <c r="AL32" s="11">
        <v>3420</v>
      </c>
      <c r="AM32" s="12">
        <v>3420</v>
      </c>
      <c r="AN32" s="12">
        <v>3420</v>
      </c>
      <c r="AO32" s="12">
        <f t="shared" si="13"/>
        <v>0</v>
      </c>
      <c r="AP32" s="13">
        <f t="shared" si="14"/>
        <v>0</v>
      </c>
      <c r="AQ32" s="11">
        <v>6588.7</v>
      </c>
      <c r="AR32" s="12">
        <v>6588.7</v>
      </c>
      <c r="AS32" s="12">
        <v>6588.7</v>
      </c>
      <c r="AT32" s="12">
        <f t="shared" si="15"/>
        <v>0</v>
      </c>
      <c r="AU32" s="13">
        <f t="shared" si="16"/>
        <v>0</v>
      </c>
      <c r="AV32" s="11">
        <v>1381.7</v>
      </c>
      <c r="AW32" s="12">
        <v>1499.1</v>
      </c>
      <c r="AX32" s="12">
        <v>1499.1</v>
      </c>
      <c r="AY32" s="12">
        <f t="shared" si="17"/>
        <v>117.39999999999986</v>
      </c>
      <c r="AZ32" s="13">
        <f t="shared" si="18"/>
        <v>0</v>
      </c>
      <c r="BA32" s="11">
        <v>4622</v>
      </c>
      <c r="BB32" s="12">
        <v>4622</v>
      </c>
      <c r="BC32" s="12">
        <v>4622</v>
      </c>
      <c r="BD32" s="12">
        <f t="shared" si="19"/>
        <v>0</v>
      </c>
      <c r="BE32" s="13">
        <f t="shared" si="20"/>
        <v>0</v>
      </c>
      <c r="BF32" s="11">
        <v>184</v>
      </c>
      <c r="BG32" s="12">
        <v>36.6</v>
      </c>
      <c r="BH32" s="12">
        <v>1.7</v>
      </c>
      <c r="BI32" s="12">
        <f t="shared" si="21"/>
        <v>-182.3</v>
      </c>
      <c r="BJ32" s="13">
        <f t="shared" si="22"/>
        <v>-34.9</v>
      </c>
      <c r="BK32" s="11"/>
      <c r="BL32" s="12"/>
      <c r="BM32" s="12"/>
      <c r="BN32" s="12">
        <f t="shared" si="23"/>
        <v>0</v>
      </c>
      <c r="BO32" s="13">
        <f t="shared" si="24"/>
        <v>0</v>
      </c>
      <c r="BP32" s="11">
        <v>1920.6</v>
      </c>
      <c r="BQ32" s="12">
        <v>1920.6</v>
      </c>
      <c r="BR32" s="12">
        <v>1920.6</v>
      </c>
      <c r="BS32" s="12">
        <f t="shared" si="25"/>
        <v>0</v>
      </c>
      <c r="BT32" s="13">
        <f t="shared" si="26"/>
        <v>0</v>
      </c>
      <c r="BU32" s="11">
        <v>0.70000000000000007</v>
      </c>
      <c r="BV32" s="12">
        <v>0.8</v>
      </c>
      <c r="BW32" s="12">
        <v>0.8</v>
      </c>
      <c r="BX32" s="12">
        <f t="shared" si="27"/>
        <v>9.9999999999999978E-2</v>
      </c>
      <c r="BY32" s="13">
        <f t="shared" si="28"/>
        <v>0</v>
      </c>
      <c r="BZ32" s="11">
        <v>6242.2999999999993</v>
      </c>
      <c r="CA32" s="12">
        <v>6242.3</v>
      </c>
      <c r="CB32" s="12">
        <v>6242.3</v>
      </c>
      <c r="CC32" s="12">
        <f t="shared" si="29"/>
        <v>0</v>
      </c>
      <c r="CD32" s="13">
        <f t="shared" si="30"/>
        <v>0</v>
      </c>
      <c r="CE32" s="11">
        <v>5.5</v>
      </c>
      <c r="CF32" s="12">
        <v>6</v>
      </c>
      <c r="CG32" s="12">
        <v>6</v>
      </c>
      <c r="CH32" s="12">
        <f t="shared" si="31"/>
        <v>0.5</v>
      </c>
      <c r="CI32" s="13">
        <f t="shared" si="32"/>
        <v>0</v>
      </c>
      <c r="CJ32" s="11">
        <v>445.3</v>
      </c>
      <c r="CK32" s="12">
        <v>485.5</v>
      </c>
      <c r="CL32" s="12">
        <v>485.5</v>
      </c>
      <c r="CM32" s="12">
        <f t="shared" si="33"/>
        <v>40.199999999999989</v>
      </c>
      <c r="CN32" s="13">
        <f t="shared" si="34"/>
        <v>0</v>
      </c>
      <c r="CO32" s="11">
        <v>912.40000000000009</v>
      </c>
      <c r="CP32" s="12">
        <v>993</v>
      </c>
      <c r="CQ32" s="12">
        <v>993</v>
      </c>
      <c r="CR32" s="12">
        <f t="shared" si="35"/>
        <v>80.599999999999909</v>
      </c>
      <c r="CS32" s="13">
        <f t="shared" si="36"/>
        <v>0</v>
      </c>
      <c r="CT32" s="11">
        <v>461.7</v>
      </c>
      <c r="CU32" s="12">
        <v>503.5</v>
      </c>
      <c r="CV32" s="12">
        <v>503.5</v>
      </c>
      <c r="CW32" s="12">
        <f t="shared" si="37"/>
        <v>41.800000000000011</v>
      </c>
      <c r="CX32" s="13">
        <f t="shared" si="38"/>
        <v>0</v>
      </c>
      <c r="CY32" s="11"/>
      <c r="CZ32" s="12"/>
      <c r="DA32" s="12"/>
      <c r="DB32" s="12">
        <f t="shared" si="39"/>
        <v>0</v>
      </c>
      <c r="DC32" s="13">
        <f t="shared" si="40"/>
        <v>0</v>
      </c>
      <c r="DD32" s="11">
        <v>114.3</v>
      </c>
      <c r="DE32" s="12">
        <v>114.3</v>
      </c>
      <c r="DF32" s="12">
        <v>114.3</v>
      </c>
      <c r="DG32" s="12">
        <f t="shared" si="41"/>
        <v>0</v>
      </c>
      <c r="DH32" s="13">
        <f t="shared" si="42"/>
        <v>0</v>
      </c>
      <c r="DI32" s="11">
        <v>0.64</v>
      </c>
      <c r="DJ32" s="12">
        <v>0.7</v>
      </c>
      <c r="DK32" s="12">
        <v>0.7</v>
      </c>
      <c r="DL32" s="12">
        <f t="shared" si="43"/>
        <v>5.9999999999999942E-2</v>
      </c>
      <c r="DM32" s="13">
        <f t="shared" si="44"/>
        <v>0</v>
      </c>
      <c r="DN32" s="11"/>
      <c r="DO32" s="12"/>
      <c r="DP32" s="12"/>
      <c r="DQ32" s="12">
        <f t="shared" si="45"/>
        <v>0</v>
      </c>
      <c r="DR32" s="13">
        <f t="shared" si="46"/>
        <v>0</v>
      </c>
      <c r="DS32" s="11">
        <v>4497.6000000000004</v>
      </c>
      <c r="DT32" s="12">
        <v>4503.8999999999996</v>
      </c>
      <c r="DU32" s="12">
        <v>4503.8999999999996</v>
      </c>
      <c r="DV32" s="12">
        <f t="shared" si="47"/>
        <v>6.2999999999992724</v>
      </c>
      <c r="DW32" s="13">
        <f t="shared" si="48"/>
        <v>0</v>
      </c>
      <c r="DX32" s="11">
        <v>11.9</v>
      </c>
      <c r="DY32" s="12">
        <v>8.1</v>
      </c>
      <c r="DZ32" s="12">
        <v>8.1</v>
      </c>
      <c r="EA32" s="12">
        <f t="shared" si="49"/>
        <v>-3.8000000000000007</v>
      </c>
      <c r="EB32" s="13">
        <f t="shared" si="50"/>
        <v>0</v>
      </c>
      <c r="EC32" s="11">
        <v>1499.4</v>
      </c>
      <c r="ED32" s="12">
        <v>1501.4</v>
      </c>
      <c r="EE32" s="12">
        <v>1501.4</v>
      </c>
      <c r="EF32" s="12">
        <f t="shared" si="51"/>
        <v>2</v>
      </c>
      <c r="EG32" s="13">
        <f t="shared" si="52"/>
        <v>0</v>
      </c>
    </row>
    <row r="33" spans="1:137" s="10" customFormat="1" x14ac:dyDescent="0.25">
      <c r="A33" s="35">
        <v>27</v>
      </c>
      <c r="B33" s="36" t="s">
        <v>30</v>
      </c>
      <c r="C33" s="42">
        <f t="shared" si="53"/>
        <v>346213.94000000006</v>
      </c>
      <c r="D33" s="45">
        <f t="shared" si="54"/>
        <v>361265.2</v>
      </c>
      <c r="E33" s="45">
        <f t="shared" si="55"/>
        <v>361257.9</v>
      </c>
      <c r="F33" s="45">
        <f t="shared" si="56"/>
        <v>15043.959999999997</v>
      </c>
      <c r="G33" s="44">
        <f t="shared" si="57"/>
        <v>-7.3</v>
      </c>
      <c r="H33" s="11">
        <v>549.1</v>
      </c>
      <c r="I33" s="12">
        <v>549.1</v>
      </c>
      <c r="J33" s="12">
        <v>549.1</v>
      </c>
      <c r="K33" s="12">
        <f t="shared" si="1"/>
        <v>0</v>
      </c>
      <c r="L33" s="13">
        <f t="shared" si="2"/>
        <v>0</v>
      </c>
      <c r="M33" s="11">
        <v>213171.5</v>
      </c>
      <c r="N33" s="12">
        <v>213171.5</v>
      </c>
      <c r="O33" s="12">
        <v>213171.5</v>
      </c>
      <c r="P33" s="12">
        <f t="shared" si="3"/>
        <v>0</v>
      </c>
      <c r="Q33" s="13">
        <f t="shared" si="4"/>
        <v>0</v>
      </c>
      <c r="R33" s="11">
        <v>73993.100000000006</v>
      </c>
      <c r="S33" s="12">
        <v>73993.100000000006</v>
      </c>
      <c r="T33" s="12">
        <v>73993.100000000006</v>
      </c>
      <c r="U33" s="12">
        <f t="shared" si="5"/>
        <v>0</v>
      </c>
      <c r="V33" s="13">
        <f t="shared" si="6"/>
        <v>0</v>
      </c>
      <c r="W33" s="11">
        <v>17498.900000000001</v>
      </c>
      <c r="X33" s="12">
        <v>32550</v>
      </c>
      <c r="Y33" s="12">
        <v>32550</v>
      </c>
      <c r="Z33" s="12">
        <f t="shared" si="7"/>
        <v>15051.099999999999</v>
      </c>
      <c r="AA33" s="13">
        <f t="shared" si="8"/>
        <v>0</v>
      </c>
      <c r="AB33" s="11">
        <v>5989.4999999999991</v>
      </c>
      <c r="AC33" s="12">
        <v>6199.9</v>
      </c>
      <c r="AD33" s="12">
        <v>6199.9</v>
      </c>
      <c r="AE33" s="12">
        <f t="shared" si="9"/>
        <v>210.40000000000055</v>
      </c>
      <c r="AF33" s="13">
        <f t="shared" si="10"/>
        <v>0</v>
      </c>
      <c r="AG33" s="11">
        <v>5399.9</v>
      </c>
      <c r="AH33" s="12">
        <v>5399.9</v>
      </c>
      <c r="AI33" s="12">
        <v>5399.9</v>
      </c>
      <c r="AJ33" s="12">
        <f t="shared" si="11"/>
        <v>0</v>
      </c>
      <c r="AK33" s="13">
        <f t="shared" si="12"/>
        <v>0</v>
      </c>
      <c r="AL33" s="11">
        <v>4367.3999999999996</v>
      </c>
      <c r="AM33" s="12">
        <v>3967.4</v>
      </c>
      <c r="AN33" s="12">
        <v>3967.4</v>
      </c>
      <c r="AO33" s="12">
        <f t="shared" si="13"/>
        <v>-399.99999999999955</v>
      </c>
      <c r="AP33" s="13">
        <f t="shared" si="14"/>
        <v>0</v>
      </c>
      <c r="AQ33" s="11">
        <v>6490.1</v>
      </c>
      <c r="AR33" s="12">
        <v>6490.1</v>
      </c>
      <c r="AS33" s="12">
        <v>6490.1</v>
      </c>
      <c r="AT33" s="12">
        <f t="shared" si="15"/>
        <v>0</v>
      </c>
      <c r="AU33" s="13">
        <f t="shared" si="16"/>
        <v>0</v>
      </c>
      <c r="AV33" s="11">
        <v>1363</v>
      </c>
      <c r="AW33" s="12">
        <v>1480.4</v>
      </c>
      <c r="AX33" s="12">
        <v>1480.4</v>
      </c>
      <c r="AY33" s="12">
        <f t="shared" si="17"/>
        <v>117.40000000000009</v>
      </c>
      <c r="AZ33" s="13">
        <f t="shared" si="18"/>
        <v>0</v>
      </c>
      <c r="BA33" s="11">
        <v>4134.5</v>
      </c>
      <c r="BB33" s="12">
        <v>4134.5</v>
      </c>
      <c r="BC33" s="12">
        <v>4134.5</v>
      </c>
      <c r="BD33" s="12">
        <f t="shared" si="19"/>
        <v>0</v>
      </c>
      <c r="BE33" s="13">
        <f t="shared" si="20"/>
        <v>0</v>
      </c>
      <c r="BF33" s="11">
        <v>58.7</v>
      </c>
      <c r="BG33" s="12">
        <v>4.0999999999999996</v>
      </c>
      <c r="BH33" s="12">
        <v>0</v>
      </c>
      <c r="BI33" s="12">
        <f t="shared" si="21"/>
        <v>-58.7</v>
      </c>
      <c r="BJ33" s="13">
        <f t="shared" si="22"/>
        <v>-4.0999999999999996</v>
      </c>
      <c r="BK33" s="11"/>
      <c r="BL33" s="12"/>
      <c r="BM33" s="12"/>
      <c r="BN33" s="12">
        <f t="shared" si="23"/>
        <v>0</v>
      </c>
      <c r="BO33" s="13">
        <f t="shared" si="24"/>
        <v>0</v>
      </c>
      <c r="BP33" s="11">
        <v>1013.6</v>
      </c>
      <c r="BQ33" s="12">
        <v>1013.6</v>
      </c>
      <c r="BR33" s="12">
        <v>1013.6</v>
      </c>
      <c r="BS33" s="12">
        <f t="shared" si="25"/>
        <v>0</v>
      </c>
      <c r="BT33" s="13">
        <f t="shared" si="26"/>
        <v>0</v>
      </c>
      <c r="BU33" s="11">
        <v>25</v>
      </c>
      <c r="BV33" s="12">
        <v>27.4</v>
      </c>
      <c r="BW33" s="12">
        <v>27.4</v>
      </c>
      <c r="BX33" s="12">
        <f t="shared" si="27"/>
        <v>2.3999999999999986</v>
      </c>
      <c r="BY33" s="13">
        <f t="shared" si="28"/>
        <v>0</v>
      </c>
      <c r="BZ33" s="11">
        <v>7796.6</v>
      </c>
      <c r="CA33" s="12">
        <v>7796.6</v>
      </c>
      <c r="CB33" s="12">
        <v>7796.6</v>
      </c>
      <c r="CC33" s="12">
        <f t="shared" si="29"/>
        <v>0</v>
      </c>
      <c r="CD33" s="13">
        <f t="shared" si="30"/>
        <v>0</v>
      </c>
      <c r="CE33" s="11">
        <v>2.8000000000000003</v>
      </c>
      <c r="CF33" s="12">
        <v>3.1</v>
      </c>
      <c r="CG33" s="12">
        <v>3.1</v>
      </c>
      <c r="CH33" s="12">
        <f t="shared" si="31"/>
        <v>0.29999999999999982</v>
      </c>
      <c r="CI33" s="13">
        <f t="shared" si="32"/>
        <v>0</v>
      </c>
      <c r="CJ33" s="11">
        <v>445.3</v>
      </c>
      <c r="CK33" s="12">
        <v>485.5</v>
      </c>
      <c r="CL33" s="12">
        <v>485.5</v>
      </c>
      <c r="CM33" s="12">
        <f t="shared" si="33"/>
        <v>40.199999999999989</v>
      </c>
      <c r="CN33" s="13">
        <f t="shared" si="34"/>
        <v>0</v>
      </c>
      <c r="CO33" s="11">
        <v>471.7</v>
      </c>
      <c r="CP33" s="12">
        <v>513.5</v>
      </c>
      <c r="CQ33" s="12">
        <v>513.5</v>
      </c>
      <c r="CR33" s="12">
        <f t="shared" si="35"/>
        <v>41.800000000000011</v>
      </c>
      <c r="CS33" s="13">
        <f t="shared" si="36"/>
        <v>0</v>
      </c>
      <c r="CT33" s="11">
        <v>461.7</v>
      </c>
      <c r="CU33" s="12">
        <v>503.5</v>
      </c>
      <c r="CV33" s="12">
        <v>503.5</v>
      </c>
      <c r="CW33" s="12">
        <f t="shared" si="37"/>
        <v>41.800000000000011</v>
      </c>
      <c r="CX33" s="13">
        <f t="shared" si="38"/>
        <v>0</v>
      </c>
      <c r="CY33" s="11"/>
      <c r="CZ33" s="12"/>
      <c r="DA33" s="12"/>
      <c r="DB33" s="12">
        <f t="shared" si="39"/>
        <v>0</v>
      </c>
      <c r="DC33" s="13">
        <f t="shared" si="40"/>
        <v>0</v>
      </c>
      <c r="DD33" s="11">
        <v>54.1</v>
      </c>
      <c r="DE33" s="12">
        <v>54.1</v>
      </c>
      <c r="DF33" s="12">
        <v>54.1</v>
      </c>
      <c r="DG33" s="12">
        <f t="shared" si="41"/>
        <v>0</v>
      </c>
      <c r="DH33" s="13">
        <f t="shared" si="42"/>
        <v>0</v>
      </c>
      <c r="DI33" s="11">
        <v>0.64</v>
      </c>
      <c r="DJ33" s="12">
        <v>0.7</v>
      </c>
      <c r="DK33" s="12">
        <v>0.7</v>
      </c>
      <c r="DL33" s="12">
        <f t="shared" si="43"/>
        <v>5.9999999999999942E-2</v>
      </c>
      <c r="DM33" s="13">
        <f t="shared" si="44"/>
        <v>0</v>
      </c>
      <c r="DN33" s="11"/>
      <c r="DO33" s="12"/>
      <c r="DP33" s="12"/>
      <c r="DQ33" s="12">
        <f t="shared" si="45"/>
        <v>0</v>
      </c>
      <c r="DR33" s="13">
        <f t="shared" si="46"/>
        <v>0</v>
      </c>
      <c r="DS33" s="11">
        <v>2134.5</v>
      </c>
      <c r="DT33" s="12">
        <v>2137.5</v>
      </c>
      <c r="DU33" s="12">
        <v>2137.5</v>
      </c>
      <c r="DV33" s="12">
        <f t="shared" si="47"/>
        <v>3</v>
      </c>
      <c r="DW33" s="13">
        <f t="shared" si="48"/>
        <v>0</v>
      </c>
      <c r="DX33" s="11">
        <v>6.9</v>
      </c>
      <c r="DY33" s="12">
        <v>3.2</v>
      </c>
      <c r="DZ33" s="12">
        <v>0</v>
      </c>
      <c r="EA33" s="12">
        <f t="shared" si="49"/>
        <v>-6.9</v>
      </c>
      <c r="EB33" s="13">
        <f t="shared" si="50"/>
        <v>-3.2</v>
      </c>
      <c r="EC33" s="11">
        <v>785.4</v>
      </c>
      <c r="ED33" s="12">
        <v>786.5</v>
      </c>
      <c r="EE33" s="12">
        <v>786.5</v>
      </c>
      <c r="EF33" s="12">
        <f t="shared" si="51"/>
        <v>1.1000000000000227</v>
      </c>
      <c r="EG33" s="13">
        <f t="shared" si="52"/>
        <v>0</v>
      </c>
    </row>
    <row r="34" spans="1:137" s="10" customFormat="1" x14ac:dyDescent="0.25">
      <c r="A34" s="35">
        <v>28</v>
      </c>
      <c r="B34" s="36" t="s">
        <v>31</v>
      </c>
      <c r="C34" s="42">
        <f t="shared" si="53"/>
        <v>296836.04000000004</v>
      </c>
      <c r="D34" s="45">
        <f t="shared" si="54"/>
        <v>310592.09999999998</v>
      </c>
      <c r="E34" s="45">
        <f t="shared" si="55"/>
        <v>310504.89999999997</v>
      </c>
      <c r="F34" s="45">
        <f t="shared" si="56"/>
        <v>13668.859999999997</v>
      </c>
      <c r="G34" s="44">
        <f t="shared" si="57"/>
        <v>-87.200000000000273</v>
      </c>
      <c r="H34" s="11">
        <v>499.1</v>
      </c>
      <c r="I34" s="12">
        <v>499.1</v>
      </c>
      <c r="J34" s="12">
        <v>499.1</v>
      </c>
      <c r="K34" s="12">
        <f t="shared" si="1"/>
        <v>0</v>
      </c>
      <c r="L34" s="13">
        <f t="shared" si="2"/>
        <v>0</v>
      </c>
      <c r="M34" s="11">
        <v>178051</v>
      </c>
      <c r="N34" s="12">
        <v>178051</v>
      </c>
      <c r="O34" s="12">
        <v>178051</v>
      </c>
      <c r="P34" s="12">
        <f t="shared" si="3"/>
        <v>0</v>
      </c>
      <c r="Q34" s="13">
        <f t="shared" si="4"/>
        <v>0</v>
      </c>
      <c r="R34" s="11">
        <v>64043.4</v>
      </c>
      <c r="S34" s="12">
        <v>64043.4</v>
      </c>
      <c r="T34" s="12">
        <v>64043.4</v>
      </c>
      <c r="U34" s="12">
        <f t="shared" si="5"/>
        <v>0</v>
      </c>
      <c r="V34" s="13">
        <f t="shared" si="6"/>
        <v>0</v>
      </c>
      <c r="W34" s="11">
        <v>15702.1</v>
      </c>
      <c r="X34" s="12">
        <v>28969.5</v>
      </c>
      <c r="Y34" s="12">
        <v>28969.5</v>
      </c>
      <c r="Z34" s="12">
        <f t="shared" si="7"/>
        <v>13267.4</v>
      </c>
      <c r="AA34" s="13">
        <f t="shared" si="8"/>
        <v>0</v>
      </c>
      <c r="AB34" s="11">
        <v>6784.0999999999995</v>
      </c>
      <c r="AC34" s="12">
        <v>7024.7</v>
      </c>
      <c r="AD34" s="12">
        <v>7024.7</v>
      </c>
      <c r="AE34" s="12">
        <f t="shared" si="9"/>
        <v>240.60000000000036</v>
      </c>
      <c r="AF34" s="13">
        <f t="shared" si="10"/>
        <v>0</v>
      </c>
      <c r="AG34" s="11">
        <v>4567.3999999999996</v>
      </c>
      <c r="AH34" s="12">
        <v>4567.3999999999996</v>
      </c>
      <c r="AI34" s="12">
        <v>4567.3999999999996</v>
      </c>
      <c r="AJ34" s="12">
        <f t="shared" si="11"/>
        <v>0</v>
      </c>
      <c r="AK34" s="13">
        <f t="shared" si="12"/>
        <v>0</v>
      </c>
      <c r="AL34" s="11">
        <v>2928</v>
      </c>
      <c r="AM34" s="12">
        <v>2928</v>
      </c>
      <c r="AN34" s="12">
        <v>2928</v>
      </c>
      <c r="AO34" s="12">
        <f t="shared" si="13"/>
        <v>0</v>
      </c>
      <c r="AP34" s="13">
        <f t="shared" si="14"/>
        <v>0</v>
      </c>
      <c r="AQ34" s="11">
        <v>6350.7</v>
      </c>
      <c r="AR34" s="12">
        <v>6350.7</v>
      </c>
      <c r="AS34" s="12">
        <v>6350.7</v>
      </c>
      <c r="AT34" s="12">
        <f t="shared" si="15"/>
        <v>0</v>
      </c>
      <c r="AU34" s="13">
        <f t="shared" si="16"/>
        <v>0</v>
      </c>
      <c r="AV34" s="11">
        <v>1360.9</v>
      </c>
      <c r="AW34" s="12">
        <v>1478.3</v>
      </c>
      <c r="AX34" s="12">
        <v>1478.3</v>
      </c>
      <c r="AY34" s="12">
        <f t="shared" si="17"/>
        <v>117.39999999999986</v>
      </c>
      <c r="AZ34" s="13">
        <f t="shared" si="18"/>
        <v>0</v>
      </c>
      <c r="BA34" s="11">
        <v>3387.9</v>
      </c>
      <c r="BB34" s="12">
        <v>3387.9</v>
      </c>
      <c r="BC34" s="12">
        <v>3387.9</v>
      </c>
      <c r="BD34" s="12">
        <f t="shared" si="19"/>
        <v>0</v>
      </c>
      <c r="BE34" s="13">
        <f t="shared" si="20"/>
        <v>0</v>
      </c>
      <c r="BF34" s="11">
        <v>27.3</v>
      </c>
      <c r="BG34" s="12">
        <v>27.3</v>
      </c>
      <c r="BH34" s="12">
        <v>27.3</v>
      </c>
      <c r="BI34" s="12">
        <f t="shared" si="21"/>
        <v>0</v>
      </c>
      <c r="BJ34" s="13">
        <f t="shared" si="22"/>
        <v>0</v>
      </c>
      <c r="BK34" s="11"/>
      <c r="BL34" s="12"/>
      <c r="BM34" s="12"/>
      <c r="BN34" s="12">
        <f t="shared" si="23"/>
        <v>0</v>
      </c>
      <c r="BO34" s="13">
        <f t="shared" si="24"/>
        <v>0</v>
      </c>
      <c r="BP34" s="11">
        <v>1674.6000000000001</v>
      </c>
      <c r="BQ34" s="12">
        <v>1674.6</v>
      </c>
      <c r="BR34" s="12">
        <v>1674.6</v>
      </c>
      <c r="BS34" s="12">
        <f t="shared" si="25"/>
        <v>0</v>
      </c>
      <c r="BT34" s="13">
        <f t="shared" si="26"/>
        <v>0</v>
      </c>
      <c r="BU34" s="11">
        <v>11.5</v>
      </c>
      <c r="BV34" s="12">
        <v>12.5</v>
      </c>
      <c r="BW34" s="12">
        <v>12.5</v>
      </c>
      <c r="BX34" s="12">
        <f t="shared" si="27"/>
        <v>1</v>
      </c>
      <c r="BY34" s="13">
        <f t="shared" si="28"/>
        <v>0</v>
      </c>
      <c r="BZ34" s="11">
        <v>5738.8</v>
      </c>
      <c r="CA34" s="12">
        <v>5738.8</v>
      </c>
      <c r="CB34" s="12">
        <v>5738.8</v>
      </c>
      <c r="CC34" s="12">
        <f t="shared" si="29"/>
        <v>0</v>
      </c>
      <c r="CD34" s="13">
        <f t="shared" si="30"/>
        <v>0</v>
      </c>
      <c r="CE34" s="11">
        <v>3.7</v>
      </c>
      <c r="CF34" s="12">
        <v>4.0999999999999996</v>
      </c>
      <c r="CG34" s="12">
        <v>4.0999999999999996</v>
      </c>
      <c r="CH34" s="12">
        <f t="shared" si="31"/>
        <v>0.39999999999999947</v>
      </c>
      <c r="CI34" s="13">
        <f t="shared" si="32"/>
        <v>0</v>
      </c>
      <c r="CJ34" s="11">
        <v>445.3</v>
      </c>
      <c r="CK34" s="12">
        <v>485.5</v>
      </c>
      <c r="CL34" s="12">
        <v>485.5</v>
      </c>
      <c r="CM34" s="12">
        <f t="shared" si="33"/>
        <v>40.199999999999989</v>
      </c>
      <c r="CN34" s="13">
        <f t="shared" si="34"/>
        <v>0</v>
      </c>
      <c r="CO34" s="11">
        <v>471.8</v>
      </c>
      <c r="CP34" s="12">
        <v>513.6</v>
      </c>
      <c r="CQ34" s="12">
        <v>513.6</v>
      </c>
      <c r="CR34" s="12">
        <f t="shared" si="35"/>
        <v>41.800000000000011</v>
      </c>
      <c r="CS34" s="13">
        <f t="shared" si="36"/>
        <v>0</v>
      </c>
      <c r="CT34" s="11">
        <v>461.7</v>
      </c>
      <c r="CU34" s="12">
        <v>503.5</v>
      </c>
      <c r="CV34" s="12">
        <v>503.5</v>
      </c>
      <c r="CW34" s="12">
        <f t="shared" si="37"/>
        <v>41.800000000000011</v>
      </c>
      <c r="CX34" s="13">
        <f t="shared" si="38"/>
        <v>0</v>
      </c>
      <c r="CY34" s="11"/>
      <c r="CZ34" s="12"/>
      <c r="DA34" s="12"/>
      <c r="DB34" s="12">
        <f t="shared" si="39"/>
        <v>0</v>
      </c>
      <c r="DC34" s="13">
        <f t="shared" si="40"/>
        <v>0</v>
      </c>
      <c r="DD34" s="11">
        <v>66.5</v>
      </c>
      <c r="DE34" s="12">
        <v>66.5</v>
      </c>
      <c r="DF34" s="12">
        <v>66.5</v>
      </c>
      <c r="DG34" s="12">
        <f t="shared" si="41"/>
        <v>0</v>
      </c>
      <c r="DH34" s="13">
        <f t="shared" si="42"/>
        <v>0</v>
      </c>
      <c r="DI34" s="11">
        <v>0.64</v>
      </c>
      <c r="DJ34" s="12">
        <v>0.7</v>
      </c>
      <c r="DK34" s="12">
        <v>0.7</v>
      </c>
      <c r="DL34" s="12">
        <f t="shared" si="43"/>
        <v>5.9999999999999942E-2</v>
      </c>
      <c r="DM34" s="13">
        <f t="shared" si="44"/>
        <v>0</v>
      </c>
      <c r="DN34" s="11"/>
      <c r="DO34" s="12"/>
      <c r="DP34" s="12"/>
      <c r="DQ34" s="12">
        <f t="shared" si="45"/>
        <v>0</v>
      </c>
      <c r="DR34" s="13">
        <f t="shared" si="46"/>
        <v>0</v>
      </c>
      <c r="DS34" s="11">
        <v>2896.8</v>
      </c>
      <c r="DT34" s="12">
        <v>2900.8</v>
      </c>
      <c r="DU34" s="12">
        <v>2813.6</v>
      </c>
      <c r="DV34" s="12">
        <f t="shared" si="47"/>
        <v>-83.200000000000273</v>
      </c>
      <c r="DW34" s="13">
        <f t="shared" si="48"/>
        <v>-87.200000000000273</v>
      </c>
      <c r="DX34" s="11">
        <v>6.3</v>
      </c>
      <c r="DY34" s="12">
        <v>5.8</v>
      </c>
      <c r="DZ34" s="12">
        <v>5.8</v>
      </c>
      <c r="EA34" s="12">
        <f t="shared" si="49"/>
        <v>-0.5</v>
      </c>
      <c r="EB34" s="13">
        <f t="shared" si="50"/>
        <v>0</v>
      </c>
      <c r="EC34" s="11">
        <v>1356.5</v>
      </c>
      <c r="ED34" s="12">
        <v>1358.4</v>
      </c>
      <c r="EE34" s="12">
        <v>1358.4</v>
      </c>
      <c r="EF34" s="12">
        <f t="shared" si="51"/>
        <v>1.9000000000000909</v>
      </c>
      <c r="EG34" s="13">
        <f t="shared" si="52"/>
        <v>0</v>
      </c>
    </row>
    <row r="35" spans="1:137" s="10" customFormat="1" x14ac:dyDescent="0.25">
      <c r="A35" s="35">
        <v>29</v>
      </c>
      <c r="B35" s="36" t="s">
        <v>32</v>
      </c>
      <c r="C35" s="42">
        <f t="shared" si="53"/>
        <v>264844.04000000004</v>
      </c>
      <c r="D35" s="45">
        <f t="shared" si="54"/>
        <v>273281.30000000005</v>
      </c>
      <c r="E35" s="45">
        <f t="shared" si="55"/>
        <v>273281.30000000005</v>
      </c>
      <c r="F35" s="45">
        <f t="shared" si="56"/>
        <v>8437.2599999999948</v>
      </c>
      <c r="G35" s="44">
        <f t="shared" si="57"/>
        <v>0</v>
      </c>
      <c r="H35" s="11">
        <v>350.6</v>
      </c>
      <c r="I35" s="12">
        <v>350.6</v>
      </c>
      <c r="J35" s="12">
        <v>350.6</v>
      </c>
      <c r="K35" s="12">
        <f t="shared" si="1"/>
        <v>0</v>
      </c>
      <c r="L35" s="13">
        <f t="shared" si="2"/>
        <v>0</v>
      </c>
      <c r="M35" s="11">
        <v>164134.9</v>
      </c>
      <c r="N35" s="12">
        <v>164134.9</v>
      </c>
      <c r="O35" s="12">
        <v>164134.9</v>
      </c>
      <c r="P35" s="12">
        <f t="shared" si="3"/>
        <v>0</v>
      </c>
      <c r="Q35" s="13">
        <f t="shared" si="4"/>
        <v>0</v>
      </c>
      <c r="R35" s="11">
        <v>40346.699999999997</v>
      </c>
      <c r="S35" s="12">
        <v>40346.699999999997</v>
      </c>
      <c r="T35" s="12">
        <v>40346.699999999997</v>
      </c>
      <c r="U35" s="12">
        <f t="shared" si="5"/>
        <v>0</v>
      </c>
      <c r="V35" s="13">
        <f t="shared" si="6"/>
        <v>0</v>
      </c>
      <c r="W35" s="11">
        <v>14452.2</v>
      </c>
      <c r="X35" s="12">
        <v>26404.6</v>
      </c>
      <c r="Y35" s="12">
        <v>26404.6</v>
      </c>
      <c r="Z35" s="12">
        <f t="shared" si="7"/>
        <v>11952.399999999998</v>
      </c>
      <c r="AA35" s="13">
        <f t="shared" si="8"/>
        <v>0</v>
      </c>
      <c r="AB35" s="11">
        <v>7164.6</v>
      </c>
      <c r="AC35" s="12">
        <v>7406</v>
      </c>
      <c r="AD35" s="12">
        <v>7406</v>
      </c>
      <c r="AE35" s="12">
        <f t="shared" si="9"/>
        <v>241.39999999999964</v>
      </c>
      <c r="AF35" s="13">
        <f t="shared" si="10"/>
        <v>0</v>
      </c>
      <c r="AG35" s="11">
        <v>13127.5</v>
      </c>
      <c r="AH35" s="12">
        <v>11027.5</v>
      </c>
      <c r="AI35" s="12">
        <v>11027.5</v>
      </c>
      <c r="AJ35" s="12">
        <f t="shared" si="11"/>
        <v>-2100</v>
      </c>
      <c r="AK35" s="13">
        <f t="shared" si="12"/>
        <v>0</v>
      </c>
      <c r="AL35" s="11">
        <v>8784.5</v>
      </c>
      <c r="AM35" s="12">
        <v>6884.5</v>
      </c>
      <c r="AN35" s="12">
        <v>6884.5</v>
      </c>
      <c r="AO35" s="12">
        <f t="shared" si="13"/>
        <v>-1900</v>
      </c>
      <c r="AP35" s="13">
        <f t="shared" si="14"/>
        <v>0</v>
      </c>
      <c r="AQ35" s="11">
        <v>4121.6000000000004</v>
      </c>
      <c r="AR35" s="12">
        <v>4121.6000000000004</v>
      </c>
      <c r="AS35" s="12">
        <v>4121.6000000000004</v>
      </c>
      <c r="AT35" s="12">
        <f t="shared" si="15"/>
        <v>0</v>
      </c>
      <c r="AU35" s="13">
        <f t="shared" si="16"/>
        <v>0</v>
      </c>
      <c r="AV35" s="11">
        <v>1343.5</v>
      </c>
      <c r="AW35" s="12">
        <v>1460.9</v>
      </c>
      <c r="AX35" s="12">
        <v>1460.9</v>
      </c>
      <c r="AY35" s="12">
        <f t="shared" si="17"/>
        <v>117.40000000000009</v>
      </c>
      <c r="AZ35" s="13">
        <f t="shared" si="18"/>
        <v>0</v>
      </c>
      <c r="BA35" s="11">
        <v>2418.6</v>
      </c>
      <c r="BB35" s="12">
        <v>2418.6</v>
      </c>
      <c r="BC35" s="12">
        <v>2418.6</v>
      </c>
      <c r="BD35" s="12">
        <f t="shared" si="19"/>
        <v>0</v>
      </c>
      <c r="BE35" s="13">
        <f t="shared" si="20"/>
        <v>0</v>
      </c>
      <c r="BF35" s="11"/>
      <c r="BG35" s="12"/>
      <c r="BH35" s="12"/>
      <c r="BI35" s="12">
        <f t="shared" si="21"/>
        <v>0</v>
      </c>
      <c r="BJ35" s="13">
        <f t="shared" si="22"/>
        <v>0</v>
      </c>
      <c r="BK35" s="11"/>
      <c r="BL35" s="12"/>
      <c r="BM35" s="12"/>
      <c r="BN35" s="12">
        <f t="shared" si="23"/>
        <v>0</v>
      </c>
      <c r="BO35" s="13">
        <f t="shared" si="24"/>
        <v>0</v>
      </c>
      <c r="BP35" s="11">
        <v>1549.5</v>
      </c>
      <c r="BQ35" s="12">
        <v>1549.5</v>
      </c>
      <c r="BR35" s="12">
        <v>1549.5</v>
      </c>
      <c r="BS35" s="12">
        <f t="shared" si="25"/>
        <v>0</v>
      </c>
      <c r="BT35" s="13">
        <f t="shared" si="26"/>
        <v>0</v>
      </c>
      <c r="BU35" s="11">
        <v>0</v>
      </c>
      <c r="BV35" s="12"/>
      <c r="BW35" s="12"/>
      <c r="BX35" s="12">
        <f t="shared" si="27"/>
        <v>0</v>
      </c>
      <c r="BY35" s="13">
        <f t="shared" si="28"/>
        <v>0</v>
      </c>
      <c r="BZ35" s="11">
        <v>385.6</v>
      </c>
      <c r="CA35" s="12">
        <v>385.6</v>
      </c>
      <c r="CB35" s="12">
        <v>385.6</v>
      </c>
      <c r="CC35" s="12">
        <f t="shared" si="29"/>
        <v>0</v>
      </c>
      <c r="CD35" s="13">
        <f t="shared" si="30"/>
        <v>0</v>
      </c>
      <c r="CE35" s="11">
        <v>3.5</v>
      </c>
      <c r="CF35" s="12">
        <v>3.9</v>
      </c>
      <c r="CG35" s="12">
        <v>3.9</v>
      </c>
      <c r="CH35" s="12">
        <f t="shared" si="31"/>
        <v>0.39999999999999991</v>
      </c>
      <c r="CI35" s="13">
        <f t="shared" si="32"/>
        <v>0</v>
      </c>
      <c r="CJ35" s="11">
        <v>445.3</v>
      </c>
      <c r="CK35" s="12">
        <v>485.5</v>
      </c>
      <c r="CL35" s="12">
        <v>485.5</v>
      </c>
      <c r="CM35" s="12">
        <f t="shared" si="33"/>
        <v>40.199999999999989</v>
      </c>
      <c r="CN35" s="13">
        <f t="shared" si="34"/>
        <v>0</v>
      </c>
      <c r="CO35" s="11">
        <v>471.8</v>
      </c>
      <c r="CP35" s="12">
        <v>513.6</v>
      </c>
      <c r="CQ35" s="12">
        <v>513.6</v>
      </c>
      <c r="CR35" s="12">
        <f t="shared" si="35"/>
        <v>41.800000000000011</v>
      </c>
      <c r="CS35" s="13">
        <f t="shared" si="36"/>
        <v>0</v>
      </c>
      <c r="CT35" s="11">
        <v>461.7</v>
      </c>
      <c r="CU35" s="12">
        <v>503.5</v>
      </c>
      <c r="CV35" s="12">
        <v>503.5</v>
      </c>
      <c r="CW35" s="12">
        <f t="shared" si="37"/>
        <v>41.800000000000011</v>
      </c>
      <c r="CX35" s="13">
        <f t="shared" si="38"/>
        <v>0</v>
      </c>
      <c r="CY35" s="11"/>
      <c r="CZ35" s="12"/>
      <c r="DA35" s="12"/>
      <c r="DB35" s="12">
        <f t="shared" si="39"/>
        <v>0</v>
      </c>
      <c r="DC35" s="13">
        <f t="shared" si="40"/>
        <v>0</v>
      </c>
      <c r="DD35" s="11">
        <v>55.7</v>
      </c>
      <c r="DE35" s="12">
        <v>55.7</v>
      </c>
      <c r="DF35" s="12">
        <v>55.7</v>
      </c>
      <c r="DG35" s="12">
        <f t="shared" si="41"/>
        <v>0</v>
      </c>
      <c r="DH35" s="13">
        <f t="shared" si="42"/>
        <v>0</v>
      </c>
      <c r="DI35" s="11">
        <v>0.64</v>
      </c>
      <c r="DJ35" s="12">
        <v>0.7</v>
      </c>
      <c r="DK35" s="12">
        <v>0.7</v>
      </c>
      <c r="DL35" s="12">
        <f t="shared" si="43"/>
        <v>5.9999999999999942E-2</v>
      </c>
      <c r="DM35" s="13">
        <f t="shared" si="44"/>
        <v>0</v>
      </c>
      <c r="DN35" s="11"/>
      <c r="DO35" s="12"/>
      <c r="DP35" s="12"/>
      <c r="DQ35" s="12">
        <f t="shared" si="45"/>
        <v>0</v>
      </c>
      <c r="DR35" s="13">
        <f t="shared" si="46"/>
        <v>0</v>
      </c>
      <c r="DS35" s="11">
        <v>3506.6</v>
      </c>
      <c r="DT35" s="12">
        <v>3511.5</v>
      </c>
      <c r="DU35" s="12">
        <v>3511.5</v>
      </c>
      <c r="DV35" s="12">
        <f t="shared" si="47"/>
        <v>4.9000000000000909</v>
      </c>
      <c r="DW35" s="13">
        <f t="shared" si="48"/>
        <v>0</v>
      </c>
      <c r="DX35" s="11">
        <v>5.6</v>
      </c>
      <c r="DY35" s="12"/>
      <c r="DZ35" s="12"/>
      <c r="EA35" s="12">
        <f t="shared" si="49"/>
        <v>-5.6</v>
      </c>
      <c r="EB35" s="13">
        <f t="shared" si="50"/>
        <v>0</v>
      </c>
      <c r="EC35" s="11">
        <v>1713.4</v>
      </c>
      <c r="ED35" s="12">
        <v>1715.9</v>
      </c>
      <c r="EE35" s="12">
        <v>1715.9</v>
      </c>
      <c r="EF35" s="12">
        <f t="shared" si="51"/>
        <v>2.5</v>
      </c>
      <c r="EG35" s="13">
        <f t="shared" si="52"/>
        <v>0</v>
      </c>
    </row>
    <row r="36" spans="1:137" s="10" customFormat="1" x14ac:dyDescent="0.25">
      <c r="A36" s="35">
        <v>30</v>
      </c>
      <c r="B36" s="36" t="s">
        <v>33</v>
      </c>
      <c r="C36" s="42">
        <f t="shared" si="53"/>
        <v>2980236.0000000019</v>
      </c>
      <c r="D36" s="45">
        <f t="shared" si="54"/>
        <v>2995005.600000001</v>
      </c>
      <c r="E36" s="45">
        <f t="shared" si="55"/>
        <v>2992940.100000001</v>
      </c>
      <c r="F36" s="45">
        <f t="shared" si="56"/>
        <v>12704.100000000004</v>
      </c>
      <c r="G36" s="44">
        <f t="shared" si="57"/>
        <v>-2065.4999999999973</v>
      </c>
      <c r="H36" s="11">
        <v>5254.1</v>
      </c>
      <c r="I36" s="12">
        <v>5254.1</v>
      </c>
      <c r="J36" s="12">
        <v>5254.1</v>
      </c>
      <c r="K36" s="12">
        <f t="shared" si="1"/>
        <v>0</v>
      </c>
      <c r="L36" s="13">
        <f t="shared" si="2"/>
        <v>0</v>
      </c>
      <c r="M36" s="11">
        <v>1795805.1</v>
      </c>
      <c r="N36" s="12">
        <v>1795805.1</v>
      </c>
      <c r="O36" s="12">
        <v>1795805.1</v>
      </c>
      <c r="P36" s="12">
        <f t="shared" si="3"/>
        <v>0</v>
      </c>
      <c r="Q36" s="13">
        <f t="shared" si="4"/>
        <v>0</v>
      </c>
      <c r="R36" s="11">
        <v>874343.7</v>
      </c>
      <c r="S36" s="12">
        <v>874343.7</v>
      </c>
      <c r="T36" s="12">
        <v>874343.7</v>
      </c>
      <c r="U36" s="12">
        <f t="shared" si="5"/>
        <v>0</v>
      </c>
      <c r="V36" s="13">
        <f t="shared" si="6"/>
        <v>0</v>
      </c>
      <c r="W36" s="11">
        <v>117883.1</v>
      </c>
      <c r="X36" s="12">
        <v>126333.1</v>
      </c>
      <c r="Y36" s="12">
        <v>126333.1</v>
      </c>
      <c r="Z36" s="12">
        <f t="shared" si="7"/>
        <v>8450</v>
      </c>
      <c r="AA36" s="13">
        <f t="shared" si="8"/>
        <v>0</v>
      </c>
      <c r="AB36" s="11">
        <v>14258.2</v>
      </c>
      <c r="AC36" s="12">
        <v>14712.7</v>
      </c>
      <c r="AD36" s="12">
        <v>14712.7</v>
      </c>
      <c r="AE36" s="12">
        <f t="shared" si="9"/>
        <v>454.5</v>
      </c>
      <c r="AF36" s="13">
        <f t="shared" si="10"/>
        <v>0</v>
      </c>
      <c r="AG36" s="11">
        <v>11433.6</v>
      </c>
      <c r="AH36" s="12">
        <v>11433.6</v>
      </c>
      <c r="AI36" s="12">
        <v>11433.6</v>
      </c>
      <c r="AJ36" s="12">
        <f t="shared" si="11"/>
        <v>0</v>
      </c>
      <c r="AK36" s="13">
        <f t="shared" si="12"/>
        <v>0</v>
      </c>
      <c r="AL36" s="11">
        <v>8326.2000000000007</v>
      </c>
      <c r="AM36" s="12">
        <v>8170.2</v>
      </c>
      <c r="AN36" s="12">
        <v>8170.2</v>
      </c>
      <c r="AO36" s="12">
        <f t="shared" si="13"/>
        <v>-156.00000000000091</v>
      </c>
      <c r="AP36" s="13">
        <f t="shared" si="14"/>
        <v>0</v>
      </c>
      <c r="AQ36" s="11">
        <v>31249.7</v>
      </c>
      <c r="AR36" s="12">
        <v>32187.7</v>
      </c>
      <c r="AS36" s="12">
        <v>32187.7</v>
      </c>
      <c r="AT36" s="12">
        <f t="shared" si="15"/>
        <v>938</v>
      </c>
      <c r="AU36" s="13">
        <f t="shared" si="16"/>
        <v>0</v>
      </c>
      <c r="AV36" s="11">
        <v>4995.2</v>
      </c>
      <c r="AW36" s="12">
        <v>5415.1</v>
      </c>
      <c r="AX36" s="12">
        <v>5415.1</v>
      </c>
      <c r="AY36" s="12">
        <f t="shared" si="17"/>
        <v>419.90000000000055</v>
      </c>
      <c r="AZ36" s="13">
        <f t="shared" si="18"/>
        <v>0</v>
      </c>
      <c r="BA36" s="11">
        <v>36454</v>
      </c>
      <c r="BB36" s="12">
        <v>36454</v>
      </c>
      <c r="BC36" s="12">
        <v>36454</v>
      </c>
      <c r="BD36" s="12">
        <f t="shared" si="19"/>
        <v>0</v>
      </c>
      <c r="BE36" s="13">
        <f t="shared" si="20"/>
        <v>0</v>
      </c>
      <c r="BF36" s="11">
        <v>43859.1</v>
      </c>
      <c r="BG36" s="12">
        <v>48017.2</v>
      </c>
      <c r="BH36" s="12">
        <v>46043.5</v>
      </c>
      <c r="BI36" s="12">
        <f t="shared" si="21"/>
        <v>2184.4000000000015</v>
      </c>
      <c r="BJ36" s="13">
        <f t="shared" si="22"/>
        <v>-1973.6999999999971</v>
      </c>
      <c r="BK36" s="11"/>
      <c r="BL36" s="12"/>
      <c r="BM36" s="12"/>
      <c r="BN36" s="12">
        <f t="shared" si="23"/>
        <v>0</v>
      </c>
      <c r="BO36" s="13">
        <f t="shared" si="24"/>
        <v>0</v>
      </c>
      <c r="BP36" s="11">
        <v>4791.7</v>
      </c>
      <c r="BQ36" s="12">
        <v>4791.7</v>
      </c>
      <c r="BR36" s="12">
        <v>4791.7</v>
      </c>
      <c r="BS36" s="12">
        <f t="shared" si="25"/>
        <v>0</v>
      </c>
      <c r="BT36" s="13">
        <f t="shared" si="26"/>
        <v>0</v>
      </c>
      <c r="BU36" s="11">
        <v>141.9</v>
      </c>
      <c r="BV36" s="12">
        <v>155.1</v>
      </c>
      <c r="BW36" s="12">
        <v>155.1</v>
      </c>
      <c r="BX36" s="12">
        <f t="shared" si="27"/>
        <v>13.199999999999989</v>
      </c>
      <c r="BY36" s="13">
        <f t="shared" si="28"/>
        <v>0</v>
      </c>
      <c r="BZ36" s="11">
        <v>5621.8</v>
      </c>
      <c r="CA36" s="12">
        <v>5621.8</v>
      </c>
      <c r="CB36" s="12">
        <v>5621.8</v>
      </c>
      <c r="CC36" s="12">
        <f t="shared" si="29"/>
        <v>0</v>
      </c>
      <c r="CD36" s="13">
        <f t="shared" si="30"/>
        <v>0</v>
      </c>
      <c r="CE36" s="11">
        <v>3.4000000000000004</v>
      </c>
      <c r="CF36" s="12">
        <v>3.8</v>
      </c>
      <c r="CG36" s="12">
        <v>3.8</v>
      </c>
      <c r="CH36" s="12">
        <f t="shared" si="31"/>
        <v>0.39999999999999947</v>
      </c>
      <c r="CI36" s="13">
        <f t="shared" si="32"/>
        <v>0</v>
      </c>
      <c r="CJ36" s="11">
        <v>479.1</v>
      </c>
      <c r="CK36" s="12">
        <v>522.4</v>
      </c>
      <c r="CL36" s="12">
        <v>522.4</v>
      </c>
      <c r="CM36" s="12">
        <f t="shared" si="33"/>
        <v>43.299999999999955</v>
      </c>
      <c r="CN36" s="13">
        <f t="shared" si="34"/>
        <v>0</v>
      </c>
      <c r="CO36" s="11">
        <v>2893.6</v>
      </c>
      <c r="CP36" s="12">
        <v>3150.7</v>
      </c>
      <c r="CQ36" s="12">
        <v>3150.7</v>
      </c>
      <c r="CR36" s="12">
        <f t="shared" si="35"/>
        <v>257.09999999999991</v>
      </c>
      <c r="CS36" s="13">
        <f t="shared" si="36"/>
        <v>0</v>
      </c>
      <c r="CT36" s="11">
        <v>495.7</v>
      </c>
      <c r="CU36" s="12">
        <v>540.79999999999995</v>
      </c>
      <c r="CV36" s="12">
        <v>540.79999999999995</v>
      </c>
      <c r="CW36" s="12">
        <f t="shared" si="37"/>
        <v>45.099999999999966</v>
      </c>
      <c r="CX36" s="13">
        <f t="shared" si="38"/>
        <v>0</v>
      </c>
      <c r="CY36" s="11">
        <v>805.8</v>
      </c>
      <c r="CZ36" s="12">
        <v>853.8</v>
      </c>
      <c r="DA36" s="12">
        <v>853.8</v>
      </c>
      <c r="DB36" s="12">
        <f t="shared" si="39"/>
        <v>48</v>
      </c>
      <c r="DC36" s="13">
        <f t="shared" si="40"/>
        <v>0</v>
      </c>
      <c r="DD36" s="11">
        <v>129.80000000000001</v>
      </c>
      <c r="DE36" s="12">
        <v>129.80000000000001</v>
      </c>
      <c r="DF36" s="12">
        <v>129.80000000000001</v>
      </c>
      <c r="DG36" s="12">
        <f t="shared" si="41"/>
        <v>0</v>
      </c>
      <c r="DH36" s="13">
        <f t="shared" si="42"/>
        <v>0</v>
      </c>
      <c r="DI36" s="11">
        <v>0.7</v>
      </c>
      <c r="DJ36" s="12">
        <v>0.8</v>
      </c>
      <c r="DK36" s="12">
        <v>0.8</v>
      </c>
      <c r="DL36" s="12">
        <f t="shared" si="43"/>
        <v>0.10000000000000009</v>
      </c>
      <c r="DM36" s="13">
        <f t="shared" si="44"/>
        <v>0</v>
      </c>
      <c r="DN36" s="11">
        <v>4715.7</v>
      </c>
      <c r="DO36" s="12">
        <v>4715.7</v>
      </c>
      <c r="DP36" s="12">
        <v>4715.7</v>
      </c>
      <c r="DQ36" s="12">
        <f t="shared" si="45"/>
        <v>0</v>
      </c>
      <c r="DR36" s="13">
        <f t="shared" si="46"/>
        <v>0</v>
      </c>
      <c r="DS36" s="11">
        <v>3887.7</v>
      </c>
      <c r="DT36" s="12">
        <v>3893.1</v>
      </c>
      <c r="DU36" s="12">
        <v>3893.1</v>
      </c>
      <c r="DV36" s="12">
        <f t="shared" si="47"/>
        <v>5.4000000000000909</v>
      </c>
      <c r="DW36" s="13">
        <f t="shared" si="48"/>
        <v>0</v>
      </c>
      <c r="DX36" s="11">
        <v>55.5</v>
      </c>
      <c r="DY36" s="12">
        <v>130.9</v>
      </c>
      <c r="DZ36" s="12">
        <v>39.1</v>
      </c>
      <c r="EA36" s="12">
        <f t="shared" si="49"/>
        <v>-16.399999999999999</v>
      </c>
      <c r="EB36" s="13">
        <f t="shared" si="50"/>
        <v>-91.800000000000011</v>
      </c>
      <c r="EC36" s="11">
        <v>12351.6</v>
      </c>
      <c r="ED36" s="12">
        <v>12368.7</v>
      </c>
      <c r="EE36" s="12">
        <v>12368.7</v>
      </c>
      <c r="EF36" s="12">
        <f t="shared" si="51"/>
        <v>17.100000000000364</v>
      </c>
      <c r="EG36" s="13">
        <f t="shared" si="52"/>
        <v>0</v>
      </c>
    </row>
    <row r="37" spans="1:137" s="10" customFormat="1" x14ac:dyDescent="0.25">
      <c r="A37" s="35">
        <v>31</v>
      </c>
      <c r="B37" s="36" t="s">
        <v>34</v>
      </c>
      <c r="C37" s="42">
        <f t="shared" si="53"/>
        <v>173998.24999999994</v>
      </c>
      <c r="D37" s="45">
        <f t="shared" si="54"/>
        <v>184329.69999999998</v>
      </c>
      <c r="E37" s="45">
        <f t="shared" si="55"/>
        <v>184329.69999999998</v>
      </c>
      <c r="F37" s="45">
        <f t="shared" si="56"/>
        <v>10331.449999999997</v>
      </c>
      <c r="G37" s="44">
        <f t="shared" si="57"/>
        <v>0</v>
      </c>
      <c r="H37" s="11">
        <v>236.6</v>
      </c>
      <c r="I37" s="12">
        <v>236.6</v>
      </c>
      <c r="J37" s="12">
        <v>236.6</v>
      </c>
      <c r="K37" s="12">
        <f t="shared" si="1"/>
        <v>0</v>
      </c>
      <c r="L37" s="13">
        <f t="shared" si="2"/>
        <v>0</v>
      </c>
      <c r="M37" s="11">
        <v>106423.2</v>
      </c>
      <c r="N37" s="12">
        <v>106423.2</v>
      </c>
      <c r="O37" s="12">
        <v>106423.2</v>
      </c>
      <c r="P37" s="12">
        <f t="shared" si="3"/>
        <v>0</v>
      </c>
      <c r="Q37" s="13">
        <f t="shared" si="4"/>
        <v>0</v>
      </c>
      <c r="R37" s="11">
        <v>29593</v>
      </c>
      <c r="S37" s="12">
        <v>29593</v>
      </c>
      <c r="T37" s="12">
        <v>29593</v>
      </c>
      <c r="U37" s="12">
        <f t="shared" si="5"/>
        <v>0</v>
      </c>
      <c r="V37" s="13">
        <f t="shared" si="6"/>
        <v>0</v>
      </c>
      <c r="W37" s="11">
        <v>12499.2</v>
      </c>
      <c r="X37" s="12">
        <v>22368.400000000001</v>
      </c>
      <c r="Y37" s="12">
        <v>22368.400000000001</v>
      </c>
      <c r="Z37" s="12">
        <f t="shared" si="7"/>
        <v>9869.2000000000007</v>
      </c>
      <c r="AA37" s="13">
        <f t="shared" si="8"/>
        <v>0</v>
      </c>
      <c r="AB37" s="11">
        <v>5774.8</v>
      </c>
      <c r="AC37" s="12">
        <v>5990.8</v>
      </c>
      <c r="AD37" s="12">
        <v>5990.8</v>
      </c>
      <c r="AE37" s="12">
        <f t="shared" si="9"/>
        <v>216</v>
      </c>
      <c r="AF37" s="13">
        <f t="shared" si="10"/>
        <v>0</v>
      </c>
      <c r="AG37" s="11">
        <v>4121.6000000000004</v>
      </c>
      <c r="AH37" s="12">
        <v>4121.6000000000004</v>
      </c>
      <c r="AI37" s="12">
        <v>4121.6000000000004</v>
      </c>
      <c r="AJ37" s="12">
        <f t="shared" si="11"/>
        <v>0</v>
      </c>
      <c r="AK37" s="13">
        <f t="shared" si="12"/>
        <v>0</v>
      </c>
      <c r="AL37" s="11">
        <v>3003.5</v>
      </c>
      <c r="AM37" s="12">
        <v>3003.5</v>
      </c>
      <c r="AN37" s="12">
        <v>3003.5</v>
      </c>
      <c r="AO37" s="12">
        <f t="shared" si="13"/>
        <v>0</v>
      </c>
      <c r="AP37" s="13">
        <f t="shared" si="14"/>
        <v>0</v>
      </c>
      <c r="AQ37" s="11">
        <v>3784.9</v>
      </c>
      <c r="AR37" s="12">
        <v>3784.9</v>
      </c>
      <c r="AS37" s="12">
        <v>3784.9</v>
      </c>
      <c r="AT37" s="12">
        <f t="shared" si="15"/>
        <v>0</v>
      </c>
      <c r="AU37" s="13">
        <f t="shared" si="16"/>
        <v>0</v>
      </c>
      <c r="AV37" s="11">
        <v>1363</v>
      </c>
      <c r="AW37" s="12">
        <v>1480.4</v>
      </c>
      <c r="AX37" s="12">
        <v>1480.4</v>
      </c>
      <c r="AY37" s="12">
        <f t="shared" si="17"/>
        <v>117.40000000000009</v>
      </c>
      <c r="AZ37" s="13">
        <f t="shared" si="18"/>
        <v>0</v>
      </c>
      <c r="BA37" s="11">
        <v>1635.9</v>
      </c>
      <c r="BB37" s="12">
        <v>1635.9</v>
      </c>
      <c r="BC37" s="12">
        <v>1635.9</v>
      </c>
      <c r="BD37" s="12">
        <f t="shared" si="19"/>
        <v>0</v>
      </c>
      <c r="BE37" s="13">
        <f t="shared" si="20"/>
        <v>0</v>
      </c>
      <c r="BF37" s="11"/>
      <c r="BG37" s="12"/>
      <c r="BH37" s="12"/>
      <c r="BI37" s="12">
        <f t="shared" si="21"/>
        <v>0</v>
      </c>
      <c r="BJ37" s="13">
        <f t="shared" si="22"/>
        <v>0</v>
      </c>
      <c r="BK37" s="11"/>
      <c r="BL37" s="12"/>
      <c r="BM37" s="12"/>
      <c r="BN37" s="12">
        <f t="shared" si="23"/>
        <v>0</v>
      </c>
      <c r="BO37" s="13">
        <f t="shared" si="24"/>
        <v>0</v>
      </c>
      <c r="BP37" s="11">
        <v>734.9</v>
      </c>
      <c r="BQ37" s="12">
        <v>734.9</v>
      </c>
      <c r="BR37" s="12">
        <v>734.9</v>
      </c>
      <c r="BS37" s="12">
        <f t="shared" si="25"/>
        <v>0</v>
      </c>
      <c r="BT37" s="13">
        <f t="shared" si="26"/>
        <v>0</v>
      </c>
      <c r="BU37" s="11">
        <v>0</v>
      </c>
      <c r="BV37" s="12"/>
      <c r="BW37" s="12"/>
      <c r="BX37" s="12">
        <f t="shared" si="27"/>
        <v>0</v>
      </c>
      <c r="BY37" s="13">
        <f t="shared" si="28"/>
        <v>0</v>
      </c>
      <c r="BZ37" s="11">
        <v>178.3</v>
      </c>
      <c r="CA37" s="12">
        <v>178.3</v>
      </c>
      <c r="CB37" s="12">
        <v>178.3</v>
      </c>
      <c r="CC37" s="12">
        <f t="shared" si="29"/>
        <v>0</v>
      </c>
      <c r="CD37" s="13">
        <f t="shared" si="30"/>
        <v>0</v>
      </c>
      <c r="CE37" s="11">
        <v>2.8000000000000003</v>
      </c>
      <c r="CF37" s="12">
        <v>3.1</v>
      </c>
      <c r="CG37" s="12">
        <v>3.1</v>
      </c>
      <c r="CH37" s="12">
        <f t="shared" si="31"/>
        <v>0.29999999999999982</v>
      </c>
      <c r="CI37" s="13">
        <f t="shared" si="32"/>
        <v>0</v>
      </c>
      <c r="CJ37" s="11">
        <v>445.3</v>
      </c>
      <c r="CK37" s="12">
        <v>485.5</v>
      </c>
      <c r="CL37" s="12">
        <v>485.5</v>
      </c>
      <c r="CM37" s="12">
        <f t="shared" si="33"/>
        <v>40.199999999999989</v>
      </c>
      <c r="CN37" s="13">
        <f t="shared" si="34"/>
        <v>0</v>
      </c>
      <c r="CO37" s="11">
        <v>471.8</v>
      </c>
      <c r="CP37" s="12">
        <v>513.6</v>
      </c>
      <c r="CQ37" s="12">
        <v>513.6</v>
      </c>
      <c r="CR37" s="12">
        <f t="shared" si="35"/>
        <v>41.800000000000011</v>
      </c>
      <c r="CS37" s="13">
        <f t="shared" si="36"/>
        <v>0</v>
      </c>
      <c r="CT37" s="11">
        <v>461.7</v>
      </c>
      <c r="CU37" s="12">
        <v>503.5</v>
      </c>
      <c r="CV37" s="12">
        <v>503.5</v>
      </c>
      <c r="CW37" s="12">
        <f t="shared" si="37"/>
        <v>41.800000000000011</v>
      </c>
      <c r="CX37" s="13">
        <f t="shared" si="38"/>
        <v>0</v>
      </c>
      <c r="CY37" s="11"/>
      <c r="CZ37" s="12"/>
      <c r="DA37" s="12"/>
      <c r="DB37" s="12">
        <f t="shared" si="39"/>
        <v>0</v>
      </c>
      <c r="DC37" s="13">
        <f t="shared" si="40"/>
        <v>0</v>
      </c>
      <c r="DD37" s="11">
        <v>32.6</v>
      </c>
      <c r="DE37" s="12">
        <v>32.6</v>
      </c>
      <c r="DF37" s="12">
        <v>32.6</v>
      </c>
      <c r="DG37" s="12">
        <f t="shared" si="41"/>
        <v>0</v>
      </c>
      <c r="DH37" s="13">
        <f t="shared" si="42"/>
        <v>0</v>
      </c>
      <c r="DI37" s="11">
        <v>0.65</v>
      </c>
      <c r="DJ37" s="12">
        <v>0.7</v>
      </c>
      <c r="DK37" s="12">
        <v>0.7</v>
      </c>
      <c r="DL37" s="12">
        <f t="shared" si="43"/>
        <v>4.9999999999999933E-2</v>
      </c>
      <c r="DM37" s="13">
        <f t="shared" si="44"/>
        <v>0</v>
      </c>
      <c r="DN37" s="11"/>
      <c r="DO37" s="12"/>
      <c r="DP37" s="12"/>
      <c r="DQ37" s="12">
        <f t="shared" si="45"/>
        <v>0</v>
      </c>
      <c r="DR37" s="13">
        <f t="shared" si="46"/>
        <v>0</v>
      </c>
      <c r="DS37" s="11">
        <v>2515.6</v>
      </c>
      <c r="DT37" s="12">
        <v>2519.1</v>
      </c>
      <c r="DU37" s="12">
        <v>2519.1</v>
      </c>
      <c r="DV37" s="12">
        <f t="shared" si="47"/>
        <v>3.5</v>
      </c>
      <c r="DW37" s="13">
        <f t="shared" si="48"/>
        <v>0</v>
      </c>
      <c r="DX37" s="11">
        <v>4.9000000000000004</v>
      </c>
      <c r="DY37" s="12">
        <v>5.2</v>
      </c>
      <c r="DZ37" s="12">
        <v>5.2</v>
      </c>
      <c r="EA37" s="12">
        <f t="shared" si="49"/>
        <v>0.29999999999999982</v>
      </c>
      <c r="EB37" s="13">
        <f t="shared" si="50"/>
        <v>0</v>
      </c>
      <c r="EC37" s="11">
        <v>714</v>
      </c>
      <c r="ED37" s="12">
        <v>714.9</v>
      </c>
      <c r="EE37" s="12">
        <v>714.9</v>
      </c>
      <c r="EF37" s="12">
        <f t="shared" si="51"/>
        <v>0.89999999999997726</v>
      </c>
      <c r="EG37" s="13">
        <f t="shared" si="52"/>
        <v>0</v>
      </c>
    </row>
    <row r="38" spans="1:137" s="10" customFormat="1" x14ac:dyDescent="0.25">
      <c r="A38" s="35">
        <v>32</v>
      </c>
      <c r="B38" s="36" t="s">
        <v>35</v>
      </c>
      <c r="C38" s="42">
        <f t="shared" si="53"/>
        <v>570443.56999999995</v>
      </c>
      <c r="D38" s="45">
        <f t="shared" si="54"/>
        <v>596151.20000000007</v>
      </c>
      <c r="E38" s="45">
        <f t="shared" si="55"/>
        <v>596150.80000000005</v>
      </c>
      <c r="F38" s="45">
        <f t="shared" si="56"/>
        <v>25707.230000000003</v>
      </c>
      <c r="G38" s="44">
        <f t="shared" si="57"/>
        <v>-0.40000000000000036</v>
      </c>
      <c r="H38" s="11">
        <v>977.3</v>
      </c>
      <c r="I38" s="12">
        <v>977.3</v>
      </c>
      <c r="J38" s="12">
        <v>977.3</v>
      </c>
      <c r="K38" s="12">
        <f t="shared" si="1"/>
        <v>0</v>
      </c>
      <c r="L38" s="13">
        <f t="shared" si="2"/>
        <v>0</v>
      </c>
      <c r="M38" s="11">
        <v>337867.2</v>
      </c>
      <c r="N38" s="12">
        <v>337867.2</v>
      </c>
      <c r="O38" s="12">
        <v>337867.2</v>
      </c>
      <c r="P38" s="12">
        <f t="shared" si="3"/>
        <v>0</v>
      </c>
      <c r="Q38" s="13">
        <f t="shared" si="4"/>
        <v>0</v>
      </c>
      <c r="R38" s="11">
        <v>122890.5</v>
      </c>
      <c r="S38" s="12">
        <v>122890.5</v>
      </c>
      <c r="T38" s="12">
        <v>122890.5</v>
      </c>
      <c r="U38" s="12">
        <f t="shared" si="5"/>
        <v>0</v>
      </c>
      <c r="V38" s="13">
        <f t="shared" si="6"/>
        <v>0</v>
      </c>
      <c r="W38" s="11">
        <v>28904.400000000001</v>
      </c>
      <c r="X38" s="12">
        <v>54736.1</v>
      </c>
      <c r="Y38" s="12">
        <v>54736.1</v>
      </c>
      <c r="Z38" s="12">
        <f t="shared" si="7"/>
        <v>25831.699999999997</v>
      </c>
      <c r="AA38" s="13">
        <f t="shared" si="8"/>
        <v>0</v>
      </c>
      <c r="AB38" s="11">
        <v>8862.6999999999989</v>
      </c>
      <c r="AC38" s="12">
        <v>9164</v>
      </c>
      <c r="AD38" s="12">
        <v>9164</v>
      </c>
      <c r="AE38" s="12">
        <f t="shared" si="9"/>
        <v>301.30000000000109</v>
      </c>
      <c r="AF38" s="13">
        <f t="shared" si="10"/>
        <v>0</v>
      </c>
      <c r="AG38" s="11">
        <v>18289.3</v>
      </c>
      <c r="AH38" s="12">
        <v>17289.3</v>
      </c>
      <c r="AI38" s="12">
        <v>17289.3</v>
      </c>
      <c r="AJ38" s="12">
        <f t="shared" si="11"/>
        <v>-1000</v>
      </c>
      <c r="AK38" s="13">
        <f t="shared" si="12"/>
        <v>0</v>
      </c>
      <c r="AL38" s="11">
        <v>9081.4</v>
      </c>
      <c r="AM38" s="12">
        <v>8481.4</v>
      </c>
      <c r="AN38" s="12">
        <v>8481.4</v>
      </c>
      <c r="AO38" s="12">
        <f t="shared" si="13"/>
        <v>-600</v>
      </c>
      <c r="AP38" s="13">
        <f t="shared" si="14"/>
        <v>0</v>
      </c>
      <c r="AQ38" s="11">
        <v>13009.1</v>
      </c>
      <c r="AR38" s="12">
        <v>13831.1</v>
      </c>
      <c r="AS38" s="12">
        <v>13831.1</v>
      </c>
      <c r="AT38" s="12">
        <f t="shared" si="15"/>
        <v>822</v>
      </c>
      <c r="AU38" s="13">
        <f t="shared" si="16"/>
        <v>0</v>
      </c>
      <c r="AV38" s="11">
        <v>2288.8999999999996</v>
      </c>
      <c r="AW38" s="12">
        <v>2489.4</v>
      </c>
      <c r="AX38" s="12">
        <v>2489.4</v>
      </c>
      <c r="AY38" s="12">
        <f t="shared" si="17"/>
        <v>200.50000000000045</v>
      </c>
      <c r="AZ38" s="13">
        <f t="shared" si="18"/>
        <v>0</v>
      </c>
      <c r="BA38" s="11">
        <v>6901.5</v>
      </c>
      <c r="BB38" s="12">
        <v>6901.5</v>
      </c>
      <c r="BC38" s="12">
        <v>6901.5</v>
      </c>
      <c r="BD38" s="12">
        <f t="shared" si="19"/>
        <v>0</v>
      </c>
      <c r="BE38" s="13">
        <f t="shared" si="20"/>
        <v>0</v>
      </c>
      <c r="BF38" s="11">
        <v>0.6</v>
      </c>
      <c r="BG38" s="12">
        <v>5</v>
      </c>
      <c r="BH38" s="12">
        <v>4.5999999999999996</v>
      </c>
      <c r="BI38" s="12">
        <f t="shared" si="21"/>
        <v>3.9999999999999996</v>
      </c>
      <c r="BJ38" s="13">
        <f t="shared" si="22"/>
        <v>-0.40000000000000036</v>
      </c>
      <c r="BK38" s="11"/>
      <c r="BL38" s="12"/>
      <c r="BM38" s="12"/>
      <c r="BN38" s="12">
        <f t="shared" si="23"/>
        <v>0</v>
      </c>
      <c r="BO38" s="13">
        <f t="shared" si="24"/>
        <v>0</v>
      </c>
      <c r="BP38" s="11">
        <v>1893.1</v>
      </c>
      <c r="BQ38" s="12">
        <v>1893.1</v>
      </c>
      <c r="BR38" s="12">
        <v>1893.1</v>
      </c>
      <c r="BS38" s="12">
        <f t="shared" si="25"/>
        <v>0</v>
      </c>
      <c r="BT38" s="13">
        <f t="shared" si="26"/>
        <v>0</v>
      </c>
      <c r="BU38" s="11">
        <v>10.700000000000001</v>
      </c>
      <c r="BV38" s="12">
        <v>11.7</v>
      </c>
      <c r="BW38" s="12">
        <v>11.7</v>
      </c>
      <c r="BX38" s="12">
        <f t="shared" si="27"/>
        <v>0.99999999999999822</v>
      </c>
      <c r="BY38" s="13">
        <f t="shared" si="28"/>
        <v>0</v>
      </c>
      <c r="BZ38" s="11">
        <v>11974.5</v>
      </c>
      <c r="CA38" s="12">
        <v>11974.5</v>
      </c>
      <c r="CB38" s="12">
        <v>11974.5</v>
      </c>
      <c r="CC38" s="12">
        <f t="shared" si="29"/>
        <v>0</v>
      </c>
      <c r="CD38" s="13">
        <f t="shared" si="30"/>
        <v>0</v>
      </c>
      <c r="CE38" s="11">
        <v>5.4</v>
      </c>
      <c r="CF38" s="12">
        <v>5.9</v>
      </c>
      <c r="CG38" s="12">
        <v>5.9</v>
      </c>
      <c r="CH38" s="12">
        <f t="shared" si="31"/>
        <v>0.5</v>
      </c>
      <c r="CI38" s="13">
        <f t="shared" si="32"/>
        <v>0</v>
      </c>
      <c r="CJ38" s="11">
        <v>460.5</v>
      </c>
      <c r="CK38" s="12">
        <v>502.2</v>
      </c>
      <c r="CL38" s="12">
        <v>502.2</v>
      </c>
      <c r="CM38" s="12">
        <f t="shared" si="33"/>
        <v>41.699999999999989</v>
      </c>
      <c r="CN38" s="13">
        <f t="shared" si="34"/>
        <v>0</v>
      </c>
      <c r="CO38" s="11">
        <v>486.70000000000005</v>
      </c>
      <c r="CP38" s="12">
        <v>530.1</v>
      </c>
      <c r="CQ38" s="12">
        <v>530.1</v>
      </c>
      <c r="CR38" s="12">
        <f t="shared" si="35"/>
        <v>43.399999999999977</v>
      </c>
      <c r="CS38" s="13">
        <f t="shared" si="36"/>
        <v>0</v>
      </c>
      <c r="CT38" s="11">
        <v>477.1</v>
      </c>
      <c r="CU38" s="12">
        <v>520.29999999999995</v>
      </c>
      <c r="CV38" s="12">
        <v>520.29999999999995</v>
      </c>
      <c r="CW38" s="12">
        <f t="shared" si="37"/>
        <v>43.199999999999932</v>
      </c>
      <c r="CX38" s="13">
        <f t="shared" si="38"/>
        <v>0</v>
      </c>
      <c r="CY38" s="11"/>
      <c r="CZ38" s="12"/>
      <c r="DA38" s="12"/>
      <c r="DB38" s="12">
        <f t="shared" si="39"/>
        <v>0</v>
      </c>
      <c r="DC38" s="13">
        <f t="shared" si="40"/>
        <v>0</v>
      </c>
      <c r="DD38" s="11">
        <v>79.8</v>
      </c>
      <c r="DE38" s="12">
        <v>79.8</v>
      </c>
      <c r="DF38" s="12">
        <v>79.8</v>
      </c>
      <c r="DG38" s="12">
        <f t="shared" si="41"/>
        <v>0</v>
      </c>
      <c r="DH38" s="13">
        <f t="shared" si="42"/>
        <v>0</v>
      </c>
      <c r="DI38" s="11">
        <v>0.67</v>
      </c>
      <c r="DJ38" s="12">
        <v>0.8</v>
      </c>
      <c r="DK38" s="12">
        <v>0.8</v>
      </c>
      <c r="DL38" s="12">
        <f t="shared" si="43"/>
        <v>0.13</v>
      </c>
      <c r="DM38" s="13">
        <f t="shared" si="44"/>
        <v>0</v>
      </c>
      <c r="DN38" s="11"/>
      <c r="DO38" s="12"/>
      <c r="DP38" s="12"/>
      <c r="DQ38" s="12">
        <f t="shared" si="45"/>
        <v>0</v>
      </c>
      <c r="DR38" s="13">
        <f t="shared" si="46"/>
        <v>0</v>
      </c>
      <c r="DS38" s="11">
        <v>3964</v>
      </c>
      <c r="DT38" s="12">
        <v>3969.5</v>
      </c>
      <c r="DU38" s="12">
        <v>3969.5</v>
      </c>
      <c r="DV38" s="12">
        <f t="shared" si="47"/>
        <v>5.5</v>
      </c>
      <c r="DW38" s="13">
        <f t="shared" si="48"/>
        <v>0</v>
      </c>
      <c r="DX38" s="11">
        <v>19.100000000000001</v>
      </c>
      <c r="DY38" s="12">
        <v>28.6</v>
      </c>
      <c r="DZ38" s="12">
        <v>28.6</v>
      </c>
      <c r="EA38" s="12">
        <f t="shared" si="49"/>
        <v>9.5</v>
      </c>
      <c r="EB38" s="13">
        <f t="shared" si="50"/>
        <v>0</v>
      </c>
      <c r="EC38" s="11">
        <v>1999.1</v>
      </c>
      <c r="ED38" s="12">
        <v>2001.9</v>
      </c>
      <c r="EE38" s="12">
        <v>2001.9</v>
      </c>
      <c r="EF38" s="12">
        <f t="shared" si="51"/>
        <v>2.8000000000001819</v>
      </c>
      <c r="EG38" s="13">
        <f t="shared" si="52"/>
        <v>0</v>
      </c>
    </row>
    <row r="39" spans="1:137" s="10" customFormat="1" x14ac:dyDescent="0.25">
      <c r="A39" s="35">
        <v>33</v>
      </c>
      <c r="B39" s="36" t="s">
        <v>36</v>
      </c>
      <c r="C39" s="42">
        <f t="shared" si="53"/>
        <v>649710.85000000033</v>
      </c>
      <c r="D39" s="45">
        <f t="shared" si="54"/>
        <v>686725.00000000012</v>
      </c>
      <c r="E39" s="45">
        <f t="shared" si="55"/>
        <v>686551.4</v>
      </c>
      <c r="F39" s="45">
        <f t="shared" si="56"/>
        <v>36840.549999999996</v>
      </c>
      <c r="G39" s="44">
        <f t="shared" si="57"/>
        <v>-173.60000000000036</v>
      </c>
      <c r="H39" s="11">
        <v>1253.8</v>
      </c>
      <c r="I39" s="12">
        <v>1253.8</v>
      </c>
      <c r="J39" s="12">
        <v>1253.8</v>
      </c>
      <c r="K39" s="12">
        <f t="shared" si="1"/>
        <v>0</v>
      </c>
      <c r="L39" s="13">
        <f t="shared" si="2"/>
        <v>0</v>
      </c>
      <c r="M39" s="11">
        <v>463596.60000000003</v>
      </c>
      <c r="N39" s="12">
        <v>463596.6</v>
      </c>
      <c r="O39" s="12">
        <v>463596.6</v>
      </c>
      <c r="P39" s="12">
        <f t="shared" si="3"/>
        <v>0</v>
      </c>
      <c r="Q39" s="13">
        <f t="shared" si="4"/>
        <v>0</v>
      </c>
      <c r="R39" s="11">
        <v>106255.3</v>
      </c>
      <c r="S39" s="12">
        <v>106255.3</v>
      </c>
      <c r="T39" s="12">
        <v>106255.3</v>
      </c>
      <c r="U39" s="12">
        <f t="shared" si="5"/>
        <v>0</v>
      </c>
      <c r="V39" s="13">
        <f t="shared" si="6"/>
        <v>0</v>
      </c>
      <c r="W39" s="11">
        <v>30076.2</v>
      </c>
      <c r="X39" s="12">
        <v>60517</v>
      </c>
      <c r="Y39" s="12">
        <v>60517</v>
      </c>
      <c r="Z39" s="12">
        <f t="shared" si="7"/>
        <v>30440.799999999999</v>
      </c>
      <c r="AA39" s="13">
        <f t="shared" si="8"/>
        <v>0</v>
      </c>
      <c r="AB39" s="11">
        <v>7918.8</v>
      </c>
      <c r="AC39" s="12">
        <v>8198.9</v>
      </c>
      <c r="AD39" s="12">
        <v>8198.9</v>
      </c>
      <c r="AE39" s="12">
        <f t="shared" si="9"/>
        <v>280.09999999999945</v>
      </c>
      <c r="AF39" s="13">
        <f t="shared" si="10"/>
        <v>0</v>
      </c>
      <c r="AG39" s="11">
        <v>5875.9</v>
      </c>
      <c r="AH39" s="12">
        <v>9222.9</v>
      </c>
      <c r="AI39" s="12">
        <v>9222.9</v>
      </c>
      <c r="AJ39" s="12">
        <f t="shared" si="11"/>
        <v>3347</v>
      </c>
      <c r="AK39" s="13">
        <f t="shared" si="12"/>
        <v>0</v>
      </c>
      <c r="AL39" s="11">
        <v>2847.4</v>
      </c>
      <c r="AM39" s="12">
        <v>5110.3999999999996</v>
      </c>
      <c r="AN39" s="12">
        <v>5110.3999999999996</v>
      </c>
      <c r="AO39" s="12">
        <f t="shared" si="13"/>
        <v>2262.9999999999995</v>
      </c>
      <c r="AP39" s="13">
        <f t="shared" si="14"/>
        <v>0</v>
      </c>
      <c r="AQ39" s="11">
        <v>9531.9</v>
      </c>
      <c r="AR39" s="12">
        <v>9892.9</v>
      </c>
      <c r="AS39" s="12">
        <v>9892.9</v>
      </c>
      <c r="AT39" s="12">
        <f t="shared" si="15"/>
        <v>361</v>
      </c>
      <c r="AU39" s="13">
        <f t="shared" si="16"/>
        <v>0</v>
      </c>
      <c r="AV39" s="11">
        <v>1360.9</v>
      </c>
      <c r="AW39" s="12">
        <v>1478.3</v>
      </c>
      <c r="AX39" s="12">
        <v>1478.3</v>
      </c>
      <c r="AY39" s="12">
        <f t="shared" si="17"/>
        <v>117.39999999999986</v>
      </c>
      <c r="AZ39" s="13">
        <f t="shared" si="18"/>
        <v>0</v>
      </c>
      <c r="BA39" s="11">
        <v>8185.1</v>
      </c>
      <c r="BB39" s="12">
        <v>8185.1</v>
      </c>
      <c r="BC39" s="12">
        <v>8185.1</v>
      </c>
      <c r="BD39" s="12">
        <f t="shared" si="19"/>
        <v>0</v>
      </c>
      <c r="BE39" s="13">
        <f t="shared" si="20"/>
        <v>0</v>
      </c>
      <c r="BF39" s="11"/>
      <c r="BG39" s="12"/>
      <c r="BH39" s="12"/>
      <c r="BI39" s="12">
        <f t="shared" si="21"/>
        <v>0</v>
      </c>
      <c r="BJ39" s="13">
        <f t="shared" si="22"/>
        <v>0</v>
      </c>
      <c r="BK39" s="11"/>
      <c r="BL39" s="12"/>
      <c r="BM39" s="12"/>
      <c r="BN39" s="12">
        <f t="shared" si="23"/>
        <v>0</v>
      </c>
      <c r="BO39" s="13">
        <f t="shared" si="24"/>
        <v>0</v>
      </c>
      <c r="BP39" s="11">
        <v>2761.8</v>
      </c>
      <c r="BQ39" s="12">
        <v>2761.8</v>
      </c>
      <c r="BR39" s="12">
        <v>2761.8</v>
      </c>
      <c r="BS39" s="12">
        <f t="shared" si="25"/>
        <v>0</v>
      </c>
      <c r="BT39" s="13">
        <f t="shared" si="26"/>
        <v>0</v>
      </c>
      <c r="BU39" s="11">
        <v>0</v>
      </c>
      <c r="BV39" s="12"/>
      <c r="BW39" s="12"/>
      <c r="BX39" s="12">
        <f t="shared" si="27"/>
        <v>0</v>
      </c>
      <c r="BY39" s="13">
        <f t="shared" si="28"/>
        <v>0</v>
      </c>
      <c r="BZ39" s="11">
        <v>1769.2</v>
      </c>
      <c r="CA39" s="12">
        <v>1769.2</v>
      </c>
      <c r="CB39" s="12">
        <v>1769.2</v>
      </c>
      <c r="CC39" s="12">
        <f t="shared" si="29"/>
        <v>0</v>
      </c>
      <c r="CD39" s="13">
        <f t="shared" si="30"/>
        <v>0</v>
      </c>
      <c r="CE39" s="11">
        <v>3.9000000000000004</v>
      </c>
      <c r="CF39" s="12">
        <v>4.3</v>
      </c>
      <c r="CG39" s="12">
        <v>4.3</v>
      </c>
      <c r="CH39" s="12">
        <f t="shared" si="31"/>
        <v>0.39999999999999947</v>
      </c>
      <c r="CI39" s="13">
        <f t="shared" si="32"/>
        <v>0</v>
      </c>
      <c r="CJ39" s="11">
        <v>445.3</v>
      </c>
      <c r="CK39" s="12">
        <v>485.5</v>
      </c>
      <c r="CL39" s="12">
        <v>485.5</v>
      </c>
      <c r="CM39" s="12">
        <f t="shared" si="33"/>
        <v>40.199999999999989</v>
      </c>
      <c r="CN39" s="13">
        <f t="shared" si="34"/>
        <v>0</v>
      </c>
      <c r="CO39" s="11">
        <v>912.6</v>
      </c>
      <c r="CP39" s="12">
        <v>993.2</v>
      </c>
      <c r="CQ39" s="12">
        <v>993.2</v>
      </c>
      <c r="CR39" s="12">
        <f t="shared" si="35"/>
        <v>80.600000000000023</v>
      </c>
      <c r="CS39" s="13">
        <f t="shared" si="36"/>
        <v>0</v>
      </c>
      <c r="CT39" s="11">
        <v>461.7</v>
      </c>
      <c r="CU39" s="12">
        <v>503.5</v>
      </c>
      <c r="CV39" s="12">
        <v>503.5</v>
      </c>
      <c r="CW39" s="12">
        <f t="shared" si="37"/>
        <v>41.800000000000011</v>
      </c>
      <c r="CX39" s="13">
        <f t="shared" si="38"/>
        <v>0</v>
      </c>
      <c r="CY39" s="11">
        <v>658.5</v>
      </c>
      <c r="CZ39" s="12">
        <v>697.7</v>
      </c>
      <c r="DA39" s="12">
        <v>697.7</v>
      </c>
      <c r="DB39" s="12">
        <f t="shared" si="39"/>
        <v>39.200000000000045</v>
      </c>
      <c r="DC39" s="13">
        <f t="shared" si="40"/>
        <v>0</v>
      </c>
      <c r="DD39" s="11">
        <v>71.3</v>
      </c>
      <c r="DE39" s="12">
        <v>71.3</v>
      </c>
      <c r="DF39" s="12">
        <v>71.3</v>
      </c>
      <c r="DG39" s="12">
        <f t="shared" si="41"/>
        <v>0</v>
      </c>
      <c r="DH39" s="13">
        <f t="shared" si="42"/>
        <v>0</v>
      </c>
      <c r="DI39" s="11">
        <v>0.65</v>
      </c>
      <c r="DJ39" s="12">
        <v>0.7</v>
      </c>
      <c r="DK39" s="12">
        <v>0.7</v>
      </c>
      <c r="DL39" s="12">
        <f t="shared" si="43"/>
        <v>4.9999999999999933E-2</v>
      </c>
      <c r="DM39" s="13">
        <f t="shared" si="44"/>
        <v>0</v>
      </c>
      <c r="DN39" s="11"/>
      <c r="DO39" s="12"/>
      <c r="DP39" s="12"/>
      <c r="DQ39" s="12">
        <f t="shared" si="45"/>
        <v>0</v>
      </c>
      <c r="DR39" s="13">
        <f t="shared" si="46"/>
        <v>0</v>
      </c>
      <c r="DS39" s="11">
        <v>4573.8999999999996</v>
      </c>
      <c r="DT39" s="12">
        <v>4580.3</v>
      </c>
      <c r="DU39" s="12">
        <v>4406.7</v>
      </c>
      <c r="DV39" s="12">
        <f t="shared" si="47"/>
        <v>-167.19999999999982</v>
      </c>
      <c r="DW39" s="13">
        <f t="shared" si="48"/>
        <v>-173.60000000000036</v>
      </c>
      <c r="DX39" s="11">
        <v>7.8</v>
      </c>
      <c r="DY39" s="12">
        <v>2.2999999999999998</v>
      </c>
      <c r="DZ39" s="12">
        <v>2.2999999999999998</v>
      </c>
      <c r="EA39" s="12">
        <f t="shared" si="49"/>
        <v>-5.5</v>
      </c>
      <c r="EB39" s="13">
        <f t="shared" si="50"/>
        <v>0</v>
      </c>
      <c r="EC39" s="11">
        <v>1142.3</v>
      </c>
      <c r="ED39" s="12">
        <v>1144</v>
      </c>
      <c r="EE39" s="12">
        <v>1144</v>
      </c>
      <c r="EF39" s="12">
        <f t="shared" si="51"/>
        <v>1.7000000000000455</v>
      </c>
      <c r="EG39" s="13">
        <f t="shared" si="52"/>
        <v>0</v>
      </c>
    </row>
    <row r="40" spans="1:137" s="10" customFormat="1" x14ac:dyDescent="0.25">
      <c r="A40" s="35">
        <v>34</v>
      </c>
      <c r="B40" s="36" t="s">
        <v>37</v>
      </c>
      <c r="C40" s="42">
        <f t="shared" si="53"/>
        <v>261710.35000000003</v>
      </c>
      <c r="D40" s="45">
        <f t="shared" si="54"/>
        <v>277414.90000000002</v>
      </c>
      <c r="E40" s="45">
        <f t="shared" si="55"/>
        <v>277414.90000000002</v>
      </c>
      <c r="F40" s="45">
        <f t="shared" si="56"/>
        <v>15704.55</v>
      </c>
      <c r="G40" s="44">
        <f t="shared" si="57"/>
        <v>0</v>
      </c>
      <c r="H40" s="11">
        <v>447.9</v>
      </c>
      <c r="I40" s="12">
        <v>447.9</v>
      </c>
      <c r="J40" s="12">
        <v>447.9</v>
      </c>
      <c r="K40" s="12">
        <f t="shared" si="1"/>
        <v>0</v>
      </c>
      <c r="L40" s="13">
        <f t="shared" si="2"/>
        <v>0</v>
      </c>
      <c r="M40" s="11">
        <v>177034.40000000002</v>
      </c>
      <c r="N40" s="12">
        <v>177034.4</v>
      </c>
      <c r="O40" s="12">
        <v>177034.4</v>
      </c>
      <c r="P40" s="12">
        <f t="shared" si="3"/>
        <v>0</v>
      </c>
      <c r="Q40" s="13">
        <f t="shared" si="4"/>
        <v>0</v>
      </c>
      <c r="R40" s="11">
        <v>33583</v>
      </c>
      <c r="S40" s="12">
        <v>33583</v>
      </c>
      <c r="T40" s="12">
        <v>33583</v>
      </c>
      <c r="U40" s="12">
        <f t="shared" si="5"/>
        <v>0</v>
      </c>
      <c r="V40" s="13">
        <f t="shared" si="6"/>
        <v>0</v>
      </c>
      <c r="W40" s="11">
        <v>18748.8</v>
      </c>
      <c r="X40" s="12">
        <v>33917.1</v>
      </c>
      <c r="Y40" s="12">
        <v>33917.1</v>
      </c>
      <c r="Z40" s="12">
        <f t="shared" si="7"/>
        <v>15168.3</v>
      </c>
      <c r="AA40" s="13">
        <f t="shared" si="8"/>
        <v>0</v>
      </c>
      <c r="AB40" s="11">
        <v>8046.7</v>
      </c>
      <c r="AC40" s="12">
        <v>8327.2000000000007</v>
      </c>
      <c r="AD40" s="12">
        <v>8327.2000000000007</v>
      </c>
      <c r="AE40" s="12">
        <f t="shared" si="9"/>
        <v>280.50000000000091</v>
      </c>
      <c r="AF40" s="13">
        <f t="shared" si="10"/>
        <v>0</v>
      </c>
      <c r="AG40" s="11">
        <v>2803.8</v>
      </c>
      <c r="AH40" s="12">
        <v>2803.8</v>
      </c>
      <c r="AI40" s="12">
        <v>2803.8</v>
      </c>
      <c r="AJ40" s="12">
        <f t="shared" si="11"/>
        <v>0</v>
      </c>
      <c r="AK40" s="13">
        <f t="shared" si="12"/>
        <v>0</v>
      </c>
      <c r="AL40" s="11">
        <v>1531.7</v>
      </c>
      <c r="AM40" s="12">
        <v>1531.7</v>
      </c>
      <c r="AN40" s="12">
        <v>1531.7</v>
      </c>
      <c r="AO40" s="12">
        <f t="shared" si="13"/>
        <v>0</v>
      </c>
      <c r="AP40" s="13">
        <f t="shared" si="14"/>
        <v>0</v>
      </c>
      <c r="AQ40" s="11">
        <v>4735.7</v>
      </c>
      <c r="AR40" s="12">
        <v>4735.7</v>
      </c>
      <c r="AS40" s="12">
        <v>4735.7</v>
      </c>
      <c r="AT40" s="12">
        <f t="shared" si="15"/>
        <v>0</v>
      </c>
      <c r="AU40" s="13">
        <f t="shared" si="16"/>
        <v>0</v>
      </c>
      <c r="AV40" s="11">
        <v>1363</v>
      </c>
      <c r="AW40" s="12">
        <v>1480.4</v>
      </c>
      <c r="AX40" s="12">
        <v>1480.4</v>
      </c>
      <c r="AY40" s="12">
        <f t="shared" si="17"/>
        <v>117.40000000000009</v>
      </c>
      <c r="AZ40" s="13">
        <f t="shared" si="18"/>
        <v>0</v>
      </c>
      <c r="BA40" s="11">
        <v>2445.1999999999998</v>
      </c>
      <c r="BB40" s="12">
        <v>2445.1999999999998</v>
      </c>
      <c r="BC40" s="12">
        <v>2445.1999999999998</v>
      </c>
      <c r="BD40" s="12">
        <f t="shared" si="19"/>
        <v>0</v>
      </c>
      <c r="BE40" s="13">
        <f t="shared" si="20"/>
        <v>0</v>
      </c>
      <c r="BF40" s="11"/>
      <c r="BG40" s="12"/>
      <c r="BH40" s="12"/>
      <c r="BI40" s="12">
        <f t="shared" si="21"/>
        <v>0</v>
      </c>
      <c r="BJ40" s="13">
        <f t="shared" si="22"/>
        <v>0</v>
      </c>
      <c r="BK40" s="11"/>
      <c r="BL40" s="12"/>
      <c r="BM40" s="12"/>
      <c r="BN40" s="12">
        <f t="shared" si="23"/>
        <v>0</v>
      </c>
      <c r="BO40" s="13">
        <f t="shared" si="24"/>
        <v>0</v>
      </c>
      <c r="BP40" s="11">
        <v>1204.2</v>
      </c>
      <c r="BQ40" s="12">
        <v>1204.2</v>
      </c>
      <c r="BR40" s="12">
        <v>1204.2</v>
      </c>
      <c r="BS40" s="12">
        <f t="shared" si="25"/>
        <v>0</v>
      </c>
      <c r="BT40" s="13">
        <f t="shared" si="26"/>
        <v>0</v>
      </c>
      <c r="BU40" s="11">
        <v>0.4</v>
      </c>
      <c r="BV40" s="12">
        <v>0.4</v>
      </c>
      <c r="BW40" s="12">
        <v>0.4</v>
      </c>
      <c r="BX40" s="12">
        <f t="shared" si="27"/>
        <v>0</v>
      </c>
      <c r="BY40" s="13">
        <f t="shared" si="28"/>
        <v>0</v>
      </c>
      <c r="BZ40" s="11">
        <v>3073.5</v>
      </c>
      <c r="CA40" s="12">
        <v>3073.5</v>
      </c>
      <c r="CB40" s="12">
        <v>3073.5</v>
      </c>
      <c r="CC40" s="12">
        <f t="shared" si="29"/>
        <v>0</v>
      </c>
      <c r="CD40" s="13">
        <f t="shared" si="30"/>
        <v>0</v>
      </c>
      <c r="CE40" s="11">
        <v>5</v>
      </c>
      <c r="CF40" s="12">
        <v>5.5</v>
      </c>
      <c r="CG40" s="12">
        <v>5.5</v>
      </c>
      <c r="CH40" s="12">
        <f t="shared" si="31"/>
        <v>0.5</v>
      </c>
      <c r="CI40" s="13">
        <f t="shared" si="32"/>
        <v>0</v>
      </c>
      <c r="CJ40" s="11">
        <v>445.3</v>
      </c>
      <c r="CK40" s="12">
        <v>485.5</v>
      </c>
      <c r="CL40" s="12">
        <v>485.5</v>
      </c>
      <c r="CM40" s="12">
        <f t="shared" si="33"/>
        <v>40.199999999999989</v>
      </c>
      <c r="CN40" s="13">
        <f t="shared" si="34"/>
        <v>0</v>
      </c>
      <c r="CO40" s="11">
        <v>471.8</v>
      </c>
      <c r="CP40" s="12">
        <v>513.6</v>
      </c>
      <c r="CQ40" s="12">
        <v>513.6</v>
      </c>
      <c r="CR40" s="12">
        <f t="shared" si="35"/>
        <v>41.800000000000011</v>
      </c>
      <c r="CS40" s="13">
        <f t="shared" si="36"/>
        <v>0</v>
      </c>
      <c r="CT40" s="11">
        <v>461.7</v>
      </c>
      <c r="CU40" s="12">
        <v>503.5</v>
      </c>
      <c r="CV40" s="12">
        <v>503.5</v>
      </c>
      <c r="CW40" s="12">
        <f t="shared" si="37"/>
        <v>41.800000000000011</v>
      </c>
      <c r="CX40" s="13">
        <f t="shared" si="38"/>
        <v>0</v>
      </c>
      <c r="CY40" s="11"/>
      <c r="CZ40" s="12"/>
      <c r="DA40" s="12"/>
      <c r="DB40" s="12">
        <f t="shared" si="39"/>
        <v>0</v>
      </c>
      <c r="DC40" s="13">
        <f t="shared" si="40"/>
        <v>0</v>
      </c>
      <c r="DD40" s="11">
        <v>51.6</v>
      </c>
      <c r="DE40" s="12">
        <v>51.6</v>
      </c>
      <c r="DF40" s="12">
        <v>51.6</v>
      </c>
      <c r="DG40" s="12">
        <f t="shared" si="41"/>
        <v>0</v>
      </c>
      <c r="DH40" s="13">
        <f t="shared" si="42"/>
        <v>0</v>
      </c>
      <c r="DI40" s="11">
        <v>0.65</v>
      </c>
      <c r="DJ40" s="12">
        <v>0.7</v>
      </c>
      <c r="DK40" s="12">
        <v>0.7</v>
      </c>
      <c r="DL40" s="12">
        <f t="shared" si="43"/>
        <v>4.9999999999999933E-2</v>
      </c>
      <c r="DM40" s="13">
        <f t="shared" si="44"/>
        <v>0</v>
      </c>
      <c r="DN40" s="11"/>
      <c r="DO40" s="12"/>
      <c r="DP40" s="12"/>
      <c r="DQ40" s="12">
        <f t="shared" si="45"/>
        <v>0</v>
      </c>
      <c r="DR40" s="13">
        <f t="shared" si="46"/>
        <v>0</v>
      </c>
      <c r="DS40" s="11">
        <v>3964</v>
      </c>
      <c r="DT40" s="12">
        <v>3969.5</v>
      </c>
      <c r="DU40" s="12">
        <v>3969.5</v>
      </c>
      <c r="DV40" s="12">
        <f t="shared" si="47"/>
        <v>5.5</v>
      </c>
      <c r="DW40" s="13">
        <f t="shared" si="48"/>
        <v>0</v>
      </c>
      <c r="DX40" s="11">
        <v>6.9</v>
      </c>
      <c r="DY40" s="12">
        <v>13.6</v>
      </c>
      <c r="DZ40" s="12">
        <v>13.6</v>
      </c>
      <c r="EA40" s="12">
        <f t="shared" si="49"/>
        <v>6.6999999999999993</v>
      </c>
      <c r="EB40" s="13">
        <f t="shared" si="50"/>
        <v>0</v>
      </c>
      <c r="EC40" s="11">
        <v>1285.0999999999999</v>
      </c>
      <c r="ED40" s="12">
        <v>1286.9000000000001</v>
      </c>
      <c r="EE40" s="12">
        <v>1286.9000000000001</v>
      </c>
      <c r="EF40" s="12">
        <f t="shared" si="51"/>
        <v>1.8000000000001819</v>
      </c>
      <c r="EG40" s="13">
        <f t="shared" si="52"/>
        <v>0</v>
      </c>
    </row>
    <row r="41" spans="1:137" s="10" customFormat="1" x14ac:dyDescent="0.25">
      <c r="A41" s="35">
        <v>35</v>
      </c>
      <c r="B41" s="36" t="s">
        <v>38</v>
      </c>
      <c r="C41" s="42">
        <f t="shared" si="53"/>
        <v>391117.85000000003</v>
      </c>
      <c r="D41" s="45">
        <f t="shared" si="54"/>
        <v>411755.09999999992</v>
      </c>
      <c r="E41" s="45">
        <f t="shared" si="55"/>
        <v>411725.29999999993</v>
      </c>
      <c r="F41" s="45">
        <f t="shared" si="56"/>
        <v>20607.449999999997</v>
      </c>
      <c r="G41" s="44">
        <f t="shared" si="57"/>
        <v>-29.8</v>
      </c>
      <c r="H41" s="11">
        <v>570.70000000000005</v>
      </c>
      <c r="I41" s="12">
        <v>570.70000000000005</v>
      </c>
      <c r="J41" s="12">
        <v>570.70000000000005</v>
      </c>
      <c r="K41" s="12">
        <f t="shared" si="1"/>
        <v>0</v>
      </c>
      <c r="L41" s="13">
        <f t="shared" si="2"/>
        <v>0</v>
      </c>
      <c r="M41" s="11">
        <v>228707.9</v>
      </c>
      <c r="N41" s="12">
        <v>228707.9</v>
      </c>
      <c r="O41" s="12">
        <v>228707.9</v>
      </c>
      <c r="P41" s="12">
        <f t="shared" si="3"/>
        <v>0</v>
      </c>
      <c r="Q41" s="13">
        <f t="shared" si="4"/>
        <v>0</v>
      </c>
      <c r="R41" s="11">
        <v>106030.8</v>
      </c>
      <c r="S41" s="12">
        <v>106030.8</v>
      </c>
      <c r="T41" s="12">
        <v>106030.8</v>
      </c>
      <c r="U41" s="12">
        <f t="shared" si="5"/>
        <v>0</v>
      </c>
      <c r="V41" s="13">
        <f t="shared" si="6"/>
        <v>0</v>
      </c>
      <c r="W41" s="11">
        <v>23279.8</v>
      </c>
      <c r="X41" s="12">
        <v>43031.1</v>
      </c>
      <c r="Y41" s="12">
        <v>43031.1</v>
      </c>
      <c r="Z41" s="12">
        <f t="shared" si="7"/>
        <v>19751.3</v>
      </c>
      <c r="AA41" s="13">
        <f t="shared" si="8"/>
        <v>0</v>
      </c>
      <c r="AB41" s="11">
        <v>8745.9</v>
      </c>
      <c r="AC41" s="12">
        <v>9048.4</v>
      </c>
      <c r="AD41" s="12">
        <v>9048.4</v>
      </c>
      <c r="AE41" s="12">
        <f t="shared" si="9"/>
        <v>302.5</v>
      </c>
      <c r="AF41" s="13">
        <f t="shared" si="10"/>
        <v>0</v>
      </c>
      <c r="AG41" s="11">
        <v>3339.1</v>
      </c>
      <c r="AH41" s="12">
        <v>3339.1</v>
      </c>
      <c r="AI41" s="12">
        <v>3339.1</v>
      </c>
      <c r="AJ41" s="12">
        <f t="shared" si="11"/>
        <v>0</v>
      </c>
      <c r="AK41" s="13">
        <f t="shared" si="12"/>
        <v>0</v>
      </c>
      <c r="AL41" s="11">
        <v>2155.1</v>
      </c>
      <c r="AM41" s="12">
        <v>2155.1</v>
      </c>
      <c r="AN41" s="12">
        <v>2155.1</v>
      </c>
      <c r="AO41" s="12">
        <f t="shared" si="13"/>
        <v>0</v>
      </c>
      <c r="AP41" s="13">
        <f t="shared" si="14"/>
        <v>0</v>
      </c>
      <c r="AQ41" s="11">
        <v>1892.5</v>
      </c>
      <c r="AR41" s="12">
        <v>2170.5</v>
      </c>
      <c r="AS41" s="12">
        <v>2170.5</v>
      </c>
      <c r="AT41" s="12">
        <f t="shared" si="15"/>
        <v>278</v>
      </c>
      <c r="AU41" s="13">
        <f t="shared" si="16"/>
        <v>0</v>
      </c>
      <c r="AV41" s="11">
        <v>1363</v>
      </c>
      <c r="AW41" s="12">
        <v>1480.4</v>
      </c>
      <c r="AX41" s="12">
        <v>1480.4</v>
      </c>
      <c r="AY41" s="12">
        <f t="shared" si="17"/>
        <v>117.40000000000009</v>
      </c>
      <c r="AZ41" s="13">
        <f t="shared" si="18"/>
        <v>0</v>
      </c>
      <c r="BA41" s="11">
        <v>4124.8999999999996</v>
      </c>
      <c r="BB41" s="12">
        <v>4124.8999999999996</v>
      </c>
      <c r="BC41" s="12">
        <v>4124.8999999999996</v>
      </c>
      <c r="BD41" s="12">
        <f t="shared" si="19"/>
        <v>0</v>
      </c>
      <c r="BE41" s="13">
        <f t="shared" si="20"/>
        <v>0</v>
      </c>
      <c r="BF41" s="11">
        <v>17.5</v>
      </c>
      <c r="BG41" s="12">
        <v>29.8</v>
      </c>
      <c r="BH41" s="12">
        <v>0</v>
      </c>
      <c r="BI41" s="12">
        <f t="shared" si="21"/>
        <v>-17.5</v>
      </c>
      <c r="BJ41" s="13">
        <f t="shared" si="22"/>
        <v>-29.8</v>
      </c>
      <c r="BK41" s="11"/>
      <c r="BL41" s="12"/>
      <c r="BM41" s="12"/>
      <c r="BN41" s="12">
        <f t="shared" si="23"/>
        <v>0</v>
      </c>
      <c r="BO41" s="13">
        <f t="shared" si="24"/>
        <v>0</v>
      </c>
      <c r="BP41" s="11">
        <v>699.1</v>
      </c>
      <c r="BQ41" s="12">
        <v>699.1</v>
      </c>
      <c r="BR41" s="12">
        <v>699.1</v>
      </c>
      <c r="BS41" s="12">
        <f t="shared" si="25"/>
        <v>0</v>
      </c>
      <c r="BT41" s="13">
        <f t="shared" si="26"/>
        <v>0</v>
      </c>
      <c r="BU41" s="11">
        <v>44</v>
      </c>
      <c r="BV41" s="12">
        <v>48.1</v>
      </c>
      <c r="BW41" s="12">
        <v>48.1</v>
      </c>
      <c r="BX41" s="12">
        <f t="shared" si="27"/>
        <v>4.1000000000000014</v>
      </c>
      <c r="BY41" s="13">
        <f t="shared" si="28"/>
        <v>0</v>
      </c>
      <c r="BZ41" s="11">
        <v>3918.4</v>
      </c>
      <c r="CA41" s="12">
        <v>3918.4</v>
      </c>
      <c r="CB41" s="12">
        <v>3918.4</v>
      </c>
      <c r="CC41" s="12">
        <f t="shared" si="29"/>
        <v>0</v>
      </c>
      <c r="CD41" s="13">
        <f t="shared" si="30"/>
        <v>0</v>
      </c>
      <c r="CE41" s="11">
        <v>3.7</v>
      </c>
      <c r="CF41" s="12">
        <v>4.0999999999999996</v>
      </c>
      <c r="CG41" s="12">
        <v>4.0999999999999996</v>
      </c>
      <c r="CH41" s="12">
        <f t="shared" si="31"/>
        <v>0.39999999999999947</v>
      </c>
      <c r="CI41" s="13">
        <f t="shared" si="32"/>
        <v>0</v>
      </c>
      <c r="CJ41" s="11">
        <v>445.3</v>
      </c>
      <c r="CK41" s="12">
        <v>485.5</v>
      </c>
      <c r="CL41" s="12">
        <v>485.5</v>
      </c>
      <c r="CM41" s="12">
        <f t="shared" si="33"/>
        <v>40.199999999999989</v>
      </c>
      <c r="CN41" s="13">
        <f t="shared" si="34"/>
        <v>0</v>
      </c>
      <c r="CO41" s="11">
        <v>912.40000000000009</v>
      </c>
      <c r="CP41" s="12">
        <v>993</v>
      </c>
      <c r="CQ41" s="12">
        <v>993</v>
      </c>
      <c r="CR41" s="12">
        <f t="shared" si="35"/>
        <v>80.599999999999909</v>
      </c>
      <c r="CS41" s="13">
        <f t="shared" si="36"/>
        <v>0</v>
      </c>
      <c r="CT41" s="11">
        <v>461.7</v>
      </c>
      <c r="CU41" s="12">
        <v>503.5</v>
      </c>
      <c r="CV41" s="12">
        <v>503.5</v>
      </c>
      <c r="CW41" s="12">
        <f t="shared" si="37"/>
        <v>41.800000000000011</v>
      </c>
      <c r="CX41" s="13">
        <f t="shared" si="38"/>
        <v>0</v>
      </c>
      <c r="CY41" s="11"/>
      <c r="CZ41" s="12"/>
      <c r="DA41" s="12"/>
      <c r="DB41" s="12">
        <f t="shared" si="39"/>
        <v>0</v>
      </c>
      <c r="DC41" s="13">
        <f t="shared" si="40"/>
        <v>0</v>
      </c>
      <c r="DD41" s="11">
        <v>59.1</v>
      </c>
      <c r="DE41" s="12">
        <v>59.1</v>
      </c>
      <c r="DF41" s="12">
        <v>59.1</v>
      </c>
      <c r="DG41" s="12">
        <f t="shared" si="41"/>
        <v>0</v>
      </c>
      <c r="DH41" s="13">
        <f t="shared" si="42"/>
        <v>0</v>
      </c>
      <c r="DI41" s="11">
        <v>0.65</v>
      </c>
      <c r="DJ41" s="12">
        <v>0.7</v>
      </c>
      <c r="DK41" s="12">
        <v>0.7</v>
      </c>
      <c r="DL41" s="12">
        <f t="shared" si="43"/>
        <v>4.9999999999999933E-2</v>
      </c>
      <c r="DM41" s="13">
        <f t="shared" si="44"/>
        <v>0</v>
      </c>
      <c r="DN41" s="11"/>
      <c r="DO41" s="12"/>
      <c r="DP41" s="12"/>
      <c r="DQ41" s="12">
        <f t="shared" si="45"/>
        <v>0</v>
      </c>
      <c r="DR41" s="13">
        <f t="shared" si="46"/>
        <v>0</v>
      </c>
      <c r="DS41" s="11">
        <v>3125.5</v>
      </c>
      <c r="DT41" s="12">
        <v>3129.8</v>
      </c>
      <c r="DU41" s="12">
        <v>3129.8</v>
      </c>
      <c r="DV41" s="12">
        <f t="shared" si="47"/>
        <v>4.3000000000001819</v>
      </c>
      <c r="DW41" s="13">
        <f t="shared" si="48"/>
        <v>0</v>
      </c>
      <c r="DX41" s="11">
        <v>7</v>
      </c>
      <c r="DY41" s="12">
        <v>9.8000000000000007</v>
      </c>
      <c r="DZ41" s="12">
        <v>9.8000000000000007</v>
      </c>
      <c r="EA41" s="12">
        <f t="shared" si="49"/>
        <v>2.8000000000000007</v>
      </c>
      <c r="EB41" s="13">
        <f t="shared" si="50"/>
        <v>0</v>
      </c>
      <c r="EC41" s="11">
        <v>1213.8</v>
      </c>
      <c r="ED41" s="12">
        <v>1215.3</v>
      </c>
      <c r="EE41" s="12">
        <v>1215.3</v>
      </c>
      <c r="EF41" s="12">
        <f t="shared" si="51"/>
        <v>1.5</v>
      </c>
      <c r="EG41" s="13">
        <f t="shared" si="52"/>
        <v>0</v>
      </c>
    </row>
    <row r="42" spans="1:137" s="10" customFormat="1" x14ac:dyDescent="0.25">
      <c r="A42" s="35">
        <v>36</v>
      </c>
      <c r="B42" s="36" t="s">
        <v>39</v>
      </c>
      <c r="C42" s="42">
        <f t="shared" si="53"/>
        <v>405888.15000000008</v>
      </c>
      <c r="D42" s="45">
        <f t="shared" si="54"/>
        <v>425226.60000000009</v>
      </c>
      <c r="E42" s="45">
        <f t="shared" si="55"/>
        <v>425226.60000000009</v>
      </c>
      <c r="F42" s="45">
        <f t="shared" si="56"/>
        <v>19338.45</v>
      </c>
      <c r="G42" s="44">
        <f t="shared" si="57"/>
        <v>0</v>
      </c>
      <c r="H42" s="11">
        <v>640</v>
      </c>
      <c r="I42" s="12">
        <v>640</v>
      </c>
      <c r="J42" s="12">
        <v>640</v>
      </c>
      <c r="K42" s="12">
        <f t="shared" si="1"/>
        <v>0</v>
      </c>
      <c r="L42" s="13">
        <f t="shared" si="2"/>
        <v>0</v>
      </c>
      <c r="M42" s="11">
        <v>255731.5</v>
      </c>
      <c r="N42" s="12">
        <v>255731.5</v>
      </c>
      <c r="O42" s="12">
        <v>255731.5</v>
      </c>
      <c r="P42" s="12">
        <f t="shared" si="3"/>
        <v>0</v>
      </c>
      <c r="Q42" s="13">
        <f t="shared" si="4"/>
        <v>0</v>
      </c>
      <c r="R42" s="11">
        <v>74801.2</v>
      </c>
      <c r="S42" s="12">
        <v>74801.2</v>
      </c>
      <c r="T42" s="12">
        <v>74801.2</v>
      </c>
      <c r="U42" s="12">
        <f t="shared" si="5"/>
        <v>0</v>
      </c>
      <c r="V42" s="13">
        <f t="shared" si="6"/>
        <v>0</v>
      </c>
      <c r="W42" s="11">
        <v>22420.400000000001</v>
      </c>
      <c r="X42" s="12">
        <v>41260.400000000001</v>
      </c>
      <c r="Y42" s="12">
        <v>41260.400000000001</v>
      </c>
      <c r="Z42" s="12">
        <f t="shared" si="7"/>
        <v>18840</v>
      </c>
      <c r="AA42" s="13">
        <f t="shared" si="8"/>
        <v>0</v>
      </c>
      <c r="AB42" s="11">
        <v>7052.5000000000009</v>
      </c>
      <c r="AC42" s="12">
        <v>7308.1</v>
      </c>
      <c r="AD42" s="12">
        <v>7308.1</v>
      </c>
      <c r="AE42" s="12">
        <f t="shared" si="9"/>
        <v>255.59999999999945</v>
      </c>
      <c r="AF42" s="13">
        <f t="shared" si="10"/>
        <v>0</v>
      </c>
      <c r="AG42" s="11">
        <v>11037.7</v>
      </c>
      <c r="AH42" s="12">
        <v>11037.7</v>
      </c>
      <c r="AI42" s="12">
        <v>11037.7</v>
      </c>
      <c r="AJ42" s="12">
        <f t="shared" si="11"/>
        <v>0</v>
      </c>
      <c r="AK42" s="13">
        <f t="shared" si="12"/>
        <v>0</v>
      </c>
      <c r="AL42" s="11">
        <v>5648.4</v>
      </c>
      <c r="AM42" s="12">
        <v>5648.4</v>
      </c>
      <c r="AN42" s="12">
        <v>5648.4</v>
      </c>
      <c r="AO42" s="12">
        <f t="shared" si="13"/>
        <v>0</v>
      </c>
      <c r="AP42" s="13">
        <f t="shared" si="14"/>
        <v>0</v>
      </c>
      <c r="AQ42" s="11">
        <v>9927.7999999999993</v>
      </c>
      <c r="AR42" s="12">
        <v>9927.7999999999993</v>
      </c>
      <c r="AS42" s="12">
        <v>9927.7999999999993</v>
      </c>
      <c r="AT42" s="12">
        <f t="shared" si="15"/>
        <v>0</v>
      </c>
      <c r="AU42" s="13">
        <f t="shared" si="16"/>
        <v>0</v>
      </c>
      <c r="AV42" s="11">
        <v>1343.5</v>
      </c>
      <c r="AW42" s="12">
        <v>1460.9</v>
      </c>
      <c r="AX42" s="12">
        <v>1460.9</v>
      </c>
      <c r="AY42" s="12">
        <f t="shared" si="17"/>
        <v>117.40000000000009</v>
      </c>
      <c r="AZ42" s="13">
        <f t="shared" si="18"/>
        <v>0</v>
      </c>
      <c r="BA42" s="11">
        <v>4454.3999999999996</v>
      </c>
      <c r="BB42" s="12">
        <v>4454.3999999999996</v>
      </c>
      <c r="BC42" s="12">
        <v>4454.3999999999996</v>
      </c>
      <c r="BD42" s="12">
        <f t="shared" si="19"/>
        <v>0</v>
      </c>
      <c r="BE42" s="13">
        <f t="shared" si="20"/>
        <v>0</v>
      </c>
      <c r="BF42" s="11"/>
      <c r="BG42" s="12"/>
      <c r="BH42" s="12"/>
      <c r="BI42" s="12">
        <f t="shared" si="21"/>
        <v>0</v>
      </c>
      <c r="BJ42" s="13">
        <f t="shared" si="22"/>
        <v>0</v>
      </c>
      <c r="BK42" s="11"/>
      <c r="BL42" s="12"/>
      <c r="BM42" s="12"/>
      <c r="BN42" s="12">
        <f t="shared" si="23"/>
        <v>0</v>
      </c>
      <c r="BO42" s="13">
        <f t="shared" si="24"/>
        <v>0</v>
      </c>
      <c r="BP42" s="11">
        <v>415.59999999999997</v>
      </c>
      <c r="BQ42" s="12">
        <v>415.6</v>
      </c>
      <c r="BR42" s="12">
        <v>415.6</v>
      </c>
      <c r="BS42" s="12">
        <f t="shared" si="25"/>
        <v>0</v>
      </c>
      <c r="BT42" s="13">
        <f t="shared" si="26"/>
        <v>0</v>
      </c>
      <c r="BU42" s="11">
        <v>1</v>
      </c>
      <c r="BV42" s="12">
        <v>1.1000000000000001</v>
      </c>
      <c r="BW42" s="12">
        <v>1.1000000000000001</v>
      </c>
      <c r="BX42" s="12">
        <f t="shared" si="27"/>
        <v>0.10000000000000009</v>
      </c>
      <c r="BY42" s="13">
        <f t="shared" si="28"/>
        <v>0</v>
      </c>
      <c r="BZ42" s="11">
        <v>5085.8999999999996</v>
      </c>
      <c r="CA42" s="12">
        <v>5085.8999999999996</v>
      </c>
      <c r="CB42" s="12">
        <v>5085.8999999999996</v>
      </c>
      <c r="CC42" s="12">
        <f t="shared" si="29"/>
        <v>0</v>
      </c>
      <c r="CD42" s="13">
        <f t="shared" si="30"/>
        <v>0</v>
      </c>
      <c r="CE42" s="11">
        <v>4.3</v>
      </c>
      <c r="CF42" s="12">
        <v>4.7</v>
      </c>
      <c r="CG42" s="12">
        <v>4.7</v>
      </c>
      <c r="CH42" s="12">
        <f t="shared" si="31"/>
        <v>0.40000000000000036</v>
      </c>
      <c r="CI42" s="13">
        <f t="shared" si="32"/>
        <v>0</v>
      </c>
      <c r="CJ42" s="11">
        <v>445.3</v>
      </c>
      <c r="CK42" s="12">
        <v>485.5</v>
      </c>
      <c r="CL42" s="12">
        <v>485.5</v>
      </c>
      <c r="CM42" s="12">
        <f t="shared" si="33"/>
        <v>40.199999999999989</v>
      </c>
      <c r="CN42" s="13">
        <f t="shared" si="34"/>
        <v>0</v>
      </c>
      <c r="CO42" s="11">
        <v>490.8</v>
      </c>
      <c r="CP42" s="12">
        <v>532.70000000000005</v>
      </c>
      <c r="CQ42" s="12">
        <v>532.70000000000005</v>
      </c>
      <c r="CR42" s="12">
        <f t="shared" si="35"/>
        <v>41.900000000000034</v>
      </c>
      <c r="CS42" s="13">
        <f t="shared" si="36"/>
        <v>0</v>
      </c>
      <c r="CT42" s="11">
        <v>461.7</v>
      </c>
      <c r="CU42" s="12">
        <v>503.5</v>
      </c>
      <c r="CV42" s="12">
        <v>503.5</v>
      </c>
      <c r="CW42" s="12">
        <f t="shared" si="37"/>
        <v>41.800000000000011</v>
      </c>
      <c r="CX42" s="13">
        <f t="shared" si="38"/>
        <v>0</v>
      </c>
      <c r="CY42" s="11"/>
      <c r="CZ42" s="12"/>
      <c r="DA42" s="12"/>
      <c r="DB42" s="12">
        <f t="shared" si="39"/>
        <v>0</v>
      </c>
      <c r="DC42" s="13">
        <f t="shared" si="40"/>
        <v>0</v>
      </c>
      <c r="DD42" s="11">
        <v>73.099999999999994</v>
      </c>
      <c r="DE42" s="12">
        <v>73.099999999999994</v>
      </c>
      <c r="DF42" s="12">
        <v>73.099999999999994</v>
      </c>
      <c r="DG42" s="12">
        <f t="shared" si="41"/>
        <v>0</v>
      </c>
      <c r="DH42" s="13">
        <f t="shared" si="42"/>
        <v>0</v>
      </c>
      <c r="DI42" s="11">
        <v>0.65</v>
      </c>
      <c r="DJ42" s="12">
        <v>0.7</v>
      </c>
      <c r="DK42" s="12">
        <v>0.7</v>
      </c>
      <c r="DL42" s="12">
        <f t="shared" si="43"/>
        <v>4.9999999999999933E-2</v>
      </c>
      <c r="DM42" s="13">
        <f t="shared" si="44"/>
        <v>0</v>
      </c>
      <c r="DN42" s="11"/>
      <c r="DO42" s="12"/>
      <c r="DP42" s="12"/>
      <c r="DQ42" s="12">
        <f t="shared" si="45"/>
        <v>0</v>
      </c>
      <c r="DR42" s="13">
        <f t="shared" si="46"/>
        <v>0</v>
      </c>
      <c r="DS42" s="11">
        <v>4345.1000000000004</v>
      </c>
      <c r="DT42" s="12">
        <v>4351.1000000000004</v>
      </c>
      <c r="DU42" s="12">
        <v>4351.1000000000004</v>
      </c>
      <c r="DV42" s="12">
        <f t="shared" si="47"/>
        <v>6</v>
      </c>
      <c r="DW42" s="13">
        <f t="shared" si="48"/>
        <v>0</v>
      </c>
      <c r="DX42" s="11">
        <v>7.9</v>
      </c>
      <c r="DY42" s="12">
        <v>0.9</v>
      </c>
      <c r="DZ42" s="12">
        <v>0.9</v>
      </c>
      <c r="EA42" s="12">
        <f t="shared" si="49"/>
        <v>-7</v>
      </c>
      <c r="EB42" s="13">
        <f t="shared" si="50"/>
        <v>0</v>
      </c>
      <c r="EC42" s="11">
        <v>1499.4</v>
      </c>
      <c r="ED42" s="12">
        <v>1501.4</v>
      </c>
      <c r="EE42" s="12">
        <v>1501.4</v>
      </c>
      <c r="EF42" s="12">
        <f t="shared" si="51"/>
        <v>2</v>
      </c>
      <c r="EG42" s="13">
        <f t="shared" si="52"/>
        <v>0</v>
      </c>
    </row>
    <row r="43" spans="1:137" s="10" customFormat="1" x14ac:dyDescent="0.25">
      <c r="A43" s="35">
        <v>37</v>
      </c>
      <c r="B43" s="36" t="s">
        <v>40</v>
      </c>
      <c r="C43" s="42">
        <f t="shared" si="53"/>
        <v>186582.35</v>
      </c>
      <c r="D43" s="45">
        <f t="shared" si="54"/>
        <v>195985.1</v>
      </c>
      <c r="E43" s="45">
        <f t="shared" si="55"/>
        <v>195985.1</v>
      </c>
      <c r="F43" s="45">
        <f t="shared" si="56"/>
        <v>9402.7499999999945</v>
      </c>
      <c r="G43" s="44">
        <f t="shared" si="57"/>
        <v>0</v>
      </c>
      <c r="H43" s="11">
        <v>336.9</v>
      </c>
      <c r="I43" s="12">
        <v>336.9</v>
      </c>
      <c r="J43" s="12">
        <v>336.9</v>
      </c>
      <c r="K43" s="12">
        <f t="shared" si="1"/>
        <v>0</v>
      </c>
      <c r="L43" s="13">
        <f t="shared" si="2"/>
        <v>0</v>
      </c>
      <c r="M43" s="11">
        <v>105607.5</v>
      </c>
      <c r="N43" s="12">
        <v>105607.5</v>
      </c>
      <c r="O43" s="12">
        <v>105607.5</v>
      </c>
      <c r="P43" s="12">
        <f t="shared" si="3"/>
        <v>0</v>
      </c>
      <c r="Q43" s="13">
        <f t="shared" si="4"/>
        <v>0</v>
      </c>
      <c r="R43" s="11">
        <v>31461.4</v>
      </c>
      <c r="S43" s="12">
        <v>31461.4</v>
      </c>
      <c r="T43" s="12">
        <v>31461.4</v>
      </c>
      <c r="U43" s="12">
        <f t="shared" si="5"/>
        <v>0</v>
      </c>
      <c r="V43" s="13">
        <f t="shared" si="6"/>
        <v>0</v>
      </c>
      <c r="W43" s="11">
        <v>12108.6</v>
      </c>
      <c r="X43" s="12">
        <v>21378.799999999999</v>
      </c>
      <c r="Y43" s="12">
        <v>21378.799999999999</v>
      </c>
      <c r="Z43" s="12">
        <f t="shared" si="7"/>
        <v>9270.1999999999989</v>
      </c>
      <c r="AA43" s="13">
        <f t="shared" si="8"/>
        <v>0</v>
      </c>
      <c r="AB43" s="11">
        <v>6159.7000000000007</v>
      </c>
      <c r="AC43" s="12">
        <v>6376.9</v>
      </c>
      <c r="AD43" s="12">
        <v>6376.9</v>
      </c>
      <c r="AE43" s="12">
        <f t="shared" si="9"/>
        <v>217.19999999999891</v>
      </c>
      <c r="AF43" s="13">
        <f t="shared" si="10"/>
        <v>0</v>
      </c>
      <c r="AG43" s="11">
        <v>7856.5</v>
      </c>
      <c r="AH43" s="12">
        <v>7856.5</v>
      </c>
      <c r="AI43" s="12">
        <v>7856.5</v>
      </c>
      <c r="AJ43" s="12">
        <f t="shared" si="11"/>
        <v>0</v>
      </c>
      <c r="AK43" s="13">
        <f t="shared" si="12"/>
        <v>0</v>
      </c>
      <c r="AL43" s="11">
        <v>3249.2</v>
      </c>
      <c r="AM43" s="12">
        <v>2799.2</v>
      </c>
      <c r="AN43" s="12">
        <v>2799.2</v>
      </c>
      <c r="AO43" s="12">
        <f t="shared" si="13"/>
        <v>-450</v>
      </c>
      <c r="AP43" s="13">
        <f t="shared" si="14"/>
        <v>0</v>
      </c>
      <c r="AQ43" s="11">
        <v>7797.3</v>
      </c>
      <c r="AR43" s="12">
        <v>7916.3</v>
      </c>
      <c r="AS43" s="12">
        <v>7916.3</v>
      </c>
      <c r="AT43" s="12">
        <f t="shared" si="15"/>
        <v>119</v>
      </c>
      <c r="AU43" s="13">
        <f t="shared" si="16"/>
        <v>0</v>
      </c>
      <c r="AV43" s="11">
        <v>1343.5</v>
      </c>
      <c r="AW43" s="12">
        <v>1460.9</v>
      </c>
      <c r="AX43" s="12">
        <v>1460.9</v>
      </c>
      <c r="AY43" s="12">
        <f t="shared" si="17"/>
        <v>117.40000000000009</v>
      </c>
      <c r="AZ43" s="13">
        <f t="shared" si="18"/>
        <v>0</v>
      </c>
      <c r="BA43" s="11">
        <v>1609.2</v>
      </c>
      <c r="BB43" s="12">
        <v>1609.2</v>
      </c>
      <c r="BC43" s="12">
        <v>1609.2</v>
      </c>
      <c r="BD43" s="12">
        <f t="shared" si="19"/>
        <v>0</v>
      </c>
      <c r="BE43" s="13">
        <f t="shared" si="20"/>
        <v>0</v>
      </c>
      <c r="BF43" s="11"/>
      <c r="BG43" s="12"/>
      <c r="BH43" s="12"/>
      <c r="BI43" s="12">
        <f t="shared" si="21"/>
        <v>0</v>
      </c>
      <c r="BJ43" s="13">
        <f t="shared" si="22"/>
        <v>0</v>
      </c>
      <c r="BK43" s="11"/>
      <c r="BL43" s="12"/>
      <c r="BM43" s="12"/>
      <c r="BN43" s="12">
        <f t="shared" si="23"/>
        <v>0</v>
      </c>
      <c r="BO43" s="13">
        <f t="shared" si="24"/>
        <v>0</v>
      </c>
      <c r="BP43" s="11">
        <v>624.29999999999995</v>
      </c>
      <c r="BQ43" s="12">
        <v>624.29999999999995</v>
      </c>
      <c r="BR43" s="12">
        <v>624.29999999999995</v>
      </c>
      <c r="BS43" s="12">
        <f t="shared" si="25"/>
        <v>0</v>
      </c>
      <c r="BT43" s="13">
        <f t="shared" si="26"/>
        <v>0</v>
      </c>
      <c r="BU43" s="11">
        <v>10.3</v>
      </c>
      <c r="BV43" s="12">
        <v>11.2</v>
      </c>
      <c r="BW43" s="12">
        <v>11.2</v>
      </c>
      <c r="BX43" s="12">
        <f t="shared" si="27"/>
        <v>0.89999999999999858</v>
      </c>
      <c r="BY43" s="13">
        <f t="shared" si="28"/>
        <v>0</v>
      </c>
      <c r="BZ43" s="11">
        <v>3177.2</v>
      </c>
      <c r="CA43" s="12">
        <v>3177.2</v>
      </c>
      <c r="CB43" s="12">
        <v>3177.2</v>
      </c>
      <c r="CC43" s="12">
        <f t="shared" si="29"/>
        <v>0</v>
      </c>
      <c r="CD43" s="13">
        <f t="shared" si="30"/>
        <v>0</v>
      </c>
      <c r="CE43" s="11">
        <v>3.1</v>
      </c>
      <c r="CF43" s="12">
        <v>3.5</v>
      </c>
      <c r="CG43" s="12">
        <v>3.5</v>
      </c>
      <c r="CH43" s="12">
        <f t="shared" si="31"/>
        <v>0.39999999999999991</v>
      </c>
      <c r="CI43" s="13">
        <f t="shared" si="32"/>
        <v>0</v>
      </c>
      <c r="CJ43" s="11">
        <v>445.3</v>
      </c>
      <c r="CK43" s="12">
        <v>485.5</v>
      </c>
      <c r="CL43" s="12">
        <v>485.5</v>
      </c>
      <c r="CM43" s="12">
        <f t="shared" si="33"/>
        <v>40.199999999999989</v>
      </c>
      <c r="CN43" s="13">
        <f t="shared" si="34"/>
        <v>0</v>
      </c>
      <c r="CO43" s="11">
        <v>471.8</v>
      </c>
      <c r="CP43" s="12">
        <v>513.6</v>
      </c>
      <c r="CQ43" s="12">
        <v>513.6</v>
      </c>
      <c r="CR43" s="12">
        <f t="shared" si="35"/>
        <v>41.800000000000011</v>
      </c>
      <c r="CS43" s="13">
        <f t="shared" si="36"/>
        <v>0</v>
      </c>
      <c r="CT43" s="11">
        <v>461.7</v>
      </c>
      <c r="CU43" s="12">
        <v>503.5</v>
      </c>
      <c r="CV43" s="12">
        <v>503.5</v>
      </c>
      <c r="CW43" s="12">
        <f t="shared" si="37"/>
        <v>41.800000000000011</v>
      </c>
      <c r="CX43" s="13">
        <f t="shared" si="38"/>
        <v>0</v>
      </c>
      <c r="CY43" s="11"/>
      <c r="CZ43" s="12"/>
      <c r="DA43" s="12"/>
      <c r="DB43" s="12">
        <f t="shared" si="39"/>
        <v>0</v>
      </c>
      <c r="DC43" s="13">
        <f t="shared" si="40"/>
        <v>0</v>
      </c>
      <c r="DD43" s="11">
        <v>103.8</v>
      </c>
      <c r="DE43" s="12">
        <v>103.8</v>
      </c>
      <c r="DF43" s="12">
        <v>103.8</v>
      </c>
      <c r="DG43" s="12">
        <f t="shared" si="41"/>
        <v>0</v>
      </c>
      <c r="DH43" s="13">
        <f t="shared" si="42"/>
        <v>0</v>
      </c>
      <c r="DI43" s="11">
        <v>0.65</v>
      </c>
      <c r="DJ43" s="12">
        <v>0.7</v>
      </c>
      <c r="DK43" s="12">
        <v>0.7</v>
      </c>
      <c r="DL43" s="12">
        <f t="shared" si="43"/>
        <v>4.9999999999999933E-2</v>
      </c>
      <c r="DM43" s="13">
        <f t="shared" si="44"/>
        <v>0</v>
      </c>
      <c r="DN43" s="11"/>
      <c r="DO43" s="12"/>
      <c r="DP43" s="12"/>
      <c r="DQ43" s="12">
        <f t="shared" si="45"/>
        <v>0</v>
      </c>
      <c r="DR43" s="13">
        <f t="shared" si="46"/>
        <v>0</v>
      </c>
      <c r="DS43" s="11">
        <v>2820.6</v>
      </c>
      <c r="DT43" s="12">
        <v>2824.5</v>
      </c>
      <c r="DU43" s="12">
        <v>2824.5</v>
      </c>
      <c r="DV43" s="12">
        <f t="shared" si="47"/>
        <v>3.9000000000000909</v>
      </c>
      <c r="DW43" s="13">
        <f t="shared" si="48"/>
        <v>0</v>
      </c>
      <c r="DX43" s="11">
        <v>5.6</v>
      </c>
      <c r="DY43" s="12">
        <v>4.2</v>
      </c>
      <c r="DZ43" s="12">
        <v>4.2</v>
      </c>
      <c r="EA43" s="12">
        <f t="shared" si="49"/>
        <v>-1.3999999999999995</v>
      </c>
      <c r="EB43" s="13">
        <f t="shared" si="50"/>
        <v>0</v>
      </c>
      <c r="EC43" s="11">
        <v>928.2</v>
      </c>
      <c r="ED43" s="12">
        <v>929.5</v>
      </c>
      <c r="EE43" s="12">
        <v>929.5</v>
      </c>
      <c r="EF43" s="12">
        <f t="shared" si="51"/>
        <v>1.2999999999999545</v>
      </c>
      <c r="EG43" s="13">
        <f t="shared" si="52"/>
        <v>0</v>
      </c>
    </row>
    <row r="44" spans="1:137" s="10" customFormat="1" x14ac:dyDescent="0.25">
      <c r="A44" s="35">
        <v>38</v>
      </c>
      <c r="B44" s="36" t="s">
        <v>41</v>
      </c>
      <c r="C44" s="42">
        <f t="shared" si="53"/>
        <v>234673.94999999992</v>
      </c>
      <c r="D44" s="45">
        <f t="shared" si="54"/>
        <v>245469.29999999996</v>
      </c>
      <c r="E44" s="45">
        <f t="shared" si="55"/>
        <v>245469.29999999996</v>
      </c>
      <c r="F44" s="45">
        <f t="shared" si="56"/>
        <v>10795.349999999997</v>
      </c>
      <c r="G44" s="44">
        <f t="shared" si="57"/>
        <v>0</v>
      </c>
      <c r="H44" s="11">
        <v>369.3</v>
      </c>
      <c r="I44" s="12">
        <v>369.3</v>
      </c>
      <c r="J44" s="12">
        <v>369.3</v>
      </c>
      <c r="K44" s="12">
        <f t="shared" si="1"/>
        <v>0</v>
      </c>
      <c r="L44" s="13">
        <f t="shared" si="2"/>
        <v>0</v>
      </c>
      <c r="M44" s="11">
        <v>151859.29999999999</v>
      </c>
      <c r="N44" s="12">
        <v>151859.29999999999</v>
      </c>
      <c r="O44" s="12">
        <v>151859.29999999999</v>
      </c>
      <c r="P44" s="12">
        <f t="shared" si="3"/>
        <v>0</v>
      </c>
      <c r="Q44" s="13">
        <f t="shared" si="4"/>
        <v>0</v>
      </c>
      <c r="R44" s="11">
        <v>34087</v>
      </c>
      <c r="S44" s="12">
        <v>34087</v>
      </c>
      <c r="T44" s="12">
        <v>34087</v>
      </c>
      <c r="U44" s="12">
        <f t="shared" si="5"/>
        <v>0</v>
      </c>
      <c r="V44" s="13">
        <f t="shared" si="6"/>
        <v>0</v>
      </c>
      <c r="W44" s="11">
        <v>14452.2</v>
      </c>
      <c r="X44" s="12">
        <v>26222.3</v>
      </c>
      <c r="Y44" s="12">
        <v>26222.3</v>
      </c>
      <c r="Z44" s="12">
        <f t="shared" si="7"/>
        <v>11770.099999999999</v>
      </c>
      <c r="AA44" s="13">
        <f t="shared" si="8"/>
        <v>0</v>
      </c>
      <c r="AB44" s="11">
        <v>6953.5</v>
      </c>
      <c r="AC44" s="12">
        <v>7191.4</v>
      </c>
      <c r="AD44" s="12">
        <v>7191.4</v>
      </c>
      <c r="AE44" s="12">
        <f t="shared" si="9"/>
        <v>237.89999999999964</v>
      </c>
      <c r="AF44" s="13">
        <f t="shared" si="10"/>
        <v>0</v>
      </c>
      <c r="AG44" s="11">
        <v>4884.3999999999996</v>
      </c>
      <c r="AH44" s="12">
        <v>4013.4</v>
      </c>
      <c r="AI44" s="12">
        <v>4013.4</v>
      </c>
      <c r="AJ44" s="12">
        <f t="shared" si="11"/>
        <v>-870.99999999999955</v>
      </c>
      <c r="AK44" s="13">
        <f t="shared" si="12"/>
        <v>0</v>
      </c>
      <c r="AL44" s="11">
        <v>2909.3</v>
      </c>
      <c r="AM44" s="12">
        <v>2309.3000000000002</v>
      </c>
      <c r="AN44" s="12">
        <v>2309.3000000000002</v>
      </c>
      <c r="AO44" s="12">
        <f t="shared" si="13"/>
        <v>-600</v>
      </c>
      <c r="AP44" s="13">
        <f t="shared" si="14"/>
        <v>0</v>
      </c>
      <c r="AQ44" s="11">
        <v>4587.1000000000004</v>
      </c>
      <c r="AR44" s="12">
        <v>4587.1000000000004</v>
      </c>
      <c r="AS44" s="12">
        <v>4587.1000000000004</v>
      </c>
      <c r="AT44" s="12">
        <f t="shared" si="15"/>
        <v>0</v>
      </c>
      <c r="AU44" s="13">
        <f t="shared" si="16"/>
        <v>0</v>
      </c>
      <c r="AV44" s="11">
        <v>1363</v>
      </c>
      <c r="AW44" s="12">
        <v>1480.4</v>
      </c>
      <c r="AX44" s="12">
        <v>1480.4</v>
      </c>
      <c r="AY44" s="12">
        <f t="shared" si="17"/>
        <v>117.40000000000009</v>
      </c>
      <c r="AZ44" s="13">
        <f t="shared" si="18"/>
        <v>0</v>
      </c>
      <c r="BA44" s="11">
        <v>2056.8000000000002</v>
      </c>
      <c r="BB44" s="12">
        <v>2056.8000000000002</v>
      </c>
      <c r="BC44" s="12">
        <v>2056.8000000000002</v>
      </c>
      <c r="BD44" s="12">
        <f t="shared" si="19"/>
        <v>0</v>
      </c>
      <c r="BE44" s="13">
        <f t="shared" si="20"/>
        <v>0</v>
      </c>
      <c r="BF44" s="11"/>
      <c r="BG44" s="12"/>
      <c r="BH44" s="12"/>
      <c r="BI44" s="12">
        <f t="shared" si="21"/>
        <v>0</v>
      </c>
      <c r="BJ44" s="13">
        <f t="shared" si="22"/>
        <v>0</v>
      </c>
      <c r="BK44" s="11"/>
      <c r="BL44" s="12"/>
      <c r="BM44" s="12"/>
      <c r="BN44" s="12">
        <f t="shared" si="23"/>
        <v>0</v>
      </c>
      <c r="BO44" s="13">
        <f t="shared" si="24"/>
        <v>0</v>
      </c>
      <c r="BP44" s="11">
        <v>1402.7</v>
      </c>
      <c r="BQ44" s="12">
        <v>1402.7</v>
      </c>
      <c r="BR44" s="12">
        <v>1402.7</v>
      </c>
      <c r="BS44" s="12">
        <f t="shared" si="25"/>
        <v>0</v>
      </c>
      <c r="BT44" s="13">
        <f t="shared" si="26"/>
        <v>0</v>
      </c>
      <c r="BU44" s="11">
        <v>9.3000000000000007</v>
      </c>
      <c r="BV44" s="12">
        <v>10.199999999999999</v>
      </c>
      <c r="BW44" s="12">
        <v>10.199999999999999</v>
      </c>
      <c r="BX44" s="12">
        <f t="shared" si="27"/>
        <v>0.89999999999999858</v>
      </c>
      <c r="BY44" s="13">
        <f t="shared" si="28"/>
        <v>0</v>
      </c>
      <c r="BZ44" s="11">
        <v>3768.9</v>
      </c>
      <c r="CA44" s="12">
        <v>3768.9</v>
      </c>
      <c r="CB44" s="12">
        <v>3768.9</v>
      </c>
      <c r="CC44" s="12">
        <f t="shared" si="29"/>
        <v>0</v>
      </c>
      <c r="CD44" s="13">
        <f t="shared" si="30"/>
        <v>0</v>
      </c>
      <c r="CE44" s="11">
        <v>3.9000000000000004</v>
      </c>
      <c r="CF44" s="12">
        <v>4.3</v>
      </c>
      <c r="CG44" s="12">
        <v>4.3</v>
      </c>
      <c r="CH44" s="12">
        <f t="shared" si="31"/>
        <v>0.39999999999999947</v>
      </c>
      <c r="CI44" s="13">
        <f t="shared" si="32"/>
        <v>0</v>
      </c>
      <c r="CJ44" s="11">
        <v>445.3</v>
      </c>
      <c r="CK44" s="12">
        <v>485.5</v>
      </c>
      <c r="CL44" s="12">
        <v>485.5</v>
      </c>
      <c r="CM44" s="12">
        <f t="shared" si="33"/>
        <v>40.199999999999989</v>
      </c>
      <c r="CN44" s="13">
        <f t="shared" si="34"/>
        <v>0</v>
      </c>
      <c r="CO44" s="11">
        <v>471.8</v>
      </c>
      <c r="CP44" s="12">
        <v>513.6</v>
      </c>
      <c r="CQ44" s="12">
        <v>513.6</v>
      </c>
      <c r="CR44" s="12">
        <f t="shared" si="35"/>
        <v>41.800000000000011</v>
      </c>
      <c r="CS44" s="13">
        <f t="shared" si="36"/>
        <v>0</v>
      </c>
      <c r="CT44" s="11">
        <v>461.7</v>
      </c>
      <c r="CU44" s="12">
        <v>503.5</v>
      </c>
      <c r="CV44" s="12">
        <v>503.5</v>
      </c>
      <c r="CW44" s="12">
        <f t="shared" si="37"/>
        <v>41.800000000000011</v>
      </c>
      <c r="CX44" s="13">
        <f t="shared" si="38"/>
        <v>0</v>
      </c>
      <c r="CY44" s="11"/>
      <c r="CZ44" s="12"/>
      <c r="DA44" s="12"/>
      <c r="DB44" s="12">
        <f t="shared" si="39"/>
        <v>0</v>
      </c>
      <c r="DC44" s="13">
        <f t="shared" si="40"/>
        <v>0</v>
      </c>
      <c r="DD44" s="11">
        <v>104.2</v>
      </c>
      <c r="DE44" s="12">
        <v>104.2</v>
      </c>
      <c r="DF44" s="12">
        <v>104.2</v>
      </c>
      <c r="DG44" s="12">
        <f t="shared" si="41"/>
        <v>0</v>
      </c>
      <c r="DH44" s="13">
        <f t="shared" si="42"/>
        <v>0</v>
      </c>
      <c r="DI44" s="11">
        <v>0.65</v>
      </c>
      <c r="DJ44" s="12">
        <v>0.7</v>
      </c>
      <c r="DK44" s="12">
        <v>0.7</v>
      </c>
      <c r="DL44" s="12">
        <f t="shared" si="43"/>
        <v>4.9999999999999933E-2</v>
      </c>
      <c r="DM44" s="13">
        <f t="shared" si="44"/>
        <v>0</v>
      </c>
      <c r="DN44" s="11"/>
      <c r="DO44" s="12"/>
      <c r="DP44" s="12"/>
      <c r="DQ44" s="12">
        <f t="shared" si="45"/>
        <v>0</v>
      </c>
      <c r="DR44" s="13">
        <f t="shared" si="46"/>
        <v>0</v>
      </c>
      <c r="DS44" s="11">
        <v>3049.3</v>
      </c>
      <c r="DT44" s="12">
        <v>3053.5</v>
      </c>
      <c r="DU44" s="12">
        <v>3053.5</v>
      </c>
      <c r="DV44" s="12">
        <f t="shared" si="47"/>
        <v>4.1999999999998181</v>
      </c>
      <c r="DW44" s="13">
        <f t="shared" si="48"/>
        <v>0</v>
      </c>
      <c r="DX44" s="11">
        <v>6.3</v>
      </c>
      <c r="DY44" s="12">
        <v>16</v>
      </c>
      <c r="DZ44" s="12">
        <v>16</v>
      </c>
      <c r="EA44" s="12">
        <f t="shared" si="49"/>
        <v>9.6999999999999993</v>
      </c>
      <c r="EB44" s="13">
        <f t="shared" si="50"/>
        <v>0</v>
      </c>
      <c r="EC44" s="11">
        <v>1428</v>
      </c>
      <c r="ED44" s="12">
        <v>1429.9</v>
      </c>
      <c r="EE44" s="12">
        <v>1429.9</v>
      </c>
      <c r="EF44" s="12">
        <f t="shared" si="51"/>
        <v>1.9000000000000909</v>
      </c>
      <c r="EG44" s="13">
        <f t="shared" si="52"/>
        <v>0</v>
      </c>
    </row>
    <row r="45" spans="1:137" s="10" customFormat="1" x14ac:dyDescent="0.25">
      <c r="A45" s="35">
        <v>39</v>
      </c>
      <c r="B45" s="36" t="s">
        <v>42</v>
      </c>
      <c r="C45" s="42">
        <f t="shared" si="53"/>
        <v>423038.9</v>
      </c>
      <c r="D45" s="45">
        <f t="shared" si="54"/>
        <v>442682.2</v>
      </c>
      <c r="E45" s="45">
        <f t="shared" si="55"/>
        <v>442184.8</v>
      </c>
      <c r="F45" s="45">
        <f t="shared" si="56"/>
        <v>19145.900000000001</v>
      </c>
      <c r="G45" s="44">
        <f t="shared" si="57"/>
        <v>-497.40000000000146</v>
      </c>
      <c r="H45" s="11">
        <v>939.2</v>
      </c>
      <c r="I45" s="12">
        <v>939.2</v>
      </c>
      <c r="J45" s="12">
        <v>939.2</v>
      </c>
      <c r="K45" s="12">
        <f t="shared" si="1"/>
        <v>0</v>
      </c>
      <c r="L45" s="13">
        <f t="shared" si="2"/>
        <v>0</v>
      </c>
      <c r="M45" s="11">
        <v>262667.8</v>
      </c>
      <c r="N45" s="12">
        <v>262667.8</v>
      </c>
      <c r="O45" s="12">
        <v>262667.8</v>
      </c>
      <c r="P45" s="12">
        <f t="shared" si="3"/>
        <v>0</v>
      </c>
      <c r="Q45" s="13">
        <f t="shared" si="4"/>
        <v>0</v>
      </c>
      <c r="R45" s="11">
        <v>83537.7</v>
      </c>
      <c r="S45" s="12">
        <v>83537.7</v>
      </c>
      <c r="T45" s="12">
        <v>83537.7</v>
      </c>
      <c r="U45" s="12">
        <f t="shared" si="5"/>
        <v>0</v>
      </c>
      <c r="V45" s="13">
        <f t="shared" si="6"/>
        <v>0</v>
      </c>
      <c r="W45" s="11">
        <v>25154.6</v>
      </c>
      <c r="X45" s="12">
        <v>44853.9</v>
      </c>
      <c r="Y45" s="12">
        <v>44853.9</v>
      </c>
      <c r="Z45" s="12">
        <f t="shared" si="7"/>
        <v>19699.300000000003</v>
      </c>
      <c r="AA45" s="13">
        <f t="shared" si="8"/>
        <v>0</v>
      </c>
      <c r="AB45" s="11">
        <v>7432.4000000000005</v>
      </c>
      <c r="AC45" s="12">
        <v>7667.4</v>
      </c>
      <c r="AD45" s="12">
        <v>7667.4</v>
      </c>
      <c r="AE45" s="12">
        <f t="shared" si="9"/>
        <v>234.99999999999909</v>
      </c>
      <c r="AF45" s="13">
        <f t="shared" si="10"/>
        <v>0</v>
      </c>
      <c r="AG45" s="11">
        <v>3190.4</v>
      </c>
      <c r="AH45" s="12">
        <v>3190.4</v>
      </c>
      <c r="AI45" s="12">
        <v>3190.4</v>
      </c>
      <c r="AJ45" s="12">
        <f t="shared" si="11"/>
        <v>0</v>
      </c>
      <c r="AK45" s="13">
        <f t="shared" si="12"/>
        <v>0</v>
      </c>
      <c r="AL45" s="11">
        <v>1864.3</v>
      </c>
      <c r="AM45" s="12">
        <v>1864.3</v>
      </c>
      <c r="AN45" s="12">
        <v>1864.3</v>
      </c>
      <c r="AO45" s="12">
        <f t="shared" si="13"/>
        <v>0</v>
      </c>
      <c r="AP45" s="13">
        <f t="shared" si="14"/>
        <v>0</v>
      </c>
      <c r="AQ45" s="11">
        <v>9670.1</v>
      </c>
      <c r="AR45" s="12">
        <v>9670.1</v>
      </c>
      <c r="AS45" s="12">
        <v>9670.1</v>
      </c>
      <c r="AT45" s="12">
        <f t="shared" si="15"/>
        <v>0</v>
      </c>
      <c r="AU45" s="13">
        <f t="shared" si="16"/>
        <v>0</v>
      </c>
      <c r="AV45" s="11">
        <v>1444.7</v>
      </c>
      <c r="AW45" s="12">
        <v>1571.1</v>
      </c>
      <c r="AX45" s="12">
        <v>1571.1</v>
      </c>
      <c r="AY45" s="12">
        <f t="shared" si="17"/>
        <v>126.39999999999986</v>
      </c>
      <c r="AZ45" s="13">
        <f t="shared" si="18"/>
        <v>0</v>
      </c>
      <c r="BA45" s="11">
        <v>4726.7</v>
      </c>
      <c r="BB45" s="12">
        <v>4726.7</v>
      </c>
      <c r="BC45" s="12">
        <v>4726.7</v>
      </c>
      <c r="BD45" s="12">
        <f t="shared" si="19"/>
        <v>0</v>
      </c>
      <c r="BE45" s="13">
        <f t="shared" si="20"/>
        <v>0</v>
      </c>
      <c r="BF45" s="11">
        <v>9851.7999999999993</v>
      </c>
      <c r="BG45" s="12">
        <v>9239.2000000000007</v>
      </c>
      <c r="BH45" s="12">
        <v>8741.7999999999993</v>
      </c>
      <c r="BI45" s="12">
        <f t="shared" si="21"/>
        <v>-1110</v>
      </c>
      <c r="BJ45" s="13">
        <f t="shared" si="22"/>
        <v>-497.40000000000146</v>
      </c>
      <c r="BK45" s="11"/>
      <c r="BL45" s="12"/>
      <c r="BM45" s="12"/>
      <c r="BN45" s="12">
        <f t="shared" si="23"/>
        <v>0</v>
      </c>
      <c r="BO45" s="13">
        <f t="shared" si="24"/>
        <v>0</v>
      </c>
      <c r="BP45" s="11">
        <v>3023.1000000000004</v>
      </c>
      <c r="BQ45" s="12">
        <v>3023.1</v>
      </c>
      <c r="BR45" s="12">
        <v>3023.1</v>
      </c>
      <c r="BS45" s="12">
        <f t="shared" si="25"/>
        <v>0</v>
      </c>
      <c r="BT45" s="13">
        <f t="shared" si="26"/>
        <v>0</v>
      </c>
      <c r="BU45" s="11">
        <v>0</v>
      </c>
      <c r="BV45" s="12"/>
      <c r="BW45" s="12"/>
      <c r="BX45" s="12">
        <f t="shared" si="27"/>
        <v>0</v>
      </c>
      <c r="BY45" s="13">
        <f t="shared" si="28"/>
        <v>0</v>
      </c>
      <c r="BZ45" s="11">
        <v>741.8</v>
      </c>
      <c r="CA45" s="12">
        <v>741.8</v>
      </c>
      <c r="CB45" s="12">
        <v>741.8</v>
      </c>
      <c r="CC45" s="12">
        <f t="shared" si="29"/>
        <v>0</v>
      </c>
      <c r="CD45" s="13">
        <f t="shared" si="30"/>
        <v>0</v>
      </c>
      <c r="CE45" s="11">
        <v>4.5</v>
      </c>
      <c r="CF45" s="12">
        <v>5</v>
      </c>
      <c r="CG45" s="12">
        <v>5</v>
      </c>
      <c r="CH45" s="12">
        <f t="shared" si="31"/>
        <v>0.5</v>
      </c>
      <c r="CI45" s="13">
        <f t="shared" si="32"/>
        <v>0</v>
      </c>
      <c r="CJ45" s="11">
        <v>479.1</v>
      </c>
      <c r="CK45" s="12">
        <v>522.4</v>
      </c>
      <c r="CL45" s="12">
        <v>522.4</v>
      </c>
      <c r="CM45" s="12">
        <f t="shared" si="33"/>
        <v>43.299999999999955</v>
      </c>
      <c r="CN45" s="13">
        <f t="shared" si="34"/>
        <v>0</v>
      </c>
      <c r="CO45" s="11">
        <v>982.89999999999986</v>
      </c>
      <c r="CP45" s="12">
        <v>1070.5</v>
      </c>
      <c r="CQ45" s="12">
        <v>1070.5</v>
      </c>
      <c r="CR45" s="12">
        <f t="shared" si="35"/>
        <v>87.600000000000136</v>
      </c>
      <c r="CS45" s="13">
        <f t="shared" si="36"/>
        <v>0</v>
      </c>
      <c r="CT45" s="11">
        <v>495.7</v>
      </c>
      <c r="CU45" s="12">
        <v>540.79999999999995</v>
      </c>
      <c r="CV45" s="12">
        <v>540.79999999999995</v>
      </c>
      <c r="CW45" s="12">
        <f t="shared" si="37"/>
        <v>45.099999999999966</v>
      </c>
      <c r="CX45" s="13">
        <f t="shared" si="38"/>
        <v>0</v>
      </c>
      <c r="CY45" s="11"/>
      <c r="CZ45" s="12"/>
      <c r="DA45" s="12"/>
      <c r="DB45" s="12">
        <f t="shared" si="39"/>
        <v>0</v>
      </c>
      <c r="DC45" s="13">
        <f t="shared" si="40"/>
        <v>0</v>
      </c>
      <c r="DD45" s="11">
        <v>69.7</v>
      </c>
      <c r="DE45" s="12">
        <v>69.7</v>
      </c>
      <c r="DF45" s="12">
        <v>69.7</v>
      </c>
      <c r="DG45" s="12">
        <f t="shared" si="41"/>
        <v>0</v>
      </c>
      <c r="DH45" s="13">
        <f t="shared" si="42"/>
        <v>0</v>
      </c>
      <c r="DI45" s="11">
        <v>0.7</v>
      </c>
      <c r="DJ45" s="12">
        <v>0.8</v>
      </c>
      <c r="DK45" s="12">
        <v>0.8</v>
      </c>
      <c r="DL45" s="12">
        <f t="shared" si="43"/>
        <v>0.10000000000000009</v>
      </c>
      <c r="DM45" s="13">
        <f t="shared" si="44"/>
        <v>0</v>
      </c>
      <c r="DN45" s="11"/>
      <c r="DO45" s="12"/>
      <c r="DP45" s="12"/>
      <c r="DQ45" s="12">
        <f t="shared" si="45"/>
        <v>0</v>
      </c>
      <c r="DR45" s="13">
        <f t="shared" si="46"/>
        <v>0</v>
      </c>
      <c r="DS45" s="11">
        <v>5107.5</v>
      </c>
      <c r="DT45" s="12">
        <v>5114.6000000000004</v>
      </c>
      <c r="DU45" s="12">
        <v>5114.6000000000004</v>
      </c>
      <c r="DV45" s="12">
        <f t="shared" si="47"/>
        <v>7.1000000000003638</v>
      </c>
      <c r="DW45" s="13">
        <f t="shared" si="48"/>
        <v>0</v>
      </c>
      <c r="DX45" s="11">
        <v>12</v>
      </c>
      <c r="DY45" s="12">
        <v>21.3</v>
      </c>
      <c r="DZ45" s="12">
        <v>21.3</v>
      </c>
      <c r="EA45" s="12">
        <f t="shared" si="49"/>
        <v>9.3000000000000007</v>
      </c>
      <c r="EB45" s="13">
        <f t="shared" si="50"/>
        <v>0</v>
      </c>
      <c r="EC45" s="11">
        <v>1642.2</v>
      </c>
      <c r="ED45" s="12">
        <v>1644.4</v>
      </c>
      <c r="EE45" s="12">
        <v>1644.4</v>
      </c>
      <c r="EF45" s="12">
        <f t="shared" si="51"/>
        <v>2.2000000000000455</v>
      </c>
      <c r="EG45" s="13">
        <f t="shared" si="52"/>
        <v>0</v>
      </c>
    </row>
    <row r="46" spans="1:137" s="10" customFormat="1" x14ac:dyDescent="0.25">
      <c r="A46" s="35">
        <v>40</v>
      </c>
      <c r="B46" s="36" t="s">
        <v>43</v>
      </c>
      <c r="C46" s="42">
        <f t="shared" si="53"/>
        <v>183100.75</v>
      </c>
      <c r="D46" s="45">
        <f t="shared" si="54"/>
        <v>194273.90000000005</v>
      </c>
      <c r="E46" s="45">
        <f t="shared" si="55"/>
        <v>194273.90000000005</v>
      </c>
      <c r="F46" s="45">
        <f t="shared" si="56"/>
        <v>11173.149999999996</v>
      </c>
      <c r="G46" s="44">
        <f t="shared" si="57"/>
        <v>0</v>
      </c>
      <c r="H46" s="11">
        <v>251.3</v>
      </c>
      <c r="I46" s="12">
        <v>251.3</v>
      </c>
      <c r="J46" s="12">
        <v>251.3</v>
      </c>
      <c r="K46" s="12">
        <f t="shared" si="1"/>
        <v>0</v>
      </c>
      <c r="L46" s="13">
        <f t="shared" si="2"/>
        <v>0</v>
      </c>
      <c r="M46" s="11">
        <v>118822.90000000001</v>
      </c>
      <c r="N46" s="12">
        <v>118822.9</v>
      </c>
      <c r="O46" s="12">
        <v>118822.9</v>
      </c>
      <c r="P46" s="12">
        <f t="shared" si="3"/>
        <v>0</v>
      </c>
      <c r="Q46" s="13">
        <f t="shared" si="4"/>
        <v>0</v>
      </c>
      <c r="R46" s="11">
        <v>27535.8</v>
      </c>
      <c r="S46" s="12">
        <v>27535.8</v>
      </c>
      <c r="T46" s="12">
        <v>27535.8</v>
      </c>
      <c r="U46" s="12">
        <f t="shared" si="5"/>
        <v>0</v>
      </c>
      <c r="V46" s="13">
        <f t="shared" si="6"/>
        <v>0</v>
      </c>
      <c r="W46" s="11">
        <v>13046</v>
      </c>
      <c r="X46" s="12">
        <v>23735.5</v>
      </c>
      <c r="Y46" s="12">
        <v>23735.5</v>
      </c>
      <c r="Z46" s="12">
        <f t="shared" si="7"/>
        <v>10689.5</v>
      </c>
      <c r="AA46" s="13">
        <f t="shared" si="8"/>
        <v>0</v>
      </c>
      <c r="AB46" s="11">
        <v>6473.1</v>
      </c>
      <c r="AC46" s="12">
        <v>6714.2</v>
      </c>
      <c r="AD46" s="12">
        <v>6714.2</v>
      </c>
      <c r="AE46" s="12">
        <f t="shared" si="9"/>
        <v>241.09999999999945</v>
      </c>
      <c r="AF46" s="13">
        <f t="shared" si="10"/>
        <v>0</v>
      </c>
      <c r="AG46" s="11">
        <v>3230</v>
      </c>
      <c r="AH46" s="12">
        <v>3230</v>
      </c>
      <c r="AI46" s="12">
        <v>3230</v>
      </c>
      <c r="AJ46" s="12">
        <f t="shared" si="11"/>
        <v>0</v>
      </c>
      <c r="AK46" s="13">
        <f t="shared" si="12"/>
        <v>0</v>
      </c>
      <c r="AL46" s="11">
        <v>1822.2</v>
      </c>
      <c r="AM46" s="12">
        <v>1822.2</v>
      </c>
      <c r="AN46" s="12">
        <v>1822.2</v>
      </c>
      <c r="AO46" s="12">
        <f t="shared" si="13"/>
        <v>0</v>
      </c>
      <c r="AP46" s="13">
        <f t="shared" si="14"/>
        <v>0</v>
      </c>
      <c r="AQ46" s="11">
        <v>3041.8</v>
      </c>
      <c r="AR46" s="12">
        <v>3041.8</v>
      </c>
      <c r="AS46" s="12">
        <v>3041.8</v>
      </c>
      <c r="AT46" s="12">
        <f t="shared" si="15"/>
        <v>0</v>
      </c>
      <c r="AU46" s="13">
        <f t="shared" si="16"/>
        <v>0</v>
      </c>
      <c r="AV46" s="11">
        <v>1343.5</v>
      </c>
      <c r="AW46" s="12">
        <v>1460.9</v>
      </c>
      <c r="AX46" s="12">
        <v>1460.9</v>
      </c>
      <c r="AY46" s="12">
        <f t="shared" si="17"/>
        <v>117.40000000000009</v>
      </c>
      <c r="AZ46" s="13">
        <f t="shared" si="18"/>
        <v>0</v>
      </c>
      <c r="BA46" s="11">
        <v>1519.7</v>
      </c>
      <c r="BB46" s="12">
        <v>1519.7</v>
      </c>
      <c r="BC46" s="12">
        <v>1519.7</v>
      </c>
      <c r="BD46" s="12">
        <f t="shared" si="19"/>
        <v>0</v>
      </c>
      <c r="BE46" s="13">
        <f t="shared" si="20"/>
        <v>0</v>
      </c>
      <c r="BF46" s="11"/>
      <c r="BG46" s="12"/>
      <c r="BH46" s="12"/>
      <c r="BI46" s="12">
        <f t="shared" si="21"/>
        <v>0</v>
      </c>
      <c r="BJ46" s="13">
        <f t="shared" si="22"/>
        <v>0</v>
      </c>
      <c r="BK46" s="11"/>
      <c r="BL46" s="12"/>
      <c r="BM46" s="12"/>
      <c r="BN46" s="12">
        <f t="shared" si="23"/>
        <v>0</v>
      </c>
      <c r="BO46" s="13">
        <f t="shared" si="24"/>
        <v>0</v>
      </c>
      <c r="BP46" s="11">
        <v>952.8</v>
      </c>
      <c r="BQ46" s="12">
        <v>952.8</v>
      </c>
      <c r="BR46" s="12">
        <v>952.8</v>
      </c>
      <c r="BS46" s="12">
        <f t="shared" si="25"/>
        <v>0</v>
      </c>
      <c r="BT46" s="13">
        <f t="shared" si="26"/>
        <v>0</v>
      </c>
      <c r="BU46" s="11">
        <v>0</v>
      </c>
      <c r="BV46" s="12"/>
      <c r="BW46" s="12"/>
      <c r="BX46" s="12">
        <f t="shared" si="27"/>
        <v>0</v>
      </c>
      <c r="BY46" s="13">
        <f t="shared" si="28"/>
        <v>0</v>
      </c>
      <c r="BZ46" s="11">
        <v>439.2</v>
      </c>
      <c r="CA46" s="12">
        <v>439.2</v>
      </c>
      <c r="CB46" s="12">
        <v>439.2</v>
      </c>
      <c r="CC46" s="12">
        <f t="shared" si="29"/>
        <v>0</v>
      </c>
      <c r="CD46" s="13">
        <f t="shared" si="30"/>
        <v>0</v>
      </c>
      <c r="CE46" s="11">
        <v>2.4000000000000004</v>
      </c>
      <c r="CF46" s="12">
        <v>2.7</v>
      </c>
      <c r="CG46" s="12">
        <v>2.7</v>
      </c>
      <c r="CH46" s="12">
        <f t="shared" si="31"/>
        <v>0.29999999999999982</v>
      </c>
      <c r="CI46" s="13">
        <f t="shared" si="32"/>
        <v>0</v>
      </c>
      <c r="CJ46" s="11">
        <v>445.3</v>
      </c>
      <c r="CK46" s="12">
        <v>485.5</v>
      </c>
      <c r="CL46" s="12">
        <v>485.5</v>
      </c>
      <c r="CM46" s="12">
        <f t="shared" si="33"/>
        <v>40.199999999999989</v>
      </c>
      <c r="CN46" s="13">
        <f t="shared" si="34"/>
        <v>0</v>
      </c>
      <c r="CO46" s="11">
        <v>471.8</v>
      </c>
      <c r="CP46" s="12">
        <v>513.6</v>
      </c>
      <c r="CQ46" s="12">
        <v>513.6</v>
      </c>
      <c r="CR46" s="12">
        <f t="shared" si="35"/>
        <v>41.800000000000011</v>
      </c>
      <c r="CS46" s="13">
        <f t="shared" si="36"/>
        <v>0</v>
      </c>
      <c r="CT46" s="11">
        <v>461.7</v>
      </c>
      <c r="CU46" s="12">
        <v>503.5</v>
      </c>
      <c r="CV46" s="12">
        <v>503.5</v>
      </c>
      <c r="CW46" s="12">
        <f t="shared" si="37"/>
        <v>41.800000000000011</v>
      </c>
      <c r="CX46" s="13">
        <f t="shared" si="38"/>
        <v>0</v>
      </c>
      <c r="CY46" s="11"/>
      <c r="CZ46" s="12"/>
      <c r="DA46" s="12"/>
      <c r="DB46" s="12">
        <f t="shared" si="39"/>
        <v>0</v>
      </c>
      <c r="DC46" s="13">
        <f t="shared" si="40"/>
        <v>0</v>
      </c>
      <c r="DD46" s="11">
        <v>25.7</v>
      </c>
      <c r="DE46" s="12">
        <v>25.7</v>
      </c>
      <c r="DF46" s="12">
        <v>25.7</v>
      </c>
      <c r="DG46" s="12">
        <f t="shared" si="41"/>
        <v>0</v>
      </c>
      <c r="DH46" s="13">
        <f t="shared" si="42"/>
        <v>0</v>
      </c>
      <c r="DI46" s="11">
        <v>0.65</v>
      </c>
      <c r="DJ46" s="12">
        <v>0.7</v>
      </c>
      <c r="DK46" s="12">
        <v>0.7</v>
      </c>
      <c r="DL46" s="12">
        <f t="shared" si="43"/>
        <v>4.9999999999999933E-2</v>
      </c>
      <c r="DM46" s="13">
        <f t="shared" si="44"/>
        <v>0</v>
      </c>
      <c r="DN46" s="11"/>
      <c r="DO46" s="12"/>
      <c r="DP46" s="12"/>
      <c r="DQ46" s="12">
        <f t="shared" si="45"/>
        <v>0</v>
      </c>
      <c r="DR46" s="13">
        <f t="shared" si="46"/>
        <v>0</v>
      </c>
      <c r="DS46" s="11">
        <v>2210.6999999999998</v>
      </c>
      <c r="DT46" s="12">
        <v>2213.8000000000002</v>
      </c>
      <c r="DU46" s="12">
        <v>2213.8000000000002</v>
      </c>
      <c r="DV46" s="12">
        <f t="shared" si="47"/>
        <v>3.1000000000003638</v>
      </c>
      <c r="DW46" s="13">
        <f t="shared" si="48"/>
        <v>0</v>
      </c>
      <c r="DX46" s="11">
        <v>4.8</v>
      </c>
      <c r="DY46" s="12">
        <v>1.2</v>
      </c>
      <c r="DZ46" s="12">
        <v>1.2</v>
      </c>
      <c r="EA46" s="12">
        <f t="shared" si="49"/>
        <v>-3.5999999999999996</v>
      </c>
      <c r="EB46" s="13">
        <f t="shared" si="50"/>
        <v>0</v>
      </c>
      <c r="EC46" s="11">
        <v>999.4</v>
      </c>
      <c r="ED46" s="12">
        <v>1000.9</v>
      </c>
      <c r="EE46" s="12">
        <v>1000.9</v>
      </c>
      <c r="EF46" s="12">
        <f t="shared" si="51"/>
        <v>1.5</v>
      </c>
      <c r="EG46" s="13">
        <f t="shared" si="52"/>
        <v>0</v>
      </c>
    </row>
    <row r="47" spans="1:137" s="10" customFormat="1" x14ac:dyDescent="0.25">
      <c r="A47" s="35">
        <v>41</v>
      </c>
      <c r="B47" s="36" t="s">
        <v>44</v>
      </c>
      <c r="C47" s="42">
        <f t="shared" si="53"/>
        <v>251462.24999999994</v>
      </c>
      <c r="D47" s="45">
        <f t="shared" si="54"/>
        <v>267845.69999999995</v>
      </c>
      <c r="E47" s="45">
        <f t="shared" si="55"/>
        <v>267843.39999999997</v>
      </c>
      <c r="F47" s="45">
        <f t="shared" si="56"/>
        <v>16381.15</v>
      </c>
      <c r="G47" s="44">
        <f t="shared" si="57"/>
        <v>-2.2999999999999998</v>
      </c>
      <c r="H47" s="11">
        <v>333</v>
      </c>
      <c r="I47" s="12">
        <v>333</v>
      </c>
      <c r="J47" s="12">
        <v>333</v>
      </c>
      <c r="K47" s="12">
        <f t="shared" si="1"/>
        <v>0</v>
      </c>
      <c r="L47" s="13">
        <f t="shared" si="2"/>
        <v>0</v>
      </c>
      <c r="M47" s="11">
        <v>174582.9</v>
      </c>
      <c r="N47" s="12">
        <v>174582.9</v>
      </c>
      <c r="O47" s="12">
        <v>174582.9</v>
      </c>
      <c r="P47" s="12">
        <f t="shared" si="3"/>
        <v>0</v>
      </c>
      <c r="Q47" s="13">
        <f t="shared" si="4"/>
        <v>0</v>
      </c>
      <c r="R47" s="11">
        <v>30484.799999999999</v>
      </c>
      <c r="S47" s="12">
        <v>30484.799999999999</v>
      </c>
      <c r="T47" s="12">
        <v>30484.799999999999</v>
      </c>
      <c r="U47" s="12">
        <f t="shared" si="5"/>
        <v>0</v>
      </c>
      <c r="V47" s="13">
        <f t="shared" si="6"/>
        <v>0</v>
      </c>
      <c r="W47" s="11">
        <v>19530</v>
      </c>
      <c r="X47" s="12">
        <v>35440.400000000001</v>
      </c>
      <c r="Y47" s="12">
        <v>35440.400000000001</v>
      </c>
      <c r="Z47" s="12">
        <f t="shared" si="7"/>
        <v>15910.400000000001</v>
      </c>
      <c r="AA47" s="13">
        <f t="shared" si="8"/>
        <v>0</v>
      </c>
      <c r="AB47" s="11">
        <v>6477.7999999999993</v>
      </c>
      <c r="AC47" s="12">
        <v>6707.4</v>
      </c>
      <c r="AD47" s="12">
        <v>6707.4</v>
      </c>
      <c r="AE47" s="12">
        <f t="shared" si="9"/>
        <v>229.60000000000036</v>
      </c>
      <c r="AF47" s="13">
        <f t="shared" si="10"/>
        <v>0</v>
      </c>
      <c r="AG47" s="11">
        <v>5142.1000000000004</v>
      </c>
      <c r="AH47" s="12">
        <v>5142.1000000000004</v>
      </c>
      <c r="AI47" s="12">
        <v>5142.1000000000004</v>
      </c>
      <c r="AJ47" s="12">
        <f t="shared" si="11"/>
        <v>0</v>
      </c>
      <c r="AK47" s="13">
        <f t="shared" si="12"/>
        <v>0</v>
      </c>
      <c r="AL47" s="11">
        <v>2416.6</v>
      </c>
      <c r="AM47" s="12">
        <v>2416.6</v>
      </c>
      <c r="AN47" s="12">
        <v>2416.6</v>
      </c>
      <c r="AO47" s="12">
        <f t="shared" si="13"/>
        <v>0</v>
      </c>
      <c r="AP47" s="13">
        <f t="shared" si="14"/>
        <v>0</v>
      </c>
      <c r="AQ47" s="11">
        <v>2615.6999999999998</v>
      </c>
      <c r="AR47" s="12">
        <v>2615.6999999999998</v>
      </c>
      <c r="AS47" s="12">
        <v>2615.6999999999998</v>
      </c>
      <c r="AT47" s="12">
        <f t="shared" si="15"/>
        <v>0</v>
      </c>
      <c r="AU47" s="13">
        <f t="shared" si="16"/>
        <v>0</v>
      </c>
      <c r="AV47" s="11">
        <v>1363</v>
      </c>
      <c r="AW47" s="12">
        <v>1480.4</v>
      </c>
      <c r="AX47" s="12">
        <v>1480.4</v>
      </c>
      <c r="AY47" s="12">
        <f t="shared" si="17"/>
        <v>117.40000000000009</v>
      </c>
      <c r="AZ47" s="13">
        <f t="shared" si="18"/>
        <v>0</v>
      </c>
      <c r="BA47" s="11">
        <v>2102.5</v>
      </c>
      <c r="BB47" s="12">
        <v>2102.5</v>
      </c>
      <c r="BC47" s="12">
        <v>2102.5</v>
      </c>
      <c r="BD47" s="12">
        <f t="shared" si="19"/>
        <v>0</v>
      </c>
      <c r="BE47" s="13">
        <f t="shared" si="20"/>
        <v>0</v>
      </c>
      <c r="BF47" s="11"/>
      <c r="BG47" s="12"/>
      <c r="BH47" s="12"/>
      <c r="BI47" s="12">
        <f t="shared" si="21"/>
        <v>0</v>
      </c>
      <c r="BJ47" s="13">
        <f t="shared" si="22"/>
        <v>0</v>
      </c>
      <c r="BK47" s="11"/>
      <c r="BL47" s="12"/>
      <c r="BM47" s="12"/>
      <c r="BN47" s="12">
        <f t="shared" si="23"/>
        <v>0</v>
      </c>
      <c r="BO47" s="13">
        <f t="shared" si="24"/>
        <v>0</v>
      </c>
      <c r="BP47" s="11">
        <v>764.90000000000009</v>
      </c>
      <c r="BQ47" s="12">
        <v>764.9</v>
      </c>
      <c r="BR47" s="12">
        <v>764.9</v>
      </c>
      <c r="BS47" s="12">
        <f t="shared" si="25"/>
        <v>0</v>
      </c>
      <c r="BT47" s="13">
        <f t="shared" si="26"/>
        <v>0</v>
      </c>
      <c r="BU47" s="11">
        <v>0</v>
      </c>
      <c r="BV47" s="12"/>
      <c r="BW47" s="12"/>
      <c r="BX47" s="12">
        <f t="shared" si="27"/>
        <v>0</v>
      </c>
      <c r="BY47" s="13">
        <f t="shared" si="28"/>
        <v>0</v>
      </c>
      <c r="BZ47" s="11">
        <v>390.5</v>
      </c>
      <c r="CA47" s="12">
        <v>390.5</v>
      </c>
      <c r="CB47" s="12">
        <v>390.5</v>
      </c>
      <c r="CC47" s="12">
        <f t="shared" si="29"/>
        <v>0</v>
      </c>
      <c r="CD47" s="13">
        <f t="shared" si="30"/>
        <v>0</v>
      </c>
      <c r="CE47" s="11">
        <v>3.3000000000000003</v>
      </c>
      <c r="CF47" s="12">
        <v>3.7</v>
      </c>
      <c r="CG47" s="12">
        <v>3.7</v>
      </c>
      <c r="CH47" s="12">
        <f t="shared" si="31"/>
        <v>0.39999999999999991</v>
      </c>
      <c r="CI47" s="13">
        <f t="shared" si="32"/>
        <v>0</v>
      </c>
      <c r="CJ47" s="11">
        <v>445.3</v>
      </c>
      <c r="CK47" s="12">
        <v>485.5</v>
      </c>
      <c r="CL47" s="12">
        <v>485.5</v>
      </c>
      <c r="CM47" s="12">
        <f t="shared" si="33"/>
        <v>40.199999999999989</v>
      </c>
      <c r="CN47" s="13">
        <f t="shared" si="34"/>
        <v>0</v>
      </c>
      <c r="CO47" s="11">
        <v>471.8</v>
      </c>
      <c r="CP47" s="12">
        <v>513.6</v>
      </c>
      <c r="CQ47" s="12">
        <v>513.6</v>
      </c>
      <c r="CR47" s="12">
        <f t="shared" si="35"/>
        <v>41.800000000000011</v>
      </c>
      <c r="CS47" s="13">
        <f t="shared" si="36"/>
        <v>0</v>
      </c>
      <c r="CT47" s="11">
        <v>461.7</v>
      </c>
      <c r="CU47" s="12">
        <v>503.5</v>
      </c>
      <c r="CV47" s="12">
        <v>503.5</v>
      </c>
      <c r="CW47" s="12">
        <f t="shared" si="37"/>
        <v>41.800000000000011</v>
      </c>
      <c r="CX47" s="13">
        <f t="shared" si="38"/>
        <v>0</v>
      </c>
      <c r="CY47" s="11"/>
      <c r="CZ47" s="12"/>
      <c r="DA47" s="12"/>
      <c r="DB47" s="12">
        <f t="shared" si="39"/>
        <v>0</v>
      </c>
      <c r="DC47" s="13">
        <f t="shared" si="40"/>
        <v>0</v>
      </c>
      <c r="DD47" s="11">
        <v>64.400000000000006</v>
      </c>
      <c r="DE47" s="12">
        <v>64.400000000000006</v>
      </c>
      <c r="DF47" s="12">
        <v>64.400000000000006</v>
      </c>
      <c r="DG47" s="12">
        <f t="shared" si="41"/>
        <v>0</v>
      </c>
      <c r="DH47" s="13">
        <f t="shared" si="42"/>
        <v>0</v>
      </c>
      <c r="DI47" s="11">
        <v>0.65</v>
      </c>
      <c r="DJ47" s="12">
        <v>0.7</v>
      </c>
      <c r="DK47" s="12">
        <v>0.7</v>
      </c>
      <c r="DL47" s="12">
        <f t="shared" si="43"/>
        <v>4.9999999999999933E-2</v>
      </c>
      <c r="DM47" s="13">
        <f t="shared" si="44"/>
        <v>0</v>
      </c>
      <c r="DN47" s="11"/>
      <c r="DO47" s="12"/>
      <c r="DP47" s="12"/>
      <c r="DQ47" s="12">
        <f t="shared" si="45"/>
        <v>0</v>
      </c>
      <c r="DR47" s="13">
        <f t="shared" si="46"/>
        <v>0</v>
      </c>
      <c r="DS47" s="11">
        <v>2591.9</v>
      </c>
      <c r="DT47" s="12">
        <v>2595.5</v>
      </c>
      <c r="DU47" s="12">
        <v>2595.5</v>
      </c>
      <c r="DV47" s="12">
        <f t="shared" si="47"/>
        <v>3.5999999999999091</v>
      </c>
      <c r="DW47" s="13">
        <f t="shared" si="48"/>
        <v>0</v>
      </c>
      <c r="DX47" s="11">
        <v>5.6</v>
      </c>
      <c r="DY47" s="12">
        <v>2.2999999999999998</v>
      </c>
      <c r="DZ47" s="12">
        <v>0</v>
      </c>
      <c r="EA47" s="12">
        <f t="shared" si="49"/>
        <v>-5.6</v>
      </c>
      <c r="EB47" s="13">
        <f t="shared" si="50"/>
        <v>-2.2999999999999998</v>
      </c>
      <c r="EC47" s="11">
        <v>1213.8</v>
      </c>
      <c r="ED47" s="12">
        <v>1215.3</v>
      </c>
      <c r="EE47" s="12">
        <v>1215.3</v>
      </c>
      <c r="EF47" s="12">
        <f t="shared" si="51"/>
        <v>1.5</v>
      </c>
      <c r="EG47" s="13">
        <f t="shared" si="52"/>
        <v>0</v>
      </c>
    </row>
    <row r="48" spans="1:137" s="10" customFormat="1" x14ac:dyDescent="0.25">
      <c r="A48" s="35">
        <v>42</v>
      </c>
      <c r="B48" s="36" t="s">
        <v>45</v>
      </c>
      <c r="C48" s="42">
        <f t="shared" si="53"/>
        <v>731411.47</v>
      </c>
      <c r="D48" s="45">
        <f t="shared" si="54"/>
        <v>760360.99999999988</v>
      </c>
      <c r="E48" s="45">
        <f t="shared" si="55"/>
        <v>759079.1</v>
      </c>
      <c r="F48" s="45">
        <f t="shared" si="56"/>
        <v>27667.629999999997</v>
      </c>
      <c r="G48" s="44">
        <f t="shared" si="57"/>
        <v>-1281.9000000000001</v>
      </c>
      <c r="H48" s="11">
        <v>1394.9</v>
      </c>
      <c r="I48" s="12">
        <v>1394.9</v>
      </c>
      <c r="J48" s="12">
        <v>1394.9</v>
      </c>
      <c r="K48" s="12">
        <f t="shared" si="1"/>
        <v>0</v>
      </c>
      <c r="L48" s="13">
        <f t="shared" si="2"/>
        <v>0</v>
      </c>
      <c r="M48" s="11">
        <v>445437.7</v>
      </c>
      <c r="N48" s="12">
        <v>445437.7</v>
      </c>
      <c r="O48" s="12">
        <v>445437.7</v>
      </c>
      <c r="P48" s="12">
        <f t="shared" si="3"/>
        <v>0</v>
      </c>
      <c r="Q48" s="13">
        <f t="shared" si="4"/>
        <v>0</v>
      </c>
      <c r="R48" s="11">
        <v>174394.5</v>
      </c>
      <c r="S48" s="12">
        <v>174394.5</v>
      </c>
      <c r="T48" s="12">
        <v>174394.5</v>
      </c>
      <c r="U48" s="12">
        <f t="shared" si="5"/>
        <v>0</v>
      </c>
      <c r="V48" s="13">
        <f t="shared" si="6"/>
        <v>0</v>
      </c>
      <c r="W48" s="11">
        <v>31716.7</v>
      </c>
      <c r="X48" s="12">
        <v>59983.1</v>
      </c>
      <c r="Y48" s="12">
        <v>59983.1</v>
      </c>
      <c r="Z48" s="12">
        <f t="shared" si="7"/>
        <v>28266.399999999998</v>
      </c>
      <c r="AA48" s="13">
        <f t="shared" si="8"/>
        <v>0</v>
      </c>
      <c r="AB48" s="11">
        <v>9864.8000000000011</v>
      </c>
      <c r="AC48" s="12">
        <v>10186.700000000001</v>
      </c>
      <c r="AD48" s="12">
        <v>10186.700000000001</v>
      </c>
      <c r="AE48" s="12">
        <f t="shared" si="9"/>
        <v>321.89999999999964</v>
      </c>
      <c r="AF48" s="13">
        <f t="shared" si="10"/>
        <v>0</v>
      </c>
      <c r="AG48" s="11">
        <v>3992.7</v>
      </c>
      <c r="AH48" s="12">
        <v>3992.7</v>
      </c>
      <c r="AI48" s="12">
        <v>3992.7</v>
      </c>
      <c r="AJ48" s="12">
        <f t="shared" si="11"/>
        <v>0</v>
      </c>
      <c r="AK48" s="13">
        <f t="shared" si="12"/>
        <v>0</v>
      </c>
      <c r="AL48" s="11">
        <v>2342.3000000000002</v>
      </c>
      <c r="AM48" s="12">
        <v>2342.3000000000002</v>
      </c>
      <c r="AN48" s="12">
        <v>2342.3000000000002</v>
      </c>
      <c r="AO48" s="12">
        <f t="shared" si="13"/>
        <v>0</v>
      </c>
      <c r="AP48" s="13">
        <f t="shared" si="14"/>
        <v>0</v>
      </c>
      <c r="AQ48" s="11">
        <v>12661.9</v>
      </c>
      <c r="AR48" s="12">
        <v>12661.9</v>
      </c>
      <c r="AS48" s="12">
        <v>12661.9</v>
      </c>
      <c r="AT48" s="12">
        <f t="shared" si="15"/>
        <v>0</v>
      </c>
      <c r="AU48" s="13">
        <f t="shared" si="16"/>
        <v>0</v>
      </c>
      <c r="AV48" s="11">
        <v>1870.9</v>
      </c>
      <c r="AW48" s="12">
        <v>2031.5</v>
      </c>
      <c r="AX48" s="12">
        <v>2031.5</v>
      </c>
      <c r="AY48" s="12">
        <f t="shared" si="17"/>
        <v>160.59999999999991</v>
      </c>
      <c r="AZ48" s="13">
        <f t="shared" si="18"/>
        <v>0</v>
      </c>
      <c r="BA48" s="11">
        <v>8897.4</v>
      </c>
      <c r="BB48" s="12">
        <v>8897.4</v>
      </c>
      <c r="BC48" s="12">
        <v>8897.4</v>
      </c>
      <c r="BD48" s="12">
        <f t="shared" si="19"/>
        <v>0</v>
      </c>
      <c r="BE48" s="13">
        <f t="shared" si="20"/>
        <v>0</v>
      </c>
      <c r="BF48" s="11">
        <v>1815.7</v>
      </c>
      <c r="BG48" s="12">
        <v>1815.7</v>
      </c>
      <c r="BH48" s="12">
        <v>533.79999999999995</v>
      </c>
      <c r="BI48" s="12">
        <f t="shared" si="21"/>
        <v>-1281.9000000000001</v>
      </c>
      <c r="BJ48" s="13">
        <f t="shared" si="22"/>
        <v>-1281.9000000000001</v>
      </c>
      <c r="BK48" s="11"/>
      <c r="BL48" s="12"/>
      <c r="BM48" s="12"/>
      <c r="BN48" s="12">
        <f t="shared" si="23"/>
        <v>0</v>
      </c>
      <c r="BO48" s="13">
        <f t="shared" si="24"/>
        <v>0</v>
      </c>
      <c r="BP48" s="11">
        <v>1488.3000000000002</v>
      </c>
      <c r="BQ48" s="12">
        <v>1488.3</v>
      </c>
      <c r="BR48" s="12">
        <v>1488.3</v>
      </c>
      <c r="BS48" s="12">
        <f t="shared" si="25"/>
        <v>0</v>
      </c>
      <c r="BT48" s="13">
        <f t="shared" si="26"/>
        <v>0</v>
      </c>
      <c r="BU48" s="11">
        <v>59.400000000000006</v>
      </c>
      <c r="BV48" s="12">
        <v>64.900000000000006</v>
      </c>
      <c r="BW48" s="12">
        <v>64.900000000000006</v>
      </c>
      <c r="BX48" s="12">
        <f t="shared" si="27"/>
        <v>5.5</v>
      </c>
      <c r="BY48" s="13">
        <f t="shared" si="28"/>
        <v>0</v>
      </c>
      <c r="BZ48" s="11">
        <v>20966.699999999997</v>
      </c>
      <c r="CA48" s="12">
        <v>20966.7</v>
      </c>
      <c r="CB48" s="12">
        <v>20966.7</v>
      </c>
      <c r="CC48" s="12">
        <f t="shared" si="29"/>
        <v>0</v>
      </c>
      <c r="CD48" s="13">
        <f t="shared" si="30"/>
        <v>0</v>
      </c>
      <c r="CE48" s="11">
        <v>4.7</v>
      </c>
      <c r="CF48" s="12">
        <v>5.2</v>
      </c>
      <c r="CG48" s="12">
        <v>5.2</v>
      </c>
      <c r="CH48" s="12">
        <f t="shared" si="31"/>
        <v>0.5</v>
      </c>
      <c r="CI48" s="13">
        <f t="shared" si="32"/>
        <v>0</v>
      </c>
      <c r="CJ48" s="11">
        <v>460.5</v>
      </c>
      <c r="CK48" s="12">
        <v>502.2</v>
      </c>
      <c r="CL48" s="12">
        <v>502.2</v>
      </c>
      <c r="CM48" s="12">
        <f t="shared" si="33"/>
        <v>41.699999999999989</v>
      </c>
      <c r="CN48" s="13">
        <f t="shared" si="34"/>
        <v>0</v>
      </c>
      <c r="CO48" s="11">
        <v>946.2</v>
      </c>
      <c r="CP48" s="12">
        <v>1030.2</v>
      </c>
      <c r="CQ48" s="12">
        <v>1030.2</v>
      </c>
      <c r="CR48" s="12">
        <f t="shared" si="35"/>
        <v>84</v>
      </c>
      <c r="CS48" s="13">
        <f t="shared" si="36"/>
        <v>0</v>
      </c>
      <c r="CT48" s="11">
        <v>477.1</v>
      </c>
      <c r="CU48" s="12">
        <v>520.29999999999995</v>
      </c>
      <c r="CV48" s="12">
        <v>520.29999999999995</v>
      </c>
      <c r="CW48" s="12">
        <f t="shared" si="37"/>
        <v>43.199999999999932</v>
      </c>
      <c r="CX48" s="13">
        <f t="shared" si="38"/>
        <v>0</v>
      </c>
      <c r="CY48" s="11"/>
      <c r="CZ48" s="12"/>
      <c r="DA48" s="12"/>
      <c r="DB48" s="12">
        <f t="shared" si="39"/>
        <v>0</v>
      </c>
      <c r="DC48" s="13">
        <f t="shared" si="40"/>
        <v>0</v>
      </c>
      <c r="DD48" s="11">
        <v>152.1</v>
      </c>
      <c r="DE48" s="12">
        <v>152.1</v>
      </c>
      <c r="DF48" s="12">
        <v>152.1</v>
      </c>
      <c r="DG48" s="12">
        <f t="shared" si="41"/>
        <v>0</v>
      </c>
      <c r="DH48" s="13">
        <f t="shared" si="42"/>
        <v>0</v>
      </c>
      <c r="DI48" s="11">
        <v>0.67</v>
      </c>
      <c r="DJ48" s="12">
        <v>0.8</v>
      </c>
      <c r="DK48" s="12">
        <v>0.8</v>
      </c>
      <c r="DL48" s="12">
        <f t="shared" si="43"/>
        <v>0.13</v>
      </c>
      <c r="DM48" s="13">
        <f t="shared" si="44"/>
        <v>0</v>
      </c>
      <c r="DN48" s="11">
        <v>4715.7</v>
      </c>
      <c r="DO48" s="12">
        <v>4715.7</v>
      </c>
      <c r="DP48" s="12">
        <v>4715.7</v>
      </c>
      <c r="DQ48" s="12">
        <f t="shared" si="45"/>
        <v>0</v>
      </c>
      <c r="DR48" s="13">
        <f t="shared" si="46"/>
        <v>0</v>
      </c>
      <c r="DS48" s="11">
        <v>3506.6</v>
      </c>
      <c r="DT48" s="12">
        <v>3511.5</v>
      </c>
      <c r="DU48" s="12">
        <v>3511.5</v>
      </c>
      <c r="DV48" s="12">
        <f t="shared" si="47"/>
        <v>4.9000000000000909</v>
      </c>
      <c r="DW48" s="13">
        <f t="shared" si="48"/>
        <v>0</v>
      </c>
      <c r="DX48" s="11">
        <v>31.5</v>
      </c>
      <c r="DY48" s="12">
        <v>46.6</v>
      </c>
      <c r="DZ48" s="12">
        <v>46.6</v>
      </c>
      <c r="EA48" s="12">
        <f t="shared" si="49"/>
        <v>15.100000000000001</v>
      </c>
      <c r="EB48" s="13">
        <f t="shared" si="50"/>
        <v>0</v>
      </c>
      <c r="EC48" s="11">
        <v>4212.5</v>
      </c>
      <c r="ED48" s="12">
        <v>4218.1000000000004</v>
      </c>
      <c r="EE48" s="12">
        <v>4218.1000000000004</v>
      </c>
      <c r="EF48" s="12">
        <f t="shared" si="51"/>
        <v>5.6000000000003638</v>
      </c>
      <c r="EG48" s="13">
        <f t="shared" si="52"/>
        <v>0</v>
      </c>
    </row>
    <row r="49" spans="1:137" s="10" customFormat="1" x14ac:dyDescent="0.25">
      <c r="A49" s="35">
        <v>43</v>
      </c>
      <c r="B49" s="36" t="s">
        <v>46</v>
      </c>
      <c r="C49" s="42">
        <f t="shared" si="53"/>
        <v>225471.85000000003</v>
      </c>
      <c r="D49" s="45">
        <f t="shared" si="54"/>
        <v>238128.90000000008</v>
      </c>
      <c r="E49" s="45">
        <f t="shared" si="55"/>
        <v>238128.90000000008</v>
      </c>
      <c r="F49" s="45">
        <f t="shared" si="56"/>
        <v>12657.049999999997</v>
      </c>
      <c r="G49" s="44">
        <f t="shared" si="57"/>
        <v>0</v>
      </c>
      <c r="H49" s="11">
        <v>370.3</v>
      </c>
      <c r="I49" s="12">
        <v>370.3</v>
      </c>
      <c r="J49" s="12">
        <v>370.3</v>
      </c>
      <c r="K49" s="12">
        <f t="shared" si="1"/>
        <v>0</v>
      </c>
      <c r="L49" s="13">
        <f t="shared" si="2"/>
        <v>0</v>
      </c>
      <c r="M49" s="11">
        <v>126848.8</v>
      </c>
      <c r="N49" s="12">
        <v>126848.8</v>
      </c>
      <c r="O49" s="12">
        <v>126848.8</v>
      </c>
      <c r="P49" s="12">
        <f t="shared" si="3"/>
        <v>0</v>
      </c>
      <c r="Q49" s="13">
        <f t="shared" si="4"/>
        <v>0</v>
      </c>
      <c r="R49" s="11">
        <v>47273.1</v>
      </c>
      <c r="S49" s="12">
        <v>47273.1</v>
      </c>
      <c r="T49" s="12">
        <v>47273.1</v>
      </c>
      <c r="U49" s="12">
        <f t="shared" si="5"/>
        <v>0</v>
      </c>
      <c r="V49" s="13">
        <f t="shared" si="6"/>
        <v>0</v>
      </c>
      <c r="W49" s="11">
        <v>13046</v>
      </c>
      <c r="X49" s="12">
        <v>23839.599999999999</v>
      </c>
      <c r="Y49" s="12">
        <v>23839.599999999999</v>
      </c>
      <c r="Z49" s="12">
        <f t="shared" si="7"/>
        <v>10793.599999999999</v>
      </c>
      <c r="AA49" s="13">
        <f t="shared" si="8"/>
        <v>0</v>
      </c>
      <c r="AB49" s="11">
        <v>6250.2000000000007</v>
      </c>
      <c r="AC49" s="12">
        <v>6466.7</v>
      </c>
      <c r="AD49" s="12">
        <v>6466.7</v>
      </c>
      <c r="AE49" s="12">
        <f t="shared" si="9"/>
        <v>216.49999999999909</v>
      </c>
      <c r="AF49" s="13">
        <f t="shared" si="10"/>
        <v>0</v>
      </c>
      <c r="AG49" s="11">
        <v>5915.4</v>
      </c>
      <c r="AH49" s="12">
        <v>5915.4</v>
      </c>
      <c r="AI49" s="12">
        <v>5915.4</v>
      </c>
      <c r="AJ49" s="12">
        <f t="shared" si="11"/>
        <v>0</v>
      </c>
      <c r="AK49" s="13">
        <f t="shared" si="12"/>
        <v>0</v>
      </c>
      <c r="AL49" s="11">
        <v>2837.8</v>
      </c>
      <c r="AM49" s="12">
        <v>4237.8</v>
      </c>
      <c r="AN49" s="12">
        <v>4237.8</v>
      </c>
      <c r="AO49" s="12">
        <f t="shared" si="13"/>
        <v>1400</v>
      </c>
      <c r="AP49" s="13">
        <f t="shared" si="14"/>
        <v>0</v>
      </c>
      <c r="AQ49" s="11">
        <v>7926.2</v>
      </c>
      <c r="AR49" s="12">
        <v>7926.2</v>
      </c>
      <c r="AS49" s="12">
        <v>7926.2</v>
      </c>
      <c r="AT49" s="12">
        <f t="shared" si="15"/>
        <v>0</v>
      </c>
      <c r="AU49" s="13">
        <f t="shared" si="16"/>
        <v>0</v>
      </c>
      <c r="AV49" s="11">
        <v>1343.5</v>
      </c>
      <c r="AW49" s="12">
        <v>1460.9</v>
      </c>
      <c r="AX49" s="12">
        <v>1460.9</v>
      </c>
      <c r="AY49" s="12">
        <f t="shared" si="17"/>
        <v>117.40000000000009</v>
      </c>
      <c r="AZ49" s="13">
        <f t="shared" si="18"/>
        <v>0</v>
      </c>
      <c r="BA49" s="11">
        <v>2407.1999999999998</v>
      </c>
      <c r="BB49" s="12">
        <v>2407.1999999999998</v>
      </c>
      <c r="BC49" s="12">
        <v>2407.1999999999998</v>
      </c>
      <c r="BD49" s="12">
        <f t="shared" si="19"/>
        <v>0</v>
      </c>
      <c r="BE49" s="13">
        <f t="shared" si="20"/>
        <v>0</v>
      </c>
      <c r="BF49" s="11"/>
      <c r="BG49" s="12"/>
      <c r="BH49" s="12"/>
      <c r="BI49" s="12">
        <f t="shared" si="21"/>
        <v>0</v>
      </c>
      <c r="BJ49" s="13">
        <f t="shared" si="22"/>
        <v>0</v>
      </c>
      <c r="BK49" s="11"/>
      <c r="BL49" s="12"/>
      <c r="BM49" s="12"/>
      <c r="BN49" s="12">
        <f t="shared" si="23"/>
        <v>0</v>
      </c>
      <c r="BO49" s="13">
        <f t="shared" si="24"/>
        <v>0</v>
      </c>
      <c r="BP49" s="11">
        <v>2250.6</v>
      </c>
      <c r="BQ49" s="12">
        <v>2250.6</v>
      </c>
      <c r="BR49" s="12">
        <v>2250.6</v>
      </c>
      <c r="BS49" s="12">
        <f t="shared" si="25"/>
        <v>0</v>
      </c>
      <c r="BT49" s="13">
        <f t="shared" si="26"/>
        <v>0</v>
      </c>
      <c r="BU49" s="11">
        <v>6</v>
      </c>
      <c r="BV49" s="12">
        <v>6.6</v>
      </c>
      <c r="BW49" s="12">
        <v>6.6</v>
      </c>
      <c r="BX49" s="12">
        <f t="shared" si="27"/>
        <v>0.59999999999999964</v>
      </c>
      <c r="BY49" s="13">
        <f t="shared" si="28"/>
        <v>0</v>
      </c>
      <c r="BZ49" s="11">
        <v>3910.7000000000003</v>
      </c>
      <c r="CA49" s="12">
        <v>3910.7</v>
      </c>
      <c r="CB49" s="12">
        <v>3910.7</v>
      </c>
      <c r="CC49" s="12">
        <f t="shared" si="29"/>
        <v>0</v>
      </c>
      <c r="CD49" s="13">
        <f t="shared" si="30"/>
        <v>0</v>
      </c>
      <c r="CE49" s="11">
        <v>2</v>
      </c>
      <c r="CF49" s="12">
        <v>2.2999999999999998</v>
      </c>
      <c r="CG49" s="12">
        <v>2.2999999999999998</v>
      </c>
      <c r="CH49" s="12">
        <f t="shared" si="31"/>
        <v>0.29999999999999982</v>
      </c>
      <c r="CI49" s="13">
        <f t="shared" si="32"/>
        <v>0</v>
      </c>
      <c r="CJ49" s="11">
        <v>445.3</v>
      </c>
      <c r="CK49" s="12">
        <v>485.5</v>
      </c>
      <c r="CL49" s="12">
        <v>485.5</v>
      </c>
      <c r="CM49" s="12">
        <f t="shared" si="33"/>
        <v>40.199999999999989</v>
      </c>
      <c r="CN49" s="13">
        <f t="shared" si="34"/>
        <v>0</v>
      </c>
      <c r="CO49" s="11">
        <v>471.8</v>
      </c>
      <c r="CP49" s="12">
        <v>513.6</v>
      </c>
      <c r="CQ49" s="12">
        <v>513.6</v>
      </c>
      <c r="CR49" s="12">
        <f t="shared" si="35"/>
        <v>41.800000000000011</v>
      </c>
      <c r="CS49" s="13">
        <f t="shared" si="36"/>
        <v>0</v>
      </c>
      <c r="CT49" s="11">
        <v>461.7</v>
      </c>
      <c r="CU49" s="12">
        <v>503.5</v>
      </c>
      <c r="CV49" s="12">
        <v>503.5</v>
      </c>
      <c r="CW49" s="12">
        <f t="shared" si="37"/>
        <v>41.800000000000011</v>
      </c>
      <c r="CX49" s="13">
        <f t="shared" si="38"/>
        <v>0</v>
      </c>
      <c r="CY49" s="11"/>
      <c r="CZ49" s="12"/>
      <c r="DA49" s="12"/>
      <c r="DB49" s="12">
        <f t="shared" si="39"/>
        <v>0</v>
      </c>
      <c r="DC49" s="13">
        <f t="shared" si="40"/>
        <v>0</v>
      </c>
      <c r="DD49" s="11">
        <v>41.1</v>
      </c>
      <c r="DE49" s="12">
        <v>41.1</v>
      </c>
      <c r="DF49" s="12">
        <v>41.1</v>
      </c>
      <c r="DG49" s="12">
        <f t="shared" si="41"/>
        <v>0</v>
      </c>
      <c r="DH49" s="13">
        <f t="shared" si="42"/>
        <v>0</v>
      </c>
      <c r="DI49" s="11">
        <v>0.65</v>
      </c>
      <c r="DJ49" s="12">
        <v>0.7</v>
      </c>
      <c r="DK49" s="12">
        <v>0.7</v>
      </c>
      <c r="DL49" s="12">
        <f t="shared" si="43"/>
        <v>4.9999999999999933E-2</v>
      </c>
      <c r="DM49" s="13">
        <f t="shared" si="44"/>
        <v>0</v>
      </c>
      <c r="DN49" s="11"/>
      <c r="DO49" s="12"/>
      <c r="DP49" s="12"/>
      <c r="DQ49" s="12">
        <f t="shared" si="45"/>
        <v>0</v>
      </c>
      <c r="DR49" s="13">
        <f t="shared" si="46"/>
        <v>0</v>
      </c>
      <c r="DS49" s="11">
        <v>2515.6</v>
      </c>
      <c r="DT49" s="12">
        <v>2519.1</v>
      </c>
      <c r="DU49" s="12">
        <v>2519.1</v>
      </c>
      <c r="DV49" s="12">
        <f t="shared" si="47"/>
        <v>3.5</v>
      </c>
      <c r="DW49" s="13">
        <f t="shared" si="48"/>
        <v>0</v>
      </c>
      <c r="DX49" s="11">
        <v>5.6</v>
      </c>
      <c r="DY49" s="12">
        <v>5.2</v>
      </c>
      <c r="DZ49" s="12">
        <v>5.2</v>
      </c>
      <c r="EA49" s="12">
        <f t="shared" si="49"/>
        <v>-0.39999999999999947</v>
      </c>
      <c r="EB49" s="13">
        <f t="shared" si="50"/>
        <v>0</v>
      </c>
      <c r="EC49" s="11">
        <v>1142.3</v>
      </c>
      <c r="ED49" s="12">
        <v>1144</v>
      </c>
      <c r="EE49" s="12">
        <v>1144</v>
      </c>
      <c r="EF49" s="12">
        <f t="shared" si="51"/>
        <v>1.7000000000000455</v>
      </c>
      <c r="EG49" s="13">
        <f t="shared" si="52"/>
        <v>0</v>
      </c>
    </row>
    <row r="50" spans="1:137" s="10" customFormat="1" x14ac:dyDescent="0.25">
      <c r="A50" s="35">
        <v>44</v>
      </c>
      <c r="B50" s="36" t="s">
        <v>47</v>
      </c>
      <c r="C50" s="42">
        <f t="shared" si="53"/>
        <v>5479627.6600000011</v>
      </c>
      <c r="D50" s="45">
        <f t="shared" si="54"/>
        <v>5487673.8999999985</v>
      </c>
      <c r="E50" s="45">
        <f t="shared" si="55"/>
        <v>5486948.6999999983</v>
      </c>
      <c r="F50" s="45">
        <f t="shared" si="56"/>
        <v>7321.0400000000018</v>
      </c>
      <c r="G50" s="44">
        <f t="shared" si="57"/>
        <v>-725.20000000000437</v>
      </c>
      <c r="H50" s="11">
        <v>10332.5</v>
      </c>
      <c r="I50" s="12">
        <v>10332.5</v>
      </c>
      <c r="J50" s="12">
        <v>10332.5</v>
      </c>
      <c r="K50" s="12">
        <f t="shared" si="1"/>
        <v>0</v>
      </c>
      <c r="L50" s="13">
        <f t="shared" si="2"/>
        <v>0</v>
      </c>
      <c r="M50" s="11">
        <v>3465846.2</v>
      </c>
      <c r="N50" s="12">
        <v>3465846.2</v>
      </c>
      <c r="O50" s="12">
        <v>3465846.2</v>
      </c>
      <c r="P50" s="12">
        <f t="shared" si="3"/>
        <v>0</v>
      </c>
      <c r="Q50" s="13">
        <f t="shared" si="4"/>
        <v>0</v>
      </c>
      <c r="R50" s="11">
        <v>1508868.1</v>
      </c>
      <c r="S50" s="12">
        <v>1508868.1</v>
      </c>
      <c r="T50" s="12">
        <v>1508868.1</v>
      </c>
      <c r="U50" s="12">
        <f t="shared" si="5"/>
        <v>0</v>
      </c>
      <c r="V50" s="13">
        <f t="shared" si="6"/>
        <v>0</v>
      </c>
      <c r="W50" s="11">
        <v>208267.9</v>
      </c>
      <c r="X50" s="12">
        <v>209816.5</v>
      </c>
      <c r="Y50" s="12">
        <v>209816.5</v>
      </c>
      <c r="Z50" s="12">
        <f t="shared" si="7"/>
        <v>1548.6000000000058</v>
      </c>
      <c r="AA50" s="13">
        <f t="shared" si="8"/>
        <v>0</v>
      </c>
      <c r="AB50" s="11">
        <v>17456.5</v>
      </c>
      <c r="AC50" s="12">
        <v>18042.599999999999</v>
      </c>
      <c r="AD50" s="12">
        <v>18042.599999999999</v>
      </c>
      <c r="AE50" s="12">
        <f t="shared" si="9"/>
        <v>586.09999999999854</v>
      </c>
      <c r="AF50" s="13">
        <f t="shared" si="10"/>
        <v>0</v>
      </c>
      <c r="AG50" s="11">
        <v>10561.7</v>
      </c>
      <c r="AH50" s="12">
        <v>10561.7</v>
      </c>
      <c r="AI50" s="12">
        <v>10561.7</v>
      </c>
      <c r="AJ50" s="12">
        <f t="shared" si="11"/>
        <v>0</v>
      </c>
      <c r="AK50" s="13">
        <f t="shared" si="12"/>
        <v>0</v>
      </c>
      <c r="AL50" s="11">
        <v>6722.3</v>
      </c>
      <c r="AM50" s="12">
        <v>7096.3</v>
      </c>
      <c r="AN50" s="12">
        <v>7096.3</v>
      </c>
      <c r="AO50" s="12">
        <f t="shared" si="13"/>
        <v>374</v>
      </c>
      <c r="AP50" s="13">
        <f t="shared" si="14"/>
        <v>0</v>
      </c>
      <c r="AQ50" s="11">
        <v>70832</v>
      </c>
      <c r="AR50" s="12">
        <v>70832</v>
      </c>
      <c r="AS50" s="12">
        <v>70832</v>
      </c>
      <c r="AT50" s="12">
        <f t="shared" si="15"/>
        <v>0</v>
      </c>
      <c r="AU50" s="13">
        <f t="shared" si="16"/>
        <v>0</v>
      </c>
      <c r="AV50" s="11">
        <v>9939.5</v>
      </c>
      <c r="AW50" s="12">
        <v>10804.2</v>
      </c>
      <c r="AX50" s="12">
        <v>10804.2</v>
      </c>
      <c r="AY50" s="12">
        <f t="shared" si="17"/>
        <v>864.70000000000073</v>
      </c>
      <c r="AZ50" s="13">
        <f t="shared" si="18"/>
        <v>0</v>
      </c>
      <c r="BA50" s="11">
        <v>74458.2</v>
      </c>
      <c r="BB50" s="12">
        <v>74458.2</v>
      </c>
      <c r="BC50" s="12">
        <v>74458.2</v>
      </c>
      <c r="BD50" s="12">
        <f t="shared" si="19"/>
        <v>0</v>
      </c>
      <c r="BE50" s="13">
        <f t="shared" si="20"/>
        <v>0</v>
      </c>
      <c r="BF50" s="11">
        <v>43681.5</v>
      </c>
      <c r="BG50" s="12">
        <v>47449.4</v>
      </c>
      <c r="BH50" s="12">
        <v>46724.2</v>
      </c>
      <c r="BI50" s="12">
        <f t="shared" si="21"/>
        <v>3042.6999999999971</v>
      </c>
      <c r="BJ50" s="13">
        <f t="shared" si="22"/>
        <v>-725.20000000000437</v>
      </c>
      <c r="BK50" s="11">
        <v>934.40000000000009</v>
      </c>
      <c r="BL50" s="12">
        <v>1021</v>
      </c>
      <c r="BM50" s="12">
        <v>1021</v>
      </c>
      <c r="BN50" s="12">
        <f t="shared" si="23"/>
        <v>86.599999999999909</v>
      </c>
      <c r="BO50" s="13">
        <f t="shared" si="24"/>
        <v>0</v>
      </c>
      <c r="BP50" s="11">
        <v>13199.1</v>
      </c>
      <c r="BQ50" s="12">
        <v>13199.1</v>
      </c>
      <c r="BR50" s="12">
        <v>13199.1</v>
      </c>
      <c r="BS50" s="12">
        <f t="shared" si="25"/>
        <v>0</v>
      </c>
      <c r="BT50" s="13">
        <f t="shared" si="26"/>
        <v>0</v>
      </c>
      <c r="BU50" s="11">
        <v>0</v>
      </c>
      <c r="BV50" s="12"/>
      <c r="BW50" s="12"/>
      <c r="BX50" s="12">
        <f t="shared" si="27"/>
        <v>0</v>
      </c>
      <c r="BY50" s="13">
        <f t="shared" si="28"/>
        <v>0</v>
      </c>
      <c r="BZ50" s="11">
        <v>0</v>
      </c>
      <c r="CA50" s="12"/>
      <c r="CB50" s="12"/>
      <c r="CC50" s="12">
        <f t="shared" si="29"/>
        <v>0</v>
      </c>
      <c r="CD50" s="13">
        <f t="shared" si="30"/>
        <v>0</v>
      </c>
      <c r="CE50" s="11">
        <v>0</v>
      </c>
      <c r="CF50" s="12"/>
      <c r="CG50" s="12"/>
      <c r="CH50" s="12">
        <f t="shared" si="31"/>
        <v>0</v>
      </c>
      <c r="CI50" s="13">
        <f t="shared" si="32"/>
        <v>0</v>
      </c>
      <c r="CJ50" s="11">
        <v>522.20000000000005</v>
      </c>
      <c r="CK50" s="12">
        <v>569.5</v>
      </c>
      <c r="CL50" s="12">
        <v>569.5</v>
      </c>
      <c r="CM50" s="12">
        <f t="shared" si="33"/>
        <v>47.299999999999955</v>
      </c>
      <c r="CN50" s="13">
        <f t="shared" si="34"/>
        <v>0</v>
      </c>
      <c r="CO50" s="11">
        <v>5731.9</v>
      </c>
      <c r="CP50" s="12">
        <v>6244.3</v>
      </c>
      <c r="CQ50" s="12">
        <v>6244.3</v>
      </c>
      <c r="CR50" s="12">
        <f t="shared" si="35"/>
        <v>512.40000000000055</v>
      </c>
      <c r="CS50" s="13">
        <f t="shared" si="36"/>
        <v>0</v>
      </c>
      <c r="CT50" s="11">
        <v>1077.2</v>
      </c>
      <c r="CU50" s="12">
        <v>1175.5999999999999</v>
      </c>
      <c r="CV50" s="12">
        <v>1175.5999999999999</v>
      </c>
      <c r="CW50" s="12">
        <f t="shared" si="37"/>
        <v>98.399999999999864</v>
      </c>
      <c r="CX50" s="13">
        <f t="shared" si="38"/>
        <v>0</v>
      </c>
      <c r="CY50" s="11">
        <v>3475.3</v>
      </c>
      <c r="CZ50" s="12">
        <v>3684.8</v>
      </c>
      <c r="DA50" s="12">
        <v>3684.8</v>
      </c>
      <c r="DB50" s="12">
        <f t="shared" si="39"/>
        <v>209.5</v>
      </c>
      <c r="DC50" s="13">
        <f t="shared" si="40"/>
        <v>0</v>
      </c>
      <c r="DD50" s="11">
        <v>255.1</v>
      </c>
      <c r="DE50" s="12">
        <v>255.1</v>
      </c>
      <c r="DF50" s="12">
        <v>255.1</v>
      </c>
      <c r="DG50" s="12">
        <f t="shared" si="41"/>
        <v>0</v>
      </c>
      <c r="DH50" s="13">
        <f t="shared" si="42"/>
        <v>0</v>
      </c>
      <c r="DI50" s="11">
        <v>0.76</v>
      </c>
      <c r="DJ50" s="12">
        <v>0.8</v>
      </c>
      <c r="DK50" s="12">
        <v>0.8</v>
      </c>
      <c r="DL50" s="12">
        <f t="shared" si="43"/>
        <v>4.0000000000000036E-2</v>
      </c>
      <c r="DM50" s="13">
        <f t="shared" si="44"/>
        <v>0</v>
      </c>
      <c r="DN50" s="11">
        <v>5938.6</v>
      </c>
      <c r="DO50" s="12">
        <v>5938.6</v>
      </c>
      <c r="DP50" s="12">
        <v>5938.6</v>
      </c>
      <c r="DQ50" s="12">
        <f t="shared" si="45"/>
        <v>0</v>
      </c>
      <c r="DR50" s="13">
        <f t="shared" si="46"/>
        <v>0</v>
      </c>
      <c r="DS50" s="11"/>
      <c r="DT50" s="12"/>
      <c r="DU50" s="12"/>
      <c r="DV50" s="12">
        <f t="shared" si="47"/>
        <v>0</v>
      </c>
      <c r="DW50" s="13">
        <f t="shared" si="48"/>
        <v>0</v>
      </c>
      <c r="DX50" s="11">
        <v>107.9</v>
      </c>
      <c r="DY50" s="12">
        <v>28.8</v>
      </c>
      <c r="DZ50" s="12">
        <v>28.8</v>
      </c>
      <c r="EA50" s="12">
        <f t="shared" si="49"/>
        <v>-79.100000000000009</v>
      </c>
      <c r="EB50" s="13">
        <f t="shared" si="50"/>
        <v>0</v>
      </c>
      <c r="EC50" s="11">
        <v>21418.799999999999</v>
      </c>
      <c r="ED50" s="12">
        <v>21448.6</v>
      </c>
      <c r="EE50" s="12">
        <v>21448.6</v>
      </c>
      <c r="EF50" s="12">
        <f t="shared" si="51"/>
        <v>29.799999999999272</v>
      </c>
      <c r="EG50" s="13">
        <f t="shared" si="52"/>
        <v>0</v>
      </c>
    </row>
    <row r="51" spans="1:137" s="10" customFormat="1" x14ac:dyDescent="0.25">
      <c r="A51" s="35">
        <v>45</v>
      </c>
      <c r="B51" s="36" t="s">
        <v>48</v>
      </c>
      <c r="C51" s="42">
        <f t="shared" si="53"/>
        <v>13447330.110000003</v>
      </c>
      <c r="D51" s="45">
        <f t="shared" si="54"/>
        <v>13645057.300000003</v>
      </c>
      <c r="E51" s="45">
        <f t="shared" si="55"/>
        <v>13644772.800000003</v>
      </c>
      <c r="F51" s="45">
        <f t="shared" si="56"/>
        <v>197442.69</v>
      </c>
      <c r="G51" s="44">
        <f t="shared" si="57"/>
        <v>-284.5</v>
      </c>
      <c r="H51" s="11">
        <v>25061.200000000001</v>
      </c>
      <c r="I51" s="12">
        <v>25061.200000000001</v>
      </c>
      <c r="J51" s="12">
        <v>25061.200000000001</v>
      </c>
      <c r="K51" s="12">
        <f t="shared" si="1"/>
        <v>0</v>
      </c>
      <c r="L51" s="13">
        <f t="shared" si="2"/>
        <v>0</v>
      </c>
      <c r="M51" s="11">
        <v>8229412.1000000006</v>
      </c>
      <c r="N51" s="12">
        <v>8229412.0999999996</v>
      </c>
      <c r="O51" s="12">
        <v>8229412.0999999996</v>
      </c>
      <c r="P51" s="12">
        <f t="shared" si="3"/>
        <v>0</v>
      </c>
      <c r="Q51" s="13">
        <f t="shared" si="4"/>
        <v>0</v>
      </c>
      <c r="R51" s="11">
        <v>3118893</v>
      </c>
      <c r="S51" s="12">
        <v>3118893</v>
      </c>
      <c r="T51" s="12">
        <v>3118893</v>
      </c>
      <c r="U51" s="12">
        <f t="shared" si="5"/>
        <v>0</v>
      </c>
      <c r="V51" s="13">
        <f t="shared" si="6"/>
        <v>0</v>
      </c>
      <c r="W51" s="11">
        <v>479501.1</v>
      </c>
      <c r="X51" s="12">
        <v>479501.1</v>
      </c>
      <c r="Y51" s="12">
        <v>479501.1</v>
      </c>
      <c r="Z51" s="12">
        <f t="shared" si="7"/>
        <v>0</v>
      </c>
      <c r="AA51" s="13">
        <f t="shared" si="8"/>
        <v>0</v>
      </c>
      <c r="AB51" s="11">
        <v>50387.9</v>
      </c>
      <c r="AC51" s="12">
        <v>52188.4</v>
      </c>
      <c r="AD51" s="12">
        <v>52188.4</v>
      </c>
      <c r="AE51" s="12">
        <f t="shared" si="9"/>
        <v>1800.5</v>
      </c>
      <c r="AF51" s="13">
        <f t="shared" si="10"/>
        <v>0</v>
      </c>
      <c r="AG51" s="11">
        <v>43962.9</v>
      </c>
      <c r="AH51" s="12">
        <v>46006.9</v>
      </c>
      <c r="AI51" s="12">
        <v>46006.9</v>
      </c>
      <c r="AJ51" s="12">
        <f t="shared" si="11"/>
        <v>2044</v>
      </c>
      <c r="AK51" s="13">
        <f t="shared" si="12"/>
        <v>0</v>
      </c>
      <c r="AL51" s="11">
        <v>30697.8</v>
      </c>
      <c r="AM51" s="12">
        <v>32957.800000000003</v>
      </c>
      <c r="AN51" s="12">
        <v>32957.800000000003</v>
      </c>
      <c r="AO51" s="12">
        <f t="shared" si="13"/>
        <v>2260.0000000000036</v>
      </c>
      <c r="AP51" s="13">
        <f t="shared" si="14"/>
        <v>0</v>
      </c>
      <c r="AQ51" s="11">
        <v>145341</v>
      </c>
      <c r="AR51" s="12">
        <v>145341</v>
      </c>
      <c r="AS51" s="12">
        <v>145341</v>
      </c>
      <c r="AT51" s="12">
        <f t="shared" si="15"/>
        <v>0</v>
      </c>
      <c r="AU51" s="13">
        <f t="shared" si="16"/>
        <v>0</v>
      </c>
      <c r="AV51" s="11">
        <v>25274.5</v>
      </c>
      <c r="AW51" s="12">
        <v>27442.5</v>
      </c>
      <c r="AX51" s="12">
        <v>27442.5</v>
      </c>
      <c r="AY51" s="12">
        <f t="shared" si="17"/>
        <v>2168</v>
      </c>
      <c r="AZ51" s="13">
        <f t="shared" si="18"/>
        <v>0</v>
      </c>
      <c r="BA51" s="11">
        <v>169944.8</v>
      </c>
      <c r="BB51" s="12">
        <v>169944.8</v>
      </c>
      <c r="BC51" s="12">
        <v>169944.8</v>
      </c>
      <c r="BD51" s="12">
        <f t="shared" si="19"/>
        <v>0</v>
      </c>
      <c r="BE51" s="13">
        <f t="shared" si="20"/>
        <v>0</v>
      </c>
      <c r="BF51" s="11">
        <v>968698.3</v>
      </c>
      <c r="BG51" s="12">
        <v>1155744.1000000001</v>
      </c>
      <c r="BH51" s="12">
        <v>1155744.1000000001</v>
      </c>
      <c r="BI51" s="12">
        <f t="shared" si="21"/>
        <v>187045.80000000005</v>
      </c>
      <c r="BJ51" s="13">
        <f t="shared" si="22"/>
        <v>0</v>
      </c>
      <c r="BK51" s="11"/>
      <c r="BL51" s="12"/>
      <c r="BM51" s="12"/>
      <c r="BN51" s="12">
        <f t="shared" si="23"/>
        <v>0</v>
      </c>
      <c r="BO51" s="13">
        <f t="shared" si="24"/>
        <v>0</v>
      </c>
      <c r="BP51" s="11">
        <v>38117.599999999999</v>
      </c>
      <c r="BQ51" s="12">
        <v>38117.599999999999</v>
      </c>
      <c r="BR51" s="12">
        <v>38117.599999999999</v>
      </c>
      <c r="BS51" s="12">
        <f t="shared" si="25"/>
        <v>0</v>
      </c>
      <c r="BT51" s="13">
        <f t="shared" si="26"/>
        <v>0</v>
      </c>
      <c r="BU51" s="11">
        <v>0</v>
      </c>
      <c r="BV51" s="12"/>
      <c r="BW51" s="12"/>
      <c r="BX51" s="12">
        <f t="shared" si="27"/>
        <v>0</v>
      </c>
      <c r="BY51" s="13">
        <f t="shared" si="28"/>
        <v>0</v>
      </c>
      <c r="BZ51" s="11">
        <v>0</v>
      </c>
      <c r="CA51" s="12"/>
      <c r="CB51" s="12"/>
      <c r="CC51" s="12">
        <f t="shared" si="29"/>
        <v>0</v>
      </c>
      <c r="CD51" s="13">
        <f t="shared" si="30"/>
        <v>0</v>
      </c>
      <c r="CE51" s="11">
        <v>0</v>
      </c>
      <c r="CF51" s="12"/>
      <c r="CG51" s="12"/>
      <c r="CH51" s="12">
        <f t="shared" si="31"/>
        <v>0</v>
      </c>
      <c r="CI51" s="13">
        <f t="shared" si="32"/>
        <v>0</v>
      </c>
      <c r="CJ51" s="11">
        <v>2758.0000000000005</v>
      </c>
      <c r="CK51" s="12">
        <v>3009</v>
      </c>
      <c r="CL51" s="12">
        <v>3009</v>
      </c>
      <c r="CM51" s="12">
        <f t="shared" si="33"/>
        <v>250.99999999999955</v>
      </c>
      <c r="CN51" s="13">
        <f t="shared" si="34"/>
        <v>0</v>
      </c>
      <c r="CO51" s="11">
        <v>13515.099999999999</v>
      </c>
      <c r="CP51" s="12">
        <v>14726</v>
      </c>
      <c r="CQ51" s="12">
        <v>14726</v>
      </c>
      <c r="CR51" s="12">
        <f t="shared" si="35"/>
        <v>1210.9000000000015</v>
      </c>
      <c r="CS51" s="13">
        <f t="shared" si="36"/>
        <v>0</v>
      </c>
      <c r="CT51" s="11">
        <v>3633.4</v>
      </c>
      <c r="CU51" s="12">
        <v>3946.4</v>
      </c>
      <c r="CV51" s="12">
        <v>3946.4</v>
      </c>
      <c r="CW51" s="12">
        <f t="shared" si="37"/>
        <v>313</v>
      </c>
      <c r="CX51" s="13">
        <f t="shared" si="38"/>
        <v>0</v>
      </c>
      <c r="CY51" s="11">
        <v>9159.7000000000007</v>
      </c>
      <c r="CZ51" s="12">
        <v>9715</v>
      </c>
      <c r="DA51" s="12">
        <v>9715</v>
      </c>
      <c r="DB51" s="12">
        <f t="shared" si="39"/>
        <v>555.29999999999927</v>
      </c>
      <c r="DC51" s="13">
        <f t="shared" si="40"/>
        <v>0</v>
      </c>
      <c r="DD51" s="11">
        <v>239.9</v>
      </c>
      <c r="DE51" s="12">
        <v>239.9</v>
      </c>
      <c r="DF51" s="12">
        <v>239.9</v>
      </c>
      <c r="DG51" s="12">
        <f t="shared" si="41"/>
        <v>0</v>
      </c>
      <c r="DH51" s="13">
        <f t="shared" si="42"/>
        <v>0</v>
      </c>
      <c r="DI51" s="11">
        <v>0.81</v>
      </c>
      <c r="DJ51" s="12">
        <v>0.9</v>
      </c>
      <c r="DK51" s="12">
        <v>0.9</v>
      </c>
      <c r="DL51" s="12">
        <f t="shared" si="43"/>
        <v>8.9999999999999969E-2</v>
      </c>
      <c r="DM51" s="13">
        <f t="shared" si="44"/>
        <v>0</v>
      </c>
      <c r="DN51" s="11">
        <v>11878.4</v>
      </c>
      <c r="DO51" s="12">
        <v>11878.4</v>
      </c>
      <c r="DP51" s="12">
        <v>11878.4</v>
      </c>
      <c r="DQ51" s="12">
        <f t="shared" si="45"/>
        <v>0</v>
      </c>
      <c r="DR51" s="13">
        <f t="shared" si="46"/>
        <v>0</v>
      </c>
      <c r="DS51" s="11"/>
      <c r="DT51" s="12"/>
      <c r="DU51" s="12"/>
      <c r="DV51" s="12">
        <f t="shared" si="47"/>
        <v>0</v>
      </c>
      <c r="DW51" s="13">
        <f t="shared" si="48"/>
        <v>0</v>
      </c>
      <c r="DX51" s="11">
        <v>318.10000000000002</v>
      </c>
      <c r="DY51" s="12">
        <v>284.5</v>
      </c>
      <c r="DZ51" s="12">
        <v>0</v>
      </c>
      <c r="EA51" s="12">
        <f t="shared" si="49"/>
        <v>-318.10000000000002</v>
      </c>
      <c r="EB51" s="13">
        <f t="shared" si="50"/>
        <v>-284.5</v>
      </c>
      <c r="EC51" s="11">
        <v>80534.5</v>
      </c>
      <c r="ED51" s="12">
        <v>80646.7</v>
      </c>
      <c r="EE51" s="12">
        <v>80646.7</v>
      </c>
      <c r="EF51" s="12">
        <f t="shared" si="51"/>
        <v>112.19999999999709</v>
      </c>
      <c r="EG51" s="13">
        <f t="shared" si="52"/>
        <v>0</v>
      </c>
    </row>
    <row r="52" spans="1:137" s="10" customFormat="1" x14ac:dyDescent="0.25">
      <c r="A52" s="37"/>
      <c r="B52" s="38" t="s">
        <v>53</v>
      </c>
      <c r="C52" s="42">
        <f t="shared" ref="C52" si="58">H52+M52+R52+W52+AB52+AG52+AL52+AQ52+AV52+BA52+BF52+BK52+BP52+BU52+BZ52+CE52+CJ52+CO52+CT52+CY52+DD52+DI52+DN52+DS52+DX52+EC52</f>
        <v>0</v>
      </c>
      <c r="D52" s="45">
        <f t="shared" ref="D52" si="59">I52+N52+S52+X52+AC52+AH52+AM52+AR52+AW52+BB52+BG52+BL52+BQ52+BV52+CA52+CF52+CK52+CP52+CU52+CZ52+DE52+DJ52+DO52+DT52+DY52+ED52</f>
        <v>0</v>
      </c>
      <c r="E52" s="45">
        <f t="shared" ref="E52" si="60">J52+O52+T52+Y52+AD52+AI52+AN52+AS52+AX52+BC52+BH52+BM52+BR52+BW52+CB52+CG52+CL52+CQ52+CV52+DA52+DF52+DK52+DP52+DU52+DZ52+EE52</f>
        <v>0</v>
      </c>
      <c r="F52" s="45">
        <f t="shared" ref="F52" si="61">K52+P52+U52+Z52+AE52+AJ52+AO52+AT52+AY52+BD52+BI52+BN52+BS52+BX52+CC52+CH52+CM52+CR52+CW52+DB52+DG52+DL52+DQ52+DV52+EA52+EF52</f>
        <v>0</v>
      </c>
      <c r="G52" s="44">
        <f t="shared" ref="G52" si="62">L52+Q52+V52+AA52+AF52+AK52+AP52+AU52+AZ52+BE52+BJ52+BO52+BT52+BY52+CD52+CI52+CN52+CS52+CX52+DC52+DH52+DM52+DR52+DW52+EB52+EG52</f>
        <v>0</v>
      </c>
      <c r="H52" s="11"/>
      <c r="I52" s="12"/>
      <c r="J52" s="12"/>
      <c r="K52" s="12">
        <f t="shared" ref="K52" si="63">J52-H52</f>
        <v>0</v>
      </c>
      <c r="L52" s="13">
        <f t="shared" ref="L52" si="64">J52-I52</f>
        <v>0</v>
      </c>
      <c r="M52" s="11"/>
      <c r="N52" s="12"/>
      <c r="O52" s="12"/>
      <c r="P52" s="12">
        <f t="shared" si="3"/>
        <v>0</v>
      </c>
      <c r="Q52" s="13">
        <f t="shared" si="4"/>
        <v>0</v>
      </c>
      <c r="R52" s="11"/>
      <c r="S52" s="12"/>
      <c r="T52" s="12"/>
      <c r="U52" s="12">
        <f t="shared" si="5"/>
        <v>0</v>
      </c>
      <c r="V52" s="13">
        <f t="shared" si="6"/>
        <v>0</v>
      </c>
      <c r="W52" s="11"/>
      <c r="X52" s="12"/>
      <c r="Y52" s="12"/>
      <c r="Z52" s="12">
        <f t="shared" si="7"/>
        <v>0</v>
      </c>
      <c r="AA52" s="13">
        <f t="shared" si="8"/>
        <v>0</v>
      </c>
      <c r="AB52" s="11"/>
      <c r="AC52" s="12"/>
      <c r="AD52" s="12"/>
      <c r="AE52" s="12">
        <f t="shared" si="9"/>
        <v>0</v>
      </c>
      <c r="AF52" s="13">
        <f t="shared" si="10"/>
        <v>0</v>
      </c>
      <c r="AG52" s="11"/>
      <c r="AH52" s="12"/>
      <c r="AI52" s="12"/>
      <c r="AJ52" s="12">
        <f t="shared" si="11"/>
        <v>0</v>
      </c>
      <c r="AK52" s="13">
        <f t="shared" si="12"/>
        <v>0</v>
      </c>
      <c r="AL52" s="11"/>
      <c r="AM52" s="12"/>
      <c r="AN52" s="12"/>
      <c r="AO52" s="12">
        <f t="shared" si="13"/>
        <v>0</v>
      </c>
      <c r="AP52" s="13">
        <f t="shared" si="14"/>
        <v>0</v>
      </c>
      <c r="AQ52" s="11"/>
      <c r="AR52" s="12"/>
      <c r="AS52" s="12"/>
      <c r="AT52" s="12">
        <f t="shared" si="15"/>
        <v>0</v>
      </c>
      <c r="AU52" s="13">
        <f t="shared" si="16"/>
        <v>0</v>
      </c>
      <c r="AV52" s="11"/>
      <c r="AW52" s="12"/>
      <c r="AX52" s="12"/>
      <c r="AY52" s="12">
        <f t="shared" si="17"/>
        <v>0</v>
      </c>
      <c r="AZ52" s="13">
        <f t="shared" si="18"/>
        <v>0</v>
      </c>
      <c r="BA52" s="11"/>
      <c r="BB52" s="12"/>
      <c r="BC52" s="12"/>
      <c r="BD52" s="12">
        <f t="shared" si="19"/>
        <v>0</v>
      </c>
      <c r="BE52" s="13">
        <f t="shared" si="20"/>
        <v>0</v>
      </c>
      <c r="BF52" s="11"/>
      <c r="BG52" s="12"/>
      <c r="BH52" s="12"/>
      <c r="BI52" s="12">
        <f t="shared" si="21"/>
        <v>0</v>
      </c>
      <c r="BJ52" s="13">
        <f t="shared" si="22"/>
        <v>0</v>
      </c>
      <c r="BK52" s="11"/>
      <c r="BL52" s="12"/>
      <c r="BM52" s="12"/>
      <c r="BN52" s="12">
        <f t="shared" si="23"/>
        <v>0</v>
      </c>
      <c r="BO52" s="13">
        <f t="shared" si="24"/>
        <v>0</v>
      </c>
      <c r="BP52" s="11"/>
      <c r="BQ52" s="12"/>
      <c r="BR52" s="12"/>
      <c r="BS52" s="12">
        <f t="shared" si="25"/>
        <v>0</v>
      </c>
      <c r="BT52" s="13">
        <f t="shared" si="26"/>
        <v>0</v>
      </c>
      <c r="BU52" s="11"/>
      <c r="BV52" s="12"/>
      <c r="BW52" s="12"/>
      <c r="BX52" s="12">
        <f t="shared" si="27"/>
        <v>0</v>
      </c>
      <c r="BY52" s="13">
        <f t="shared" si="28"/>
        <v>0</v>
      </c>
      <c r="BZ52" s="11"/>
      <c r="CA52" s="12"/>
      <c r="CB52" s="12"/>
      <c r="CC52" s="12">
        <f t="shared" si="29"/>
        <v>0</v>
      </c>
      <c r="CD52" s="13">
        <f t="shared" si="30"/>
        <v>0</v>
      </c>
      <c r="CE52" s="11"/>
      <c r="CF52" s="12"/>
      <c r="CG52" s="12"/>
      <c r="CH52" s="12">
        <f t="shared" si="31"/>
        <v>0</v>
      </c>
      <c r="CI52" s="13">
        <f t="shared" si="32"/>
        <v>0</v>
      </c>
      <c r="CJ52" s="11"/>
      <c r="CK52" s="12"/>
      <c r="CL52" s="12"/>
      <c r="CM52" s="12">
        <f t="shared" si="33"/>
        <v>0</v>
      </c>
      <c r="CN52" s="13">
        <f t="shared" si="34"/>
        <v>0</v>
      </c>
      <c r="CO52" s="11"/>
      <c r="CP52" s="12"/>
      <c r="CQ52" s="12"/>
      <c r="CR52" s="12">
        <f t="shared" si="35"/>
        <v>0</v>
      </c>
      <c r="CS52" s="13">
        <f t="shared" si="36"/>
        <v>0</v>
      </c>
      <c r="CT52" s="11"/>
      <c r="CU52" s="12"/>
      <c r="CV52" s="12"/>
      <c r="CW52" s="12">
        <f t="shared" si="37"/>
        <v>0</v>
      </c>
      <c r="CX52" s="13">
        <f t="shared" si="38"/>
        <v>0</v>
      </c>
      <c r="CY52" s="11"/>
      <c r="CZ52" s="12"/>
      <c r="DA52" s="12"/>
      <c r="DB52" s="12">
        <f t="shared" si="39"/>
        <v>0</v>
      </c>
      <c r="DC52" s="13">
        <f t="shared" si="40"/>
        <v>0</v>
      </c>
      <c r="DD52" s="11"/>
      <c r="DE52" s="12"/>
      <c r="DF52" s="12"/>
      <c r="DG52" s="12">
        <f t="shared" si="41"/>
        <v>0</v>
      </c>
      <c r="DH52" s="13">
        <f t="shared" si="42"/>
        <v>0</v>
      </c>
      <c r="DI52" s="11"/>
      <c r="DJ52" s="12"/>
      <c r="DK52" s="12"/>
      <c r="DL52" s="12">
        <f t="shared" si="43"/>
        <v>0</v>
      </c>
      <c r="DM52" s="13">
        <f t="shared" si="44"/>
        <v>0</v>
      </c>
      <c r="DN52" s="11"/>
      <c r="DO52" s="12"/>
      <c r="DP52" s="12"/>
      <c r="DQ52" s="12">
        <f t="shared" si="45"/>
        <v>0</v>
      </c>
      <c r="DR52" s="13">
        <f t="shared" si="46"/>
        <v>0</v>
      </c>
      <c r="DS52" s="11"/>
      <c r="DT52" s="12"/>
      <c r="DU52" s="12"/>
      <c r="DV52" s="12">
        <f t="shared" si="47"/>
        <v>0</v>
      </c>
      <c r="DW52" s="13">
        <f t="shared" si="48"/>
        <v>0</v>
      </c>
      <c r="DX52" s="11"/>
      <c r="DY52" s="12"/>
      <c r="DZ52" s="12"/>
      <c r="EA52" s="12">
        <f t="shared" si="49"/>
        <v>0</v>
      </c>
      <c r="EB52" s="13">
        <f t="shared" si="50"/>
        <v>0</v>
      </c>
      <c r="EC52" s="11"/>
      <c r="ED52" s="12"/>
      <c r="EE52" s="12"/>
      <c r="EF52" s="12">
        <f t="shared" si="51"/>
        <v>0</v>
      </c>
      <c r="EG52" s="13">
        <f t="shared" si="52"/>
        <v>0</v>
      </c>
    </row>
    <row r="53" spans="1:137" s="10" customFormat="1" ht="15.75" x14ac:dyDescent="0.25">
      <c r="A53" s="39"/>
      <c r="B53" s="40" t="s">
        <v>50</v>
      </c>
      <c r="C53" s="46">
        <f t="shared" ref="C53:G53" si="65">SUM(C7:C52)</f>
        <v>42004295.100000009</v>
      </c>
      <c r="D53" s="16">
        <f t="shared" si="65"/>
        <v>43076634.899999999</v>
      </c>
      <c r="E53" s="16">
        <f t="shared" si="65"/>
        <v>43070648.5</v>
      </c>
      <c r="F53" s="16">
        <f t="shared" si="65"/>
        <v>1066353.3999999999</v>
      </c>
      <c r="G53" s="17">
        <f t="shared" si="65"/>
        <v>-5986.400000000006</v>
      </c>
      <c r="H53" s="15">
        <f>SUM(H7:H52)</f>
        <v>75776.900000000009</v>
      </c>
      <c r="I53" s="16">
        <f>SUM(I7:I52)</f>
        <v>75776.900000000009</v>
      </c>
      <c r="J53" s="16">
        <f>SUM(J7:J52)</f>
        <v>75776.900000000009</v>
      </c>
      <c r="K53" s="16">
        <f>SUM(K7:K52)</f>
        <v>0</v>
      </c>
      <c r="L53" s="17">
        <f>SUM(L7:L52)</f>
        <v>0</v>
      </c>
      <c r="M53" s="15">
        <f t="shared" ref="M53:BX53" si="66">SUM(M7:M52)</f>
        <v>25963280.000000004</v>
      </c>
      <c r="N53" s="16">
        <f t="shared" si="66"/>
        <v>25963280</v>
      </c>
      <c r="O53" s="16">
        <f t="shared" si="66"/>
        <v>25963280</v>
      </c>
      <c r="P53" s="16">
        <f t="shared" si="66"/>
        <v>0</v>
      </c>
      <c r="Q53" s="17">
        <f t="shared" si="66"/>
        <v>0</v>
      </c>
      <c r="R53" s="15">
        <f t="shared" si="66"/>
        <v>9759971.1999999993</v>
      </c>
      <c r="S53" s="16">
        <f t="shared" si="66"/>
        <v>9759971.1999999993</v>
      </c>
      <c r="T53" s="16">
        <f t="shared" si="66"/>
        <v>9759971.1999999993</v>
      </c>
      <c r="U53" s="16">
        <f t="shared" si="66"/>
        <v>0</v>
      </c>
      <c r="V53" s="17">
        <f t="shared" si="66"/>
        <v>0</v>
      </c>
      <c r="W53" s="15">
        <f t="shared" si="66"/>
        <v>1863865.0999999996</v>
      </c>
      <c r="X53" s="16">
        <f t="shared" si="66"/>
        <v>2710985.3000000003</v>
      </c>
      <c r="Y53" s="16">
        <f t="shared" si="66"/>
        <v>2710985.3000000003</v>
      </c>
      <c r="Z53" s="16">
        <f t="shared" si="66"/>
        <v>847120.2</v>
      </c>
      <c r="AA53" s="17">
        <f t="shared" si="66"/>
        <v>0</v>
      </c>
      <c r="AB53" s="15">
        <f t="shared" si="66"/>
        <v>414451.00000000006</v>
      </c>
      <c r="AC53" s="16">
        <f t="shared" si="66"/>
        <v>428745.40000000026</v>
      </c>
      <c r="AD53" s="16">
        <f t="shared" si="66"/>
        <v>428745.40000000026</v>
      </c>
      <c r="AE53" s="16">
        <f t="shared" si="66"/>
        <v>14294.399999999998</v>
      </c>
      <c r="AF53" s="17">
        <f t="shared" si="66"/>
        <v>0</v>
      </c>
      <c r="AG53" s="15">
        <f t="shared" si="66"/>
        <v>334262.69999999995</v>
      </c>
      <c r="AH53" s="16">
        <f t="shared" si="66"/>
        <v>334262.69999999995</v>
      </c>
      <c r="AI53" s="16">
        <f t="shared" si="66"/>
        <v>334262.69999999995</v>
      </c>
      <c r="AJ53" s="16">
        <f t="shared" si="66"/>
        <v>4.5474735088646412E-13</v>
      </c>
      <c r="AK53" s="17">
        <f t="shared" si="66"/>
        <v>0</v>
      </c>
      <c r="AL53" s="15">
        <f t="shared" si="66"/>
        <v>195407.79999999993</v>
      </c>
      <c r="AM53" s="16">
        <f t="shared" si="66"/>
        <v>195407.79999999993</v>
      </c>
      <c r="AN53" s="16">
        <f t="shared" si="66"/>
        <v>195407.79999999993</v>
      </c>
      <c r="AO53" s="16">
        <f t="shared" si="66"/>
        <v>2.2737367544323206E-12</v>
      </c>
      <c r="AP53" s="17">
        <f t="shared" si="66"/>
        <v>0</v>
      </c>
      <c r="AQ53" s="15">
        <f t="shared" si="66"/>
        <v>629192.30000000005</v>
      </c>
      <c r="AR53" s="16">
        <f t="shared" si="66"/>
        <v>629192.30000000005</v>
      </c>
      <c r="AS53" s="16">
        <f t="shared" si="66"/>
        <v>629192.30000000005</v>
      </c>
      <c r="AT53" s="16">
        <f t="shared" si="66"/>
        <v>0</v>
      </c>
      <c r="AU53" s="17">
        <f t="shared" si="66"/>
        <v>0</v>
      </c>
      <c r="AV53" s="15">
        <f t="shared" si="66"/>
        <v>103938.99999999999</v>
      </c>
      <c r="AW53" s="16">
        <f t="shared" si="66"/>
        <v>112887.8</v>
      </c>
      <c r="AX53" s="16">
        <f t="shared" si="66"/>
        <v>112887.8</v>
      </c>
      <c r="AY53" s="16">
        <f t="shared" si="66"/>
        <v>8948.7999999999975</v>
      </c>
      <c r="AZ53" s="17">
        <f t="shared" si="66"/>
        <v>0</v>
      </c>
      <c r="BA53" s="15">
        <f t="shared" si="66"/>
        <v>511729.20000000007</v>
      </c>
      <c r="BB53" s="16">
        <f t="shared" si="66"/>
        <v>511729.20000000007</v>
      </c>
      <c r="BC53" s="16">
        <f t="shared" si="66"/>
        <v>511729.20000000007</v>
      </c>
      <c r="BD53" s="16">
        <f t="shared" si="66"/>
        <v>0</v>
      </c>
      <c r="BE53" s="17">
        <f t="shared" si="66"/>
        <v>0</v>
      </c>
      <c r="BF53" s="15">
        <f t="shared" si="66"/>
        <v>1123602.9000000001</v>
      </c>
      <c r="BG53" s="16">
        <f t="shared" si="66"/>
        <v>1314942.1000000001</v>
      </c>
      <c r="BH53" s="16">
        <f t="shared" si="66"/>
        <v>1309720.8</v>
      </c>
      <c r="BI53" s="16">
        <f t="shared" si="66"/>
        <v>186117.90000000005</v>
      </c>
      <c r="BJ53" s="17">
        <f t="shared" si="66"/>
        <v>-5221.3000000000065</v>
      </c>
      <c r="BK53" s="15">
        <f t="shared" si="66"/>
        <v>934.40000000000009</v>
      </c>
      <c r="BL53" s="16">
        <f t="shared" si="66"/>
        <v>1021</v>
      </c>
      <c r="BM53" s="16">
        <f t="shared" si="66"/>
        <v>1021</v>
      </c>
      <c r="BN53" s="16">
        <f t="shared" si="66"/>
        <v>86.599999999999909</v>
      </c>
      <c r="BO53" s="17">
        <f t="shared" si="66"/>
        <v>0</v>
      </c>
      <c r="BP53" s="15">
        <f t="shared" si="66"/>
        <v>131531.40000000002</v>
      </c>
      <c r="BQ53" s="16">
        <f t="shared" si="66"/>
        <v>131531.40000000002</v>
      </c>
      <c r="BR53" s="16">
        <f t="shared" si="66"/>
        <v>131531.40000000002</v>
      </c>
      <c r="BS53" s="16">
        <f t="shared" si="66"/>
        <v>0</v>
      </c>
      <c r="BT53" s="17">
        <f t="shared" si="66"/>
        <v>0</v>
      </c>
      <c r="BU53" s="15">
        <f t="shared" si="66"/>
        <v>973.4</v>
      </c>
      <c r="BV53" s="16">
        <f t="shared" si="66"/>
        <v>1063.8000000000002</v>
      </c>
      <c r="BW53" s="16">
        <f t="shared" si="66"/>
        <v>1063.8000000000002</v>
      </c>
      <c r="BX53" s="16">
        <f t="shared" si="66"/>
        <v>90.399999999999977</v>
      </c>
      <c r="BY53" s="17">
        <f t="shared" ref="BY53:EG53" si="67">SUM(BY7:BY52)</f>
        <v>0</v>
      </c>
      <c r="BZ53" s="15">
        <f t="shared" si="67"/>
        <v>364046.9</v>
      </c>
      <c r="CA53" s="16">
        <f t="shared" si="67"/>
        <v>364046.9</v>
      </c>
      <c r="CB53" s="16">
        <f t="shared" si="67"/>
        <v>364046.9</v>
      </c>
      <c r="CC53" s="16">
        <f t="shared" si="67"/>
        <v>0</v>
      </c>
      <c r="CD53" s="17">
        <f t="shared" si="67"/>
        <v>0</v>
      </c>
      <c r="CE53" s="15">
        <f t="shared" si="67"/>
        <v>172.80000000000004</v>
      </c>
      <c r="CF53" s="16">
        <f t="shared" si="67"/>
        <v>191.2</v>
      </c>
      <c r="CG53" s="16">
        <f t="shared" si="67"/>
        <v>191.2</v>
      </c>
      <c r="CH53" s="16">
        <f t="shared" si="67"/>
        <v>18.399999999999988</v>
      </c>
      <c r="CI53" s="17">
        <f t="shared" si="67"/>
        <v>0</v>
      </c>
      <c r="CJ53" s="15">
        <f t="shared" si="67"/>
        <v>22700.099999999988</v>
      </c>
      <c r="CK53" s="16">
        <f t="shared" si="67"/>
        <v>24752.900000000005</v>
      </c>
      <c r="CL53" s="16">
        <f t="shared" si="67"/>
        <v>24752.900000000005</v>
      </c>
      <c r="CM53" s="16">
        <f t="shared" si="67"/>
        <v>2052.8000000000002</v>
      </c>
      <c r="CN53" s="17">
        <f t="shared" si="67"/>
        <v>0</v>
      </c>
      <c r="CO53" s="15">
        <f t="shared" si="67"/>
        <v>51373</v>
      </c>
      <c r="CP53" s="16">
        <f t="shared" si="67"/>
        <v>55939.899999999987</v>
      </c>
      <c r="CQ53" s="16">
        <f t="shared" si="67"/>
        <v>55939.899999999987</v>
      </c>
      <c r="CR53" s="16">
        <f t="shared" si="67"/>
        <v>4566.9000000000024</v>
      </c>
      <c r="CS53" s="17">
        <f t="shared" si="67"/>
        <v>0</v>
      </c>
      <c r="CT53" s="15">
        <f t="shared" si="67"/>
        <v>24838.300000000017</v>
      </c>
      <c r="CU53" s="16">
        <f t="shared" si="67"/>
        <v>27072.899999999994</v>
      </c>
      <c r="CV53" s="16">
        <f t="shared" si="67"/>
        <v>27072.899999999994</v>
      </c>
      <c r="CW53" s="16">
        <f t="shared" si="67"/>
        <v>2234.5999999999981</v>
      </c>
      <c r="CX53" s="17">
        <f t="shared" si="67"/>
        <v>0</v>
      </c>
      <c r="CY53" s="15">
        <f t="shared" si="67"/>
        <v>18310.7</v>
      </c>
      <c r="CZ53" s="16">
        <f t="shared" si="67"/>
        <v>19411.7</v>
      </c>
      <c r="DA53" s="16">
        <f t="shared" si="67"/>
        <v>19411.7</v>
      </c>
      <c r="DB53" s="16">
        <f t="shared" si="67"/>
        <v>1100.9999999999993</v>
      </c>
      <c r="DC53" s="17">
        <f t="shared" si="67"/>
        <v>0</v>
      </c>
      <c r="DD53" s="15">
        <f t="shared" si="67"/>
        <v>4163.9999999999991</v>
      </c>
      <c r="DE53" s="16">
        <f t="shared" si="67"/>
        <v>4163.9999999999991</v>
      </c>
      <c r="DF53" s="16">
        <f t="shared" si="67"/>
        <v>4163.9999999999991</v>
      </c>
      <c r="DG53" s="16">
        <f t="shared" si="67"/>
        <v>0</v>
      </c>
      <c r="DH53" s="17">
        <f t="shared" si="67"/>
        <v>0</v>
      </c>
      <c r="DI53" s="15">
        <f t="shared" si="67"/>
        <v>29.699999999999992</v>
      </c>
      <c r="DJ53" s="16">
        <f t="shared" si="67"/>
        <v>33.099999999999994</v>
      </c>
      <c r="DK53" s="16">
        <f t="shared" si="67"/>
        <v>33.099999999999994</v>
      </c>
      <c r="DL53" s="16">
        <f t="shared" si="67"/>
        <v>3.3999999999999981</v>
      </c>
      <c r="DM53" s="17">
        <f t="shared" si="67"/>
        <v>0</v>
      </c>
      <c r="DN53" s="15">
        <f t="shared" si="67"/>
        <v>60401.599999999991</v>
      </c>
      <c r="DO53" s="16">
        <f t="shared" si="67"/>
        <v>60401.599999999991</v>
      </c>
      <c r="DP53" s="16">
        <f t="shared" si="67"/>
        <v>60401.599999999991</v>
      </c>
      <c r="DQ53" s="16">
        <f t="shared" si="67"/>
        <v>0</v>
      </c>
      <c r="DR53" s="17">
        <f t="shared" si="67"/>
        <v>0</v>
      </c>
      <c r="DS53" s="15">
        <f t="shared" si="67"/>
        <v>155358.40000000005</v>
      </c>
      <c r="DT53" s="16">
        <f t="shared" si="67"/>
        <v>155574.50000000003</v>
      </c>
      <c r="DU53" s="16">
        <f t="shared" si="67"/>
        <v>155193.40000000002</v>
      </c>
      <c r="DV53" s="16">
        <f t="shared" si="67"/>
        <v>-164.99999999999977</v>
      </c>
      <c r="DW53" s="17">
        <f t="shared" si="67"/>
        <v>-381.10000000000082</v>
      </c>
      <c r="DX53" s="15">
        <f t="shared" si="67"/>
        <v>998.09999999999991</v>
      </c>
      <c r="DY53" s="16">
        <f t="shared" si="67"/>
        <v>998.1</v>
      </c>
      <c r="DZ53" s="16">
        <f t="shared" si="67"/>
        <v>616.30000000000007</v>
      </c>
      <c r="EA53" s="16">
        <f t="shared" si="67"/>
        <v>-381.8</v>
      </c>
      <c r="EB53" s="17">
        <f t="shared" si="67"/>
        <v>-381.8</v>
      </c>
      <c r="EC53" s="15">
        <f t="shared" si="67"/>
        <v>192984.2</v>
      </c>
      <c r="ED53" s="16">
        <f t="shared" si="67"/>
        <v>193251.20000000001</v>
      </c>
      <c r="EE53" s="16">
        <f t="shared" si="67"/>
        <v>193249</v>
      </c>
      <c r="EF53" s="16">
        <f t="shared" si="67"/>
        <v>264.80000000000007</v>
      </c>
      <c r="EG53" s="17">
        <f t="shared" si="67"/>
        <v>-2.1999999999989086</v>
      </c>
    </row>
    <row r="58" spans="1:137" x14ac:dyDescent="0.25">
      <c r="ED58" s="51"/>
      <c r="EE58" s="51"/>
    </row>
  </sheetData>
  <mergeCells count="138">
    <mergeCell ref="C2:Q2"/>
    <mergeCell ref="A4:A6"/>
    <mergeCell ref="B4:B6"/>
    <mergeCell ref="C4:G4"/>
    <mergeCell ref="BP4:BT4"/>
    <mergeCell ref="R4:V4"/>
    <mergeCell ref="M4:Q4"/>
    <mergeCell ref="AB4:AF4"/>
    <mergeCell ref="BR5:BR6"/>
    <mergeCell ref="BS5:BT5"/>
    <mergeCell ref="R5:R6"/>
    <mergeCell ref="S5:S6"/>
    <mergeCell ref="AB5:AB6"/>
    <mergeCell ref="AC5:AC6"/>
    <mergeCell ref="AD5:AD6"/>
    <mergeCell ref="AE5:AF5"/>
    <mergeCell ref="AG4:AK4"/>
    <mergeCell ref="T5:T6"/>
    <mergeCell ref="U5:V5"/>
    <mergeCell ref="M5:M6"/>
    <mergeCell ref="N5:N6"/>
    <mergeCell ref="O5:O6"/>
    <mergeCell ref="P5:Q5"/>
    <mergeCell ref="H5:H6"/>
    <mergeCell ref="W5:W6"/>
    <mergeCell ref="EC4:EG4"/>
    <mergeCell ref="DS4:DW4"/>
    <mergeCell ref="DX4:EB4"/>
    <mergeCell ref="C5:C6"/>
    <mergeCell ref="D5:D6"/>
    <mergeCell ref="E5:E6"/>
    <mergeCell ref="F5:G5"/>
    <mergeCell ref="BP5:BP6"/>
    <mergeCell ref="BQ5:BQ6"/>
    <mergeCell ref="DD4:DH4"/>
    <mergeCell ref="BK4:BO4"/>
    <mergeCell ref="H4:L4"/>
    <mergeCell ref="BZ4:CD4"/>
    <mergeCell ref="BF4:BJ4"/>
    <mergeCell ref="BU4:BY4"/>
    <mergeCell ref="CJ4:CN4"/>
    <mergeCell ref="CO4:CS4"/>
    <mergeCell ref="CE4:CI4"/>
    <mergeCell ref="CY4:DC4"/>
    <mergeCell ref="BA4:BE4"/>
    <mergeCell ref="CT4:CX4"/>
    <mergeCell ref="DN4:DR4"/>
    <mergeCell ref="DN5:DN6"/>
    <mergeCell ref="W4:AA4"/>
    <mergeCell ref="DI4:DM4"/>
    <mergeCell ref="I5:I6"/>
    <mergeCell ref="J5:J6"/>
    <mergeCell ref="K5:L5"/>
    <mergeCell ref="BZ5:BZ6"/>
    <mergeCell ref="CA5:CA6"/>
    <mergeCell ref="DF5:DF6"/>
    <mergeCell ref="DG5:DH5"/>
    <mergeCell ref="BK5:BK6"/>
    <mergeCell ref="BL5:BL6"/>
    <mergeCell ref="BM5:BM6"/>
    <mergeCell ref="BN5:BO5"/>
    <mergeCell ref="AG5:AG6"/>
    <mergeCell ref="AH5:AH6"/>
    <mergeCell ref="AI5:AI6"/>
    <mergeCell ref="AJ5:AK5"/>
    <mergeCell ref="CT5:CT6"/>
    <mergeCell ref="CW5:CX5"/>
    <mergeCell ref="DD5:DD6"/>
    <mergeCell ref="DE5:DE6"/>
    <mergeCell ref="DA5:DA6"/>
    <mergeCell ref="DB5:DC5"/>
    <mergeCell ref="CF5:CF6"/>
    <mergeCell ref="AL4:AP4"/>
    <mergeCell ref="EC5:EC6"/>
    <mergeCell ref="X5:X6"/>
    <mergeCell ref="Y5:Y6"/>
    <mergeCell ref="Z5:AA5"/>
    <mergeCell ref="BA5:BA6"/>
    <mergeCell ref="BB5:BB6"/>
    <mergeCell ref="BC5:BC6"/>
    <mergeCell ref="BD5:BE5"/>
    <mergeCell ref="ED5:ED6"/>
    <mergeCell ref="AL5:AL6"/>
    <mergeCell ref="AM5:AM6"/>
    <mergeCell ref="AN5:AN6"/>
    <mergeCell ref="AO5:AP5"/>
    <mergeCell ref="EA5:EB5"/>
    <mergeCell ref="DS5:DS6"/>
    <mergeCell ref="DT5:DT6"/>
    <mergeCell ref="DU5:DU6"/>
    <mergeCell ref="DV5:DW5"/>
    <mergeCell ref="DX5:DX6"/>
    <mergeCell ref="DY5:DY6"/>
    <mergeCell ref="DK5:DK6"/>
    <mergeCell ref="DL5:DM5"/>
    <mergeCell ref="BF5:BF6"/>
    <mergeCell ref="BG5:BG6"/>
    <mergeCell ref="EE5:EE6"/>
    <mergeCell ref="EF5:EG5"/>
    <mergeCell ref="DO5:DO6"/>
    <mergeCell ref="DP5:DP6"/>
    <mergeCell ref="DQ5:DR5"/>
    <mergeCell ref="BU5:BU6"/>
    <mergeCell ref="BV5:BV6"/>
    <mergeCell ref="BW5:BW6"/>
    <mergeCell ref="BX5:BY5"/>
    <mergeCell ref="DI5:DI6"/>
    <mergeCell ref="DJ5:DJ6"/>
    <mergeCell ref="CB5:CB6"/>
    <mergeCell ref="CC5:CD5"/>
    <mergeCell ref="CG5:CG6"/>
    <mergeCell ref="CH5:CI5"/>
    <mergeCell ref="CY5:CY6"/>
    <mergeCell ref="CZ5:CZ6"/>
    <mergeCell ref="CL5:CL6"/>
    <mergeCell ref="CM5:CN5"/>
    <mergeCell ref="CO5:CO6"/>
    <mergeCell ref="CP5:CP6"/>
    <mergeCell ref="CQ5:CQ6"/>
    <mergeCell ref="CU5:CU6"/>
    <mergeCell ref="DZ5:DZ6"/>
    <mergeCell ref="BH5:BH6"/>
    <mergeCell ref="BI5:BJ5"/>
    <mergeCell ref="CR5:CS5"/>
    <mergeCell ref="CJ5:CJ6"/>
    <mergeCell ref="CK5:CK6"/>
    <mergeCell ref="CE5:CE6"/>
    <mergeCell ref="CV5:CV6"/>
    <mergeCell ref="AQ4:AU4"/>
    <mergeCell ref="AQ5:AQ6"/>
    <mergeCell ref="AR5:AR6"/>
    <mergeCell ref="AS5:AS6"/>
    <mergeCell ref="AT5:AU5"/>
    <mergeCell ref="AV4:AZ4"/>
    <mergeCell ref="AV5:AV6"/>
    <mergeCell ref="AW5:AW6"/>
    <mergeCell ref="AX5:AX6"/>
    <mergeCell ref="AY5:AZ5"/>
  </mergeCells>
  <printOptions gridLines="1"/>
  <pageMargins left="0.27559055118110237" right="0.19685039370078741" top="0.15748031496062992" bottom="0.15748031496062992" header="0.31496062992125984" footer="0.31496062992125984"/>
  <pageSetup paperSize="9" scale="53" fitToWidth="9" orientation="landscape" r:id="rId1"/>
  <colBreaks count="8" manualBreakCount="8">
    <brk id="17" min="1" max="52" man="1"/>
    <brk id="32" min="1" max="52" man="1"/>
    <brk id="47" min="1" max="52" man="1"/>
    <brk id="62" min="1" max="52" man="1"/>
    <brk id="77" min="1" max="52" man="1"/>
    <brk id="92" min="1" max="52" man="1"/>
    <brk id="107" min="1" max="52" man="1"/>
    <brk id="122" min="1" max="5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2:GJ54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5" style="10" customWidth="1"/>
    <col min="2" max="2" width="21.7109375" style="10" bestFit="1" customWidth="1"/>
    <col min="3" max="3" width="20.140625" style="10" customWidth="1"/>
    <col min="4" max="7" width="15.85546875" style="10" customWidth="1"/>
    <col min="8" max="8" width="19.42578125" style="10" customWidth="1"/>
    <col min="9" max="12" width="12.140625" style="10" customWidth="1"/>
    <col min="13" max="13" width="19.42578125" style="10" customWidth="1"/>
    <col min="14" max="17" width="13" style="10" customWidth="1"/>
    <col min="18" max="18" width="20.140625" style="10" customWidth="1"/>
    <col min="19" max="21" width="13.85546875" style="10" customWidth="1"/>
    <col min="22" max="22" width="9.28515625" style="10" customWidth="1"/>
    <col min="23" max="23" width="19.85546875" style="10" customWidth="1"/>
    <col min="24" max="27" width="13" style="10" customWidth="1"/>
    <col min="28" max="28" width="19.85546875" style="10" customWidth="1"/>
    <col min="29" max="32" width="13" style="10" customWidth="1"/>
    <col min="33" max="33" width="19.85546875" style="10" customWidth="1"/>
    <col min="34" max="37" width="13" style="10" customWidth="1"/>
    <col min="38" max="38" width="19.85546875" style="10" customWidth="1"/>
    <col min="39" max="42" width="13" style="10" customWidth="1"/>
    <col min="43" max="43" width="19.85546875" style="10" customWidth="1"/>
    <col min="44" max="47" width="13" style="10" customWidth="1"/>
    <col min="48" max="48" width="19.85546875" style="10" customWidth="1"/>
    <col min="49" max="52" width="13" style="10" customWidth="1"/>
    <col min="53" max="53" width="19.85546875" style="10" customWidth="1"/>
    <col min="54" max="57" width="13" style="10" customWidth="1"/>
    <col min="58" max="58" width="19.85546875" style="10" customWidth="1"/>
    <col min="59" max="62" width="13" style="10" customWidth="1"/>
    <col min="63" max="63" width="20" style="10" customWidth="1"/>
    <col min="64" max="67" width="13" style="10" customWidth="1"/>
    <col min="68" max="68" width="19.85546875" style="10" customWidth="1"/>
    <col min="69" max="72" width="13" style="10" customWidth="1"/>
    <col min="73" max="73" width="19.85546875" style="10" customWidth="1"/>
    <col min="74" max="77" width="13" style="10" customWidth="1"/>
    <col min="78" max="78" width="19.85546875" style="10" customWidth="1"/>
    <col min="79" max="82" width="13" style="10" customWidth="1"/>
    <col min="83" max="83" width="19.85546875" style="10" customWidth="1"/>
    <col min="84" max="87" width="13" style="10" customWidth="1"/>
    <col min="88" max="88" width="19.85546875" style="10" customWidth="1"/>
    <col min="89" max="92" width="13" style="10" customWidth="1"/>
    <col min="93" max="93" width="19.85546875" style="10" customWidth="1"/>
    <col min="94" max="97" width="13" style="10" customWidth="1"/>
    <col min="98" max="98" width="19.85546875" style="10" customWidth="1"/>
    <col min="99" max="102" width="13" style="10" customWidth="1"/>
    <col min="103" max="103" width="19.85546875" style="10" customWidth="1"/>
    <col min="104" max="107" width="13" style="10" customWidth="1"/>
    <col min="108" max="108" width="19.85546875" style="10" customWidth="1"/>
    <col min="109" max="112" width="13" style="10" customWidth="1"/>
    <col min="113" max="113" width="19.85546875" style="10" customWidth="1"/>
    <col min="114" max="117" width="13" style="10" customWidth="1"/>
    <col min="118" max="118" width="19.85546875" style="10" customWidth="1"/>
    <col min="119" max="122" width="13" style="10" customWidth="1"/>
    <col min="123" max="123" width="19.85546875" style="10" customWidth="1"/>
    <col min="124" max="127" width="13" style="10" customWidth="1"/>
    <col min="128" max="128" width="19.85546875" style="10" customWidth="1"/>
    <col min="129" max="132" width="13" style="10" customWidth="1"/>
    <col min="133" max="133" width="19.85546875" style="10" customWidth="1"/>
    <col min="134" max="137" width="13" style="10" customWidth="1"/>
    <col min="138" max="138" width="19.85546875" style="10" customWidth="1"/>
    <col min="139" max="142" width="13" style="10" customWidth="1"/>
    <col min="143" max="143" width="19.85546875" style="10" customWidth="1"/>
    <col min="144" max="147" width="13" style="10" customWidth="1"/>
    <col min="148" max="148" width="19.85546875" style="10" customWidth="1"/>
    <col min="149" max="152" width="13" style="10" customWidth="1"/>
    <col min="153" max="153" width="19.85546875" style="10" customWidth="1"/>
    <col min="154" max="157" width="13" style="10" customWidth="1"/>
    <col min="158" max="158" width="19.85546875" style="10" customWidth="1"/>
    <col min="159" max="162" width="13" style="10" customWidth="1"/>
    <col min="163" max="163" width="19.85546875" style="10" customWidth="1"/>
    <col min="164" max="167" width="13" style="10" customWidth="1"/>
    <col min="168" max="168" width="19.85546875" style="10" customWidth="1"/>
    <col min="169" max="172" width="13" style="10" customWidth="1"/>
    <col min="173" max="173" width="19.85546875" style="10" customWidth="1"/>
    <col min="174" max="176" width="13.85546875" style="10" customWidth="1"/>
    <col min="177" max="177" width="9.7109375" style="10" customWidth="1"/>
    <col min="178" max="178" width="19.85546875" style="10" customWidth="1"/>
    <col min="179" max="181" width="14.42578125" style="10" customWidth="1"/>
    <col min="182" max="182" width="10.85546875" style="10" customWidth="1"/>
    <col min="183" max="183" width="19.85546875" style="10" customWidth="1"/>
    <col min="184" max="186" width="14.85546875" style="10" customWidth="1"/>
    <col min="187" max="187" width="9.28515625" style="10" customWidth="1"/>
    <col min="188" max="188" width="19.85546875" style="10" customWidth="1"/>
    <col min="189" max="194" width="13" style="10" customWidth="1"/>
    <col min="195" max="16384" width="9.140625" style="10"/>
  </cols>
  <sheetData>
    <row r="2" spans="1:192" ht="31.5" customHeight="1" x14ac:dyDescent="0.25">
      <c r="B2" s="47"/>
      <c r="C2" s="52" t="s">
        <v>63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92" x14ac:dyDescent="0.25">
      <c r="C3" s="48"/>
      <c r="D3" s="48"/>
      <c r="E3" s="48"/>
      <c r="F3" s="48"/>
      <c r="G3" s="48"/>
      <c r="L3" s="34"/>
      <c r="M3" s="34"/>
      <c r="N3" s="34"/>
      <c r="O3" s="34"/>
      <c r="P3" s="34"/>
      <c r="Q3" s="34" t="s">
        <v>0</v>
      </c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 t="s">
        <v>0</v>
      </c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 t="s">
        <v>0</v>
      </c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 t="s">
        <v>0</v>
      </c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 t="s">
        <v>0</v>
      </c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 t="s">
        <v>0</v>
      </c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 t="s">
        <v>0</v>
      </c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 t="s">
        <v>0</v>
      </c>
      <c r="DX3" s="34"/>
      <c r="DY3" s="34"/>
      <c r="DZ3" s="34"/>
      <c r="EA3" s="34"/>
      <c r="EB3" s="34"/>
      <c r="EC3" s="34"/>
      <c r="ED3" s="34"/>
      <c r="EE3" s="34"/>
      <c r="EF3" s="34"/>
      <c r="EG3" s="34" t="s">
        <v>0</v>
      </c>
      <c r="EH3" s="34"/>
      <c r="EI3" s="34"/>
      <c r="EJ3" s="34"/>
      <c r="EK3" s="34"/>
      <c r="EL3" s="34"/>
      <c r="EM3" s="34"/>
      <c r="EN3" s="34"/>
      <c r="EO3" s="34"/>
      <c r="EP3" s="34"/>
      <c r="EQ3" s="34"/>
      <c r="EV3" s="34" t="s">
        <v>0</v>
      </c>
      <c r="FF3" s="34"/>
      <c r="FG3" s="34"/>
      <c r="FH3" s="34"/>
      <c r="FI3" s="34"/>
      <c r="FJ3" s="34"/>
      <c r="FK3" s="34" t="s">
        <v>0</v>
      </c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 t="s">
        <v>0</v>
      </c>
      <c r="GA3" s="34"/>
      <c r="GB3" s="34"/>
      <c r="GC3" s="34"/>
      <c r="GD3" s="34"/>
      <c r="GE3" s="34"/>
      <c r="GJ3" s="34" t="s">
        <v>0</v>
      </c>
    </row>
    <row r="4" spans="1:192" ht="146.25" customHeight="1" x14ac:dyDescent="0.25">
      <c r="A4" s="77" t="s">
        <v>55</v>
      </c>
      <c r="B4" s="78" t="s">
        <v>56</v>
      </c>
      <c r="C4" s="81" t="s">
        <v>54</v>
      </c>
      <c r="D4" s="81"/>
      <c r="E4" s="81"/>
      <c r="F4" s="81"/>
      <c r="G4" s="81"/>
      <c r="H4" s="64" t="s">
        <v>104</v>
      </c>
      <c r="I4" s="65"/>
      <c r="J4" s="65"/>
      <c r="K4" s="65"/>
      <c r="L4" s="65"/>
      <c r="M4" s="64" t="s">
        <v>105</v>
      </c>
      <c r="N4" s="65"/>
      <c r="O4" s="65"/>
      <c r="P4" s="65"/>
      <c r="Q4" s="65"/>
      <c r="R4" s="64" t="s">
        <v>106</v>
      </c>
      <c r="S4" s="65"/>
      <c r="T4" s="65"/>
      <c r="U4" s="65"/>
      <c r="V4" s="65"/>
      <c r="W4" s="64" t="s">
        <v>107</v>
      </c>
      <c r="X4" s="65"/>
      <c r="Y4" s="65"/>
      <c r="Z4" s="65"/>
      <c r="AA4" s="65"/>
      <c r="AB4" s="64" t="s">
        <v>108</v>
      </c>
      <c r="AC4" s="65"/>
      <c r="AD4" s="65"/>
      <c r="AE4" s="65"/>
      <c r="AF4" s="65"/>
      <c r="AG4" s="64" t="s">
        <v>109</v>
      </c>
      <c r="AH4" s="65"/>
      <c r="AI4" s="65"/>
      <c r="AJ4" s="65"/>
      <c r="AK4" s="65"/>
      <c r="AL4" s="64" t="s">
        <v>110</v>
      </c>
      <c r="AM4" s="65"/>
      <c r="AN4" s="65"/>
      <c r="AO4" s="65"/>
      <c r="AP4" s="65"/>
      <c r="AQ4" s="64" t="s">
        <v>111</v>
      </c>
      <c r="AR4" s="65"/>
      <c r="AS4" s="65"/>
      <c r="AT4" s="65"/>
      <c r="AU4" s="65"/>
      <c r="AV4" s="64" t="s">
        <v>112</v>
      </c>
      <c r="AW4" s="65"/>
      <c r="AX4" s="65"/>
      <c r="AY4" s="65"/>
      <c r="AZ4" s="65"/>
      <c r="BA4" s="64" t="s">
        <v>113</v>
      </c>
      <c r="BB4" s="65"/>
      <c r="BC4" s="65"/>
      <c r="BD4" s="65"/>
      <c r="BE4" s="65"/>
      <c r="BF4" s="64" t="s">
        <v>114</v>
      </c>
      <c r="BG4" s="65"/>
      <c r="BH4" s="65"/>
      <c r="BI4" s="65"/>
      <c r="BJ4" s="65"/>
      <c r="BK4" s="64" t="s">
        <v>115</v>
      </c>
      <c r="BL4" s="65"/>
      <c r="BM4" s="65"/>
      <c r="BN4" s="65"/>
      <c r="BO4" s="65"/>
      <c r="BP4" s="64" t="s">
        <v>116</v>
      </c>
      <c r="BQ4" s="65"/>
      <c r="BR4" s="65"/>
      <c r="BS4" s="65"/>
      <c r="BT4" s="65"/>
      <c r="BU4" s="64" t="s">
        <v>117</v>
      </c>
      <c r="BV4" s="65"/>
      <c r="BW4" s="65"/>
      <c r="BX4" s="65"/>
      <c r="BY4" s="65"/>
      <c r="BZ4" s="64" t="s">
        <v>118</v>
      </c>
      <c r="CA4" s="65"/>
      <c r="CB4" s="65"/>
      <c r="CC4" s="65"/>
      <c r="CD4" s="65"/>
      <c r="CE4" s="64" t="s">
        <v>119</v>
      </c>
      <c r="CF4" s="65"/>
      <c r="CG4" s="65"/>
      <c r="CH4" s="65"/>
      <c r="CI4" s="65"/>
      <c r="CJ4" s="64" t="s">
        <v>120</v>
      </c>
      <c r="CK4" s="65"/>
      <c r="CL4" s="65"/>
      <c r="CM4" s="65"/>
      <c r="CN4" s="65"/>
      <c r="CO4" s="64" t="s">
        <v>121</v>
      </c>
      <c r="CP4" s="65"/>
      <c r="CQ4" s="65"/>
      <c r="CR4" s="65"/>
      <c r="CS4" s="65"/>
      <c r="CT4" s="64" t="s">
        <v>68</v>
      </c>
      <c r="CU4" s="65"/>
      <c r="CV4" s="65"/>
      <c r="CW4" s="65"/>
      <c r="CX4" s="65"/>
      <c r="CY4" s="64" t="s">
        <v>122</v>
      </c>
      <c r="CZ4" s="65"/>
      <c r="DA4" s="65"/>
      <c r="DB4" s="65"/>
      <c r="DC4" s="65"/>
      <c r="DD4" s="64" t="s">
        <v>123</v>
      </c>
      <c r="DE4" s="65"/>
      <c r="DF4" s="65"/>
      <c r="DG4" s="65"/>
      <c r="DH4" s="65"/>
      <c r="DI4" s="64" t="s">
        <v>124</v>
      </c>
      <c r="DJ4" s="65"/>
      <c r="DK4" s="65"/>
      <c r="DL4" s="65"/>
      <c r="DM4" s="65"/>
      <c r="DN4" s="64" t="s">
        <v>125</v>
      </c>
      <c r="DO4" s="65"/>
      <c r="DP4" s="65"/>
      <c r="DQ4" s="65"/>
      <c r="DR4" s="65"/>
      <c r="DS4" s="64" t="s">
        <v>126</v>
      </c>
      <c r="DT4" s="65"/>
      <c r="DU4" s="65"/>
      <c r="DV4" s="65"/>
      <c r="DW4" s="65"/>
      <c r="DX4" s="64" t="s">
        <v>127</v>
      </c>
      <c r="DY4" s="65"/>
      <c r="DZ4" s="65"/>
      <c r="EA4" s="65"/>
      <c r="EB4" s="65"/>
      <c r="EC4" s="64" t="s">
        <v>128</v>
      </c>
      <c r="ED4" s="65"/>
      <c r="EE4" s="65"/>
      <c r="EF4" s="65"/>
      <c r="EG4" s="65"/>
      <c r="EH4" s="64" t="s">
        <v>129</v>
      </c>
      <c r="EI4" s="65"/>
      <c r="EJ4" s="65"/>
      <c r="EK4" s="65"/>
      <c r="EL4" s="65"/>
      <c r="EM4" s="64" t="s">
        <v>130</v>
      </c>
      <c r="EN4" s="65"/>
      <c r="EO4" s="65"/>
      <c r="EP4" s="65"/>
      <c r="EQ4" s="65"/>
      <c r="ER4" s="64" t="s">
        <v>131</v>
      </c>
      <c r="ES4" s="65"/>
      <c r="ET4" s="65"/>
      <c r="EU4" s="65"/>
      <c r="EV4" s="65"/>
      <c r="EW4" s="64" t="s">
        <v>132</v>
      </c>
      <c r="EX4" s="65"/>
      <c r="EY4" s="65"/>
      <c r="EZ4" s="65"/>
      <c r="FA4" s="65"/>
      <c r="FB4" s="64" t="s">
        <v>133</v>
      </c>
      <c r="FC4" s="65"/>
      <c r="FD4" s="65"/>
      <c r="FE4" s="65"/>
      <c r="FF4" s="65"/>
      <c r="FG4" s="64" t="s">
        <v>134</v>
      </c>
      <c r="FH4" s="65"/>
      <c r="FI4" s="65"/>
      <c r="FJ4" s="65"/>
      <c r="FK4" s="65"/>
      <c r="FL4" s="64" t="s">
        <v>135</v>
      </c>
      <c r="FM4" s="65"/>
      <c r="FN4" s="65"/>
      <c r="FO4" s="65"/>
      <c r="FP4" s="65"/>
      <c r="FQ4" s="64" t="s">
        <v>136</v>
      </c>
      <c r="FR4" s="65"/>
      <c r="FS4" s="65"/>
      <c r="FT4" s="65"/>
      <c r="FU4" s="65"/>
      <c r="FV4" s="64" t="s">
        <v>77</v>
      </c>
      <c r="FW4" s="65"/>
      <c r="FX4" s="65"/>
      <c r="FY4" s="65"/>
      <c r="FZ4" s="65"/>
      <c r="GA4" s="64" t="s">
        <v>137</v>
      </c>
      <c r="GB4" s="65"/>
      <c r="GC4" s="65"/>
      <c r="GD4" s="65"/>
      <c r="GE4" s="65"/>
      <c r="GF4" s="64" t="s">
        <v>138</v>
      </c>
      <c r="GG4" s="65"/>
      <c r="GH4" s="65"/>
      <c r="GI4" s="65"/>
      <c r="GJ4" s="70"/>
    </row>
    <row r="5" spans="1:192" ht="32.25" customHeight="1" x14ac:dyDescent="0.25">
      <c r="A5" s="77"/>
      <c r="B5" s="79"/>
      <c r="C5" s="59" t="s">
        <v>61</v>
      </c>
      <c r="D5" s="59" t="s">
        <v>57</v>
      </c>
      <c r="E5" s="61" t="s">
        <v>2</v>
      </c>
      <c r="F5" s="62" t="s">
        <v>3</v>
      </c>
      <c r="G5" s="62"/>
      <c r="H5" s="66" t="s">
        <v>61</v>
      </c>
      <c r="I5" s="66" t="s">
        <v>57</v>
      </c>
      <c r="J5" s="68" t="s">
        <v>2</v>
      </c>
      <c r="K5" s="69" t="s">
        <v>3</v>
      </c>
      <c r="L5" s="69"/>
      <c r="M5" s="66" t="s">
        <v>61</v>
      </c>
      <c r="N5" s="66" t="s">
        <v>57</v>
      </c>
      <c r="O5" s="68" t="s">
        <v>2</v>
      </c>
      <c r="P5" s="69" t="s">
        <v>3</v>
      </c>
      <c r="Q5" s="69"/>
      <c r="R5" s="66" t="s">
        <v>61</v>
      </c>
      <c r="S5" s="66" t="s">
        <v>57</v>
      </c>
      <c r="T5" s="68" t="s">
        <v>2</v>
      </c>
      <c r="U5" s="69" t="s">
        <v>3</v>
      </c>
      <c r="V5" s="69"/>
      <c r="W5" s="66" t="s">
        <v>61</v>
      </c>
      <c r="X5" s="66" t="s">
        <v>57</v>
      </c>
      <c r="Y5" s="68" t="s">
        <v>2</v>
      </c>
      <c r="Z5" s="69" t="s">
        <v>3</v>
      </c>
      <c r="AA5" s="69"/>
      <c r="AB5" s="66" t="s">
        <v>61</v>
      </c>
      <c r="AC5" s="66" t="s">
        <v>57</v>
      </c>
      <c r="AD5" s="68" t="s">
        <v>2</v>
      </c>
      <c r="AE5" s="69" t="s">
        <v>3</v>
      </c>
      <c r="AF5" s="69"/>
      <c r="AG5" s="66" t="s">
        <v>61</v>
      </c>
      <c r="AH5" s="66" t="s">
        <v>57</v>
      </c>
      <c r="AI5" s="68" t="s">
        <v>2</v>
      </c>
      <c r="AJ5" s="69" t="s">
        <v>3</v>
      </c>
      <c r="AK5" s="69"/>
      <c r="AL5" s="66" t="s">
        <v>61</v>
      </c>
      <c r="AM5" s="66" t="s">
        <v>57</v>
      </c>
      <c r="AN5" s="68" t="s">
        <v>2</v>
      </c>
      <c r="AO5" s="69" t="s">
        <v>3</v>
      </c>
      <c r="AP5" s="69"/>
      <c r="AQ5" s="66" t="s">
        <v>61</v>
      </c>
      <c r="AR5" s="66" t="s">
        <v>57</v>
      </c>
      <c r="AS5" s="68" t="s">
        <v>2</v>
      </c>
      <c r="AT5" s="69" t="s">
        <v>3</v>
      </c>
      <c r="AU5" s="69"/>
      <c r="AV5" s="66" t="s">
        <v>61</v>
      </c>
      <c r="AW5" s="66" t="s">
        <v>57</v>
      </c>
      <c r="AX5" s="68" t="s">
        <v>2</v>
      </c>
      <c r="AY5" s="69" t="s">
        <v>3</v>
      </c>
      <c r="AZ5" s="69"/>
      <c r="BA5" s="66" t="s">
        <v>61</v>
      </c>
      <c r="BB5" s="66" t="s">
        <v>57</v>
      </c>
      <c r="BC5" s="68" t="s">
        <v>2</v>
      </c>
      <c r="BD5" s="69" t="s">
        <v>3</v>
      </c>
      <c r="BE5" s="69"/>
      <c r="BF5" s="66" t="s">
        <v>61</v>
      </c>
      <c r="BG5" s="66" t="s">
        <v>57</v>
      </c>
      <c r="BH5" s="68" t="s">
        <v>2</v>
      </c>
      <c r="BI5" s="69" t="s">
        <v>3</v>
      </c>
      <c r="BJ5" s="69"/>
      <c r="BK5" s="66" t="s">
        <v>61</v>
      </c>
      <c r="BL5" s="66" t="s">
        <v>57</v>
      </c>
      <c r="BM5" s="68" t="s">
        <v>2</v>
      </c>
      <c r="BN5" s="69" t="s">
        <v>3</v>
      </c>
      <c r="BO5" s="69"/>
      <c r="BP5" s="66" t="s">
        <v>61</v>
      </c>
      <c r="BQ5" s="66" t="s">
        <v>57</v>
      </c>
      <c r="BR5" s="68" t="s">
        <v>2</v>
      </c>
      <c r="BS5" s="69" t="s">
        <v>3</v>
      </c>
      <c r="BT5" s="69"/>
      <c r="BU5" s="66" t="s">
        <v>61</v>
      </c>
      <c r="BV5" s="66" t="s">
        <v>57</v>
      </c>
      <c r="BW5" s="68" t="s">
        <v>2</v>
      </c>
      <c r="BX5" s="69" t="s">
        <v>3</v>
      </c>
      <c r="BY5" s="69"/>
      <c r="BZ5" s="66" t="s">
        <v>61</v>
      </c>
      <c r="CA5" s="66" t="s">
        <v>57</v>
      </c>
      <c r="CB5" s="68" t="s">
        <v>2</v>
      </c>
      <c r="CC5" s="69" t="s">
        <v>3</v>
      </c>
      <c r="CD5" s="69"/>
      <c r="CE5" s="66" t="s">
        <v>61</v>
      </c>
      <c r="CF5" s="66" t="s">
        <v>57</v>
      </c>
      <c r="CG5" s="68" t="s">
        <v>2</v>
      </c>
      <c r="CH5" s="69" t="s">
        <v>3</v>
      </c>
      <c r="CI5" s="69"/>
      <c r="CJ5" s="66" t="s">
        <v>61</v>
      </c>
      <c r="CK5" s="66" t="s">
        <v>57</v>
      </c>
      <c r="CL5" s="68" t="s">
        <v>2</v>
      </c>
      <c r="CM5" s="69" t="s">
        <v>3</v>
      </c>
      <c r="CN5" s="69"/>
      <c r="CO5" s="66" t="s">
        <v>61</v>
      </c>
      <c r="CP5" s="66" t="s">
        <v>57</v>
      </c>
      <c r="CQ5" s="68" t="s">
        <v>2</v>
      </c>
      <c r="CR5" s="69" t="s">
        <v>3</v>
      </c>
      <c r="CS5" s="69"/>
      <c r="CT5" s="66" t="s">
        <v>61</v>
      </c>
      <c r="CU5" s="66" t="s">
        <v>57</v>
      </c>
      <c r="CV5" s="68" t="s">
        <v>2</v>
      </c>
      <c r="CW5" s="69" t="s">
        <v>3</v>
      </c>
      <c r="CX5" s="69"/>
      <c r="CY5" s="66" t="s">
        <v>61</v>
      </c>
      <c r="CZ5" s="66" t="s">
        <v>57</v>
      </c>
      <c r="DA5" s="68" t="s">
        <v>2</v>
      </c>
      <c r="DB5" s="69" t="s">
        <v>3</v>
      </c>
      <c r="DC5" s="69"/>
      <c r="DD5" s="66" t="s">
        <v>61</v>
      </c>
      <c r="DE5" s="66" t="s">
        <v>57</v>
      </c>
      <c r="DF5" s="68" t="s">
        <v>2</v>
      </c>
      <c r="DG5" s="69" t="s">
        <v>3</v>
      </c>
      <c r="DH5" s="69"/>
      <c r="DI5" s="66" t="s">
        <v>61</v>
      </c>
      <c r="DJ5" s="66" t="s">
        <v>57</v>
      </c>
      <c r="DK5" s="68" t="s">
        <v>2</v>
      </c>
      <c r="DL5" s="69" t="s">
        <v>3</v>
      </c>
      <c r="DM5" s="69"/>
      <c r="DN5" s="66" t="s">
        <v>61</v>
      </c>
      <c r="DO5" s="66" t="s">
        <v>57</v>
      </c>
      <c r="DP5" s="68" t="s">
        <v>2</v>
      </c>
      <c r="DQ5" s="69" t="s">
        <v>3</v>
      </c>
      <c r="DR5" s="69"/>
      <c r="DS5" s="66" t="s">
        <v>61</v>
      </c>
      <c r="DT5" s="66" t="s">
        <v>57</v>
      </c>
      <c r="DU5" s="68" t="s">
        <v>2</v>
      </c>
      <c r="DV5" s="69" t="s">
        <v>3</v>
      </c>
      <c r="DW5" s="69"/>
      <c r="DX5" s="66" t="s">
        <v>61</v>
      </c>
      <c r="DY5" s="66" t="s">
        <v>57</v>
      </c>
      <c r="DZ5" s="68" t="s">
        <v>2</v>
      </c>
      <c r="EA5" s="69" t="s">
        <v>3</v>
      </c>
      <c r="EB5" s="69"/>
      <c r="EC5" s="66" t="s">
        <v>61</v>
      </c>
      <c r="ED5" s="66" t="s">
        <v>57</v>
      </c>
      <c r="EE5" s="68" t="s">
        <v>2</v>
      </c>
      <c r="EF5" s="69" t="s">
        <v>3</v>
      </c>
      <c r="EG5" s="69"/>
      <c r="EH5" s="66" t="s">
        <v>61</v>
      </c>
      <c r="EI5" s="66" t="s">
        <v>57</v>
      </c>
      <c r="EJ5" s="68" t="s">
        <v>2</v>
      </c>
      <c r="EK5" s="69" t="s">
        <v>3</v>
      </c>
      <c r="EL5" s="69"/>
      <c r="EM5" s="66" t="s">
        <v>61</v>
      </c>
      <c r="EN5" s="66" t="s">
        <v>57</v>
      </c>
      <c r="EO5" s="68" t="s">
        <v>2</v>
      </c>
      <c r="EP5" s="69" t="s">
        <v>3</v>
      </c>
      <c r="EQ5" s="69"/>
      <c r="ER5" s="66" t="s">
        <v>61</v>
      </c>
      <c r="ES5" s="66" t="s">
        <v>57</v>
      </c>
      <c r="ET5" s="68" t="s">
        <v>2</v>
      </c>
      <c r="EU5" s="69" t="s">
        <v>3</v>
      </c>
      <c r="EV5" s="69"/>
      <c r="EW5" s="66" t="s">
        <v>61</v>
      </c>
      <c r="EX5" s="66" t="s">
        <v>57</v>
      </c>
      <c r="EY5" s="68" t="s">
        <v>2</v>
      </c>
      <c r="EZ5" s="69" t="s">
        <v>3</v>
      </c>
      <c r="FA5" s="69"/>
      <c r="FB5" s="66" t="s">
        <v>61</v>
      </c>
      <c r="FC5" s="66" t="s">
        <v>57</v>
      </c>
      <c r="FD5" s="68" t="s">
        <v>2</v>
      </c>
      <c r="FE5" s="69" t="s">
        <v>3</v>
      </c>
      <c r="FF5" s="69"/>
      <c r="FG5" s="66" t="s">
        <v>61</v>
      </c>
      <c r="FH5" s="66" t="s">
        <v>57</v>
      </c>
      <c r="FI5" s="68" t="s">
        <v>2</v>
      </c>
      <c r="FJ5" s="69" t="s">
        <v>3</v>
      </c>
      <c r="FK5" s="69"/>
      <c r="FL5" s="66" t="s">
        <v>61</v>
      </c>
      <c r="FM5" s="66" t="s">
        <v>57</v>
      </c>
      <c r="FN5" s="68" t="s">
        <v>2</v>
      </c>
      <c r="FO5" s="69" t="s">
        <v>3</v>
      </c>
      <c r="FP5" s="69"/>
      <c r="FQ5" s="66" t="s">
        <v>61</v>
      </c>
      <c r="FR5" s="66" t="s">
        <v>57</v>
      </c>
      <c r="FS5" s="68" t="s">
        <v>2</v>
      </c>
      <c r="FT5" s="69" t="s">
        <v>3</v>
      </c>
      <c r="FU5" s="69"/>
      <c r="FV5" s="66" t="s">
        <v>61</v>
      </c>
      <c r="FW5" s="66" t="s">
        <v>57</v>
      </c>
      <c r="FX5" s="68" t="s">
        <v>2</v>
      </c>
      <c r="FY5" s="69" t="s">
        <v>3</v>
      </c>
      <c r="FZ5" s="69"/>
      <c r="GA5" s="66" t="s">
        <v>61</v>
      </c>
      <c r="GB5" s="66" t="s">
        <v>57</v>
      </c>
      <c r="GC5" s="68" t="s">
        <v>2</v>
      </c>
      <c r="GD5" s="69" t="s">
        <v>3</v>
      </c>
      <c r="GE5" s="69"/>
      <c r="GF5" s="66" t="s">
        <v>61</v>
      </c>
      <c r="GG5" s="66" t="s">
        <v>57</v>
      </c>
      <c r="GH5" s="68" t="s">
        <v>2</v>
      </c>
      <c r="GI5" s="69" t="s">
        <v>3</v>
      </c>
      <c r="GJ5" s="69"/>
    </row>
    <row r="6" spans="1:192" ht="75" customHeight="1" x14ac:dyDescent="0.25">
      <c r="A6" s="77"/>
      <c r="B6" s="80"/>
      <c r="C6" s="60"/>
      <c r="D6" s="60"/>
      <c r="E6" s="61"/>
      <c r="F6" s="23" t="s">
        <v>59</v>
      </c>
      <c r="G6" s="23" t="s">
        <v>58</v>
      </c>
      <c r="H6" s="67"/>
      <c r="I6" s="67"/>
      <c r="J6" s="68"/>
      <c r="K6" s="1" t="s">
        <v>59</v>
      </c>
      <c r="L6" s="1" t="s">
        <v>58</v>
      </c>
      <c r="M6" s="67"/>
      <c r="N6" s="67"/>
      <c r="O6" s="68"/>
      <c r="P6" s="1" t="s">
        <v>59</v>
      </c>
      <c r="Q6" s="1" t="s">
        <v>58</v>
      </c>
      <c r="R6" s="67"/>
      <c r="S6" s="67"/>
      <c r="T6" s="68"/>
      <c r="U6" s="1" t="s">
        <v>59</v>
      </c>
      <c r="V6" s="1" t="s">
        <v>58</v>
      </c>
      <c r="W6" s="67"/>
      <c r="X6" s="67"/>
      <c r="Y6" s="68"/>
      <c r="Z6" s="1" t="s">
        <v>59</v>
      </c>
      <c r="AA6" s="1" t="s">
        <v>58</v>
      </c>
      <c r="AB6" s="67"/>
      <c r="AC6" s="67"/>
      <c r="AD6" s="68"/>
      <c r="AE6" s="1" t="s">
        <v>59</v>
      </c>
      <c r="AF6" s="1" t="s">
        <v>58</v>
      </c>
      <c r="AG6" s="67"/>
      <c r="AH6" s="67"/>
      <c r="AI6" s="68"/>
      <c r="AJ6" s="1" t="s">
        <v>59</v>
      </c>
      <c r="AK6" s="1" t="s">
        <v>58</v>
      </c>
      <c r="AL6" s="67"/>
      <c r="AM6" s="67"/>
      <c r="AN6" s="68"/>
      <c r="AO6" s="1" t="s">
        <v>59</v>
      </c>
      <c r="AP6" s="1" t="s">
        <v>58</v>
      </c>
      <c r="AQ6" s="67"/>
      <c r="AR6" s="67"/>
      <c r="AS6" s="68"/>
      <c r="AT6" s="1" t="s">
        <v>59</v>
      </c>
      <c r="AU6" s="1" t="s">
        <v>58</v>
      </c>
      <c r="AV6" s="67"/>
      <c r="AW6" s="67"/>
      <c r="AX6" s="68"/>
      <c r="AY6" s="1" t="s">
        <v>59</v>
      </c>
      <c r="AZ6" s="1" t="s">
        <v>58</v>
      </c>
      <c r="BA6" s="67"/>
      <c r="BB6" s="67"/>
      <c r="BC6" s="68"/>
      <c r="BD6" s="1" t="s">
        <v>59</v>
      </c>
      <c r="BE6" s="1" t="s">
        <v>58</v>
      </c>
      <c r="BF6" s="67"/>
      <c r="BG6" s="67"/>
      <c r="BH6" s="68"/>
      <c r="BI6" s="1" t="s">
        <v>59</v>
      </c>
      <c r="BJ6" s="1" t="s">
        <v>58</v>
      </c>
      <c r="BK6" s="67"/>
      <c r="BL6" s="67"/>
      <c r="BM6" s="68"/>
      <c r="BN6" s="1" t="s">
        <v>59</v>
      </c>
      <c r="BO6" s="1" t="s">
        <v>58</v>
      </c>
      <c r="BP6" s="67"/>
      <c r="BQ6" s="67"/>
      <c r="BR6" s="68"/>
      <c r="BS6" s="1" t="s">
        <v>59</v>
      </c>
      <c r="BT6" s="1" t="s">
        <v>58</v>
      </c>
      <c r="BU6" s="67"/>
      <c r="BV6" s="67"/>
      <c r="BW6" s="68"/>
      <c r="BX6" s="1" t="s">
        <v>59</v>
      </c>
      <c r="BY6" s="1" t="s">
        <v>58</v>
      </c>
      <c r="BZ6" s="67"/>
      <c r="CA6" s="67"/>
      <c r="CB6" s="68"/>
      <c r="CC6" s="1" t="s">
        <v>59</v>
      </c>
      <c r="CD6" s="1" t="s">
        <v>58</v>
      </c>
      <c r="CE6" s="67"/>
      <c r="CF6" s="67"/>
      <c r="CG6" s="68"/>
      <c r="CH6" s="1" t="s">
        <v>59</v>
      </c>
      <c r="CI6" s="1" t="s">
        <v>58</v>
      </c>
      <c r="CJ6" s="67"/>
      <c r="CK6" s="67"/>
      <c r="CL6" s="68"/>
      <c r="CM6" s="1" t="s">
        <v>59</v>
      </c>
      <c r="CN6" s="1" t="s">
        <v>58</v>
      </c>
      <c r="CO6" s="67"/>
      <c r="CP6" s="67"/>
      <c r="CQ6" s="68"/>
      <c r="CR6" s="1" t="s">
        <v>59</v>
      </c>
      <c r="CS6" s="1" t="s">
        <v>58</v>
      </c>
      <c r="CT6" s="67"/>
      <c r="CU6" s="67"/>
      <c r="CV6" s="68"/>
      <c r="CW6" s="1" t="s">
        <v>59</v>
      </c>
      <c r="CX6" s="1" t="s">
        <v>58</v>
      </c>
      <c r="CY6" s="67"/>
      <c r="CZ6" s="67"/>
      <c r="DA6" s="68"/>
      <c r="DB6" s="1" t="s">
        <v>59</v>
      </c>
      <c r="DC6" s="1" t="s">
        <v>58</v>
      </c>
      <c r="DD6" s="67"/>
      <c r="DE6" s="67"/>
      <c r="DF6" s="68"/>
      <c r="DG6" s="1" t="s">
        <v>59</v>
      </c>
      <c r="DH6" s="1" t="s">
        <v>58</v>
      </c>
      <c r="DI6" s="67"/>
      <c r="DJ6" s="67"/>
      <c r="DK6" s="68"/>
      <c r="DL6" s="1" t="s">
        <v>59</v>
      </c>
      <c r="DM6" s="1" t="s">
        <v>58</v>
      </c>
      <c r="DN6" s="67"/>
      <c r="DO6" s="67"/>
      <c r="DP6" s="68"/>
      <c r="DQ6" s="1" t="s">
        <v>59</v>
      </c>
      <c r="DR6" s="1" t="s">
        <v>58</v>
      </c>
      <c r="DS6" s="67"/>
      <c r="DT6" s="67"/>
      <c r="DU6" s="68"/>
      <c r="DV6" s="1" t="s">
        <v>59</v>
      </c>
      <c r="DW6" s="1" t="s">
        <v>58</v>
      </c>
      <c r="DX6" s="67"/>
      <c r="DY6" s="67"/>
      <c r="DZ6" s="68"/>
      <c r="EA6" s="1" t="s">
        <v>59</v>
      </c>
      <c r="EB6" s="1" t="s">
        <v>58</v>
      </c>
      <c r="EC6" s="67"/>
      <c r="ED6" s="67"/>
      <c r="EE6" s="68"/>
      <c r="EF6" s="1" t="s">
        <v>59</v>
      </c>
      <c r="EG6" s="1" t="s">
        <v>58</v>
      </c>
      <c r="EH6" s="67"/>
      <c r="EI6" s="67"/>
      <c r="EJ6" s="68"/>
      <c r="EK6" s="1" t="s">
        <v>59</v>
      </c>
      <c r="EL6" s="1" t="s">
        <v>58</v>
      </c>
      <c r="EM6" s="67"/>
      <c r="EN6" s="67"/>
      <c r="EO6" s="68"/>
      <c r="EP6" s="1" t="s">
        <v>59</v>
      </c>
      <c r="EQ6" s="1" t="s">
        <v>58</v>
      </c>
      <c r="ER6" s="67"/>
      <c r="ES6" s="67"/>
      <c r="ET6" s="68"/>
      <c r="EU6" s="1" t="s">
        <v>59</v>
      </c>
      <c r="EV6" s="1" t="s">
        <v>58</v>
      </c>
      <c r="EW6" s="67"/>
      <c r="EX6" s="67"/>
      <c r="EY6" s="68"/>
      <c r="EZ6" s="1" t="s">
        <v>59</v>
      </c>
      <c r="FA6" s="1" t="s">
        <v>58</v>
      </c>
      <c r="FB6" s="67"/>
      <c r="FC6" s="67"/>
      <c r="FD6" s="68"/>
      <c r="FE6" s="1" t="s">
        <v>59</v>
      </c>
      <c r="FF6" s="1" t="s">
        <v>58</v>
      </c>
      <c r="FG6" s="67"/>
      <c r="FH6" s="67"/>
      <c r="FI6" s="68"/>
      <c r="FJ6" s="1" t="s">
        <v>59</v>
      </c>
      <c r="FK6" s="1" t="s">
        <v>58</v>
      </c>
      <c r="FL6" s="67"/>
      <c r="FM6" s="67"/>
      <c r="FN6" s="68"/>
      <c r="FO6" s="1" t="s">
        <v>59</v>
      </c>
      <c r="FP6" s="1" t="s">
        <v>58</v>
      </c>
      <c r="FQ6" s="67"/>
      <c r="FR6" s="67"/>
      <c r="FS6" s="68"/>
      <c r="FT6" s="1" t="s">
        <v>59</v>
      </c>
      <c r="FU6" s="1" t="s">
        <v>58</v>
      </c>
      <c r="FV6" s="67"/>
      <c r="FW6" s="67"/>
      <c r="FX6" s="68"/>
      <c r="FY6" s="1" t="s">
        <v>59</v>
      </c>
      <c r="FZ6" s="1" t="s">
        <v>58</v>
      </c>
      <c r="GA6" s="67"/>
      <c r="GB6" s="67"/>
      <c r="GC6" s="68"/>
      <c r="GD6" s="1" t="s">
        <v>59</v>
      </c>
      <c r="GE6" s="1" t="s">
        <v>58</v>
      </c>
      <c r="GF6" s="67"/>
      <c r="GG6" s="67"/>
      <c r="GH6" s="68"/>
      <c r="GI6" s="1" t="s">
        <v>59</v>
      </c>
      <c r="GJ6" s="1" t="s">
        <v>58</v>
      </c>
    </row>
    <row r="7" spans="1:192" x14ac:dyDescent="0.25">
      <c r="A7" s="35">
        <v>1</v>
      </c>
      <c r="B7" s="36" t="s">
        <v>4</v>
      </c>
      <c r="C7" s="42">
        <f>H7+M7+R7+W7+AB7+AG7+AL7+AQ7+AV7+BA7+BF7+BK7+BP7+BU7+BZ7+CE7+CJ7+CO7+CT7+CY7+DD7+DI7+DN7+DS7+DX7+EC7+EH7+EM7+ER7+EW7+FB7+FG7+FL7+FQ7+FV7+GA7+GF7</f>
        <v>0</v>
      </c>
      <c r="D7" s="43">
        <f t="shared" ref="D7:E22" si="0">I7+N7+S7+X7+AC7+AH7+AM7+AR7+AW7+BB7+BG7+BL7+BQ7+BV7+CA7+CF7+CK7+CP7+CU7+CZ7+DE7+DJ7+DO7+DT7+DY7+ED7+EI7+EN7+ES7+EX7+FC7+FH7+FM7+FR7+FW7+GB7+GG7</f>
        <v>83722.8</v>
      </c>
      <c r="E7" s="43">
        <f t="shared" si="0"/>
        <v>83722.8</v>
      </c>
      <c r="F7" s="43">
        <f t="shared" ref="F7:F51" si="1">E7-C7</f>
        <v>83722.8</v>
      </c>
      <c r="G7" s="44">
        <f t="shared" ref="G7:G51" si="2">E7-D7</f>
        <v>0</v>
      </c>
      <c r="H7" s="11"/>
      <c r="I7" s="12"/>
      <c r="J7" s="12"/>
      <c r="K7" s="12">
        <f>J7-H7</f>
        <v>0</v>
      </c>
      <c r="L7" s="12">
        <f>J7-I7</f>
        <v>0</v>
      </c>
      <c r="M7" s="11"/>
      <c r="N7" s="12">
        <v>3900.4</v>
      </c>
      <c r="O7" s="12">
        <v>3900.4</v>
      </c>
      <c r="P7" s="12">
        <f t="shared" ref="P7:P52" si="3">O7-M7</f>
        <v>3900.4</v>
      </c>
      <c r="Q7" s="12">
        <f t="shared" ref="Q7:Q52" si="4">O7-N7</f>
        <v>0</v>
      </c>
      <c r="R7" s="11"/>
      <c r="S7" s="12">
        <v>405.9</v>
      </c>
      <c r="T7" s="12">
        <v>405.9</v>
      </c>
      <c r="U7" s="12">
        <f t="shared" ref="U7:U52" si="5">T7-R7</f>
        <v>405.9</v>
      </c>
      <c r="V7" s="12">
        <f t="shared" ref="V7:V52" si="6">T7-S7</f>
        <v>0</v>
      </c>
      <c r="W7" s="11"/>
      <c r="X7" s="12">
        <v>128.30000000000001</v>
      </c>
      <c r="Y7" s="12">
        <v>128.30000000000001</v>
      </c>
      <c r="Z7" s="12">
        <f t="shared" ref="Z7:Z52" si="7">Y7-W7</f>
        <v>128.30000000000001</v>
      </c>
      <c r="AA7" s="12">
        <f t="shared" ref="AA7:AA52" si="8">Y7-X7</f>
        <v>0</v>
      </c>
      <c r="AB7" s="11"/>
      <c r="AC7" s="12">
        <v>468.7</v>
      </c>
      <c r="AD7" s="12">
        <v>468.7</v>
      </c>
      <c r="AE7" s="12">
        <f t="shared" ref="AE7:AE52" si="9">AD7-AB7</f>
        <v>468.7</v>
      </c>
      <c r="AF7" s="12">
        <f t="shared" ref="AF7:AF52" si="10">AD7-AC7</f>
        <v>0</v>
      </c>
      <c r="AG7" s="11"/>
      <c r="AH7" s="12">
        <v>1090.7</v>
      </c>
      <c r="AI7" s="12">
        <v>1090.7</v>
      </c>
      <c r="AJ7" s="12">
        <f t="shared" ref="AJ7:AJ52" si="11">AI7-AG7</f>
        <v>1090.7</v>
      </c>
      <c r="AK7" s="12">
        <f t="shared" ref="AK7:AK52" si="12">AI7-AH7</f>
        <v>0</v>
      </c>
      <c r="AL7" s="11"/>
      <c r="AM7" s="12">
        <v>517.4</v>
      </c>
      <c r="AN7" s="12">
        <v>517.4</v>
      </c>
      <c r="AO7" s="12">
        <f t="shared" ref="AO7:AO52" si="13">AN7-AL7</f>
        <v>517.4</v>
      </c>
      <c r="AP7" s="12">
        <f t="shared" ref="AP7:AP52" si="14">AN7-AM7</f>
        <v>0</v>
      </c>
      <c r="AQ7" s="11"/>
      <c r="AR7" s="12">
        <v>1291.5</v>
      </c>
      <c r="AS7" s="12">
        <v>1291.5</v>
      </c>
      <c r="AT7" s="12">
        <f t="shared" ref="AT7:AT52" si="15">AS7-AQ7</f>
        <v>1291.5</v>
      </c>
      <c r="AU7" s="12">
        <f t="shared" ref="AU7:AU52" si="16">AS7-AR7</f>
        <v>0</v>
      </c>
      <c r="AV7" s="11"/>
      <c r="AW7" s="12"/>
      <c r="AX7" s="12"/>
      <c r="AY7" s="12">
        <f t="shared" ref="AY7:AY52" si="17">AX7-AV7</f>
        <v>0</v>
      </c>
      <c r="AZ7" s="12">
        <f t="shared" ref="AZ7:AZ52" si="18">AX7-AW7</f>
        <v>0</v>
      </c>
      <c r="BA7" s="11"/>
      <c r="BB7" s="12"/>
      <c r="BC7" s="12"/>
      <c r="BD7" s="12">
        <f t="shared" ref="BD7:BD52" si="19">BC7-BA7</f>
        <v>0</v>
      </c>
      <c r="BE7" s="12">
        <f t="shared" ref="BE7:BE52" si="20">BC7-BB7</f>
        <v>0</v>
      </c>
      <c r="BF7" s="11"/>
      <c r="BG7" s="12"/>
      <c r="BH7" s="12"/>
      <c r="BI7" s="12">
        <f t="shared" ref="BI7:BI52" si="21">BH7-BF7</f>
        <v>0</v>
      </c>
      <c r="BJ7" s="12">
        <f t="shared" ref="BJ7:BJ52" si="22">BH7-BG7</f>
        <v>0</v>
      </c>
      <c r="BK7" s="11"/>
      <c r="BL7" s="12"/>
      <c r="BM7" s="12"/>
      <c r="BN7" s="12">
        <f t="shared" ref="BN7:BN52" si="23">BM7-BK7</f>
        <v>0</v>
      </c>
      <c r="BO7" s="12">
        <f t="shared" ref="BO7:BO52" si="24">BM7-BL7</f>
        <v>0</v>
      </c>
      <c r="BP7" s="11"/>
      <c r="BQ7" s="12"/>
      <c r="BR7" s="12"/>
      <c r="BS7" s="12">
        <f t="shared" ref="BS7:BS52" si="25">BR7-BP7</f>
        <v>0</v>
      </c>
      <c r="BT7" s="12">
        <f t="shared" ref="BT7:BT52" si="26">BR7-BQ7</f>
        <v>0</v>
      </c>
      <c r="BU7" s="11"/>
      <c r="BV7" s="12"/>
      <c r="BW7" s="12"/>
      <c r="BX7" s="12">
        <f t="shared" ref="BX7:BX52" si="27">BW7-BU7</f>
        <v>0</v>
      </c>
      <c r="BY7" s="12">
        <f t="shared" ref="BY7:BY52" si="28">BW7-BV7</f>
        <v>0</v>
      </c>
      <c r="BZ7" s="11"/>
      <c r="CA7" s="12"/>
      <c r="CB7" s="12"/>
      <c r="CC7" s="12">
        <f t="shared" ref="CC7:CC52" si="29">CB7-BZ7</f>
        <v>0</v>
      </c>
      <c r="CD7" s="12">
        <f t="shared" ref="CD7:CD52" si="30">CB7-CA7</f>
        <v>0</v>
      </c>
      <c r="CE7" s="11"/>
      <c r="CF7" s="12"/>
      <c r="CG7" s="12"/>
      <c r="CH7" s="12">
        <f t="shared" ref="CH7:CH52" si="31">CG7-CE7</f>
        <v>0</v>
      </c>
      <c r="CI7" s="12">
        <f t="shared" ref="CI7:CI52" si="32">CG7-CF7</f>
        <v>0</v>
      </c>
      <c r="CJ7" s="11"/>
      <c r="CK7" s="12">
        <v>125</v>
      </c>
      <c r="CL7" s="12">
        <v>125</v>
      </c>
      <c r="CM7" s="12">
        <f t="shared" ref="CM7:CM52" si="33">CL7-CJ7</f>
        <v>125</v>
      </c>
      <c r="CN7" s="12">
        <f t="shared" ref="CN7:CN52" si="34">CL7-CK7</f>
        <v>0</v>
      </c>
      <c r="CO7" s="11"/>
      <c r="CP7" s="12">
        <v>250</v>
      </c>
      <c r="CQ7" s="12">
        <v>250</v>
      </c>
      <c r="CR7" s="12">
        <f t="shared" ref="CR7:CR52" si="35">CQ7-CO7</f>
        <v>250</v>
      </c>
      <c r="CS7" s="12">
        <f t="shared" ref="CS7:CS52" si="36">CQ7-CP7</f>
        <v>0</v>
      </c>
      <c r="CT7" s="11"/>
      <c r="CU7" s="12"/>
      <c r="CV7" s="12"/>
      <c r="CW7" s="12">
        <f t="shared" ref="CW7:CW52" si="37">CV7-CT7</f>
        <v>0</v>
      </c>
      <c r="CX7" s="12">
        <f t="shared" ref="CX7:CX52" si="38">CV7-CU7</f>
        <v>0</v>
      </c>
      <c r="CY7" s="11"/>
      <c r="CZ7" s="12"/>
      <c r="DA7" s="12"/>
      <c r="DB7" s="12">
        <f t="shared" ref="DB7:DB52" si="39">DA7-CY7</f>
        <v>0</v>
      </c>
      <c r="DC7" s="12">
        <f t="shared" ref="DC7:DC52" si="40">DA7-CZ7</f>
        <v>0</v>
      </c>
      <c r="DD7" s="11"/>
      <c r="DE7" s="12">
        <v>1181.0999999999999</v>
      </c>
      <c r="DF7" s="12">
        <v>1181.0999999999999</v>
      </c>
      <c r="DG7" s="12">
        <f t="shared" ref="DG7:DG52" si="41">DF7-DD7</f>
        <v>1181.0999999999999</v>
      </c>
      <c r="DH7" s="12">
        <f t="shared" ref="DH7:DH52" si="42">DF7-DE7</f>
        <v>0</v>
      </c>
      <c r="DI7" s="11"/>
      <c r="DJ7" s="12">
        <v>1000</v>
      </c>
      <c r="DK7" s="12">
        <v>1000</v>
      </c>
      <c r="DL7" s="12">
        <f t="shared" ref="DL7:DL52" si="43">DK7-DI7</f>
        <v>1000</v>
      </c>
      <c r="DM7" s="12">
        <f t="shared" ref="DM7:DM52" si="44">DK7-DJ7</f>
        <v>0</v>
      </c>
      <c r="DN7" s="11"/>
      <c r="DO7" s="12">
        <v>8000</v>
      </c>
      <c r="DP7" s="12">
        <v>8000</v>
      </c>
      <c r="DQ7" s="12">
        <f t="shared" ref="DQ7:DQ52" si="45">DP7-DN7</f>
        <v>8000</v>
      </c>
      <c r="DR7" s="12">
        <f t="shared" ref="DR7:DR52" si="46">DP7-DO7</f>
        <v>0</v>
      </c>
      <c r="DS7" s="11"/>
      <c r="DT7" s="12"/>
      <c r="DU7" s="12"/>
      <c r="DV7" s="12">
        <f t="shared" ref="DV7:DV52" si="47">DU7-DS7</f>
        <v>0</v>
      </c>
      <c r="DW7" s="12">
        <f t="shared" ref="DW7:DW52" si="48">DU7-DT7</f>
        <v>0</v>
      </c>
      <c r="DX7" s="11"/>
      <c r="DY7" s="12"/>
      <c r="DZ7" s="12"/>
      <c r="EA7" s="12">
        <f t="shared" ref="EA7:EA52" si="49">DZ7-DX7</f>
        <v>0</v>
      </c>
      <c r="EB7" s="12">
        <f t="shared" ref="EB7:EB52" si="50">DZ7-DY7</f>
        <v>0</v>
      </c>
      <c r="EC7" s="11"/>
      <c r="ED7" s="12">
        <v>1000</v>
      </c>
      <c r="EE7" s="12">
        <v>1000</v>
      </c>
      <c r="EF7" s="12">
        <f t="shared" ref="EF7:EF52" si="51">EE7-EC7</f>
        <v>1000</v>
      </c>
      <c r="EG7" s="12">
        <f t="shared" ref="EG7:EG52" si="52">EE7-ED7</f>
        <v>0</v>
      </c>
      <c r="EH7" s="11"/>
      <c r="EI7" s="12"/>
      <c r="EJ7" s="12"/>
      <c r="EK7" s="12">
        <f t="shared" ref="EK7:EK52" si="53">EJ7-EH7</f>
        <v>0</v>
      </c>
      <c r="EL7" s="12">
        <f t="shared" ref="EL7:EL52" si="54">EJ7-EI7</f>
        <v>0</v>
      </c>
      <c r="EM7" s="11"/>
      <c r="EN7" s="12">
        <v>107.4</v>
      </c>
      <c r="EO7" s="12">
        <v>107.4</v>
      </c>
      <c r="EP7" s="12">
        <f t="shared" ref="EP7:EP52" si="55">EO7-EM7</f>
        <v>107.4</v>
      </c>
      <c r="EQ7" s="12">
        <f t="shared" ref="EQ7:EQ52" si="56">EO7-EN7</f>
        <v>0</v>
      </c>
      <c r="ER7" s="11"/>
      <c r="ES7" s="12">
        <v>493.6</v>
      </c>
      <c r="ET7" s="12">
        <v>493.6</v>
      </c>
      <c r="EU7" s="12">
        <f t="shared" ref="EU7:EU52" si="57">ET7-ER7</f>
        <v>493.6</v>
      </c>
      <c r="EV7" s="12">
        <f t="shared" ref="EV7:EV52" si="58">ET7-ES7</f>
        <v>0</v>
      </c>
      <c r="EW7" s="11"/>
      <c r="EX7" s="12">
        <v>254.4</v>
      </c>
      <c r="EY7" s="12">
        <v>254.4</v>
      </c>
      <c r="EZ7" s="12">
        <f t="shared" ref="EZ7:EZ52" si="59">EY7-EW7</f>
        <v>254.4</v>
      </c>
      <c r="FA7" s="12">
        <f t="shared" ref="FA7:FA52" si="60">EY7-EX7</f>
        <v>0</v>
      </c>
      <c r="FB7" s="11"/>
      <c r="FC7" s="12"/>
      <c r="FD7" s="12"/>
      <c r="FE7" s="12">
        <f t="shared" ref="FE7:FE52" si="61">FD7-FB7</f>
        <v>0</v>
      </c>
      <c r="FF7" s="12">
        <f t="shared" ref="FF7:FF52" si="62">FD7-FC7</f>
        <v>0</v>
      </c>
      <c r="FG7" s="11"/>
      <c r="FH7" s="12"/>
      <c r="FI7" s="12"/>
      <c r="FJ7" s="12">
        <f t="shared" ref="FJ7:FJ52" si="63">FI7-FG7</f>
        <v>0</v>
      </c>
      <c r="FK7" s="12">
        <f t="shared" ref="FK7:FK52" si="64">FI7-FH7</f>
        <v>0</v>
      </c>
      <c r="FL7" s="11"/>
      <c r="FM7" s="12">
        <v>40.700000000000003</v>
      </c>
      <c r="FN7" s="12">
        <v>40.700000000000003</v>
      </c>
      <c r="FO7" s="12">
        <f t="shared" ref="FO7:FO52" si="65">FN7-FL7</f>
        <v>40.700000000000003</v>
      </c>
      <c r="FP7" s="12">
        <f t="shared" ref="FP7:FP52" si="66">FN7-FM7</f>
        <v>0</v>
      </c>
      <c r="FQ7" s="11"/>
      <c r="FR7" s="12">
        <v>20207.2</v>
      </c>
      <c r="FS7" s="12">
        <v>20207.2</v>
      </c>
      <c r="FT7" s="12">
        <f t="shared" ref="FT7:FT52" si="67">FS7-FQ7</f>
        <v>20207.2</v>
      </c>
      <c r="FU7" s="12">
        <f t="shared" ref="FU7:FU52" si="68">FS7-FR7</f>
        <v>0</v>
      </c>
      <c r="FV7" s="11"/>
      <c r="FW7" s="12">
        <v>24968.7</v>
      </c>
      <c r="FX7" s="12">
        <v>24968.7</v>
      </c>
      <c r="FY7" s="12">
        <f t="shared" ref="FY7:FY52" si="69">FX7-FV7</f>
        <v>24968.7</v>
      </c>
      <c r="FZ7" s="12">
        <f t="shared" ref="FZ7:FZ52" si="70">FX7-FW7</f>
        <v>0</v>
      </c>
      <c r="GA7" s="11"/>
      <c r="GB7" s="12">
        <v>18291.8</v>
      </c>
      <c r="GC7" s="12">
        <v>18291.8</v>
      </c>
      <c r="GD7" s="12">
        <f t="shared" ref="GD7:GD52" si="71">GC7-GA7</f>
        <v>18291.8</v>
      </c>
      <c r="GE7" s="12">
        <f t="shared" ref="GE7:GE52" si="72">GC7-GB7</f>
        <v>0</v>
      </c>
      <c r="GF7" s="11"/>
      <c r="GG7" s="12"/>
      <c r="GH7" s="12"/>
      <c r="GI7" s="12">
        <f t="shared" ref="GI7:GI52" si="73">GH7-GF7</f>
        <v>0</v>
      </c>
      <c r="GJ7" s="13">
        <f t="shared" ref="GJ7:GJ52" si="74">GH7-GG7</f>
        <v>0</v>
      </c>
    </row>
    <row r="8" spans="1:192" x14ac:dyDescent="0.25">
      <c r="A8" s="35">
        <v>2</v>
      </c>
      <c r="B8" s="36" t="s">
        <v>5</v>
      </c>
      <c r="C8" s="42">
        <f t="shared" ref="C8:C52" si="75">H8+M8+R8+W8+AB8+AG8+AL8+AQ8+AV8+BA8+BF8+BK8+BP8+BU8+BZ8+CE8+CJ8+CO8+CT8+CY8+DD8+DI8+DN8+DS8+DX8+EC8+EH8+EM8+ER8+EW8+FB8+FG8+FL8+FQ8+FV8+GA8+GF8</f>
        <v>0</v>
      </c>
      <c r="D8" s="45">
        <f t="shared" si="0"/>
        <v>113412.4</v>
      </c>
      <c r="E8" s="45">
        <f t="shared" si="0"/>
        <v>113402.5</v>
      </c>
      <c r="F8" s="45">
        <f t="shared" si="1"/>
        <v>113402.5</v>
      </c>
      <c r="G8" s="44">
        <f t="shared" si="2"/>
        <v>-9.8999999999941792</v>
      </c>
      <c r="H8" s="11"/>
      <c r="I8" s="12"/>
      <c r="J8" s="12"/>
      <c r="K8" s="12">
        <f t="shared" ref="K8:K52" si="76">J8-H8</f>
        <v>0</v>
      </c>
      <c r="L8" s="12">
        <f t="shared" ref="L8:L52" si="77">J8-I8</f>
        <v>0</v>
      </c>
      <c r="M8" s="11"/>
      <c r="N8" s="12">
        <v>4836.5</v>
      </c>
      <c r="O8" s="12">
        <v>4836.5</v>
      </c>
      <c r="P8" s="12">
        <f t="shared" si="3"/>
        <v>4836.5</v>
      </c>
      <c r="Q8" s="12">
        <f t="shared" si="4"/>
        <v>0</v>
      </c>
      <c r="R8" s="11"/>
      <c r="S8" s="12">
        <v>5751</v>
      </c>
      <c r="T8" s="12">
        <v>5751</v>
      </c>
      <c r="U8" s="12">
        <f t="shared" si="5"/>
        <v>5751</v>
      </c>
      <c r="V8" s="12">
        <f t="shared" si="6"/>
        <v>0</v>
      </c>
      <c r="W8" s="11"/>
      <c r="X8" s="12">
        <v>277.10000000000002</v>
      </c>
      <c r="Y8" s="12">
        <v>277.10000000000002</v>
      </c>
      <c r="Z8" s="12">
        <f t="shared" si="7"/>
        <v>277.10000000000002</v>
      </c>
      <c r="AA8" s="12">
        <f t="shared" si="8"/>
        <v>0</v>
      </c>
      <c r="AB8" s="11"/>
      <c r="AC8" s="12">
        <v>442.7</v>
      </c>
      <c r="AD8" s="12">
        <v>442.7</v>
      </c>
      <c r="AE8" s="12">
        <f t="shared" si="9"/>
        <v>442.7</v>
      </c>
      <c r="AF8" s="12">
        <f t="shared" si="10"/>
        <v>0</v>
      </c>
      <c r="AG8" s="11"/>
      <c r="AH8" s="12">
        <v>1481.5</v>
      </c>
      <c r="AI8" s="12">
        <v>1481.5</v>
      </c>
      <c r="AJ8" s="12">
        <f t="shared" si="11"/>
        <v>1481.5</v>
      </c>
      <c r="AK8" s="12">
        <f t="shared" si="12"/>
        <v>0</v>
      </c>
      <c r="AL8" s="11"/>
      <c r="AM8" s="12">
        <v>1003.6</v>
      </c>
      <c r="AN8" s="12">
        <v>993.7</v>
      </c>
      <c r="AO8" s="12">
        <f t="shared" si="13"/>
        <v>993.7</v>
      </c>
      <c r="AP8" s="12">
        <f t="shared" si="14"/>
        <v>-9.8999999999999773</v>
      </c>
      <c r="AQ8" s="11"/>
      <c r="AR8" s="12">
        <v>2500</v>
      </c>
      <c r="AS8" s="12">
        <v>2500</v>
      </c>
      <c r="AT8" s="12">
        <f t="shared" si="15"/>
        <v>2500</v>
      </c>
      <c r="AU8" s="12">
        <f t="shared" si="16"/>
        <v>0</v>
      </c>
      <c r="AV8" s="11"/>
      <c r="AW8" s="12">
        <v>456</v>
      </c>
      <c r="AX8" s="12">
        <v>456</v>
      </c>
      <c r="AY8" s="12">
        <f t="shared" si="17"/>
        <v>456</v>
      </c>
      <c r="AZ8" s="12">
        <f t="shared" si="18"/>
        <v>0</v>
      </c>
      <c r="BA8" s="11"/>
      <c r="BB8" s="12"/>
      <c r="BC8" s="12"/>
      <c r="BD8" s="12">
        <f t="shared" si="19"/>
        <v>0</v>
      </c>
      <c r="BE8" s="12">
        <f t="shared" si="20"/>
        <v>0</v>
      </c>
      <c r="BF8" s="11"/>
      <c r="BG8" s="12"/>
      <c r="BH8" s="12"/>
      <c r="BI8" s="12">
        <f t="shared" si="21"/>
        <v>0</v>
      </c>
      <c r="BJ8" s="12">
        <f t="shared" si="22"/>
        <v>0</v>
      </c>
      <c r="BK8" s="11"/>
      <c r="BL8" s="12"/>
      <c r="BM8" s="12"/>
      <c r="BN8" s="12">
        <f t="shared" si="23"/>
        <v>0</v>
      </c>
      <c r="BO8" s="12">
        <f t="shared" si="24"/>
        <v>0</v>
      </c>
      <c r="BP8" s="11"/>
      <c r="BQ8" s="12"/>
      <c r="BR8" s="12"/>
      <c r="BS8" s="12">
        <f t="shared" si="25"/>
        <v>0</v>
      </c>
      <c r="BT8" s="12">
        <f t="shared" si="26"/>
        <v>0</v>
      </c>
      <c r="BU8" s="11"/>
      <c r="BV8" s="12"/>
      <c r="BW8" s="12"/>
      <c r="BX8" s="12">
        <f t="shared" si="27"/>
        <v>0</v>
      </c>
      <c r="BY8" s="12">
        <f t="shared" si="28"/>
        <v>0</v>
      </c>
      <c r="BZ8" s="11"/>
      <c r="CA8" s="12"/>
      <c r="CB8" s="12"/>
      <c r="CC8" s="12">
        <f t="shared" si="29"/>
        <v>0</v>
      </c>
      <c r="CD8" s="12">
        <f t="shared" si="30"/>
        <v>0</v>
      </c>
      <c r="CE8" s="11"/>
      <c r="CF8" s="12">
        <v>125</v>
      </c>
      <c r="CG8" s="12">
        <v>125</v>
      </c>
      <c r="CH8" s="12">
        <f t="shared" si="31"/>
        <v>125</v>
      </c>
      <c r="CI8" s="12">
        <f t="shared" si="32"/>
        <v>0</v>
      </c>
      <c r="CJ8" s="11"/>
      <c r="CK8" s="12">
        <v>125</v>
      </c>
      <c r="CL8" s="12">
        <v>125</v>
      </c>
      <c r="CM8" s="12">
        <f t="shared" si="33"/>
        <v>125</v>
      </c>
      <c r="CN8" s="12">
        <f t="shared" si="34"/>
        <v>0</v>
      </c>
      <c r="CO8" s="11"/>
      <c r="CP8" s="12">
        <v>250</v>
      </c>
      <c r="CQ8" s="12">
        <v>250</v>
      </c>
      <c r="CR8" s="12">
        <f t="shared" si="35"/>
        <v>250</v>
      </c>
      <c r="CS8" s="12">
        <f t="shared" si="36"/>
        <v>0</v>
      </c>
      <c r="CT8" s="11"/>
      <c r="CU8" s="12"/>
      <c r="CV8" s="12"/>
      <c r="CW8" s="12">
        <f t="shared" si="37"/>
        <v>0</v>
      </c>
      <c r="CX8" s="12">
        <f t="shared" si="38"/>
        <v>0</v>
      </c>
      <c r="CY8" s="11"/>
      <c r="CZ8" s="12"/>
      <c r="DA8" s="12"/>
      <c r="DB8" s="12">
        <f t="shared" si="39"/>
        <v>0</v>
      </c>
      <c r="DC8" s="12">
        <f t="shared" si="40"/>
        <v>0</v>
      </c>
      <c r="DD8" s="11"/>
      <c r="DE8" s="12">
        <v>4015.5</v>
      </c>
      <c r="DF8" s="12">
        <v>4015.5</v>
      </c>
      <c r="DG8" s="12">
        <f t="shared" si="41"/>
        <v>4015.5</v>
      </c>
      <c r="DH8" s="12">
        <f t="shared" si="42"/>
        <v>0</v>
      </c>
      <c r="DI8" s="11"/>
      <c r="DJ8" s="12">
        <v>1433.3</v>
      </c>
      <c r="DK8" s="12">
        <v>1433.3</v>
      </c>
      <c r="DL8" s="12">
        <f t="shared" si="43"/>
        <v>1433.3</v>
      </c>
      <c r="DM8" s="12">
        <f t="shared" si="44"/>
        <v>0</v>
      </c>
      <c r="DN8" s="11"/>
      <c r="DO8" s="12">
        <v>10000</v>
      </c>
      <c r="DP8" s="12">
        <v>10000</v>
      </c>
      <c r="DQ8" s="12">
        <f t="shared" si="45"/>
        <v>10000</v>
      </c>
      <c r="DR8" s="12">
        <f t="shared" si="46"/>
        <v>0</v>
      </c>
      <c r="DS8" s="11"/>
      <c r="DT8" s="12"/>
      <c r="DU8" s="12"/>
      <c r="DV8" s="12">
        <f t="shared" si="47"/>
        <v>0</v>
      </c>
      <c r="DW8" s="12">
        <f t="shared" si="48"/>
        <v>0</v>
      </c>
      <c r="DX8" s="11"/>
      <c r="DY8" s="12"/>
      <c r="DZ8" s="12"/>
      <c r="EA8" s="12">
        <f t="shared" si="49"/>
        <v>0</v>
      </c>
      <c r="EB8" s="12">
        <f t="shared" si="50"/>
        <v>0</v>
      </c>
      <c r="EC8" s="11"/>
      <c r="ED8" s="12">
        <v>1500</v>
      </c>
      <c r="EE8" s="12">
        <v>1500</v>
      </c>
      <c r="EF8" s="12">
        <f t="shared" si="51"/>
        <v>1500</v>
      </c>
      <c r="EG8" s="12">
        <f t="shared" si="52"/>
        <v>0</v>
      </c>
      <c r="EH8" s="11"/>
      <c r="EI8" s="12"/>
      <c r="EJ8" s="12"/>
      <c r="EK8" s="12">
        <f t="shared" si="53"/>
        <v>0</v>
      </c>
      <c r="EL8" s="12">
        <f t="shared" si="54"/>
        <v>0</v>
      </c>
      <c r="EM8" s="11"/>
      <c r="EN8" s="12">
        <v>705.1</v>
      </c>
      <c r="EO8" s="12">
        <v>705.1</v>
      </c>
      <c r="EP8" s="12">
        <f t="shared" si="55"/>
        <v>705.1</v>
      </c>
      <c r="EQ8" s="12">
        <f t="shared" si="56"/>
        <v>0</v>
      </c>
      <c r="ER8" s="11"/>
      <c r="ES8" s="12">
        <v>1033</v>
      </c>
      <c r="ET8" s="12">
        <v>1033</v>
      </c>
      <c r="EU8" s="12">
        <f t="shared" si="57"/>
        <v>1033</v>
      </c>
      <c r="EV8" s="12">
        <f t="shared" si="58"/>
        <v>0</v>
      </c>
      <c r="EW8" s="11"/>
      <c r="EX8" s="12">
        <v>366.3</v>
      </c>
      <c r="EY8" s="12">
        <v>366.3</v>
      </c>
      <c r="EZ8" s="12">
        <f t="shared" si="59"/>
        <v>366.3</v>
      </c>
      <c r="FA8" s="12">
        <f t="shared" si="60"/>
        <v>0</v>
      </c>
      <c r="FB8" s="11"/>
      <c r="FC8" s="12">
        <v>1152.0999999999999</v>
      </c>
      <c r="FD8" s="12">
        <v>1152.0999999999999</v>
      </c>
      <c r="FE8" s="12">
        <f t="shared" si="61"/>
        <v>1152.0999999999999</v>
      </c>
      <c r="FF8" s="12">
        <f t="shared" si="62"/>
        <v>0</v>
      </c>
      <c r="FG8" s="11"/>
      <c r="FH8" s="12"/>
      <c r="FI8" s="12"/>
      <c r="FJ8" s="12">
        <f t="shared" si="63"/>
        <v>0</v>
      </c>
      <c r="FK8" s="12">
        <f t="shared" si="64"/>
        <v>0</v>
      </c>
      <c r="FL8" s="11"/>
      <c r="FM8" s="12">
        <v>22</v>
      </c>
      <c r="FN8" s="12">
        <v>22</v>
      </c>
      <c r="FO8" s="12">
        <f t="shared" si="65"/>
        <v>22</v>
      </c>
      <c r="FP8" s="12">
        <f t="shared" si="66"/>
        <v>0</v>
      </c>
      <c r="FQ8" s="11"/>
      <c r="FR8" s="12">
        <v>19900.7</v>
      </c>
      <c r="FS8" s="12">
        <v>19900.7</v>
      </c>
      <c r="FT8" s="12">
        <f t="shared" si="67"/>
        <v>19900.7</v>
      </c>
      <c r="FU8" s="12">
        <f t="shared" si="68"/>
        <v>0</v>
      </c>
      <c r="FV8" s="11"/>
      <c r="FW8" s="12">
        <v>26788</v>
      </c>
      <c r="FX8" s="12">
        <v>26788</v>
      </c>
      <c r="FY8" s="12">
        <f t="shared" si="69"/>
        <v>26788</v>
      </c>
      <c r="FZ8" s="12">
        <f t="shared" si="70"/>
        <v>0</v>
      </c>
      <c r="GA8" s="11"/>
      <c r="GB8" s="12">
        <v>29248</v>
      </c>
      <c r="GC8" s="12">
        <v>29248</v>
      </c>
      <c r="GD8" s="12">
        <f t="shared" si="71"/>
        <v>29248</v>
      </c>
      <c r="GE8" s="12">
        <f t="shared" si="72"/>
        <v>0</v>
      </c>
      <c r="GF8" s="11"/>
      <c r="GG8" s="12"/>
      <c r="GH8" s="12"/>
      <c r="GI8" s="12">
        <f t="shared" si="73"/>
        <v>0</v>
      </c>
      <c r="GJ8" s="13">
        <f t="shared" si="74"/>
        <v>0</v>
      </c>
    </row>
    <row r="9" spans="1:192" x14ac:dyDescent="0.25">
      <c r="A9" s="35">
        <v>3</v>
      </c>
      <c r="B9" s="36" t="s">
        <v>6</v>
      </c>
      <c r="C9" s="42">
        <f t="shared" si="75"/>
        <v>0</v>
      </c>
      <c r="D9" s="45">
        <f t="shared" si="0"/>
        <v>85488.3</v>
      </c>
      <c r="E9" s="45">
        <f t="shared" si="0"/>
        <v>85488.2</v>
      </c>
      <c r="F9" s="45">
        <f t="shared" si="1"/>
        <v>85488.2</v>
      </c>
      <c r="G9" s="44">
        <f t="shared" si="2"/>
        <v>-0.10000000000582077</v>
      </c>
      <c r="H9" s="11"/>
      <c r="I9" s="12"/>
      <c r="J9" s="12"/>
      <c r="K9" s="12">
        <f t="shared" si="76"/>
        <v>0</v>
      </c>
      <c r="L9" s="12">
        <f t="shared" si="77"/>
        <v>0</v>
      </c>
      <c r="M9" s="11"/>
      <c r="N9" s="12">
        <v>3276.3</v>
      </c>
      <c r="O9" s="12">
        <v>3276.3</v>
      </c>
      <c r="P9" s="12">
        <f t="shared" si="3"/>
        <v>3276.3</v>
      </c>
      <c r="Q9" s="12">
        <f t="shared" si="4"/>
        <v>0</v>
      </c>
      <c r="R9" s="11"/>
      <c r="S9" s="12">
        <v>688.3</v>
      </c>
      <c r="T9" s="12">
        <v>688.2</v>
      </c>
      <c r="U9" s="12">
        <f t="shared" si="5"/>
        <v>688.2</v>
      </c>
      <c r="V9" s="12">
        <f t="shared" si="6"/>
        <v>-9.9999999999909051E-2</v>
      </c>
      <c r="W9" s="11"/>
      <c r="X9" s="12">
        <v>137.1</v>
      </c>
      <c r="Y9" s="12">
        <v>137.1</v>
      </c>
      <c r="Z9" s="12">
        <f t="shared" si="7"/>
        <v>137.1</v>
      </c>
      <c r="AA9" s="12">
        <f t="shared" si="8"/>
        <v>0</v>
      </c>
      <c r="AB9" s="11"/>
      <c r="AC9" s="12">
        <v>338.5</v>
      </c>
      <c r="AD9" s="12">
        <v>338.5</v>
      </c>
      <c r="AE9" s="12">
        <f t="shared" si="9"/>
        <v>338.5</v>
      </c>
      <c r="AF9" s="12">
        <f t="shared" si="10"/>
        <v>0</v>
      </c>
      <c r="AG9" s="11"/>
      <c r="AH9" s="12">
        <v>180</v>
      </c>
      <c r="AI9" s="12">
        <v>180</v>
      </c>
      <c r="AJ9" s="12">
        <f t="shared" si="11"/>
        <v>180</v>
      </c>
      <c r="AK9" s="12">
        <f t="shared" si="12"/>
        <v>0</v>
      </c>
      <c r="AL9" s="11"/>
      <c r="AM9" s="12">
        <v>330.1</v>
      </c>
      <c r="AN9" s="12">
        <v>330.1</v>
      </c>
      <c r="AO9" s="12">
        <f t="shared" si="13"/>
        <v>330.1</v>
      </c>
      <c r="AP9" s="12">
        <f t="shared" si="14"/>
        <v>0</v>
      </c>
      <c r="AQ9" s="11"/>
      <c r="AR9" s="12">
        <v>1959.7</v>
      </c>
      <c r="AS9" s="12">
        <v>1959.7</v>
      </c>
      <c r="AT9" s="12">
        <f t="shared" si="15"/>
        <v>1959.7</v>
      </c>
      <c r="AU9" s="12">
        <f t="shared" si="16"/>
        <v>0</v>
      </c>
      <c r="AV9" s="11"/>
      <c r="AW9" s="12"/>
      <c r="AX9" s="12"/>
      <c r="AY9" s="12">
        <f t="shared" si="17"/>
        <v>0</v>
      </c>
      <c r="AZ9" s="12">
        <f t="shared" si="18"/>
        <v>0</v>
      </c>
      <c r="BA9" s="11"/>
      <c r="BB9" s="12"/>
      <c r="BC9" s="12"/>
      <c r="BD9" s="12">
        <f t="shared" si="19"/>
        <v>0</v>
      </c>
      <c r="BE9" s="12">
        <f t="shared" si="20"/>
        <v>0</v>
      </c>
      <c r="BF9" s="11"/>
      <c r="BG9" s="12"/>
      <c r="BH9" s="12"/>
      <c r="BI9" s="12">
        <f t="shared" si="21"/>
        <v>0</v>
      </c>
      <c r="BJ9" s="12">
        <f t="shared" si="22"/>
        <v>0</v>
      </c>
      <c r="BK9" s="11"/>
      <c r="BL9" s="12"/>
      <c r="BM9" s="12"/>
      <c r="BN9" s="12">
        <f t="shared" si="23"/>
        <v>0</v>
      </c>
      <c r="BO9" s="12">
        <f t="shared" si="24"/>
        <v>0</v>
      </c>
      <c r="BP9" s="11"/>
      <c r="BQ9" s="12"/>
      <c r="BR9" s="12"/>
      <c r="BS9" s="12">
        <f t="shared" si="25"/>
        <v>0</v>
      </c>
      <c r="BT9" s="12">
        <f t="shared" si="26"/>
        <v>0</v>
      </c>
      <c r="BU9" s="11"/>
      <c r="BV9" s="12"/>
      <c r="BW9" s="12"/>
      <c r="BX9" s="12">
        <f t="shared" si="27"/>
        <v>0</v>
      </c>
      <c r="BY9" s="12">
        <f t="shared" si="28"/>
        <v>0</v>
      </c>
      <c r="BZ9" s="11"/>
      <c r="CA9" s="12">
        <v>250</v>
      </c>
      <c r="CB9" s="12">
        <v>250</v>
      </c>
      <c r="CC9" s="12">
        <f t="shared" si="29"/>
        <v>250</v>
      </c>
      <c r="CD9" s="12">
        <f t="shared" si="30"/>
        <v>0</v>
      </c>
      <c r="CE9" s="11"/>
      <c r="CF9" s="12">
        <v>62.5</v>
      </c>
      <c r="CG9" s="12">
        <v>62.5</v>
      </c>
      <c r="CH9" s="12">
        <f t="shared" si="31"/>
        <v>62.5</v>
      </c>
      <c r="CI9" s="12">
        <f t="shared" si="32"/>
        <v>0</v>
      </c>
      <c r="CJ9" s="11"/>
      <c r="CK9" s="12">
        <v>250</v>
      </c>
      <c r="CL9" s="12">
        <v>250</v>
      </c>
      <c r="CM9" s="12">
        <f t="shared" si="33"/>
        <v>250</v>
      </c>
      <c r="CN9" s="12">
        <f t="shared" si="34"/>
        <v>0</v>
      </c>
      <c r="CO9" s="11"/>
      <c r="CP9" s="12"/>
      <c r="CQ9" s="12"/>
      <c r="CR9" s="12">
        <f t="shared" si="35"/>
        <v>0</v>
      </c>
      <c r="CS9" s="12">
        <f t="shared" si="36"/>
        <v>0</v>
      </c>
      <c r="CT9" s="11"/>
      <c r="CU9" s="12">
        <v>750</v>
      </c>
      <c r="CV9" s="12">
        <v>750</v>
      </c>
      <c r="CW9" s="12">
        <f t="shared" si="37"/>
        <v>750</v>
      </c>
      <c r="CX9" s="12">
        <f t="shared" si="38"/>
        <v>0</v>
      </c>
      <c r="CY9" s="11"/>
      <c r="CZ9" s="12"/>
      <c r="DA9" s="12"/>
      <c r="DB9" s="12">
        <f t="shared" si="39"/>
        <v>0</v>
      </c>
      <c r="DC9" s="12">
        <f t="shared" si="40"/>
        <v>0</v>
      </c>
      <c r="DD9" s="11"/>
      <c r="DE9" s="12"/>
      <c r="DF9" s="12"/>
      <c r="DG9" s="12">
        <f t="shared" si="41"/>
        <v>0</v>
      </c>
      <c r="DH9" s="12">
        <f t="shared" si="42"/>
        <v>0</v>
      </c>
      <c r="DI9" s="11"/>
      <c r="DJ9" s="12"/>
      <c r="DK9" s="12"/>
      <c r="DL9" s="12">
        <f t="shared" si="43"/>
        <v>0</v>
      </c>
      <c r="DM9" s="12">
        <f t="shared" si="44"/>
        <v>0</v>
      </c>
      <c r="DN9" s="11"/>
      <c r="DO9" s="12">
        <v>8000</v>
      </c>
      <c r="DP9" s="12">
        <v>8000</v>
      </c>
      <c r="DQ9" s="12">
        <f t="shared" si="45"/>
        <v>8000</v>
      </c>
      <c r="DR9" s="12">
        <f t="shared" si="46"/>
        <v>0</v>
      </c>
      <c r="DS9" s="11"/>
      <c r="DT9" s="12"/>
      <c r="DU9" s="12"/>
      <c r="DV9" s="12">
        <f t="shared" si="47"/>
        <v>0</v>
      </c>
      <c r="DW9" s="12">
        <f t="shared" si="48"/>
        <v>0</v>
      </c>
      <c r="DX9" s="11"/>
      <c r="DY9" s="12"/>
      <c r="DZ9" s="12"/>
      <c r="EA9" s="12">
        <f t="shared" si="49"/>
        <v>0</v>
      </c>
      <c r="EB9" s="12">
        <f t="shared" si="50"/>
        <v>0</v>
      </c>
      <c r="EC9" s="11"/>
      <c r="ED9" s="12">
        <v>1000</v>
      </c>
      <c r="EE9" s="12">
        <v>1000</v>
      </c>
      <c r="EF9" s="12">
        <f t="shared" si="51"/>
        <v>1000</v>
      </c>
      <c r="EG9" s="12">
        <f t="shared" si="52"/>
        <v>0</v>
      </c>
      <c r="EH9" s="11"/>
      <c r="EI9" s="12"/>
      <c r="EJ9" s="12"/>
      <c r="EK9" s="12">
        <f t="shared" si="53"/>
        <v>0</v>
      </c>
      <c r="EL9" s="12">
        <f t="shared" si="54"/>
        <v>0</v>
      </c>
      <c r="EM9" s="11"/>
      <c r="EN9" s="12"/>
      <c r="EO9" s="12"/>
      <c r="EP9" s="12">
        <f t="shared" si="55"/>
        <v>0</v>
      </c>
      <c r="EQ9" s="12">
        <f t="shared" si="56"/>
        <v>0</v>
      </c>
      <c r="ER9" s="11"/>
      <c r="ES9" s="12">
        <v>246.8</v>
      </c>
      <c r="ET9" s="12">
        <v>246.8</v>
      </c>
      <c r="EU9" s="12">
        <f t="shared" si="57"/>
        <v>246.8</v>
      </c>
      <c r="EV9" s="12">
        <f t="shared" si="58"/>
        <v>0</v>
      </c>
      <c r="EW9" s="11"/>
      <c r="EX9" s="12"/>
      <c r="EY9" s="12"/>
      <c r="EZ9" s="12">
        <f t="shared" si="59"/>
        <v>0</v>
      </c>
      <c r="FA9" s="12">
        <f t="shared" si="60"/>
        <v>0</v>
      </c>
      <c r="FB9" s="11"/>
      <c r="FC9" s="12">
        <v>393.4</v>
      </c>
      <c r="FD9" s="12">
        <v>393.4</v>
      </c>
      <c r="FE9" s="12">
        <f t="shared" si="61"/>
        <v>393.4</v>
      </c>
      <c r="FF9" s="12">
        <f t="shared" si="62"/>
        <v>0</v>
      </c>
      <c r="FG9" s="11"/>
      <c r="FH9" s="12"/>
      <c r="FI9" s="12"/>
      <c r="FJ9" s="12">
        <f t="shared" si="63"/>
        <v>0</v>
      </c>
      <c r="FK9" s="12">
        <f t="shared" si="64"/>
        <v>0</v>
      </c>
      <c r="FL9" s="11"/>
      <c r="FM9" s="12">
        <v>42.3</v>
      </c>
      <c r="FN9" s="12">
        <v>42.3</v>
      </c>
      <c r="FO9" s="12">
        <f t="shared" si="65"/>
        <v>42.3</v>
      </c>
      <c r="FP9" s="12">
        <f t="shared" si="66"/>
        <v>0</v>
      </c>
      <c r="FQ9" s="11"/>
      <c r="FR9" s="12">
        <v>22533.8</v>
      </c>
      <c r="FS9" s="12">
        <v>22533.8</v>
      </c>
      <c r="FT9" s="12">
        <f t="shared" si="67"/>
        <v>22533.8</v>
      </c>
      <c r="FU9" s="12">
        <f t="shared" si="68"/>
        <v>0</v>
      </c>
      <c r="FV9" s="11"/>
      <c r="FW9" s="12">
        <v>28202.3</v>
      </c>
      <c r="FX9" s="12">
        <v>28202.3</v>
      </c>
      <c r="FY9" s="12">
        <f t="shared" si="69"/>
        <v>28202.3</v>
      </c>
      <c r="FZ9" s="12">
        <f t="shared" si="70"/>
        <v>0</v>
      </c>
      <c r="GA9" s="11"/>
      <c r="GB9" s="12">
        <v>16847.2</v>
      </c>
      <c r="GC9" s="12">
        <v>16847.2</v>
      </c>
      <c r="GD9" s="12">
        <f t="shared" si="71"/>
        <v>16847.2</v>
      </c>
      <c r="GE9" s="12">
        <f t="shared" si="72"/>
        <v>0</v>
      </c>
      <c r="GF9" s="11"/>
      <c r="GG9" s="12"/>
      <c r="GH9" s="12"/>
      <c r="GI9" s="12">
        <f t="shared" si="73"/>
        <v>0</v>
      </c>
      <c r="GJ9" s="13">
        <f t="shared" si="74"/>
        <v>0</v>
      </c>
    </row>
    <row r="10" spans="1:192" x14ac:dyDescent="0.25">
      <c r="A10" s="35">
        <v>4</v>
      </c>
      <c r="B10" s="36" t="s">
        <v>7</v>
      </c>
      <c r="C10" s="42">
        <f t="shared" si="75"/>
        <v>0</v>
      </c>
      <c r="D10" s="45">
        <f t="shared" si="0"/>
        <v>107857.40000000001</v>
      </c>
      <c r="E10" s="45">
        <f t="shared" si="0"/>
        <v>107857.3</v>
      </c>
      <c r="F10" s="45">
        <f t="shared" si="1"/>
        <v>107857.3</v>
      </c>
      <c r="G10" s="44">
        <f t="shared" si="2"/>
        <v>-0.10000000000582077</v>
      </c>
      <c r="H10" s="11"/>
      <c r="I10" s="12"/>
      <c r="J10" s="12"/>
      <c r="K10" s="12">
        <f t="shared" si="76"/>
        <v>0</v>
      </c>
      <c r="L10" s="12">
        <f t="shared" si="77"/>
        <v>0</v>
      </c>
      <c r="M10" s="11"/>
      <c r="N10" s="12">
        <v>2496.1999999999998</v>
      </c>
      <c r="O10" s="12">
        <v>2496.1999999999998</v>
      </c>
      <c r="P10" s="12">
        <f t="shared" si="3"/>
        <v>2496.1999999999998</v>
      </c>
      <c r="Q10" s="12">
        <f t="shared" si="4"/>
        <v>0</v>
      </c>
      <c r="R10" s="11"/>
      <c r="S10" s="12">
        <v>6489.5</v>
      </c>
      <c r="T10" s="12">
        <v>6489.4000000000005</v>
      </c>
      <c r="U10" s="12">
        <f t="shared" si="5"/>
        <v>6489.4000000000005</v>
      </c>
      <c r="V10" s="12">
        <f t="shared" si="6"/>
        <v>-9.9999999999454303E-2</v>
      </c>
      <c r="W10" s="11"/>
      <c r="X10" s="12">
        <v>100.9</v>
      </c>
      <c r="Y10" s="12">
        <v>100.9</v>
      </c>
      <c r="Z10" s="12">
        <f t="shared" si="7"/>
        <v>100.9</v>
      </c>
      <c r="AA10" s="12">
        <f t="shared" si="8"/>
        <v>0</v>
      </c>
      <c r="AB10" s="11"/>
      <c r="AC10" s="12">
        <v>286.39999999999998</v>
      </c>
      <c r="AD10" s="12">
        <v>286.39999999999998</v>
      </c>
      <c r="AE10" s="12">
        <f t="shared" si="9"/>
        <v>286.39999999999998</v>
      </c>
      <c r="AF10" s="12">
        <f t="shared" si="10"/>
        <v>0</v>
      </c>
      <c r="AG10" s="11"/>
      <c r="AH10" s="12">
        <v>1609.3</v>
      </c>
      <c r="AI10" s="12">
        <v>1609.3</v>
      </c>
      <c r="AJ10" s="12">
        <f t="shared" si="11"/>
        <v>1609.3</v>
      </c>
      <c r="AK10" s="12">
        <f t="shared" si="12"/>
        <v>0</v>
      </c>
      <c r="AL10" s="11"/>
      <c r="AM10" s="12">
        <v>627.40000000000009</v>
      </c>
      <c r="AN10" s="12">
        <v>627.40000000000009</v>
      </c>
      <c r="AO10" s="12">
        <f t="shared" si="13"/>
        <v>627.40000000000009</v>
      </c>
      <c r="AP10" s="12">
        <f t="shared" si="14"/>
        <v>0</v>
      </c>
      <c r="AQ10" s="11"/>
      <c r="AR10" s="12"/>
      <c r="AS10" s="12"/>
      <c r="AT10" s="12">
        <f t="shared" si="15"/>
        <v>0</v>
      </c>
      <c r="AU10" s="12">
        <f t="shared" si="16"/>
        <v>0</v>
      </c>
      <c r="AV10" s="11"/>
      <c r="AW10" s="12">
        <v>233.7</v>
      </c>
      <c r="AX10" s="12">
        <v>233.7</v>
      </c>
      <c r="AY10" s="12">
        <f t="shared" si="17"/>
        <v>233.7</v>
      </c>
      <c r="AZ10" s="12">
        <f t="shared" si="18"/>
        <v>0</v>
      </c>
      <c r="BA10" s="11"/>
      <c r="BB10" s="12"/>
      <c r="BC10" s="12"/>
      <c r="BD10" s="12">
        <f t="shared" si="19"/>
        <v>0</v>
      </c>
      <c r="BE10" s="12">
        <f t="shared" si="20"/>
        <v>0</v>
      </c>
      <c r="BF10" s="11"/>
      <c r="BG10" s="12"/>
      <c r="BH10" s="12"/>
      <c r="BI10" s="12">
        <f t="shared" si="21"/>
        <v>0</v>
      </c>
      <c r="BJ10" s="12">
        <f t="shared" si="22"/>
        <v>0</v>
      </c>
      <c r="BK10" s="11"/>
      <c r="BL10" s="12"/>
      <c r="BM10" s="12"/>
      <c r="BN10" s="12">
        <f t="shared" si="23"/>
        <v>0</v>
      </c>
      <c r="BO10" s="12">
        <f t="shared" si="24"/>
        <v>0</v>
      </c>
      <c r="BP10" s="11"/>
      <c r="BQ10" s="12"/>
      <c r="BR10" s="12"/>
      <c r="BS10" s="12">
        <f t="shared" si="25"/>
        <v>0</v>
      </c>
      <c r="BT10" s="12">
        <f t="shared" si="26"/>
        <v>0</v>
      </c>
      <c r="BU10" s="11"/>
      <c r="BV10" s="12"/>
      <c r="BW10" s="12"/>
      <c r="BX10" s="12">
        <f t="shared" si="27"/>
        <v>0</v>
      </c>
      <c r="BY10" s="12">
        <f t="shared" si="28"/>
        <v>0</v>
      </c>
      <c r="BZ10" s="11"/>
      <c r="CA10" s="12">
        <v>250</v>
      </c>
      <c r="CB10" s="12">
        <v>250</v>
      </c>
      <c r="CC10" s="12">
        <f t="shared" si="29"/>
        <v>250</v>
      </c>
      <c r="CD10" s="12">
        <f t="shared" si="30"/>
        <v>0</v>
      </c>
      <c r="CE10" s="11"/>
      <c r="CF10" s="12">
        <v>62.5</v>
      </c>
      <c r="CG10" s="12">
        <v>62.5</v>
      </c>
      <c r="CH10" s="12">
        <f t="shared" si="31"/>
        <v>62.5</v>
      </c>
      <c r="CI10" s="12">
        <f t="shared" si="32"/>
        <v>0</v>
      </c>
      <c r="CJ10" s="11"/>
      <c r="CK10" s="12">
        <v>250</v>
      </c>
      <c r="CL10" s="12">
        <v>250</v>
      </c>
      <c r="CM10" s="12">
        <f t="shared" si="33"/>
        <v>250</v>
      </c>
      <c r="CN10" s="12">
        <f t="shared" si="34"/>
        <v>0</v>
      </c>
      <c r="CO10" s="11"/>
      <c r="CP10" s="12"/>
      <c r="CQ10" s="12"/>
      <c r="CR10" s="12">
        <f t="shared" si="35"/>
        <v>0</v>
      </c>
      <c r="CS10" s="12">
        <f t="shared" si="36"/>
        <v>0</v>
      </c>
      <c r="CT10" s="11"/>
      <c r="CU10" s="12">
        <v>1000</v>
      </c>
      <c r="CV10" s="12">
        <v>1000</v>
      </c>
      <c r="CW10" s="12">
        <f t="shared" si="37"/>
        <v>1000</v>
      </c>
      <c r="CX10" s="12">
        <f t="shared" si="38"/>
        <v>0</v>
      </c>
      <c r="CY10" s="11"/>
      <c r="CZ10" s="12"/>
      <c r="DA10" s="12"/>
      <c r="DB10" s="12">
        <f t="shared" si="39"/>
        <v>0</v>
      </c>
      <c r="DC10" s="12">
        <f t="shared" si="40"/>
        <v>0</v>
      </c>
      <c r="DD10" s="11"/>
      <c r="DE10" s="12"/>
      <c r="DF10" s="12"/>
      <c r="DG10" s="12">
        <f t="shared" si="41"/>
        <v>0</v>
      </c>
      <c r="DH10" s="12">
        <f t="shared" si="42"/>
        <v>0</v>
      </c>
      <c r="DI10" s="11"/>
      <c r="DJ10" s="12"/>
      <c r="DK10" s="12"/>
      <c r="DL10" s="12">
        <f t="shared" si="43"/>
        <v>0</v>
      </c>
      <c r="DM10" s="12">
        <f t="shared" si="44"/>
        <v>0</v>
      </c>
      <c r="DN10" s="11"/>
      <c r="DO10" s="12">
        <v>10000</v>
      </c>
      <c r="DP10" s="12">
        <v>10000</v>
      </c>
      <c r="DQ10" s="12">
        <f t="shared" si="45"/>
        <v>10000</v>
      </c>
      <c r="DR10" s="12">
        <f t="shared" si="46"/>
        <v>0</v>
      </c>
      <c r="DS10" s="11"/>
      <c r="DT10" s="12">
        <v>2862</v>
      </c>
      <c r="DU10" s="12">
        <v>2862</v>
      </c>
      <c r="DV10" s="12">
        <f t="shared" si="47"/>
        <v>2862</v>
      </c>
      <c r="DW10" s="12">
        <f t="shared" si="48"/>
        <v>0</v>
      </c>
      <c r="DX10" s="11"/>
      <c r="DY10" s="12"/>
      <c r="DZ10" s="12"/>
      <c r="EA10" s="12">
        <f t="shared" si="49"/>
        <v>0</v>
      </c>
      <c r="EB10" s="12">
        <f t="shared" si="50"/>
        <v>0</v>
      </c>
      <c r="EC10" s="11"/>
      <c r="ED10" s="12">
        <v>1000</v>
      </c>
      <c r="EE10" s="12">
        <v>1000</v>
      </c>
      <c r="EF10" s="12">
        <f t="shared" si="51"/>
        <v>1000</v>
      </c>
      <c r="EG10" s="12">
        <f t="shared" si="52"/>
        <v>0</v>
      </c>
      <c r="EH10" s="11"/>
      <c r="EI10" s="12">
        <v>375</v>
      </c>
      <c r="EJ10" s="12">
        <v>375</v>
      </c>
      <c r="EK10" s="12">
        <f t="shared" si="53"/>
        <v>375</v>
      </c>
      <c r="EL10" s="12">
        <f t="shared" si="54"/>
        <v>0</v>
      </c>
      <c r="EM10" s="11"/>
      <c r="EN10" s="12">
        <v>72.900000000000006</v>
      </c>
      <c r="EO10" s="12">
        <v>72.900000000000006</v>
      </c>
      <c r="EP10" s="12">
        <f t="shared" si="55"/>
        <v>72.900000000000006</v>
      </c>
      <c r="EQ10" s="12">
        <f t="shared" si="56"/>
        <v>0</v>
      </c>
      <c r="ER10" s="11"/>
      <c r="ES10" s="12">
        <v>976.7</v>
      </c>
      <c r="ET10" s="12">
        <v>976.7</v>
      </c>
      <c r="EU10" s="12">
        <f t="shared" si="57"/>
        <v>976.7</v>
      </c>
      <c r="EV10" s="12">
        <f t="shared" si="58"/>
        <v>0</v>
      </c>
      <c r="EW10" s="11"/>
      <c r="EX10" s="12">
        <v>447.7</v>
      </c>
      <c r="EY10" s="12">
        <v>447.7</v>
      </c>
      <c r="EZ10" s="12">
        <f t="shared" si="59"/>
        <v>447.7</v>
      </c>
      <c r="FA10" s="12">
        <f t="shared" si="60"/>
        <v>0</v>
      </c>
      <c r="FB10" s="11"/>
      <c r="FC10" s="12"/>
      <c r="FD10" s="12"/>
      <c r="FE10" s="12">
        <f t="shared" si="61"/>
        <v>0</v>
      </c>
      <c r="FF10" s="12">
        <f t="shared" si="62"/>
        <v>0</v>
      </c>
      <c r="FG10" s="11"/>
      <c r="FH10" s="12"/>
      <c r="FI10" s="12"/>
      <c r="FJ10" s="12">
        <f t="shared" si="63"/>
        <v>0</v>
      </c>
      <c r="FK10" s="12">
        <f t="shared" si="64"/>
        <v>0</v>
      </c>
      <c r="FL10" s="11"/>
      <c r="FM10" s="12">
        <v>14.9</v>
      </c>
      <c r="FN10" s="12">
        <v>14.9</v>
      </c>
      <c r="FO10" s="12">
        <f t="shared" si="65"/>
        <v>14.9</v>
      </c>
      <c r="FP10" s="12">
        <f t="shared" si="66"/>
        <v>0</v>
      </c>
      <c r="FQ10" s="11"/>
      <c r="FR10" s="12">
        <v>26469.4</v>
      </c>
      <c r="FS10" s="12">
        <v>26469.4</v>
      </c>
      <c r="FT10" s="12">
        <f t="shared" si="67"/>
        <v>26469.4</v>
      </c>
      <c r="FU10" s="12">
        <f t="shared" si="68"/>
        <v>0</v>
      </c>
      <c r="FV10" s="11"/>
      <c r="FW10" s="12">
        <v>22290.1</v>
      </c>
      <c r="FX10" s="12">
        <v>22290.1</v>
      </c>
      <c r="FY10" s="12">
        <f t="shared" si="69"/>
        <v>22290.1</v>
      </c>
      <c r="FZ10" s="12">
        <f t="shared" si="70"/>
        <v>0</v>
      </c>
      <c r="GA10" s="11"/>
      <c r="GB10" s="12">
        <v>29942.799999999999</v>
      </c>
      <c r="GC10" s="12">
        <v>29942.799999999999</v>
      </c>
      <c r="GD10" s="12">
        <f t="shared" si="71"/>
        <v>29942.799999999999</v>
      </c>
      <c r="GE10" s="12">
        <f t="shared" si="72"/>
        <v>0</v>
      </c>
      <c r="GF10" s="11"/>
      <c r="GG10" s="12"/>
      <c r="GH10" s="12"/>
      <c r="GI10" s="12">
        <f t="shared" si="73"/>
        <v>0</v>
      </c>
      <c r="GJ10" s="13">
        <f t="shared" si="74"/>
        <v>0</v>
      </c>
    </row>
    <row r="11" spans="1:192" x14ac:dyDescent="0.25">
      <c r="A11" s="35">
        <v>5</v>
      </c>
      <c r="B11" s="36" t="s">
        <v>8</v>
      </c>
      <c r="C11" s="42">
        <f t="shared" si="75"/>
        <v>0</v>
      </c>
      <c r="D11" s="45">
        <f t="shared" si="0"/>
        <v>99590.2</v>
      </c>
      <c r="E11" s="45">
        <f t="shared" si="0"/>
        <v>99524.5</v>
      </c>
      <c r="F11" s="45">
        <f t="shared" si="1"/>
        <v>99524.5</v>
      </c>
      <c r="G11" s="44">
        <f t="shared" si="2"/>
        <v>-65.69999999999709</v>
      </c>
      <c r="H11" s="11"/>
      <c r="I11" s="12"/>
      <c r="J11" s="12"/>
      <c r="K11" s="12">
        <f t="shared" si="76"/>
        <v>0</v>
      </c>
      <c r="L11" s="12">
        <f t="shared" si="77"/>
        <v>0</v>
      </c>
      <c r="M11" s="11"/>
      <c r="N11" s="12">
        <v>2028.2</v>
      </c>
      <c r="O11" s="12">
        <v>2028.2</v>
      </c>
      <c r="P11" s="12">
        <f t="shared" si="3"/>
        <v>2028.2</v>
      </c>
      <c r="Q11" s="12">
        <f t="shared" si="4"/>
        <v>0</v>
      </c>
      <c r="R11" s="11"/>
      <c r="S11" s="12">
        <v>8245.6</v>
      </c>
      <c r="T11" s="12">
        <v>8245.6</v>
      </c>
      <c r="U11" s="12">
        <f t="shared" si="5"/>
        <v>8245.6</v>
      </c>
      <c r="V11" s="12">
        <f t="shared" si="6"/>
        <v>0</v>
      </c>
      <c r="W11" s="11"/>
      <c r="X11" s="12">
        <v>116</v>
      </c>
      <c r="Y11" s="12">
        <v>116</v>
      </c>
      <c r="Z11" s="12">
        <f t="shared" si="7"/>
        <v>116</v>
      </c>
      <c r="AA11" s="12">
        <f t="shared" si="8"/>
        <v>0</v>
      </c>
      <c r="AB11" s="11"/>
      <c r="AC11" s="12">
        <v>208.3</v>
      </c>
      <c r="AD11" s="12">
        <v>208.3</v>
      </c>
      <c r="AE11" s="12">
        <f t="shared" si="9"/>
        <v>208.3</v>
      </c>
      <c r="AF11" s="12">
        <f t="shared" si="10"/>
        <v>0</v>
      </c>
      <c r="AG11" s="11"/>
      <c r="AH11" s="12">
        <v>649.29999999999995</v>
      </c>
      <c r="AI11" s="12">
        <v>649.29999999999995</v>
      </c>
      <c r="AJ11" s="12">
        <f t="shared" si="11"/>
        <v>649.29999999999995</v>
      </c>
      <c r="AK11" s="12">
        <f t="shared" si="12"/>
        <v>0</v>
      </c>
      <c r="AL11" s="11"/>
      <c r="AM11" s="12">
        <v>665.40000000000009</v>
      </c>
      <c r="AN11" s="12">
        <v>665.40000000000009</v>
      </c>
      <c r="AO11" s="12">
        <f t="shared" si="13"/>
        <v>665.40000000000009</v>
      </c>
      <c r="AP11" s="12">
        <f t="shared" si="14"/>
        <v>0</v>
      </c>
      <c r="AQ11" s="11"/>
      <c r="AR11" s="12">
        <v>2481.8000000000002</v>
      </c>
      <c r="AS11" s="12">
        <v>2481.8000000000002</v>
      </c>
      <c r="AT11" s="12">
        <f t="shared" si="15"/>
        <v>2481.8000000000002</v>
      </c>
      <c r="AU11" s="12">
        <f t="shared" si="16"/>
        <v>0</v>
      </c>
      <c r="AV11" s="11"/>
      <c r="AW11" s="12"/>
      <c r="AX11" s="12"/>
      <c r="AY11" s="12">
        <f t="shared" si="17"/>
        <v>0</v>
      </c>
      <c r="AZ11" s="12">
        <f t="shared" si="18"/>
        <v>0</v>
      </c>
      <c r="BA11" s="11"/>
      <c r="BB11" s="12"/>
      <c r="BC11" s="12"/>
      <c r="BD11" s="12">
        <f t="shared" si="19"/>
        <v>0</v>
      </c>
      <c r="BE11" s="12">
        <f t="shared" si="20"/>
        <v>0</v>
      </c>
      <c r="BF11" s="11"/>
      <c r="BG11" s="12"/>
      <c r="BH11" s="12"/>
      <c r="BI11" s="12">
        <f t="shared" si="21"/>
        <v>0</v>
      </c>
      <c r="BJ11" s="12">
        <f t="shared" si="22"/>
        <v>0</v>
      </c>
      <c r="BK11" s="11"/>
      <c r="BL11" s="12"/>
      <c r="BM11" s="12"/>
      <c r="BN11" s="12">
        <f t="shared" si="23"/>
        <v>0</v>
      </c>
      <c r="BO11" s="12">
        <f t="shared" si="24"/>
        <v>0</v>
      </c>
      <c r="BP11" s="11"/>
      <c r="BQ11" s="12"/>
      <c r="BR11" s="12"/>
      <c r="BS11" s="12">
        <f t="shared" si="25"/>
        <v>0</v>
      </c>
      <c r="BT11" s="12">
        <f t="shared" si="26"/>
        <v>0</v>
      </c>
      <c r="BU11" s="11"/>
      <c r="BV11" s="12"/>
      <c r="BW11" s="12"/>
      <c r="BX11" s="12">
        <f t="shared" si="27"/>
        <v>0</v>
      </c>
      <c r="BY11" s="12">
        <f t="shared" si="28"/>
        <v>0</v>
      </c>
      <c r="BZ11" s="11"/>
      <c r="CA11" s="12"/>
      <c r="CB11" s="12"/>
      <c r="CC11" s="12">
        <f t="shared" si="29"/>
        <v>0</v>
      </c>
      <c r="CD11" s="12">
        <f t="shared" si="30"/>
        <v>0</v>
      </c>
      <c r="CE11" s="11"/>
      <c r="CF11" s="12">
        <v>62.5</v>
      </c>
      <c r="CG11" s="12">
        <v>62.5</v>
      </c>
      <c r="CH11" s="12">
        <f t="shared" si="31"/>
        <v>62.5</v>
      </c>
      <c r="CI11" s="12">
        <f t="shared" si="32"/>
        <v>0</v>
      </c>
      <c r="CJ11" s="11"/>
      <c r="CK11" s="12">
        <v>125</v>
      </c>
      <c r="CL11" s="12">
        <v>125</v>
      </c>
      <c r="CM11" s="12">
        <f t="shared" si="33"/>
        <v>125</v>
      </c>
      <c r="CN11" s="12">
        <f t="shared" si="34"/>
        <v>0</v>
      </c>
      <c r="CO11" s="11"/>
      <c r="CP11" s="12">
        <v>180</v>
      </c>
      <c r="CQ11" s="12">
        <v>180</v>
      </c>
      <c r="CR11" s="12">
        <f t="shared" si="35"/>
        <v>180</v>
      </c>
      <c r="CS11" s="12">
        <f t="shared" si="36"/>
        <v>0</v>
      </c>
      <c r="CT11" s="11"/>
      <c r="CU11" s="12">
        <v>2815</v>
      </c>
      <c r="CV11" s="12">
        <v>2815</v>
      </c>
      <c r="CW11" s="12">
        <f t="shared" si="37"/>
        <v>2815</v>
      </c>
      <c r="CX11" s="12">
        <f t="shared" si="38"/>
        <v>0</v>
      </c>
      <c r="CY11" s="11"/>
      <c r="CZ11" s="12"/>
      <c r="DA11" s="12"/>
      <c r="DB11" s="12">
        <f t="shared" si="39"/>
        <v>0</v>
      </c>
      <c r="DC11" s="12">
        <f t="shared" si="40"/>
        <v>0</v>
      </c>
      <c r="DD11" s="11"/>
      <c r="DE11" s="12">
        <v>708.6</v>
      </c>
      <c r="DF11" s="12">
        <v>708.6</v>
      </c>
      <c r="DG11" s="12">
        <f t="shared" si="41"/>
        <v>708.6</v>
      </c>
      <c r="DH11" s="12">
        <f t="shared" si="42"/>
        <v>0</v>
      </c>
      <c r="DI11" s="11"/>
      <c r="DJ11" s="12">
        <v>1000</v>
      </c>
      <c r="DK11" s="12">
        <v>1000</v>
      </c>
      <c r="DL11" s="12">
        <f t="shared" si="43"/>
        <v>1000</v>
      </c>
      <c r="DM11" s="12">
        <f t="shared" si="44"/>
        <v>0</v>
      </c>
      <c r="DN11" s="11"/>
      <c r="DO11" s="12">
        <v>8000</v>
      </c>
      <c r="DP11" s="12">
        <v>8000</v>
      </c>
      <c r="DQ11" s="12">
        <f t="shared" si="45"/>
        <v>8000</v>
      </c>
      <c r="DR11" s="12">
        <f t="shared" si="46"/>
        <v>0</v>
      </c>
      <c r="DS11" s="11"/>
      <c r="DT11" s="12">
        <v>2003.4</v>
      </c>
      <c r="DU11" s="12">
        <v>2003.4</v>
      </c>
      <c r="DV11" s="12">
        <f t="shared" si="47"/>
        <v>2003.4</v>
      </c>
      <c r="DW11" s="12">
        <f t="shared" si="48"/>
        <v>0</v>
      </c>
      <c r="DX11" s="11"/>
      <c r="DY11" s="12"/>
      <c r="DZ11" s="12"/>
      <c r="EA11" s="12">
        <f t="shared" si="49"/>
        <v>0</v>
      </c>
      <c r="EB11" s="12">
        <f t="shared" si="50"/>
        <v>0</v>
      </c>
      <c r="EC11" s="11"/>
      <c r="ED11" s="12"/>
      <c r="EE11" s="12"/>
      <c r="EF11" s="12">
        <f t="shared" si="51"/>
        <v>0</v>
      </c>
      <c r="EG11" s="12">
        <f t="shared" si="52"/>
        <v>0</v>
      </c>
      <c r="EH11" s="11"/>
      <c r="EI11" s="12">
        <v>375</v>
      </c>
      <c r="EJ11" s="12">
        <v>375</v>
      </c>
      <c r="EK11" s="12">
        <f t="shared" si="53"/>
        <v>375</v>
      </c>
      <c r="EL11" s="12">
        <f t="shared" si="54"/>
        <v>0</v>
      </c>
      <c r="EM11" s="11"/>
      <c r="EN11" s="12">
        <v>4148.7</v>
      </c>
      <c r="EO11" s="12">
        <v>4148.7</v>
      </c>
      <c r="EP11" s="12">
        <f t="shared" si="55"/>
        <v>4148.7</v>
      </c>
      <c r="EQ11" s="12">
        <f t="shared" si="56"/>
        <v>0</v>
      </c>
      <c r="ER11" s="11"/>
      <c r="ES11" s="12">
        <v>410</v>
      </c>
      <c r="ET11" s="12">
        <v>344.3</v>
      </c>
      <c r="EU11" s="12">
        <f t="shared" si="57"/>
        <v>344.3</v>
      </c>
      <c r="EV11" s="12">
        <f t="shared" si="58"/>
        <v>-65.699999999999989</v>
      </c>
      <c r="EW11" s="11"/>
      <c r="EX11" s="12"/>
      <c r="EY11" s="12"/>
      <c r="EZ11" s="12">
        <f t="shared" si="59"/>
        <v>0</v>
      </c>
      <c r="FA11" s="12">
        <f t="shared" si="60"/>
        <v>0</v>
      </c>
      <c r="FB11" s="11"/>
      <c r="FC11" s="12">
        <v>4722.8</v>
      </c>
      <c r="FD11" s="12">
        <v>4722.8</v>
      </c>
      <c r="FE11" s="12">
        <f t="shared" si="61"/>
        <v>4722.8</v>
      </c>
      <c r="FF11" s="12">
        <f t="shared" si="62"/>
        <v>0</v>
      </c>
      <c r="FG11" s="11"/>
      <c r="FH11" s="12"/>
      <c r="FI11" s="12"/>
      <c r="FJ11" s="12">
        <f t="shared" si="63"/>
        <v>0</v>
      </c>
      <c r="FK11" s="12">
        <f t="shared" si="64"/>
        <v>0</v>
      </c>
      <c r="FL11" s="11"/>
      <c r="FM11" s="12">
        <v>196.9</v>
      </c>
      <c r="FN11" s="12">
        <v>196.9</v>
      </c>
      <c r="FO11" s="12">
        <f t="shared" si="65"/>
        <v>196.9</v>
      </c>
      <c r="FP11" s="12">
        <f t="shared" si="66"/>
        <v>0</v>
      </c>
      <c r="FQ11" s="11"/>
      <c r="FR11" s="12">
        <v>19354.5</v>
      </c>
      <c r="FS11" s="12">
        <v>19354.5</v>
      </c>
      <c r="FT11" s="12">
        <f t="shared" si="67"/>
        <v>19354.5</v>
      </c>
      <c r="FU11" s="12">
        <f t="shared" si="68"/>
        <v>0</v>
      </c>
      <c r="FV11" s="11"/>
      <c r="FW11" s="12">
        <v>26397.5</v>
      </c>
      <c r="FX11" s="12">
        <v>26397.5</v>
      </c>
      <c r="FY11" s="12">
        <f t="shared" si="69"/>
        <v>26397.5</v>
      </c>
      <c r="FZ11" s="12">
        <f t="shared" si="70"/>
        <v>0</v>
      </c>
      <c r="GA11" s="11"/>
      <c r="GB11" s="12">
        <v>14695.7</v>
      </c>
      <c r="GC11" s="12">
        <v>14695.7</v>
      </c>
      <c r="GD11" s="12">
        <f t="shared" si="71"/>
        <v>14695.7</v>
      </c>
      <c r="GE11" s="12">
        <f t="shared" si="72"/>
        <v>0</v>
      </c>
      <c r="GF11" s="11"/>
      <c r="GG11" s="12"/>
      <c r="GH11" s="12"/>
      <c r="GI11" s="12">
        <f t="shared" si="73"/>
        <v>0</v>
      </c>
      <c r="GJ11" s="13">
        <f t="shared" si="74"/>
        <v>0</v>
      </c>
    </row>
    <row r="12" spans="1:192" x14ac:dyDescent="0.25">
      <c r="A12" s="35">
        <v>6</v>
      </c>
      <c r="B12" s="36" t="s">
        <v>9</v>
      </c>
      <c r="C12" s="42">
        <f t="shared" si="75"/>
        <v>0</v>
      </c>
      <c r="D12" s="45">
        <f t="shared" si="0"/>
        <v>77015.199999999997</v>
      </c>
      <c r="E12" s="45">
        <f t="shared" si="0"/>
        <v>76781.2</v>
      </c>
      <c r="F12" s="45">
        <f t="shared" si="1"/>
        <v>76781.2</v>
      </c>
      <c r="G12" s="44">
        <f t="shared" si="2"/>
        <v>-234</v>
      </c>
      <c r="H12" s="11"/>
      <c r="I12" s="12"/>
      <c r="J12" s="12"/>
      <c r="K12" s="12">
        <f t="shared" si="76"/>
        <v>0</v>
      </c>
      <c r="L12" s="12">
        <f t="shared" si="77"/>
        <v>0</v>
      </c>
      <c r="M12" s="11"/>
      <c r="N12" s="12">
        <v>2028.2</v>
      </c>
      <c r="O12" s="12">
        <v>2028.2</v>
      </c>
      <c r="P12" s="12">
        <f t="shared" si="3"/>
        <v>2028.2</v>
      </c>
      <c r="Q12" s="12">
        <f t="shared" si="4"/>
        <v>0</v>
      </c>
      <c r="R12" s="11"/>
      <c r="S12" s="12">
        <v>5221.3999999999996</v>
      </c>
      <c r="T12" s="12">
        <v>5221.3999999999996</v>
      </c>
      <c r="U12" s="12">
        <f t="shared" si="5"/>
        <v>5221.3999999999996</v>
      </c>
      <c r="V12" s="12">
        <f t="shared" si="6"/>
        <v>0</v>
      </c>
      <c r="W12" s="11"/>
      <c r="X12" s="12">
        <v>78.2</v>
      </c>
      <c r="Y12" s="12">
        <v>78.2</v>
      </c>
      <c r="Z12" s="12">
        <f t="shared" si="7"/>
        <v>78.2</v>
      </c>
      <c r="AA12" s="12">
        <f t="shared" si="8"/>
        <v>0</v>
      </c>
      <c r="AB12" s="11"/>
      <c r="AC12" s="12">
        <v>234.4</v>
      </c>
      <c r="AD12" s="12">
        <v>234.4</v>
      </c>
      <c r="AE12" s="12">
        <f t="shared" si="9"/>
        <v>234.4</v>
      </c>
      <c r="AF12" s="12">
        <f t="shared" si="10"/>
        <v>0</v>
      </c>
      <c r="AG12" s="11"/>
      <c r="AH12" s="12">
        <v>1069.3</v>
      </c>
      <c r="AI12" s="12">
        <v>1069.3</v>
      </c>
      <c r="AJ12" s="12">
        <f t="shared" si="11"/>
        <v>1069.3</v>
      </c>
      <c r="AK12" s="12">
        <f t="shared" si="12"/>
        <v>0</v>
      </c>
      <c r="AL12" s="11"/>
      <c r="AM12" s="12">
        <v>0</v>
      </c>
      <c r="AN12" s="12">
        <v>0</v>
      </c>
      <c r="AO12" s="12">
        <f t="shared" si="13"/>
        <v>0</v>
      </c>
      <c r="AP12" s="12">
        <f t="shared" si="14"/>
        <v>0</v>
      </c>
      <c r="AQ12" s="11"/>
      <c r="AR12" s="12">
        <v>1102.5</v>
      </c>
      <c r="AS12" s="12">
        <v>1102.5</v>
      </c>
      <c r="AT12" s="12">
        <f t="shared" si="15"/>
        <v>1102.5</v>
      </c>
      <c r="AU12" s="12">
        <f t="shared" si="16"/>
        <v>0</v>
      </c>
      <c r="AV12" s="11"/>
      <c r="AW12" s="12"/>
      <c r="AX12" s="12"/>
      <c r="AY12" s="12">
        <f t="shared" si="17"/>
        <v>0</v>
      </c>
      <c r="AZ12" s="12">
        <f t="shared" si="18"/>
        <v>0</v>
      </c>
      <c r="BA12" s="11"/>
      <c r="BB12" s="12"/>
      <c r="BC12" s="12"/>
      <c r="BD12" s="12">
        <f t="shared" si="19"/>
        <v>0</v>
      </c>
      <c r="BE12" s="12">
        <f t="shared" si="20"/>
        <v>0</v>
      </c>
      <c r="BF12" s="11"/>
      <c r="BG12" s="12"/>
      <c r="BH12" s="12"/>
      <c r="BI12" s="12">
        <f t="shared" si="21"/>
        <v>0</v>
      </c>
      <c r="BJ12" s="12">
        <f t="shared" si="22"/>
        <v>0</v>
      </c>
      <c r="BK12" s="11"/>
      <c r="BL12" s="12"/>
      <c r="BM12" s="12"/>
      <c r="BN12" s="12">
        <f t="shared" si="23"/>
        <v>0</v>
      </c>
      <c r="BO12" s="12">
        <f t="shared" si="24"/>
        <v>0</v>
      </c>
      <c r="BP12" s="11"/>
      <c r="BQ12" s="12"/>
      <c r="BR12" s="12"/>
      <c r="BS12" s="12">
        <f t="shared" si="25"/>
        <v>0</v>
      </c>
      <c r="BT12" s="12">
        <f t="shared" si="26"/>
        <v>0</v>
      </c>
      <c r="BU12" s="11"/>
      <c r="BV12" s="12"/>
      <c r="BW12" s="12"/>
      <c r="BX12" s="12">
        <f t="shared" si="27"/>
        <v>0</v>
      </c>
      <c r="BY12" s="12">
        <f t="shared" si="28"/>
        <v>0</v>
      </c>
      <c r="BZ12" s="11"/>
      <c r="CA12" s="12"/>
      <c r="CB12" s="12"/>
      <c r="CC12" s="12">
        <f t="shared" si="29"/>
        <v>0</v>
      </c>
      <c r="CD12" s="12">
        <f t="shared" si="30"/>
        <v>0</v>
      </c>
      <c r="CE12" s="11"/>
      <c r="CF12" s="12"/>
      <c r="CG12" s="12"/>
      <c r="CH12" s="12">
        <f t="shared" si="31"/>
        <v>0</v>
      </c>
      <c r="CI12" s="12">
        <f t="shared" si="32"/>
        <v>0</v>
      </c>
      <c r="CJ12" s="11"/>
      <c r="CK12" s="12">
        <v>250</v>
      </c>
      <c r="CL12" s="12">
        <v>250</v>
      </c>
      <c r="CM12" s="12">
        <f t="shared" si="33"/>
        <v>250</v>
      </c>
      <c r="CN12" s="12">
        <f t="shared" si="34"/>
        <v>0</v>
      </c>
      <c r="CO12" s="11"/>
      <c r="CP12" s="12"/>
      <c r="CQ12" s="12"/>
      <c r="CR12" s="12">
        <f t="shared" si="35"/>
        <v>0</v>
      </c>
      <c r="CS12" s="12">
        <f t="shared" si="36"/>
        <v>0</v>
      </c>
      <c r="CT12" s="11"/>
      <c r="CU12" s="12">
        <v>3924.8</v>
      </c>
      <c r="CV12" s="12">
        <v>3924.8</v>
      </c>
      <c r="CW12" s="12">
        <f t="shared" si="37"/>
        <v>3924.8</v>
      </c>
      <c r="CX12" s="12">
        <f t="shared" si="38"/>
        <v>0</v>
      </c>
      <c r="CY12" s="11"/>
      <c r="CZ12" s="12"/>
      <c r="DA12" s="12"/>
      <c r="DB12" s="12">
        <f t="shared" si="39"/>
        <v>0</v>
      </c>
      <c r="DC12" s="12">
        <f t="shared" si="40"/>
        <v>0</v>
      </c>
      <c r="DD12" s="11"/>
      <c r="DE12" s="12"/>
      <c r="DF12" s="12"/>
      <c r="DG12" s="12">
        <f t="shared" si="41"/>
        <v>0</v>
      </c>
      <c r="DH12" s="12">
        <f t="shared" si="42"/>
        <v>0</v>
      </c>
      <c r="DI12" s="11"/>
      <c r="DJ12" s="12"/>
      <c r="DK12" s="12"/>
      <c r="DL12" s="12">
        <f t="shared" si="43"/>
        <v>0</v>
      </c>
      <c r="DM12" s="12">
        <f t="shared" si="44"/>
        <v>0</v>
      </c>
      <c r="DN12" s="11"/>
      <c r="DO12" s="12">
        <v>8000</v>
      </c>
      <c r="DP12" s="12">
        <v>8000</v>
      </c>
      <c r="DQ12" s="12">
        <f t="shared" si="45"/>
        <v>8000</v>
      </c>
      <c r="DR12" s="12">
        <f t="shared" si="46"/>
        <v>0</v>
      </c>
      <c r="DS12" s="11"/>
      <c r="DT12" s="12"/>
      <c r="DU12" s="12"/>
      <c r="DV12" s="12">
        <f t="shared" si="47"/>
        <v>0</v>
      </c>
      <c r="DW12" s="12">
        <f t="shared" si="48"/>
        <v>0</v>
      </c>
      <c r="DX12" s="11"/>
      <c r="DY12" s="12"/>
      <c r="DZ12" s="12"/>
      <c r="EA12" s="12">
        <f t="shared" si="49"/>
        <v>0</v>
      </c>
      <c r="EB12" s="12">
        <f t="shared" si="50"/>
        <v>0</v>
      </c>
      <c r="EC12" s="11"/>
      <c r="ED12" s="12">
        <v>1000</v>
      </c>
      <c r="EE12" s="12">
        <v>1000</v>
      </c>
      <c r="EF12" s="12">
        <f t="shared" si="51"/>
        <v>1000</v>
      </c>
      <c r="EG12" s="12">
        <f t="shared" si="52"/>
        <v>0</v>
      </c>
      <c r="EH12" s="11"/>
      <c r="EI12" s="12"/>
      <c r="EJ12" s="12"/>
      <c r="EK12" s="12">
        <f t="shared" si="53"/>
        <v>0</v>
      </c>
      <c r="EL12" s="12">
        <f t="shared" si="54"/>
        <v>0</v>
      </c>
      <c r="EM12" s="11"/>
      <c r="EN12" s="12">
        <v>1060.5999999999999</v>
      </c>
      <c r="EO12" s="12">
        <v>1060.5999999999999</v>
      </c>
      <c r="EP12" s="12">
        <f t="shared" si="55"/>
        <v>1060.5999999999999</v>
      </c>
      <c r="EQ12" s="12">
        <f t="shared" si="56"/>
        <v>0</v>
      </c>
      <c r="ER12" s="11"/>
      <c r="ES12" s="12">
        <v>158.80000000000001</v>
      </c>
      <c r="ET12" s="12">
        <v>158.80000000000001</v>
      </c>
      <c r="EU12" s="12">
        <f t="shared" si="57"/>
        <v>158.80000000000001</v>
      </c>
      <c r="EV12" s="12">
        <f t="shared" si="58"/>
        <v>0</v>
      </c>
      <c r="EW12" s="11"/>
      <c r="EX12" s="12">
        <v>234</v>
      </c>
      <c r="EY12" s="12">
        <v>0</v>
      </c>
      <c r="EZ12" s="12">
        <f t="shared" si="59"/>
        <v>0</v>
      </c>
      <c r="FA12" s="12">
        <f t="shared" si="60"/>
        <v>-234</v>
      </c>
      <c r="FB12" s="11"/>
      <c r="FC12" s="12">
        <v>332.8</v>
      </c>
      <c r="FD12" s="12">
        <v>332.8</v>
      </c>
      <c r="FE12" s="12">
        <f t="shared" si="61"/>
        <v>332.8</v>
      </c>
      <c r="FF12" s="12">
        <f t="shared" si="62"/>
        <v>0</v>
      </c>
      <c r="FG12" s="11"/>
      <c r="FH12" s="12"/>
      <c r="FI12" s="12"/>
      <c r="FJ12" s="12">
        <f t="shared" si="63"/>
        <v>0</v>
      </c>
      <c r="FK12" s="12">
        <f t="shared" si="64"/>
        <v>0</v>
      </c>
      <c r="FL12" s="11"/>
      <c r="FM12" s="12">
        <v>94.6</v>
      </c>
      <c r="FN12" s="12">
        <v>94.6</v>
      </c>
      <c r="FO12" s="12">
        <f t="shared" si="65"/>
        <v>94.6</v>
      </c>
      <c r="FP12" s="12">
        <f t="shared" si="66"/>
        <v>0</v>
      </c>
      <c r="FQ12" s="11"/>
      <c r="FR12" s="12">
        <v>15819.4</v>
      </c>
      <c r="FS12" s="12">
        <v>15819.4</v>
      </c>
      <c r="FT12" s="12">
        <f t="shared" si="67"/>
        <v>15819.4</v>
      </c>
      <c r="FU12" s="12">
        <f t="shared" si="68"/>
        <v>0</v>
      </c>
      <c r="FV12" s="11"/>
      <c r="FW12" s="12">
        <v>22247.5</v>
      </c>
      <c r="FX12" s="12">
        <v>22247.5</v>
      </c>
      <c r="FY12" s="12">
        <f t="shared" si="69"/>
        <v>22247.5</v>
      </c>
      <c r="FZ12" s="12">
        <f t="shared" si="70"/>
        <v>0</v>
      </c>
      <c r="GA12" s="11"/>
      <c r="GB12" s="12">
        <v>14158.7</v>
      </c>
      <c r="GC12" s="12">
        <v>14158.7</v>
      </c>
      <c r="GD12" s="12">
        <f t="shared" si="71"/>
        <v>14158.7</v>
      </c>
      <c r="GE12" s="12">
        <f t="shared" si="72"/>
        <v>0</v>
      </c>
      <c r="GF12" s="11"/>
      <c r="GG12" s="12"/>
      <c r="GH12" s="12"/>
      <c r="GI12" s="12">
        <f t="shared" si="73"/>
        <v>0</v>
      </c>
      <c r="GJ12" s="13">
        <f t="shared" si="74"/>
        <v>0</v>
      </c>
    </row>
    <row r="13" spans="1:192" x14ac:dyDescent="0.25">
      <c r="A13" s="35">
        <v>7</v>
      </c>
      <c r="B13" s="36" t="s">
        <v>10</v>
      </c>
      <c r="C13" s="42">
        <f t="shared" si="75"/>
        <v>0</v>
      </c>
      <c r="D13" s="45">
        <f t="shared" si="0"/>
        <v>353606.6</v>
      </c>
      <c r="E13" s="45">
        <f t="shared" si="0"/>
        <v>353127.6</v>
      </c>
      <c r="F13" s="45">
        <f t="shared" si="1"/>
        <v>353127.6</v>
      </c>
      <c r="G13" s="44">
        <f t="shared" si="2"/>
        <v>-479</v>
      </c>
      <c r="H13" s="11"/>
      <c r="I13" s="12"/>
      <c r="J13" s="12"/>
      <c r="K13" s="12">
        <f t="shared" si="76"/>
        <v>0</v>
      </c>
      <c r="L13" s="12">
        <f t="shared" si="77"/>
        <v>0</v>
      </c>
      <c r="M13" s="11"/>
      <c r="N13" s="12">
        <v>16849.7</v>
      </c>
      <c r="O13" s="12">
        <v>16849.7</v>
      </c>
      <c r="P13" s="12">
        <f t="shared" si="3"/>
        <v>16849.7</v>
      </c>
      <c r="Q13" s="12">
        <f t="shared" si="4"/>
        <v>0</v>
      </c>
      <c r="R13" s="11"/>
      <c r="S13" s="12">
        <v>13281.3</v>
      </c>
      <c r="T13" s="12">
        <v>13281.3</v>
      </c>
      <c r="U13" s="12">
        <f t="shared" si="5"/>
        <v>13281.3</v>
      </c>
      <c r="V13" s="12">
        <f t="shared" si="6"/>
        <v>0</v>
      </c>
      <c r="W13" s="11"/>
      <c r="X13" s="12">
        <v>746</v>
      </c>
      <c r="Y13" s="12">
        <v>746</v>
      </c>
      <c r="Z13" s="12">
        <f t="shared" si="7"/>
        <v>746</v>
      </c>
      <c r="AA13" s="12">
        <f t="shared" si="8"/>
        <v>0</v>
      </c>
      <c r="AB13" s="11"/>
      <c r="AC13" s="12">
        <v>1692.6</v>
      </c>
      <c r="AD13" s="12">
        <v>1692.6</v>
      </c>
      <c r="AE13" s="12">
        <f t="shared" si="9"/>
        <v>1692.6</v>
      </c>
      <c r="AF13" s="12">
        <f t="shared" si="10"/>
        <v>0</v>
      </c>
      <c r="AG13" s="11"/>
      <c r="AH13" s="12">
        <v>4012.7</v>
      </c>
      <c r="AI13" s="12">
        <v>4012.7</v>
      </c>
      <c r="AJ13" s="12">
        <f t="shared" si="11"/>
        <v>4012.7</v>
      </c>
      <c r="AK13" s="12">
        <f t="shared" si="12"/>
        <v>0</v>
      </c>
      <c r="AL13" s="11"/>
      <c r="AM13" s="12">
        <v>4481.6000000000004</v>
      </c>
      <c r="AN13" s="12">
        <v>4481.6000000000004</v>
      </c>
      <c r="AO13" s="12">
        <f t="shared" si="13"/>
        <v>4481.6000000000004</v>
      </c>
      <c r="AP13" s="12">
        <f t="shared" si="14"/>
        <v>0</v>
      </c>
      <c r="AQ13" s="11"/>
      <c r="AR13" s="12">
        <v>2359.1</v>
      </c>
      <c r="AS13" s="12">
        <v>2359.1</v>
      </c>
      <c r="AT13" s="12">
        <f t="shared" si="15"/>
        <v>2359.1</v>
      </c>
      <c r="AU13" s="12">
        <f t="shared" si="16"/>
        <v>0</v>
      </c>
      <c r="AV13" s="11"/>
      <c r="AW13" s="12">
        <v>486.9</v>
      </c>
      <c r="AX13" s="12">
        <v>486.9</v>
      </c>
      <c r="AY13" s="12">
        <f t="shared" si="17"/>
        <v>486.9</v>
      </c>
      <c r="AZ13" s="12">
        <f t="shared" si="18"/>
        <v>0</v>
      </c>
      <c r="BA13" s="11"/>
      <c r="BB13" s="12"/>
      <c r="BC13" s="12"/>
      <c r="BD13" s="12">
        <f t="shared" si="19"/>
        <v>0</v>
      </c>
      <c r="BE13" s="12">
        <f t="shared" si="20"/>
        <v>0</v>
      </c>
      <c r="BF13" s="11"/>
      <c r="BG13" s="12"/>
      <c r="BH13" s="12"/>
      <c r="BI13" s="12">
        <f t="shared" si="21"/>
        <v>0</v>
      </c>
      <c r="BJ13" s="12">
        <f t="shared" si="22"/>
        <v>0</v>
      </c>
      <c r="BK13" s="11"/>
      <c r="BL13" s="12"/>
      <c r="BM13" s="12"/>
      <c r="BN13" s="12">
        <f t="shared" si="23"/>
        <v>0</v>
      </c>
      <c r="BO13" s="12">
        <f t="shared" si="24"/>
        <v>0</v>
      </c>
      <c r="BP13" s="11"/>
      <c r="BQ13" s="12"/>
      <c r="BR13" s="12"/>
      <c r="BS13" s="12">
        <f t="shared" si="25"/>
        <v>0</v>
      </c>
      <c r="BT13" s="12">
        <f t="shared" si="26"/>
        <v>0</v>
      </c>
      <c r="BU13" s="11"/>
      <c r="BV13" s="12"/>
      <c r="BW13" s="12"/>
      <c r="BX13" s="12">
        <f t="shared" si="27"/>
        <v>0</v>
      </c>
      <c r="BY13" s="12">
        <f t="shared" si="28"/>
        <v>0</v>
      </c>
      <c r="BZ13" s="11"/>
      <c r="CA13" s="12"/>
      <c r="CB13" s="12"/>
      <c r="CC13" s="12">
        <f t="shared" si="29"/>
        <v>0</v>
      </c>
      <c r="CD13" s="12">
        <f t="shared" si="30"/>
        <v>0</v>
      </c>
      <c r="CE13" s="11"/>
      <c r="CF13" s="12">
        <v>62.5</v>
      </c>
      <c r="CG13" s="12">
        <v>62.5</v>
      </c>
      <c r="CH13" s="12">
        <f t="shared" si="31"/>
        <v>62.5</v>
      </c>
      <c r="CI13" s="12">
        <f t="shared" si="32"/>
        <v>0</v>
      </c>
      <c r="CJ13" s="11"/>
      <c r="CK13" s="12">
        <v>250</v>
      </c>
      <c r="CL13" s="12">
        <v>250</v>
      </c>
      <c r="CM13" s="12">
        <f t="shared" si="33"/>
        <v>250</v>
      </c>
      <c r="CN13" s="12">
        <f t="shared" si="34"/>
        <v>0</v>
      </c>
      <c r="CO13" s="11"/>
      <c r="CP13" s="12">
        <v>180</v>
      </c>
      <c r="CQ13" s="12">
        <v>180</v>
      </c>
      <c r="CR13" s="12">
        <f t="shared" si="35"/>
        <v>180</v>
      </c>
      <c r="CS13" s="12">
        <f t="shared" si="36"/>
        <v>0</v>
      </c>
      <c r="CT13" s="11"/>
      <c r="CU13" s="12"/>
      <c r="CV13" s="12"/>
      <c r="CW13" s="12">
        <f t="shared" si="37"/>
        <v>0</v>
      </c>
      <c r="CX13" s="12">
        <f t="shared" si="38"/>
        <v>0</v>
      </c>
      <c r="CY13" s="11"/>
      <c r="CZ13" s="12"/>
      <c r="DA13" s="12"/>
      <c r="DB13" s="12">
        <f t="shared" si="39"/>
        <v>0</v>
      </c>
      <c r="DC13" s="12">
        <f t="shared" si="40"/>
        <v>0</v>
      </c>
      <c r="DD13" s="11"/>
      <c r="DE13" s="12">
        <v>8503.4</v>
      </c>
      <c r="DF13" s="12">
        <v>8503.4</v>
      </c>
      <c r="DG13" s="12">
        <f t="shared" si="41"/>
        <v>8503.4</v>
      </c>
      <c r="DH13" s="12">
        <f t="shared" si="42"/>
        <v>0</v>
      </c>
      <c r="DI13" s="11"/>
      <c r="DJ13" s="12">
        <v>10122.1</v>
      </c>
      <c r="DK13" s="12">
        <v>10122.1</v>
      </c>
      <c r="DL13" s="12">
        <f t="shared" si="43"/>
        <v>10122.1</v>
      </c>
      <c r="DM13" s="12">
        <f t="shared" si="44"/>
        <v>0</v>
      </c>
      <c r="DN13" s="11"/>
      <c r="DO13" s="12">
        <v>12500</v>
      </c>
      <c r="DP13" s="12">
        <v>12500</v>
      </c>
      <c r="DQ13" s="12">
        <f t="shared" si="45"/>
        <v>12500</v>
      </c>
      <c r="DR13" s="12">
        <f t="shared" si="46"/>
        <v>0</v>
      </c>
      <c r="DS13" s="11"/>
      <c r="DT13" s="12"/>
      <c r="DU13" s="12"/>
      <c r="DV13" s="12">
        <f t="shared" si="47"/>
        <v>0</v>
      </c>
      <c r="DW13" s="12">
        <f t="shared" si="48"/>
        <v>0</v>
      </c>
      <c r="DX13" s="11"/>
      <c r="DY13" s="12"/>
      <c r="DZ13" s="12"/>
      <c r="EA13" s="12">
        <f t="shared" si="49"/>
        <v>0</v>
      </c>
      <c r="EB13" s="12">
        <f t="shared" si="50"/>
        <v>0</v>
      </c>
      <c r="EC13" s="11"/>
      <c r="ED13" s="12">
        <v>1000</v>
      </c>
      <c r="EE13" s="12">
        <v>1000</v>
      </c>
      <c r="EF13" s="12">
        <f t="shared" si="51"/>
        <v>1000</v>
      </c>
      <c r="EG13" s="12">
        <f t="shared" si="52"/>
        <v>0</v>
      </c>
      <c r="EH13" s="11"/>
      <c r="EI13" s="12"/>
      <c r="EJ13" s="12"/>
      <c r="EK13" s="12">
        <f t="shared" si="53"/>
        <v>0</v>
      </c>
      <c r="EL13" s="12">
        <f t="shared" si="54"/>
        <v>0</v>
      </c>
      <c r="EM13" s="11"/>
      <c r="EN13" s="12">
        <v>2694.9</v>
      </c>
      <c r="EO13" s="12">
        <v>2694.9</v>
      </c>
      <c r="EP13" s="12">
        <f t="shared" si="55"/>
        <v>2694.9</v>
      </c>
      <c r="EQ13" s="12">
        <f t="shared" si="56"/>
        <v>0</v>
      </c>
      <c r="ER13" s="11"/>
      <c r="ES13" s="12">
        <v>1871.7</v>
      </c>
      <c r="ET13" s="12">
        <v>1392.7</v>
      </c>
      <c r="EU13" s="12">
        <f t="shared" si="57"/>
        <v>1392.7</v>
      </c>
      <c r="EV13" s="12">
        <f t="shared" si="58"/>
        <v>-479</v>
      </c>
      <c r="EW13" s="11"/>
      <c r="EX13" s="12"/>
      <c r="EY13" s="12"/>
      <c r="EZ13" s="12">
        <f t="shared" si="59"/>
        <v>0</v>
      </c>
      <c r="FA13" s="12">
        <f t="shared" si="60"/>
        <v>0</v>
      </c>
      <c r="FB13" s="11"/>
      <c r="FC13" s="12"/>
      <c r="FD13" s="12"/>
      <c r="FE13" s="12">
        <f t="shared" si="61"/>
        <v>0</v>
      </c>
      <c r="FF13" s="12">
        <f t="shared" si="62"/>
        <v>0</v>
      </c>
      <c r="FG13" s="11"/>
      <c r="FH13" s="12"/>
      <c r="FI13" s="12"/>
      <c r="FJ13" s="12">
        <f t="shared" si="63"/>
        <v>0</v>
      </c>
      <c r="FK13" s="12">
        <f t="shared" si="64"/>
        <v>0</v>
      </c>
      <c r="FL13" s="11"/>
      <c r="FM13" s="12">
        <v>46.4</v>
      </c>
      <c r="FN13" s="12">
        <v>46.4</v>
      </c>
      <c r="FO13" s="12">
        <f t="shared" si="65"/>
        <v>46.4</v>
      </c>
      <c r="FP13" s="12">
        <f t="shared" si="66"/>
        <v>0</v>
      </c>
      <c r="FQ13" s="11"/>
      <c r="FR13" s="12">
        <v>51455.8</v>
      </c>
      <c r="FS13" s="12">
        <v>51455.8</v>
      </c>
      <c r="FT13" s="12">
        <f t="shared" si="67"/>
        <v>51455.8</v>
      </c>
      <c r="FU13" s="12">
        <f t="shared" si="68"/>
        <v>0</v>
      </c>
      <c r="FV13" s="11"/>
      <c r="FW13" s="12">
        <v>29285.5</v>
      </c>
      <c r="FX13" s="12">
        <v>29285.5</v>
      </c>
      <c r="FY13" s="12">
        <f t="shared" si="69"/>
        <v>29285.5</v>
      </c>
      <c r="FZ13" s="12">
        <f t="shared" si="70"/>
        <v>0</v>
      </c>
      <c r="GA13" s="11"/>
      <c r="GB13" s="12">
        <v>191724.4</v>
      </c>
      <c r="GC13" s="12">
        <v>191724.4</v>
      </c>
      <c r="GD13" s="12">
        <f t="shared" si="71"/>
        <v>191724.4</v>
      </c>
      <c r="GE13" s="12">
        <f t="shared" si="72"/>
        <v>0</v>
      </c>
      <c r="GF13" s="11"/>
      <c r="GG13" s="12"/>
      <c r="GH13" s="12"/>
      <c r="GI13" s="12">
        <f t="shared" si="73"/>
        <v>0</v>
      </c>
      <c r="GJ13" s="13">
        <f t="shared" si="74"/>
        <v>0</v>
      </c>
    </row>
    <row r="14" spans="1:192" x14ac:dyDescent="0.25">
      <c r="A14" s="35">
        <v>8</v>
      </c>
      <c r="B14" s="36" t="s">
        <v>11</v>
      </c>
      <c r="C14" s="42">
        <f t="shared" si="75"/>
        <v>0</v>
      </c>
      <c r="D14" s="45">
        <f t="shared" si="0"/>
        <v>75300.5</v>
      </c>
      <c r="E14" s="45">
        <f t="shared" si="0"/>
        <v>75235.400000000009</v>
      </c>
      <c r="F14" s="45">
        <f t="shared" si="1"/>
        <v>75235.400000000009</v>
      </c>
      <c r="G14" s="44">
        <f t="shared" si="2"/>
        <v>-65.099999999991269</v>
      </c>
      <c r="H14" s="11"/>
      <c r="I14" s="12"/>
      <c r="J14" s="12"/>
      <c r="K14" s="12">
        <f t="shared" si="76"/>
        <v>0</v>
      </c>
      <c r="L14" s="12">
        <f t="shared" si="77"/>
        <v>0</v>
      </c>
      <c r="M14" s="11"/>
      <c r="N14" s="12">
        <v>1872.2</v>
      </c>
      <c r="O14" s="12">
        <v>1872.2</v>
      </c>
      <c r="P14" s="12">
        <f t="shared" si="3"/>
        <v>1872.2</v>
      </c>
      <c r="Q14" s="12">
        <f t="shared" si="4"/>
        <v>0</v>
      </c>
      <c r="R14" s="11"/>
      <c r="S14" s="12">
        <v>6249.1</v>
      </c>
      <c r="T14" s="12">
        <v>6249.1</v>
      </c>
      <c r="U14" s="12">
        <f t="shared" si="5"/>
        <v>6249.1</v>
      </c>
      <c r="V14" s="12">
        <f t="shared" si="6"/>
        <v>0</v>
      </c>
      <c r="W14" s="11"/>
      <c r="X14" s="12">
        <v>67.3</v>
      </c>
      <c r="Y14" s="12">
        <v>67.3</v>
      </c>
      <c r="Z14" s="12">
        <f t="shared" si="7"/>
        <v>67.3</v>
      </c>
      <c r="AA14" s="12">
        <f t="shared" si="8"/>
        <v>0</v>
      </c>
      <c r="AB14" s="11"/>
      <c r="AC14" s="12">
        <v>208.3</v>
      </c>
      <c r="AD14" s="12">
        <v>208.3</v>
      </c>
      <c r="AE14" s="12">
        <f t="shared" si="9"/>
        <v>208.3</v>
      </c>
      <c r="AF14" s="12">
        <f t="shared" si="10"/>
        <v>0</v>
      </c>
      <c r="AG14" s="11"/>
      <c r="AH14" s="12">
        <v>1683.4</v>
      </c>
      <c r="AI14" s="12">
        <v>1618.3</v>
      </c>
      <c r="AJ14" s="12">
        <f t="shared" si="11"/>
        <v>1618.3</v>
      </c>
      <c r="AK14" s="12">
        <f t="shared" si="12"/>
        <v>-65.100000000000136</v>
      </c>
      <c r="AL14" s="11"/>
      <c r="AM14" s="12">
        <v>457.5</v>
      </c>
      <c r="AN14" s="12">
        <v>457.5</v>
      </c>
      <c r="AO14" s="12">
        <f t="shared" si="13"/>
        <v>457.5</v>
      </c>
      <c r="AP14" s="12">
        <f t="shared" si="14"/>
        <v>0</v>
      </c>
      <c r="AQ14" s="11"/>
      <c r="AR14" s="12">
        <v>1331.8</v>
      </c>
      <c r="AS14" s="12">
        <v>1331.8</v>
      </c>
      <c r="AT14" s="12">
        <f t="shared" si="15"/>
        <v>1331.8</v>
      </c>
      <c r="AU14" s="12">
        <f t="shared" si="16"/>
        <v>0</v>
      </c>
      <c r="AV14" s="11"/>
      <c r="AW14" s="12"/>
      <c r="AX14" s="12"/>
      <c r="AY14" s="12">
        <f t="shared" si="17"/>
        <v>0</v>
      </c>
      <c r="AZ14" s="12">
        <f t="shared" si="18"/>
        <v>0</v>
      </c>
      <c r="BA14" s="11"/>
      <c r="BB14" s="12"/>
      <c r="BC14" s="12"/>
      <c r="BD14" s="12">
        <f t="shared" si="19"/>
        <v>0</v>
      </c>
      <c r="BE14" s="12">
        <f t="shared" si="20"/>
        <v>0</v>
      </c>
      <c r="BF14" s="11"/>
      <c r="BG14" s="12"/>
      <c r="BH14" s="12"/>
      <c r="BI14" s="12">
        <f t="shared" si="21"/>
        <v>0</v>
      </c>
      <c r="BJ14" s="12">
        <f t="shared" si="22"/>
        <v>0</v>
      </c>
      <c r="BK14" s="11"/>
      <c r="BL14" s="12"/>
      <c r="BM14" s="12"/>
      <c r="BN14" s="12">
        <f t="shared" si="23"/>
        <v>0</v>
      </c>
      <c r="BO14" s="12">
        <f t="shared" si="24"/>
        <v>0</v>
      </c>
      <c r="BP14" s="11"/>
      <c r="BQ14" s="12"/>
      <c r="BR14" s="12"/>
      <c r="BS14" s="12">
        <f t="shared" si="25"/>
        <v>0</v>
      </c>
      <c r="BT14" s="12">
        <f t="shared" si="26"/>
        <v>0</v>
      </c>
      <c r="BU14" s="11"/>
      <c r="BV14" s="12"/>
      <c r="BW14" s="12"/>
      <c r="BX14" s="12">
        <f t="shared" si="27"/>
        <v>0</v>
      </c>
      <c r="BY14" s="12">
        <f t="shared" si="28"/>
        <v>0</v>
      </c>
      <c r="BZ14" s="11"/>
      <c r="CA14" s="12"/>
      <c r="CB14" s="12"/>
      <c r="CC14" s="12">
        <f t="shared" si="29"/>
        <v>0</v>
      </c>
      <c r="CD14" s="12">
        <f t="shared" si="30"/>
        <v>0</v>
      </c>
      <c r="CE14" s="11"/>
      <c r="CF14" s="12">
        <v>62.5</v>
      </c>
      <c r="CG14" s="12">
        <v>62.5</v>
      </c>
      <c r="CH14" s="12">
        <f t="shared" si="31"/>
        <v>62.5</v>
      </c>
      <c r="CI14" s="12">
        <f t="shared" si="32"/>
        <v>0</v>
      </c>
      <c r="CJ14" s="11"/>
      <c r="CK14" s="12">
        <v>125</v>
      </c>
      <c r="CL14" s="12">
        <v>125</v>
      </c>
      <c r="CM14" s="12">
        <f t="shared" si="33"/>
        <v>125</v>
      </c>
      <c r="CN14" s="12">
        <f t="shared" si="34"/>
        <v>0</v>
      </c>
      <c r="CO14" s="11"/>
      <c r="CP14" s="12">
        <v>250</v>
      </c>
      <c r="CQ14" s="12">
        <v>250</v>
      </c>
      <c r="CR14" s="12">
        <f t="shared" si="35"/>
        <v>250</v>
      </c>
      <c r="CS14" s="12">
        <f t="shared" si="36"/>
        <v>0</v>
      </c>
      <c r="CT14" s="11"/>
      <c r="CU14" s="12"/>
      <c r="CV14" s="12"/>
      <c r="CW14" s="12">
        <f t="shared" si="37"/>
        <v>0</v>
      </c>
      <c r="CX14" s="12">
        <f t="shared" si="38"/>
        <v>0</v>
      </c>
      <c r="CY14" s="11"/>
      <c r="CZ14" s="12"/>
      <c r="DA14" s="12"/>
      <c r="DB14" s="12">
        <f t="shared" si="39"/>
        <v>0</v>
      </c>
      <c r="DC14" s="12">
        <f t="shared" si="40"/>
        <v>0</v>
      </c>
      <c r="DD14" s="11"/>
      <c r="DE14" s="12"/>
      <c r="DF14" s="12"/>
      <c r="DG14" s="12">
        <f t="shared" si="41"/>
        <v>0</v>
      </c>
      <c r="DH14" s="12">
        <f t="shared" si="42"/>
        <v>0</v>
      </c>
      <c r="DI14" s="11"/>
      <c r="DJ14" s="12"/>
      <c r="DK14" s="12"/>
      <c r="DL14" s="12">
        <f t="shared" si="43"/>
        <v>0</v>
      </c>
      <c r="DM14" s="12">
        <f t="shared" si="44"/>
        <v>0</v>
      </c>
      <c r="DN14" s="11"/>
      <c r="DO14" s="12">
        <v>8000</v>
      </c>
      <c r="DP14" s="12">
        <v>8000</v>
      </c>
      <c r="DQ14" s="12">
        <f t="shared" si="45"/>
        <v>8000</v>
      </c>
      <c r="DR14" s="12">
        <f t="shared" si="46"/>
        <v>0</v>
      </c>
      <c r="DS14" s="11"/>
      <c r="DT14" s="12"/>
      <c r="DU14" s="12"/>
      <c r="DV14" s="12">
        <f t="shared" si="47"/>
        <v>0</v>
      </c>
      <c r="DW14" s="12">
        <f t="shared" si="48"/>
        <v>0</v>
      </c>
      <c r="DX14" s="11"/>
      <c r="DY14" s="12"/>
      <c r="DZ14" s="12"/>
      <c r="EA14" s="12">
        <f t="shared" si="49"/>
        <v>0</v>
      </c>
      <c r="EB14" s="12">
        <f t="shared" si="50"/>
        <v>0</v>
      </c>
      <c r="EC14" s="11"/>
      <c r="ED14" s="12">
        <v>500</v>
      </c>
      <c r="EE14" s="12">
        <v>500</v>
      </c>
      <c r="EF14" s="12">
        <f t="shared" si="51"/>
        <v>500</v>
      </c>
      <c r="EG14" s="12">
        <f t="shared" si="52"/>
        <v>0</v>
      </c>
      <c r="EH14" s="11"/>
      <c r="EI14" s="12"/>
      <c r="EJ14" s="12"/>
      <c r="EK14" s="12">
        <f t="shared" si="53"/>
        <v>0</v>
      </c>
      <c r="EL14" s="12">
        <f t="shared" si="54"/>
        <v>0</v>
      </c>
      <c r="EM14" s="11"/>
      <c r="EN14" s="12"/>
      <c r="EO14" s="12"/>
      <c r="EP14" s="12">
        <f t="shared" si="55"/>
        <v>0</v>
      </c>
      <c r="EQ14" s="12">
        <f t="shared" si="56"/>
        <v>0</v>
      </c>
      <c r="ER14" s="11"/>
      <c r="ES14" s="12">
        <v>697.4</v>
      </c>
      <c r="ET14" s="12">
        <v>697.4</v>
      </c>
      <c r="EU14" s="12">
        <f t="shared" si="57"/>
        <v>697.4</v>
      </c>
      <c r="EV14" s="12">
        <f t="shared" si="58"/>
        <v>0</v>
      </c>
      <c r="EW14" s="11"/>
      <c r="EX14" s="12"/>
      <c r="EY14" s="12"/>
      <c r="EZ14" s="12">
        <f t="shared" si="59"/>
        <v>0</v>
      </c>
      <c r="FA14" s="12">
        <f t="shared" si="60"/>
        <v>0</v>
      </c>
      <c r="FB14" s="11"/>
      <c r="FC14" s="12">
        <v>1303.5999999999999</v>
      </c>
      <c r="FD14" s="12">
        <v>1303.5999999999999</v>
      </c>
      <c r="FE14" s="12">
        <f t="shared" si="61"/>
        <v>1303.5999999999999</v>
      </c>
      <c r="FF14" s="12">
        <f t="shared" si="62"/>
        <v>0</v>
      </c>
      <c r="FG14" s="11"/>
      <c r="FH14" s="12"/>
      <c r="FI14" s="12"/>
      <c r="FJ14" s="12">
        <f t="shared" si="63"/>
        <v>0</v>
      </c>
      <c r="FK14" s="12">
        <f t="shared" si="64"/>
        <v>0</v>
      </c>
      <c r="FL14" s="11"/>
      <c r="FM14" s="12">
        <v>41.9</v>
      </c>
      <c r="FN14" s="12">
        <v>41.9</v>
      </c>
      <c r="FO14" s="12">
        <f t="shared" si="65"/>
        <v>41.9</v>
      </c>
      <c r="FP14" s="12">
        <f t="shared" si="66"/>
        <v>0</v>
      </c>
      <c r="FQ14" s="11"/>
      <c r="FR14" s="12">
        <v>20188.2</v>
      </c>
      <c r="FS14" s="12">
        <v>20188.2</v>
      </c>
      <c r="FT14" s="12">
        <f t="shared" si="67"/>
        <v>20188.2</v>
      </c>
      <c r="FU14" s="12">
        <f t="shared" si="68"/>
        <v>0</v>
      </c>
      <c r="FV14" s="11"/>
      <c r="FW14" s="12">
        <v>20517.2</v>
      </c>
      <c r="FX14" s="12">
        <v>20517.2</v>
      </c>
      <c r="FY14" s="12">
        <f t="shared" si="69"/>
        <v>20517.2</v>
      </c>
      <c r="FZ14" s="12">
        <f t="shared" si="70"/>
        <v>0</v>
      </c>
      <c r="GA14" s="11"/>
      <c r="GB14" s="12">
        <v>11745.1</v>
      </c>
      <c r="GC14" s="12">
        <v>11745.1</v>
      </c>
      <c r="GD14" s="12">
        <f t="shared" si="71"/>
        <v>11745.1</v>
      </c>
      <c r="GE14" s="12">
        <f t="shared" si="72"/>
        <v>0</v>
      </c>
      <c r="GF14" s="11"/>
      <c r="GG14" s="12"/>
      <c r="GH14" s="12"/>
      <c r="GI14" s="12">
        <f t="shared" si="73"/>
        <v>0</v>
      </c>
      <c r="GJ14" s="13">
        <f t="shared" si="74"/>
        <v>0</v>
      </c>
    </row>
    <row r="15" spans="1:192" x14ac:dyDescent="0.25">
      <c r="A15" s="35">
        <v>9</v>
      </c>
      <c r="B15" s="36" t="s">
        <v>12</v>
      </c>
      <c r="C15" s="42">
        <f t="shared" si="75"/>
        <v>0</v>
      </c>
      <c r="D15" s="45">
        <f t="shared" si="0"/>
        <v>157800.29999999999</v>
      </c>
      <c r="E15" s="45">
        <f t="shared" si="0"/>
        <v>157800.29999999999</v>
      </c>
      <c r="F15" s="45">
        <f t="shared" si="1"/>
        <v>157800.29999999999</v>
      </c>
      <c r="G15" s="44">
        <f t="shared" si="2"/>
        <v>0</v>
      </c>
      <c r="H15" s="11"/>
      <c r="I15" s="12"/>
      <c r="J15" s="12"/>
      <c r="K15" s="12">
        <f t="shared" si="76"/>
        <v>0</v>
      </c>
      <c r="L15" s="12">
        <f t="shared" si="77"/>
        <v>0</v>
      </c>
      <c r="M15" s="11"/>
      <c r="N15" s="12">
        <v>4524.5</v>
      </c>
      <c r="O15" s="12">
        <v>4524.5</v>
      </c>
      <c r="P15" s="12">
        <f t="shared" si="3"/>
        <v>4524.5</v>
      </c>
      <c r="Q15" s="12">
        <f t="shared" si="4"/>
        <v>0</v>
      </c>
      <c r="R15" s="11"/>
      <c r="S15" s="12">
        <v>21027</v>
      </c>
      <c r="T15" s="12">
        <v>21027</v>
      </c>
      <c r="U15" s="12">
        <f t="shared" si="5"/>
        <v>21027</v>
      </c>
      <c r="V15" s="12">
        <f t="shared" si="6"/>
        <v>0</v>
      </c>
      <c r="W15" s="11"/>
      <c r="X15" s="12">
        <v>133.6</v>
      </c>
      <c r="Y15" s="12">
        <v>133.6</v>
      </c>
      <c r="Z15" s="12">
        <f t="shared" si="7"/>
        <v>133.6</v>
      </c>
      <c r="AA15" s="12">
        <f t="shared" si="8"/>
        <v>0</v>
      </c>
      <c r="AB15" s="11"/>
      <c r="AC15" s="12">
        <v>442.7</v>
      </c>
      <c r="AD15" s="12">
        <v>442.7</v>
      </c>
      <c r="AE15" s="12">
        <f t="shared" si="9"/>
        <v>442.7</v>
      </c>
      <c r="AF15" s="12">
        <f t="shared" si="10"/>
        <v>0</v>
      </c>
      <c r="AG15" s="11"/>
      <c r="AH15" s="12">
        <v>2599.9</v>
      </c>
      <c r="AI15" s="12">
        <v>2599.9</v>
      </c>
      <c r="AJ15" s="12">
        <f t="shared" si="11"/>
        <v>2599.9</v>
      </c>
      <c r="AK15" s="12">
        <f t="shared" si="12"/>
        <v>0</v>
      </c>
      <c r="AL15" s="11"/>
      <c r="AM15" s="12">
        <v>1818.8</v>
      </c>
      <c r="AN15" s="12">
        <v>1818.8</v>
      </c>
      <c r="AO15" s="12">
        <f t="shared" si="13"/>
        <v>1818.8</v>
      </c>
      <c r="AP15" s="12">
        <f t="shared" si="14"/>
        <v>0</v>
      </c>
      <c r="AQ15" s="11"/>
      <c r="AR15" s="12">
        <v>2507.3000000000002</v>
      </c>
      <c r="AS15" s="12">
        <v>2507.3000000000002</v>
      </c>
      <c r="AT15" s="12">
        <f t="shared" si="15"/>
        <v>2507.3000000000002</v>
      </c>
      <c r="AU15" s="12">
        <f t="shared" si="16"/>
        <v>0</v>
      </c>
      <c r="AV15" s="11"/>
      <c r="AW15" s="12"/>
      <c r="AX15" s="12"/>
      <c r="AY15" s="12">
        <f t="shared" si="17"/>
        <v>0</v>
      </c>
      <c r="AZ15" s="12">
        <f t="shared" si="18"/>
        <v>0</v>
      </c>
      <c r="BA15" s="11"/>
      <c r="BB15" s="12"/>
      <c r="BC15" s="12"/>
      <c r="BD15" s="12">
        <f t="shared" si="19"/>
        <v>0</v>
      </c>
      <c r="BE15" s="12">
        <f t="shared" si="20"/>
        <v>0</v>
      </c>
      <c r="BF15" s="11"/>
      <c r="BG15" s="12"/>
      <c r="BH15" s="12"/>
      <c r="BI15" s="12">
        <f t="shared" si="21"/>
        <v>0</v>
      </c>
      <c r="BJ15" s="12">
        <f t="shared" si="22"/>
        <v>0</v>
      </c>
      <c r="BK15" s="11"/>
      <c r="BL15" s="12"/>
      <c r="BM15" s="12"/>
      <c r="BN15" s="12">
        <f t="shared" si="23"/>
        <v>0</v>
      </c>
      <c r="BO15" s="12">
        <f t="shared" si="24"/>
        <v>0</v>
      </c>
      <c r="BP15" s="11"/>
      <c r="BQ15" s="12"/>
      <c r="BR15" s="12"/>
      <c r="BS15" s="12">
        <f t="shared" si="25"/>
        <v>0</v>
      </c>
      <c r="BT15" s="12">
        <f t="shared" si="26"/>
        <v>0</v>
      </c>
      <c r="BU15" s="11"/>
      <c r="BV15" s="12"/>
      <c r="BW15" s="12"/>
      <c r="BX15" s="12">
        <f t="shared" si="27"/>
        <v>0</v>
      </c>
      <c r="BY15" s="12">
        <f t="shared" si="28"/>
        <v>0</v>
      </c>
      <c r="BZ15" s="11"/>
      <c r="CA15" s="12"/>
      <c r="CB15" s="12"/>
      <c r="CC15" s="12">
        <f t="shared" si="29"/>
        <v>0</v>
      </c>
      <c r="CD15" s="12">
        <f t="shared" si="30"/>
        <v>0</v>
      </c>
      <c r="CE15" s="11"/>
      <c r="CF15" s="12"/>
      <c r="CG15" s="12"/>
      <c r="CH15" s="12">
        <f t="shared" si="31"/>
        <v>0</v>
      </c>
      <c r="CI15" s="12">
        <f t="shared" si="32"/>
        <v>0</v>
      </c>
      <c r="CJ15" s="11"/>
      <c r="CK15" s="12">
        <v>125</v>
      </c>
      <c r="CL15" s="12">
        <v>125</v>
      </c>
      <c r="CM15" s="12">
        <f t="shared" si="33"/>
        <v>125</v>
      </c>
      <c r="CN15" s="12">
        <f t="shared" si="34"/>
        <v>0</v>
      </c>
      <c r="CO15" s="11"/>
      <c r="CP15" s="12">
        <v>250</v>
      </c>
      <c r="CQ15" s="12">
        <v>250</v>
      </c>
      <c r="CR15" s="12">
        <f t="shared" si="35"/>
        <v>250</v>
      </c>
      <c r="CS15" s="12">
        <f t="shared" si="36"/>
        <v>0</v>
      </c>
      <c r="CT15" s="11"/>
      <c r="CU15" s="12">
        <v>3000</v>
      </c>
      <c r="CV15" s="12">
        <v>3000</v>
      </c>
      <c r="CW15" s="12">
        <f t="shared" si="37"/>
        <v>3000</v>
      </c>
      <c r="CX15" s="12">
        <f t="shared" si="38"/>
        <v>0</v>
      </c>
      <c r="CY15" s="11"/>
      <c r="CZ15" s="12"/>
      <c r="DA15" s="12"/>
      <c r="DB15" s="12">
        <f t="shared" si="39"/>
        <v>0</v>
      </c>
      <c r="DC15" s="12">
        <f t="shared" si="40"/>
        <v>0</v>
      </c>
      <c r="DD15" s="11"/>
      <c r="DE15" s="12">
        <v>1537.7</v>
      </c>
      <c r="DF15" s="12">
        <v>1537.7</v>
      </c>
      <c r="DG15" s="12">
        <f t="shared" si="41"/>
        <v>1537.7</v>
      </c>
      <c r="DH15" s="12">
        <f t="shared" si="42"/>
        <v>0</v>
      </c>
      <c r="DI15" s="11"/>
      <c r="DJ15" s="12">
        <v>1477.8</v>
      </c>
      <c r="DK15" s="12">
        <v>1477.8</v>
      </c>
      <c r="DL15" s="12">
        <f t="shared" si="43"/>
        <v>1477.8</v>
      </c>
      <c r="DM15" s="12">
        <f t="shared" si="44"/>
        <v>0</v>
      </c>
      <c r="DN15" s="11"/>
      <c r="DO15" s="12">
        <v>6000</v>
      </c>
      <c r="DP15" s="12">
        <v>6000</v>
      </c>
      <c r="DQ15" s="12">
        <f t="shared" si="45"/>
        <v>6000</v>
      </c>
      <c r="DR15" s="12">
        <f t="shared" si="46"/>
        <v>0</v>
      </c>
      <c r="DS15" s="11"/>
      <c r="DT15" s="12">
        <v>2003.4</v>
      </c>
      <c r="DU15" s="12">
        <v>2003.4</v>
      </c>
      <c r="DV15" s="12">
        <f t="shared" si="47"/>
        <v>2003.4</v>
      </c>
      <c r="DW15" s="12">
        <f t="shared" si="48"/>
        <v>0</v>
      </c>
      <c r="DX15" s="11"/>
      <c r="DY15" s="12"/>
      <c r="DZ15" s="12"/>
      <c r="EA15" s="12">
        <f t="shared" si="49"/>
        <v>0</v>
      </c>
      <c r="EB15" s="12">
        <f t="shared" si="50"/>
        <v>0</v>
      </c>
      <c r="EC15" s="11"/>
      <c r="ED15" s="12">
        <v>1500</v>
      </c>
      <c r="EE15" s="12">
        <v>1500</v>
      </c>
      <c r="EF15" s="12">
        <f t="shared" si="51"/>
        <v>1500</v>
      </c>
      <c r="EG15" s="12">
        <f t="shared" si="52"/>
        <v>0</v>
      </c>
      <c r="EH15" s="11"/>
      <c r="EI15" s="12"/>
      <c r="EJ15" s="12"/>
      <c r="EK15" s="12">
        <f t="shared" si="53"/>
        <v>0</v>
      </c>
      <c r="EL15" s="12">
        <f t="shared" si="54"/>
        <v>0</v>
      </c>
      <c r="EM15" s="11"/>
      <c r="EN15" s="12">
        <v>271.5</v>
      </c>
      <c r="EO15" s="12">
        <v>271.5</v>
      </c>
      <c r="EP15" s="12">
        <f t="shared" si="55"/>
        <v>271.5</v>
      </c>
      <c r="EQ15" s="12">
        <f t="shared" si="56"/>
        <v>0</v>
      </c>
      <c r="ER15" s="11"/>
      <c r="ES15" s="12">
        <v>1458.1</v>
      </c>
      <c r="ET15" s="12">
        <v>1458.1</v>
      </c>
      <c r="EU15" s="12">
        <f t="shared" si="57"/>
        <v>1458.1</v>
      </c>
      <c r="EV15" s="12">
        <f t="shared" si="58"/>
        <v>0</v>
      </c>
      <c r="EW15" s="11"/>
      <c r="EX15" s="12"/>
      <c r="EY15" s="12"/>
      <c r="EZ15" s="12">
        <f t="shared" si="59"/>
        <v>0</v>
      </c>
      <c r="FA15" s="12">
        <f t="shared" si="60"/>
        <v>0</v>
      </c>
      <c r="FB15" s="11"/>
      <c r="FC15" s="12"/>
      <c r="FD15" s="12"/>
      <c r="FE15" s="12">
        <f t="shared" si="61"/>
        <v>0</v>
      </c>
      <c r="FF15" s="12">
        <f t="shared" si="62"/>
        <v>0</v>
      </c>
      <c r="FG15" s="11"/>
      <c r="FH15" s="12"/>
      <c r="FI15" s="12"/>
      <c r="FJ15" s="12">
        <f t="shared" si="63"/>
        <v>0</v>
      </c>
      <c r="FK15" s="12">
        <f t="shared" si="64"/>
        <v>0</v>
      </c>
      <c r="FL15" s="11"/>
      <c r="FM15" s="12"/>
      <c r="FN15" s="12"/>
      <c r="FO15" s="12">
        <f t="shared" si="65"/>
        <v>0</v>
      </c>
      <c r="FP15" s="12">
        <f t="shared" si="66"/>
        <v>0</v>
      </c>
      <c r="FQ15" s="11"/>
      <c r="FR15" s="12">
        <v>36064.6</v>
      </c>
      <c r="FS15" s="12">
        <v>36064.6</v>
      </c>
      <c r="FT15" s="12">
        <f t="shared" si="67"/>
        <v>36064.6</v>
      </c>
      <c r="FU15" s="12">
        <f t="shared" si="68"/>
        <v>0</v>
      </c>
      <c r="FV15" s="11"/>
      <c r="FW15" s="12">
        <v>23430.2</v>
      </c>
      <c r="FX15" s="12">
        <v>23430.2</v>
      </c>
      <c r="FY15" s="12">
        <f t="shared" si="69"/>
        <v>23430.2</v>
      </c>
      <c r="FZ15" s="12">
        <f t="shared" si="70"/>
        <v>0</v>
      </c>
      <c r="GA15" s="11"/>
      <c r="GB15" s="12">
        <v>47628.2</v>
      </c>
      <c r="GC15" s="12">
        <v>47628.2</v>
      </c>
      <c r="GD15" s="12">
        <f t="shared" si="71"/>
        <v>47628.2</v>
      </c>
      <c r="GE15" s="12">
        <f t="shared" si="72"/>
        <v>0</v>
      </c>
      <c r="GF15" s="11"/>
      <c r="GG15" s="12"/>
      <c r="GH15" s="12"/>
      <c r="GI15" s="12">
        <f t="shared" si="73"/>
        <v>0</v>
      </c>
      <c r="GJ15" s="13">
        <f t="shared" si="74"/>
        <v>0</v>
      </c>
    </row>
    <row r="16" spans="1:192" x14ac:dyDescent="0.25">
      <c r="A16" s="35">
        <v>10</v>
      </c>
      <c r="B16" s="36" t="s">
        <v>13</v>
      </c>
      <c r="C16" s="42">
        <f t="shared" si="75"/>
        <v>0</v>
      </c>
      <c r="D16" s="45">
        <f t="shared" si="0"/>
        <v>58443.199999999997</v>
      </c>
      <c r="E16" s="45">
        <f t="shared" si="0"/>
        <v>58443.199999999997</v>
      </c>
      <c r="F16" s="45">
        <f t="shared" si="1"/>
        <v>58443.199999999997</v>
      </c>
      <c r="G16" s="44">
        <f t="shared" si="2"/>
        <v>0</v>
      </c>
      <c r="H16" s="11"/>
      <c r="I16" s="12"/>
      <c r="J16" s="12"/>
      <c r="K16" s="12">
        <f t="shared" si="76"/>
        <v>0</v>
      </c>
      <c r="L16" s="12">
        <f t="shared" si="77"/>
        <v>0</v>
      </c>
      <c r="M16" s="11"/>
      <c r="N16" s="12">
        <v>2496.1999999999998</v>
      </c>
      <c r="O16" s="12">
        <v>2496.1999999999998</v>
      </c>
      <c r="P16" s="12">
        <f t="shared" si="3"/>
        <v>2496.1999999999998</v>
      </c>
      <c r="Q16" s="12">
        <f t="shared" si="4"/>
        <v>0</v>
      </c>
      <c r="R16" s="11"/>
      <c r="S16" s="12">
        <v>2841.2</v>
      </c>
      <c r="T16" s="12">
        <v>2841.2</v>
      </c>
      <c r="U16" s="12">
        <f t="shared" si="5"/>
        <v>2841.2</v>
      </c>
      <c r="V16" s="12">
        <f t="shared" si="6"/>
        <v>0</v>
      </c>
      <c r="W16" s="11"/>
      <c r="X16" s="12">
        <v>49.2</v>
      </c>
      <c r="Y16" s="12">
        <v>49.2</v>
      </c>
      <c r="Z16" s="12">
        <f t="shared" si="7"/>
        <v>49.2</v>
      </c>
      <c r="AA16" s="12">
        <f t="shared" si="8"/>
        <v>0</v>
      </c>
      <c r="AB16" s="11"/>
      <c r="AC16" s="12">
        <v>312.5</v>
      </c>
      <c r="AD16" s="12">
        <v>312.5</v>
      </c>
      <c r="AE16" s="12">
        <f t="shared" si="9"/>
        <v>312.5</v>
      </c>
      <c r="AF16" s="12">
        <f t="shared" si="10"/>
        <v>0</v>
      </c>
      <c r="AG16" s="11"/>
      <c r="AH16" s="12">
        <v>1309.3</v>
      </c>
      <c r="AI16" s="12">
        <v>1309.3</v>
      </c>
      <c r="AJ16" s="12">
        <f t="shared" si="11"/>
        <v>1309.3</v>
      </c>
      <c r="AK16" s="12">
        <f t="shared" si="12"/>
        <v>0</v>
      </c>
      <c r="AL16" s="11"/>
      <c r="AM16" s="12">
        <v>215.79999999999998</v>
      </c>
      <c r="AN16" s="12">
        <v>215.79999999999998</v>
      </c>
      <c r="AO16" s="12">
        <f t="shared" si="13"/>
        <v>215.79999999999998</v>
      </c>
      <c r="AP16" s="12">
        <f t="shared" si="14"/>
        <v>0</v>
      </c>
      <c r="AQ16" s="11"/>
      <c r="AR16" s="12">
        <v>990.8</v>
      </c>
      <c r="AS16" s="12">
        <v>990.8</v>
      </c>
      <c r="AT16" s="12">
        <f t="shared" si="15"/>
        <v>990.8</v>
      </c>
      <c r="AU16" s="12">
        <f t="shared" si="16"/>
        <v>0</v>
      </c>
      <c r="AV16" s="11"/>
      <c r="AW16" s="12"/>
      <c r="AX16" s="12"/>
      <c r="AY16" s="12">
        <f t="shared" si="17"/>
        <v>0</v>
      </c>
      <c r="AZ16" s="12">
        <f t="shared" si="18"/>
        <v>0</v>
      </c>
      <c r="BA16" s="11"/>
      <c r="BB16" s="12"/>
      <c r="BC16" s="12"/>
      <c r="BD16" s="12">
        <f t="shared" si="19"/>
        <v>0</v>
      </c>
      <c r="BE16" s="12">
        <f t="shared" si="20"/>
        <v>0</v>
      </c>
      <c r="BF16" s="11"/>
      <c r="BG16" s="12"/>
      <c r="BH16" s="12"/>
      <c r="BI16" s="12">
        <f t="shared" si="21"/>
        <v>0</v>
      </c>
      <c r="BJ16" s="12">
        <f t="shared" si="22"/>
        <v>0</v>
      </c>
      <c r="BK16" s="11"/>
      <c r="BL16" s="12"/>
      <c r="BM16" s="12"/>
      <c r="BN16" s="12">
        <f t="shared" si="23"/>
        <v>0</v>
      </c>
      <c r="BO16" s="12">
        <f t="shared" si="24"/>
        <v>0</v>
      </c>
      <c r="BP16" s="11"/>
      <c r="BQ16" s="12"/>
      <c r="BR16" s="12"/>
      <c r="BS16" s="12">
        <f t="shared" si="25"/>
        <v>0</v>
      </c>
      <c r="BT16" s="12">
        <f t="shared" si="26"/>
        <v>0</v>
      </c>
      <c r="BU16" s="11"/>
      <c r="BV16" s="12"/>
      <c r="BW16" s="12"/>
      <c r="BX16" s="12">
        <f t="shared" si="27"/>
        <v>0</v>
      </c>
      <c r="BY16" s="12">
        <f t="shared" si="28"/>
        <v>0</v>
      </c>
      <c r="BZ16" s="11"/>
      <c r="CA16" s="12"/>
      <c r="CB16" s="12"/>
      <c r="CC16" s="12">
        <f t="shared" si="29"/>
        <v>0</v>
      </c>
      <c r="CD16" s="12">
        <f t="shared" si="30"/>
        <v>0</v>
      </c>
      <c r="CE16" s="11"/>
      <c r="CF16" s="12">
        <v>125</v>
      </c>
      <c r="CG16" s="12">
        <v>125</v>
      </c>
      <c r="CH16" s="12">
        <f t="shared" si="31"/>
        <v>125</v>
      </c>
      <c r="CI16" s="12">
        <f t="shared" si="32"/>
        <v>0</v>
      </c>
      <c r="CJ16" s="11"/>
      <c r="CK16" s="12">
        <v>125</v>
      </c>
      <c r="CL16" s="12">
        <v>125</v>
      </c>
      <c r="CM16" s="12">
        <f t="shared" si="33"/>
        <v>125</v>
      </c>
      <c r="CN16" s="12">
        <f t="shared" si="34"/>
        <v>0</v>
      </c>
      <c r="CO16" s="11"/>
      <c r="CP16" s="12"/>
      <c r="CQ16" s="12"/>
      <c r="CR16" s="12">
        <f t="shared" si="35"/>
        <v>0</v>
      </c>
      <c r="CS16" s="12">
        <f t="shared" si="36"/>
        <v>0</v>
      </c>
      <c r="CT16" s="11"/>
      <c r="CU16" s="12">
        <v>1000</v>
      </c>
      <c r="CV16" s="12">
        <v>1000</v>
      </c>
      <c r="CW16" s="12">
        <f t="shared" si="37"/>
        <v>1000</v>
      </c>
      <c r="CX16" s="12">
        <f t="shared" si="38"/>
        <v>0</v>
      </c>
      <c r="CY16" s="11"/>
      <c r="CZ16" s="12"/>
      <c r="DA16" s="12"/>
      <c r="DB16" s="12">
        <f t="shared" si="39"/>
        <v>0</v>
      </c>
      <c r="DC16" s="12">
        <f t="shared" si="40"/>
        <v>0</v>
      </c>
      <c r="DD16" s="11"/>
      <c r="DE16" s="12"/>
      <c r="DF16" s="12"/>
      <c r="DG16" s="12">
        <f t="shared" si="41"/>
        <v>0</v>
      </c>
      <c r="DH16" s="12">
        <f t="shared" si="42"/>
        <v>0</v>
      </c>
      <c r="DI16" s="11"/>
      <c r="DJ16" s="12"/>
      <c r="DK16" s="12"/>
      <c r="DL16" s="12">
        <f t="shared" si="43"/>
        <v>0</v>
      </c>
      <c r="DM16" s="12">
        <f t="shared" si="44"/>
        <v>0</v>
      </c>
      <c r="DN16" s="11"/>
      <c r="DO16" s="12">
        <v>6000</v>
      </c>
      <c r="DP16" s="12">
        <v>6000</v>
      </c>
      <c r="DQ16" s="12">
        <f t="shared" si="45"/>
        <v>6000</v>
      </c>
      <c r="DR16" s="12">
        <f t="shared" si="46"/>
        <v>0</v>
      </c>
      <c r="DS16" s="11"/>
      <c r="DT16" s="12">
        <v>1873.3</v>
      </c>
      <c r="DU16" s="12">
        <v>1873.3</v>
      </c>
      <c r="DV16" s="12">
        <f t="shared" si="47"/>
        <v>1873.3</v>
      </c>
      <c r="DW16" s="12">
        <f t="shared" si="48"/>
        <v>0</v>
      </c>
      <c r="DX16" s="11"/>
      <c r="DY16" s="12"/>
      <c r="DZ16" s="12"/>
      <c r="EA16" s="12">
        <f t="shared" si="49"/>
        <v>0</v>
      </c>
      <c r="EB16" s="12">
        <f t="shared" si="50"/>
        <v>0</v>
      </c>
      <c r="EC16" s="11"/>
      <c r="ED16" s="12">
        <v>500</v>
      </c>
      <c r="EE16" s="12">
        <v>500</v>
      </c>
      <c r="EF16" s="12">
        <f t="shared" si="51"/>
        <v>500</v>
      </c>
      <c r="EG16" s="12">
        <f t="shared" si="52"/>
        <v>0</v>
      </c>
      <c r="EH16" s="11"/>
      <c r="EI16" s="12"/>
      <c r="EJ16" s="12"/>
      <c r="EK16" s="12">
        <f t="shared" si="53"/>
        <v>0</v>
      </c>
      <c r="EL16" s="12">
        <f t="shared" si="54"/>
        <v>0</v>
      </c>
      <c r="EM16" s="11"/>
      <c r="EN16" s="12"/>
      <c r="EO16" s="12"/>
      <c r="EP16" s="12">
        <f t="shared" si="55"/>
        <v>0</v>
      </c>
      <c r="EQ16" s="12">
        <f t="shared" si="56"/>
        <v>0</v>
      </c>
      <c r="ER16" s="11"/>
      <c r="ES16" s="12">
        <v>128.9</v>
      </c>
      <c r="ET16" s="12">
        <v>128.9</v>
      </c>
      <c r="EU16" s="12">
        <f t="shared" si="57"/>
        <v>128.9</v>
      </c>
      <c r="EV16" s="12">
        <f t="shared" si="58"/>
        <v>0</v>
      </c>
      <c r="EW16" s="11"/>
      <c r="EX16" s="12">
        <v>274.8</v>
      </c>
      <c r="EY16" s="12">
        <v>274.8</v>
      </c>
      <c r="EZ16" s="12">
        <f t="shared" si="59"/>
        <v>274.8</v>
      </c>
      <c r="FA16" s="12">
        <f t="shared" si="60"/>
        <v>0</v>
      </c>
      <c r="FB16" s="11"/>
      <c r="FC16" s="12">
        <v>350.9</v>
      </c>
      <c r="FD16" s="12">
        <v>350.9</v>
      </c>
      <c r="FE16" s="12">
        <f t="shared" si="61"/>
        <v>350.9</v>
      </c>
      <c r="FF16" s="12">
        <f t="shared" si="62"/>
        <v>0</v>
      </c>
      <c r="FG16" s="11"/>
      <c r="FH16" s="12"/>
      <c r="FI16" s="12"/>
      <c r="FJ16" s="12">
        <f t="shared" si="63"/>
        <v>0</v>
      </c>
      <c r="FK16" s="12">
        <f t="shared" si="64"/>
        <v>0</v>
      </c>
      <c r="FL16" s="11"/>
      <c r="FM16" s="12">
        <v>124.3</v>
      </c>
      <c r="FN16" s="12">
        <v>124.3</v>
      </c>
      <c r="FO16" s="12">
        <f t="shared" si="65"/>
        <v>124.3</v>
      </c>
      <c r="FP16" s="12">
        <f t="shared" si="66"/>
        <v>0</v>
      </c>
      <c r="FQ16" s="11"/>
      <c r="FR16" s="12">
        <v>13343</v>
      </c>
      <c r="FS16" s="12">
        <v>13343</v>
      </c>
      <c r="FT16" s="12">
        <f t="shared" si="67"/>
        <v>13343</v>
      </c>
      <c r="FU16" s="12">
        <f t="shared" si="68"/>
        <v>0</v>
      </c>
      <c r="FV16" s="11"/>
      <c r="FW16" s="12">
        <v>14460.7</v>
      </c>
      <c r="FX16" s="12">
        <v>14460.7</v>
      </c>
      <c r="FY16" s="12">
        <f t="shared" si="69"/>
        <v>14460.7</v>
      </c>
      <c r="FZ16" s="12">
        <f t="shared" si="70"/>
        <v>0</v>
      </c>
      <c r="GA16" s="11"/>
      <c r="GB16" s="12">
        <v>11922.3</v>
      </c>
      <c r="GC16" s="12">
        <v>11922.3</v>
      </c>
      <c r="GD16" s="12">
        <f t="shared" si="71"/>
        <v>11922.3</v>
      </c>
      <c r="GE16" s="12">
        <f t="shared" si="72"/>
        <v>0</v>
      </c>
      <c r="GF16" s="11"/>
      <c r="GG16" s="12"/>
      <c r="GH16" s="12"/>
      <c r="GI16" s="12">
        <f t="shared" si="73"/>
        <v>0</v>
      </c>
      <c r="GJ16" s="13">
        <f t="shared" si="74"/>
        <v>0</v>
      </c>
    </row>
    <row r="17" spans="1:192" x14ac:dyDescent="0.25">
      <c r="A17" s="35">
        <v>11</v>
      </c>
      <c r="B17" s="36" t="s">
        <v>14</v>
      </c>
      <c r="C17" s="42">
        <f t="shared" si="75"/>
        <v>0</v>
      </c>
      <c r="D17" s="45">
        <f t="shared" si="0"/>
        <v>93751.1</v>
      </c>
      <c r="E17" s="45">
        <f t="shared" si="0"/>
        <v>93511.7</v>
      </c>
      <c r="F17" s="45">
        <f t="shared" si="1"/>
        <v>93511.7</v>
      </c>
      <c r="G17" s="44">
        <f t="shared" si="2"/>
        <v>-239.40000000000873</v>
      </c>
      <c r="H17" s="11"/>
      <c r="I17" s="12"/>
      <c r="J17" s="12"/>
      <c r="K17" s="12">
        <f t="shared" si="76"/>
        <v>0</v>
      </c>
      <c r="L17" s="12">
        <f t="shared" si="77"/>
        <v>0</v>
      </c>
      <c r="M17" s="11"/>
      <c r="N17" s="12">
        <v>4368.3999999999996</v>
      </c>
      <c r="O17" s="12">
        <v>4368.3999999999996</v>
      </c>
      <c r="P17" s="12">
        <f t="shared" si="3"/>
        <v>4368.3999999999996</v>
      </c>
      <c r="Q17" s="12">
        <f t="shared" si="4"/>
        <v>0</v>
      </c>
      <c r="R17" s="11"/>
      <c r="S17" s="12">
        <v>2284.5</v>
      </c>
      <c r="T17" s="12">
        <v>2284.5</v>
      </c>
      <c r="U17" s="12">
        <f t="shared" si="5"/>
        <v>2284.5</v>
      </c>
      <c r="V17" s="12">
        <f t="shared" si="6"/>
        <v>0</v>
      </c>
      <c r="W17" s="11"/>
      <c r="X17" s="12">
        <v>188.2</v>
      </c>
      <c r="Y17" s="12">
        <v>188.2</v>
      </c>
      <c r="Z17" s="12">
        <f t="shared" si="7"/>
        <v>188.2</v>
      </c>
      <c r="AA17" s="12">
        <f t="shared" si="8"/>
        <v>0</v>
      </c>
      <c r="AB17" s="11"/>
      <c r="AC17" s="12">
        <v>468.7</v>
      </c>
      <c r="AD17" s="12">
        <v>468.7</v>
      </c>
      <c r="AE17" s="12">
        <f t="shared" si="9"/>
        <v>468.7</v>
      </c>
      <c r="AF17" s="12">
        <f t="shared" si="10"/>
        <v>0</v>
      </c>
      <c r="AG17" s="11"/>
      <c r="AH17" s="12">
        <v>491.3</v>
      </c>
      <c r="AI17" s="12">
        <v>491.3</v>
      </c>
      <c r="AJ17" s="12">
        <f t="shared" si="11"/>
        <v>491.3</v>
      </c>
      <c r="AK17" s="12">
        <f t="shared" si="12"/>
        <v>0</v>
      </c>
      <c r="AL17" s="11"/>
      <c r="AM17" s="12">
        <v>627.5</v>
      </c>
      <c r="AN17" s="12">
        <v>627.5</v>
      </c>
      <c r="AO17" s="12">
        <f t="shared" si="13"/>
        <v>627.5</v>
      </c>
      <c r="AP17" s="12">
        <f t="shared" si="14"/>
        <v>0</v>
      </c>
      <c r="AQ17" s="11"/>
      <c r="AR17" s="12">
        <v>4309.2</v>
      </c>
      <c r="AS17" s="12">
        <v>4309.2</v>
      </c>
      <c r="AT17" s="12">
        <f t="shared" si="15"/>
        <v>4309.2</v>
      </c>
      <c r="AU17" s="12">
        <f t="shared" si="16"/>
        <v>0</v>
      </c>
      <c r="AV17" s="11"/>
      <c r="AW17" s="12">
        <v>841.7</v>
      </c>
      <c r="AX17" s="12">
        <v>841.7</v>
      </c>
      <c r="AY17" s="12">
        <f t="shared" si="17"/>
        <v>841.7</v>
      </c>
      <c r="AZ17" s="12">
        <f t="shared" si="18"/>
        <v>0</v>
      </c>
      <c r="BA17" s="11"/>
      <c r="BB17" s="12"/>
      <c r="BC17" s="12"/>
      <c r="BD17" s="12">
        <f t="shared" si="19"/>
        <v>0</v>
      </c>
      <c r="BE17" s="12">
        <f t="shared" si="20"/>
        <v>0</v>
      </c>
      <c r="BF17" s="11"/>
      <c r="BG17" s="12"/>
      <c r="BH17" s="12"/>
      <c r="BI17" s="12">
        <f t="shared" si="21"/>
        <v>0</v>
      </c>
      <c r="BJ17" s="12">
        <f t="shared" si="22"/>
        <v>0</v>
      </c>
      <c r="BK17" s="11"/>
      <c r="BL17" s="12"/>
      <c r="BM17" s="12"/>
      <c r="BN17" s="12">
        <f t="shared" si="23"/>
        <v>0</v>
      </c>
      <c r="BO17" s="12">
        <f t="shared" si="24"/>
        <v>0</v>
      </c>
      <c r="BP17" s="11"/>
      <c r="BQ17" s="12"/>
      <c r="BR17" s="12"/>
      <c r="BS17" s="12">
        <f t="shared" si="25"/>
        <v>0</v>
      </c>
      <c r="BT17" s="12">
        <f t="shared" si="26"/>
        <v>0</v>
      </c>
      <c r="BU17" s="11"/>
      <c r="BV17" s="12"/>
      <c r="BW17" s="12"/>
      <c r="BX17" s="12">
        <f t="shared" si="27"/>
        <v>0</v>
      </c>
      <c r="BY17" s="12">
        <f t="shared" si="28"/>
        <v>0</v>
      </c>
      <c r="BZ17" s="11"/>
      <c r="CA17" s="12"/>
      <c r="CB17" s="12"/>
      <c r="CC17" s="12">
        <f t="shared" si="29"/>
        <v>0</v>
      </c>
      <c r="CD17" s="12">
        <f t="shared" si="30"/>
        <v>0</v>
      </c>
      <c r="CE17" s="11"/>
      <c r="CF17" s="12">
        <v>125</v>
      </c>
      <c r="CG17" s="12">
        <v>125</v>
      </c>
      <c r="CH17" s="12">
        <f t="shared" si="31"/>
        <v>125</v>
      </c>
      <c r="CI17" s="12">
        <f t="shared" si="32"/>
        <v>0</v>
      </c>
      <c r="CJ17" s="11"/>
      <c r="CK17" s="12"/>
      <c r="CL17" s="12"/>
      <c r="CM17" s="12">
        <f t="shared" si="33"/>
        <v>0</v>
      </c>
      <c r="CN17" s="12">
        <f t="shared" si="34"/>
        <v>0</v>
      </c>
      <c r="CO17" s="11"/>
      <c r="CP17" s="12">
        <v>180</v>
      </c>
      <c r="CQ17" s="12">
        <v>180</v>
      </c>
      <c r="CR17" s="12">
        <f t="shared" si="35"/>
        <v>180</v>
      </c>
      <c r="CS17" s="12">
        <f t="shared" si="36"/>
        <v>0</v>
      </c>
      <c r="CT17" s="11"/>
      <c r="CU17" s="12"/>
      <c r="CV17" s="12"/>
      <c r="CW17" s="12">
        <f t="shared" si="37"/>
        <v>0</v>
      </c>
      <c r="CX17" s="12">
        <f t="shared" si="38"/>
        <v>0</v>
      </c>
      <c r="CY17" s="11"/>
      <c r="CZ17" s="12"/>
      <c r="DA17" s="12"/>
      <c r="DB17" s="12">
        <f t="shared" si="39"/>
        <v>0</v>
      </c>
      <c r="DC17" s="12">
        <f t="shared" si="40"/>
        <v>0</v>
      </c>
      <c r="DD17" s="11"/>
      <c r="DE17" s="12">
        <v>5669</v>
      </c>
      <c r="DF17" s="12">
        <v>5669</v>
      </c>
      <c r="DG17" s="12">
        <f t="shared" si="41"/>
        <v>5669</v>
      </c>
      <c r="DH17" s="12">
        <f t="shared" si="42"/>
        <v>0</v>
      </c>
      <c r="DI17" s="11"/>
      <c r="DJ17" s="12">
        <v>2911.1</v>
      </c>
      <c r="DK17" s="12">
        <v>2911.1</v>
      </c>
      <c r="DL17" s="12">
        <f t="shared" si="43"/>
        <v>2911.1</v>
      </c>
      <c r="DM17" s="12">
        <f t="shared" si="44"/>
        <v>0</v>
      </c>
      <c r="DN17" s="11"/>
      <c r="DO17" s="12">
        <v>6000</v>
      </c>
      <c r="DP17" s="12">
        <v>6000</v>
      </c>
      <c r="DQ17" s="12">
        <f t="shared" si="45"/>
        <v>6000</v>
      </c>
      <c r="DR17" s="12">
        <f t="shared" si="46"/>
        <v>0</v>
      </c>
      <c r="DS17" s="11"/>
      <c r="DT17" s="12"/>
      <c r="DU17" s="12"/>
      <c r="DV17" s="12">
        <f t="shared" si="47"/>
        <v>0</v>
      </c>
      <c r="DW17" s="12">
        <f t="shared" si="48"/>
        <v>0</v>
      </c>
      <c r="DX17" s="11"/>
      <c r="DY17" s="12"/>
      <c r="DZ17" s="12"/>
      <c r="EA17" s="12">
        <f t="shared" si="49"/>
        <v>0</v>
      </c>
      <c r="EB17" s="12">
        <f t="shared" si="50"/>
        <v>0</v>
      </c>
      <c r="EC17" s="11"/>
      <c r="ED17" s="12">
        <v>500</v>
      </c>
      <c r="EE17" s="12">
        <v>500</v>
      </c>
      <c r="EF17" s="12">
        <f t="shared" si="51"/>
        <v>500</v>
      </c>
      <c r="EG17" s="12">
        <f t="shared" si="52"/>
        <v>0</v>
      </c>
      <c r="EH17" s="11"/>
      <c r="EI17" s="12"/>
      <c r="EJ17" s="12"/>
      <c r="EK17" s="12">
        <f t="shared" si="53"/>
        <v>0</v>
      </c>
      <c r="EL17" s="12">
        <f t="shared" si="54"/>
        <v>0</v>
      </c>
      <c r="EM17" s="11"/>
      <c r="EN17" s="12">
        <v>51.5</v>
      </c>
      <c r="EO17" s="12">
        <v>46.1</v>
      </c>
      <c r="EP17" s="12">
        <f t="shared" si="55"/>
        <v>46.1</v>
      </c>
      <c r="EQ17" s="12">
        <f t="shared" si="56"/>
        <v>-5.3999999999999986</v>
      </c>
      <c r="ER17" s="11"/>
      <c r="ES17" s="12">
        <v>1110.7</v>
      </c>
      <c r="ET17" s="12">
        <v>1110.7</v>
      </c>
      <c r="EU17" s="12">
        <f t="shared" si="57"/>
        <v>1110.7</v>
      </c>
      <c r="EV17" s="12">
        <f t="shared" si="58"/>
        <v>0</v>
      </c>
      <c r="EW17" s="11"/>
      <c r="EX17" s="12">
        <v>234</v>
      </c>
      <c r="EY17" s="12">
        <v>0</v>
      </c>
      <c r="EZ17" s="12">
        <f t="shared" si="59"/>
        <v>0</v>
      </c>
      <c r="FA17" s="12">
        <f t="shared" si="60"/>
        <v>-234</v>
      </c>
      <c r="FB17" s="11"/>
      <c r="FC17" s="12">
        <v>2299.1999999999998</v>
      </c>
      <c r="FD17" s="12">
        <v>2299.1999999999998</v>
      </c>
      <c r="FE17" s="12">
        <f t="shared" si="61"/>
        <v>2299.1999999999998</v>
      </c>
      <c r="FF17" s="12">
        <f t="shared" si="62"/>
        <v>0</v>
      </c>
      <c r="FG17" s="11"/>
      <c r="FH17" s="12"/>
      <c r="FI17" s="12"/>
      <c r="FJ17" s="12">
        <f t="shared" si="63"/>
        <v>0</v>
      </c>
      <c r="FK17" s="12">
        <f t="shared" si="64"/>
        <v>0</v>
      </c>
      <c r="FL17" s="11"/>
      <c r="FM17" s="12">
        <v>65.8</v>
      </c>
      <c r="FN17" s="12">
        <v>65.8</v>
      </c>
      <c r="FO17" s="12">
        <f t="shared" si="65"/>
        <v>65.8</v>
      </c>
      <c r="FP17" s="12">
        <f t="shared" si="66"/>
        <v>0</v>
      </c>
      <c r="FQ17" s="11"/>
      <c r="FR17" s="12">
        <v>7237</v>
      </c>
      <c r="FS17" s="12">
        <v>7237</v>
      </c>
      <c r="FT17" s="12">
        <f t="shared" si="67"/>
        <v>7237</v>
      </c>
      <c r="FU17" s="12">
        <f t="shared" si="68"/>
        <v>0</v>
      </c>
      <c r="FV17" s="11"/>
      <c r="FW17" s="12">
        <v>19939.3</v>
      </c>
      <c r="FX17" s="12">
        <v>19939.3</v>
      </c>
      <c r="FY17" s="12">
        <f t="shared" si="69"/>
        <v>19939.3</v>
      </c>
      <c r="FZ17" s="12">
        <f t="shared" si="70"/>
        <v>0</v>
      </c>
      <c r="GA17" s="11"/>
      <c r="GB17" s="12">
        <v>33849</v>
      </c>
      <c r="GC17" s="12">
        <v>33849</v>
      </c>
      <c r="GD17" s="12">
        <f t="shared" si="71"/>
        <v>33849</v>
      </c>
      <c r="GE17" s="12">
        <f t="shared" si="72"/>
        <v>0</v>
      </c>
      <c r="GF17" s="11"/>
      <c r="GG17" s="12"/>
      <c r="GH17" s="12"/>
      <c r="GI17" s="12">
        <f t="shared" si="73"/>
        <v>0</v>
      </c>
      <c r="GJ17" s="13">
        <f t="shared" si="74"/>
        <v>0</v>
      </c>
    </row>
    <row r="18" spans="1:192" x14ac:dyDescent="0.25">
      <c r="A18" s="35">
        <v>12</v>
      </c>
      <c r="B18" s="36" t="s">
        <v>15</v>
      </c>
      <c r="C18" s="42">
        <f t="shared" si="75"/>
        <v>0</v>
      </c>
      <c r="D18" s="45">
        <f t="shared" si="0"/>
        <v>121419.79999999999</v>
      </c>
      <c r="E18" s="45">
        <f t="shared" si="0"/>
        <v>121043</v>
      </c>
      <c r="F18" s="45">
        <f t="shared" si="1"/>
        <v>121043</v>
      </c>
      <c r="G18" s="44">
        <f t="shared" si="2"/>
        <v>-376.79999999998836</v>
      </c>
      <c r="H18" s="11"/>
      <c r="I18" s="12"/>
      <c r="J18" s="12"/>
      <c r="K18" s="12">
        <f t="shared" si="76"/>
        <v>0</v>
      </c>
      <c r="L18" s="12">
        <f t="shared" si="77"/>
        <v>0</v>
      </c>
      <c r="M18" s="11"/>
      <c r="N18" s="12">
        <v>4992.5</v>
      </c>
      <c r="O18" s="12">
        <v>4992.5</v>
      </c>
      <c r="P18" s="12">
        <f t="shared" si="3"/>
        <v>4992.5</v>
      </c>
      <c r="Q18" s="12">
        <f t="shared" si="4"/>
        <v>0</v>
      </c>
      <c r="R18" s="11"/>
      <c r="S18" s="12">
        <v>2367</v>
      </c>
      <c r="T18" s="12">
        <v>2367</v>
      </c>
      <c r="U18" s="12">
        <f t="shared" si="5"/>
        <v>2367</v>
      </c>
      <c r="V18" s="12">
        <f t="shared" si="6"/>
        <v>0</v>
      </c>
      <c r="W18" s="11"/>
      <c r="X18" s="12">
        <v>142</v>
      </c>
      <c r="Y18" s="12">
        <v>142</v>
      </c>
      <c r="Z18" s="12">
        <f t="shared" si="7"/>
        <v>142</v>
      </c>
      <c r="AA18" s="12">
        <f t="shared" si="8"/>
        <v>0</v>
      </c>
      <c r="AB18" s="11"/>
      <c r="AC18" s="12">
        <v>546.79999999999995</v>
      </c>
      <c r="AD18" s="12">
        <v>546.79999999999995</v>
      </c>
      <c r="AE18" s="12">
        <f t="shared" si="9"/>
        <v>546.79999999999995</v>
      </c>
      <c r="AF18" s="12">
        <f t="shared" si="10"/>
        <v>0</v>
      </c>
      <c r="AG18" s="11"/>
      <c r="AH18" s="12">
        <v>3638.5</v>
      </c>
      <c r="AI18" s="12">
        <v>3368.5</v>
      </c>
      <c r="AJ18" s="12">
        <f t="shared" si="11"/>
        <v>3368.5</v>
      </c>
      <c r="AK18" s="12">
        <f t="shared" si="12"/>
        <v>-270</v>
      </c>
      <c r="AL18" s="11"/>
      <c r="AM18" s="12">
        <v>922.8</v>
      </c>
      <c r="AN18" s="12">
        <v>922.8</v>
      </c>
      <c r="AO18" s="12">
        <f t="shared" si="13"/>
        <v>922.8</v>
      </c>
      <c r="AP18" s="12">
        <f t="shared" si="14"/>
        <v>0</v>
      </c>
      <c r="AQ18" s="11"/>
      <c r="AR18" s="12">
        <v>1434.3</v>
      </c>
      <c r="AS18" s="12">
        <v>1434.3</v>
      </c>
      <c r="AT18" s="12">
        <f t="shared" si="15"/>
        <v>1434.3</v>
      </c>
      <c r="AU18" s="12">
        <f t="shared" si="16"/>
        <v>0</v>
      </c>
      <c r="AV18" s="11"/>
      <c r="AW18" s="12"/>
      <c r="AX18" s="12"/>
      <c r="AY18" s="12">
        <f t="shared" si="17"/>
        <v>0</v>
      </c>
      <c r="AZ18" s="12">
        <f t="shared" si="18"/>
        <v>0</v>
      </c>
      <c r="BA18" s="11"/>
      <c r="BB18" s="12"/>
      <c r="BC18" s="12"/>
      <c r="BD18" s="12">
        <f t="shared" si="19"/>
        <v>0</v>
      </c>
      <c r="BE18" s="12">
        <f t="shared" si="20"/>
        <v>0</v>
      </c>
      <c r="BF18" s="11"/>
      <c r="BG18" s="12"/>
      <c r="BH18" s="12"/>
      <c r="BI18" s="12">
        <f t="shared" si="21"/>
        <v>0</v>
      </c>
      <c r="BJ18" s="12">
        <f t="shared" si="22"/>
        <v>0</v>
      </c>
      <c r="BK18" s="11"/>
      <c r="BL18" s="12"/>
      <c r="BM18" s="12"/>
      <c r="BN18" s="12">
        <f t="shared" si="23"/>
        <v>0</v>
      </c>
      <c r="BO18" s="12">
        <f t="shared" si="24"/>
        <v>0</v>
      </c>
      <c r="BP18" s="11"/>
      <c r="BQ18" s="12"/>
      <c r="BR18" s="12"/>
      <c r="BS18" s="12">
        <f t="shared" si="25"/>
        <v>0</v>
      </c>
      <c r="BT18" s="12">
        <f t="shared" si="26"/>
        <v>0</v>
      </c>
      <c r="BU18" s="11"/>
      <c r="BV18" s="12"/>
      <c r="BW18" s="12"/>
      <c r="BX18" s="12">
        <f t="shared" si="27"/>
        <v>0</v>
      </c>
      <c r="BY18" s="12">
        <f t="shared" si="28"/>
        <v>0</v>
      </c>
      <c r="BZ18" s="11"/>
      <c r="CA18" s="12"/>
      <c r="CB18" s="12"/>
      <c r="CC18" s="12">
        <f t="shared" si="29"/>
        <v>0</v>
      </c>
      <c r="CD18" s="12">
        <f t="shared" si="30"/>
        <v>0</v>
      </c>
      <c r="CE18" s="11"/>
      <c r="CF18" s="12">
        <v>62.5</v>
      </c>
      <c r="CG18" s="12">
        <v>62.5</v>
      </c>
      <c r="CH18" s="12">
        <f t="shared" si="31"/>
        <v>62.5</v>
      </c>
      <c r="CI18" s="12">
        <f t="shared" si="32"/>
        <v>0</v>
      </c>
      <c r="CJ18" s="11"/>
      <c r="CK18" s="12">
        <v>125</v>
      </c>
      <c r="CL18" s="12">
        <v>125</v>
      </c>
      <c r="CM18" s="12">
        <f t="shared" si="33"/>
        <v>125</v>
      </c>
      <c r="CN18" s="12">
        <f t="shared" si="34"/>
        <v>0</v>
      </c>
      <c r="CO18" s="11"/>
      <c r="CP18" s="12">
        <v>430</v>
      </c>
      <c r="CQ18" s="12">
        <v>430</v>
      </c>
      <c r="CR18" s="12">
        <f t="shared" si="35"/>
        <v>430</v>
      </c>
      <c r="CS18" s="12">
        <f t="shared" si="36"/>
        <v>0</v>
      </c>
      <c r="CT18" s="11"/>
      <c r="CU18" s="12"/>
      <c r="CV18" s="12"/>
      <c r="CW18" s="12">
        <f t="shared" si="37"/>
        <v>0</v>
      </c>
      <c r="CX18" s="12">
        <f t="shared" si="38"/>
        <v>0</v>
      </c>
      <c r="CY18" s="11"/>
      <c r="CZ18" s="12"/>
      <c r="DA18" s="12"/>
      <c r="DB18" s="12">
        <f t="shared" si="39"/>
        <v>0</v>
      </c>
      <c r="DC18" s="12">
        <f t="shared" si="40"/>
        <v>0</v>
      </c>
      <c r="DD18" s="11"/>
      <c r="DE18" s="12"/>
      <c r="DF18" s="12"/>
      <c r="DG18" s="12">
        <f t="shared" si="41"/>
        <v>0</v>
      </c>
      <c r="DH18" s="12">
        <f t="shared" si="42"/>
        <v>0</v>
      </c>
      <c r="DI18" s="11"/>
      <c r="DJ18" s="12"/>
      <c r="DK18" s="12"/>
      <c r="DL18" s="12">
        <f t="shared" si="43"/>
        <v>0</v>
      </c>
      <c r="DM18" s="12">
        <f t="shared" si="44"/>
        <v>0</v>
      </c>
      <c r="DN18" s="11"/>
      <c r="DO18" s="12">
        <v>8000</v>
      </c>
      <c r="DP18" s="12">
        <v>8000</v>
      </c>
      <c r="DQ18" s="12">
        <f t="shared" si="45"/>
        <v>8000</v>
      </c>
      <c r="DR18" s="12">
        <f t="shared" si="46"/>
        <v>0</v>
      </c>
      <c r="DS18" s="11"/>
      <c r="DT18" s="12"/>
      <c r="DU18" s="12"/>
      <c r="DV18" s="12">
        <f t="shared" si="47"/>
        <v>0</v>
      </c>
      <c r="DW18" s="12">
        <f t="shared" si="48"/>
        <v>0</v>
      </c>
      <c r="DX18" s="11"/>
      <c r="DY18" s="12"/>
      <c r="DZ18" s="12"/>
      <c r="EA18" s="12">
        <f t="shared" si="49"/>
        <v>0</v>
      </c>
      <c r="EB18" s="12">
        <f t="shared" si="50"/>
        <v>0</v>
      </c>
      <c r="EC18" s="11"/>
      <c r="ED18" s="12">
        <v>1000</v>
      </c>
      <c r="EE18" s="12">
        <v>1000</v>
      </c>
      <c r="EF18" s="12">
        <f t="shared" si="51"/>
        <v>1000</v>
      </c>
      <c r="EG18" s="12">
        <f t="shared" si="52"/>
        <v>0</v>
      </c>
      <c r="EH18" s="11"/>
      <c r="EI18" s="12">
        <v>375</v>
      </c>
      <c r="EJ18" s="12">
        <v>375</v>
      </c>
      <c r="EK18" s="12">
        <f t="shared" si="53"/>
        <v>375</v>
      </c>
      <c r="EL18" s="12">
        <f t="shared" si="54"/>
        <v>0</v>
      </c>
      <c r="EM18" s="11"/>
      <c r="EN18" s="12">
        <v>485.4</v>
      </c>
      <c r="EO18" s="12">
        <v>485.4</v>
      </c>
      <c r="EP18" s="12">
        <f t="shared" si="55"/>
        <v>485.4</v>
      </c>
      <c r="EQ18" s="12">
        <f t="shared" si="56"/>
        <v>0</v>
      </c>
      <c r="ER18" s="11"/>
      <c r="ES18" s="12">
        <v>297.2</v>
      </c>
      <c r="ET18" s="12">
        <v>297.2</v>
      </c>
      <c r="EU18" s="12">
        <f t="shared" si="57"/>
        <v>297.2</v>
      </c>
      <c r="EV18" s="12">
        <f t="shared" si="58"/>
        <v>0</v>
      </c>
      <c r="EW18" s="11"/>
      <c r="EX18" s="12">
        <v>106.8</v>
      </c>
      <c r="EY18" s="12">
        <v>0</v>
      </c>
      <c r="EZ18" s="12">
        <f t="shared" si="59"/>
        <v>0</v>
      </c>
      <c r="FA18" s="12">
        <f t="shared" si="60"/>
        <v>-106.8</v>
      </c>
      <c r="FB18" s="11"/>
      <c r="FC18" s="12"/>
      <c r="FD18" s="12"/>
      <c r="FE18" s="12">
        <f t="shared" si="61"/>
        <v>0</v>
      </c>
      <c r="FF18" s="12">
        <f t="shared" si="62"/>
        <v>0</v>
      </c>
      <c r="FG18" s="11"/>
      <c r="FH18" s="12"/>
      <c r="FI18" s="12"/>
      <c r="FJ18" s="12">
        <f t="shared" si="63"/>
        <v>0</v>
      </c>
      <c r="FK18" s="12">
        <f t="shared" si="64"/>
        <v>0</v>
      </c>
      <c r="FL18" s="11"/>
      <c r="FM18" s="12"/>
      <c r="FN18" s="12"/>
      <c r="FO18" s="12">
        <f t="shared" si="65"/>
        <v>0</v>
      </c>
      <c r="FP18" s="12">
        <f t="shared" si="66"/>
        <v>0</v>
      </c>
      <c r="FQ18" s="11"/>
      <c r="FR18" s="12">
        <v>36303.5</v>
      </c>
      <c r="FS18" s="12">
        <v>36303.5</v>
      </c>
      <c r="FT18" s="12">
        <f t="shared" si="67"/>
        <v>36303.5</v>
      </c>
      <c r="FU18" s="12">
        <f t="shared" si="68"/>
        <v>0</v>
      </c>
      <c r="FV18" s="11"/>
      <c r="FW18" s="12">
        <v>19930.599999999999</v>
      </c>
      <c r="FX18" s="12">
        <v>19930.599999999999</v>
      </c>
      <c r="FY18" s="12">
        <f t="shared" si="69"/>
        <v>19930.599999999999</v>
      </c>
      <c r="FZ18" s="12">
        <f t="shared" si="70"/>
        <v>0</v>
      </c>
      <c r="GA18" s="11"/>
      <c r="GB18" s="12">
        <v>40259.9</v>
      </c>
      <c r="GC18" s="12">
        <v>40259.9</v>
      </c>
      <c r="GD18" s="12">
        <f t="shared" si="71"/>
        <v>40259.9</v>
      </c>
      <c r="GE18" s="12">
        <f t="shared" si="72"/>
        <v>0</v>
      </c>
      <c r="GF18" s="11"/>
      <c r="GG18" s="12"/>
      <c r="GH18" s="12"/>
      <c r="GI18" s="12">
        <f t="shared" si="73"/>
        <v>0</v>
      </c>
      <c r="GJ18" s="13">
        <f t="shared" si="74"/>
        <v>0</v>
      </c>
    </row>
    <row r="19" spans="1:192" x14ac:dyDescent="0.25">
      <c r="A19" s="35">
        <v>13</v>
      </c>
      <c r="B19" s="36" t="s">
        <v>16</v>
      </c>
      <c r="C19" s="42">
        <f t="shared" si="75"/>
        <v>0</v>
      </c>
      <c r="D19" s="45">
        <f t="shared" si="0"/>
        <v>99677.1</v>
      </c>
      <c r="E19" s="45">
        <f t="shared" si="0"/>
        <v>99677.1</v>
      </c>
      <c r="F19" s="45">
        <f t="shared" si="1"/>
        <v>99677.1</v>
      </c>
      <c r="G19" s="44">
        <f t="shared" si="2"/>
        <v>0</v>
      </c>
      <c r="H19" s="11"/>
      <c r="I19" s="12"/>
      <c r="J19" s="12"/>
      <c r="K19" s="12">
        <f t="shared" si="76"/>
        <v>0</v>
      </c>
      <c r="L19" s="12">
        <f t="shared" si="77"/>
        <v>0</v>
      </c>
      <c r="M19" s="11"/>
      <c r="N19" s="12">
        <v>7956.8</v>
      </c>
      <c r="O19" s="12">
        <v>7956.8</v>
      </c>
      <c r="P19" s="12">
        <f t="shared" si="3"/>
        <v>7956.8</v>
      </c>
      <c r="Q19" s="12">
        <f t="shared" si="4"/>
        <v>0</v>
      </c>
      <c r="R19" s="11"/>
      <c r="S19" s="12">
        <v>8294.2999999999993</v>
      </c>
      <c r="T19" s="12">
        <v>8294.2999999999993</v>
      </c>
      <c r="U19" s="12">
        <f t="shared" si="5"/>
        <v>8294.2999999999993</v>
      </c>
      <c r="V19" s="12">
        <f t="shared" si="6"/>
        <v>0</v>
      </c>
      <c r="W19" s="11"/>
      <c r="X19" s="12">
        <v>385.3</v>
      </c>
      <c r="Y19" s="12">
        <v>385.3</v>
      </c>
      <c r="Z19" s="12">
        <f t="shared" si="7"/>
        <v>385.3</v>
      </c>
      <c r="AA19" s="12">
        <f t="shared" si="8"/>
        <v>0</v>
      </c>
      <c r="AB19" s="11"/>
      <c r="AC19" s="12">
        <v>703.1</v>
      </c>
      <c r="AD19" s="12">
        <v>703.1</v>
      </c>
      <c r="AE19" s="12">
        <f t="shared" si="9"/>
        <v>703.1</v>
      </c>
      <c r="AF19" s="12">
        <f t="shared" si="10"/>
        <v>0</v>
      </c>
      <c r="AG19" s="11"/>
      <c r="AH19" s="12">
        <v>1305.3</v>
      </c>
      <c r="AI19" s="12">
        <v>1305.3</v>
      </c>
      <c r="AJ19" s="12">
        <f t="shared" si="11"/>
        <v>1305.3</v>
      </c>
      <c r="AK19" s="12">
        <f t="shared" si="12"/>
        <v>0</v>
      </c>
      <c r="AL19" s="11"/>
      <c r="AM19" s="12">
        <v>1126.3</v>
      </c>
      <c r="AN19" s="12">
        <v>1126.3</v>
      </c>
      <c r="AO19" s="12">
        <f t="shared" si="13"/>
        <v>1126.3</v>
      </c>
      <c r="AP19" s="12">
        <f t="shared" si="14"/>
        <v>0</v>
      </c>
      <c r="AQ19" s="11"/>
      <c r="AR19" s="12">
        <v>1927.8</v>
      </c>
      <c r="AS19" s="12">
        <v>1927.8</v>
      </c>
      <c r="AT19" s="12">
        <f t="shared" si="15"/>
        <v>1927.8</v>
      </c>
      <c r="AU19" s="12">
        <f t="shared" si="16"/>
        <v>0</v>
      </c>
      <c r="AV19" s="11"/>
      <c r="AW19" s="12">
        <v>420.9</v>
      </c>
      <c r="AX19" s="12">
        <v>420.9</v>
      </c>
      <c r="AY19" s="12">
        <f t="shared" si="17"/>
        <v>420.9</v>
      </c>
      <c r="AZ19" s="12">
        <f t="shared" si="18"/>
        <v>0</v>
      </c>
      <c r="BA19" s="11"/>
      <c r="BB19" s="12"/>
      <c r="BC19" s="12"/>
      <c r="BD19" s="12">
        <f t="shared" si="19"/>
        <v>0</v>
      </c>
      <c r="BE19" s="12">
        <f t="shared" si="20"/>
        <v>0</v>
      </c>
      <c r="BF19" s="11"/>
      <c r="BG19" s="12"/>
      <c r="BH19" s="12"/>
      <c r="BI19" s="12">
        <f t="shared" si="21"/>
        <v>0</v>
      </c>
      <c r="BJ19" s="12">
        <f t="shared" si="22"/>
        <v>0</v>
      </c>
      <c r="BK19" s="11"/>
      <c r="BL19" s="12"/>
      <c r="BM19" s="12"/>
      <c r="BN19" s="12">
        <f t="shared" si="23"/>
        <v>0</v>
      </c>
      <c r="BO19" s="12">
        <f t="shared" si="24"/>
        <v>0</v>
      </c>
      <c r="BP19" s="11"/>
      <c r="BQ19" s="12"/>
      <c r="BR19" s="12"/>
      <c r="BS19" s="12">
        <f t="shared" si="25"/>
        <v>0</v>
      </c>
      <c r="BT19" s="12">
        <f t="shared" si="26"/>
        <v>0</v>
      </c>
      <c r="BU19" s="11"/>
      <c r="BV19" s="12"/>
      <c r="BW19" s="12"/>
      <c r="BX19" s="12">
        <f t="shared" si="27"/>
        <v>0</v>
      </c>
      <c r="BY19" s="12">
        <f t="shared" si="28"/>
        <v>0</v>
      </c>
      <c r="BZ19" s="11"/>
      <c r="CA19" s="12"/>
      <c r="CB19" s="12"/>
      <c r="CC19" s="12">
        <f t="shared" si="29"/>
        <v>0</v>
      </c>
      <c r="CD19" s="12">
        <f t="shared" si="30"/>
        <v>0</v>
      </c>
      <c r="CE19" s="11"/>
      <c r="CF19" s="12">
        <v>62.5</v>
      </c>
      <c r="CG19" s="12">
        <v>62.5</v>
      </c>
      <c r="CH19" s="12">
        <f t="shared" si="31"/>
        <v>62.5</v>
      </c>
      <c r="CI19" s="12">
        <f t="shared" si="32"/>
        <v>0</v>
      </c>
      <c r="CJ19" s="11"/>
      <c r="CK19" s="12">
        <v>125</v>
      </c>
      <c r="CL19" s="12">
        <v>125</v>
      </c>
      <c r="CM19" s="12">
        <f t="shared" si="33"/>
        <v>125</v>
      </c>
      <c r="CN19" s="12">
        <f t="shared" si="34"/>
        <v>0</v>
      </c>
      <c r="CO19" s="11"/>
      <c r="CP19" s="12">
        <v>180</v>
      </c>
      <c r="CQ19" s="12">
        <v>180</v>
      </c>
      <c r="CR19" s="12">
        <f t="shared" si="35"/>
        <v>180</v>
      </c>
      <c r="CS19" s="12">
        <f t="shared" si="36"/>
        <v>0</v>
      </c>
      <c r="CT19" s="11"/>
      <c r="CU19" s="12">
        <v>500</v>
      </c>
      <c r="CV19" s="12">
        <v>500</v>
      </c>
      <c r="CW19" s="12">
        <f t="shared" si="37"/>
        <v>500</v>
      </c>
      <c r="CX19" s="12">
        <f t="shared" si="38"/>
        <v>0</v>
      </c>
      <c r="CY19" s="11"/>
      <c r="CZ19" s="12"/>
      <c r="DA19" s="12"/>
      <c r="DB19" s="12">
        <f t="shared" si="39"/>
        <v>0</v>
      </c>
      <c r="DC19" s="12">
        <f t="shared" si="40"/>
        <v>0</v>
      </c>
      <c r="DD19" s="11"/>
      <c r="DE19" s="12"/>
      <c r="DF19" s="12"/>
      <c r="DG19" s="12">
        <f t="shared" si="41"/>
        <v>0</v>
      </c>
      <c r="DH19" s="12">
        <f t="shared" si="42"/>
        <v>0</v>
      </c>
      <c r="DI19" s="11"/>
      <c r="DJ19" s="12"/>
      <c r="DK19" s="12"/>
      <c r="DL19" s="12">
        <f t="shared" si="43"/>
        <v>0</v>
      </c>
      <c r="DM19" s="12">
        <f t="shared" si="44"/>
        <v>0</v>
      </c>
      <c r="DN19" s="11"/>
      <c r="DO19" s="12">
        <v>8000</v>
      </c>
      <c r="DP19" s="12">
        <v>8000</v>
      </c>
      <c r="DQ19" s="12">
        <f t="shared" si="45"/>
        <v>8000</v>
      </c>
      <c r="DR19" s="12">
        <f t="shared" si="46"/>
        <v>0</v>
      </c>
      <c r="DS19" s="11"/>
      <c r="DT19" s="12"/>
      <c r="DU19" s="12"/>
      <c r="DV19" s="12">
        <f t="shared" si="47"/>
        <v>0</v>
      </c>
      <c r="DW19" s="12">
        <f t="shared" si="48"/>
        <v>0</v>
      </c>
      <c r="DX19" s="11"/>
      <c r="DY19" s="12"/>
      <c r="DZ19" s="12"/>
      <c r="EA19" s="12">
        <f t="shared" si="49"/>
        <v>0</v>
      </c>
      <c r="EB19" s="12">
        <f t="shared" si="50"/>
        <v>0</v>
      </c>
      <c r="EC19" s="11"/>
      <c r="ED19" s="12">
        <v>1500</v>
      </c>
      <c r="EE19" s="12">
        <v>1500</v>
      </c>
      <c r="EF19" s="12">
        <f t="shared" si="51"/>
        <v>1500</v>
      </c>
      <c r="EG19" s="12">
        <f t="shared" si="52"/>
        <v>0</v>
      </c>
      <c r="EH19" s="11"/>
      <c r="EI19" s="12"/>
      <c r="EJ19" s="12"/>
      <c r="EK19" s="12">
        <f t="shared" si="53"/>
        <v>0</v>
      </c>
      <c r="EL19" s="12">
        <f t="shared" si="54"/>
        <v>0</v>
      </c>
      <c r="EM19" s="11"/>
      <c r="EN19" s="12">
        <v>3452.3</v>
      </c>
      <c r="EO19" s="12">
        <v>3452.3</v>
      </c>
      <c r="EP19" s="12">
        <f t="shared" si="55"/>
        <v>3452.3</v>
      </c>
      <c r="EQ19" s="12">
        <f t="shared" si="56"/>
        <v>0</v>
      </c>
      <c r="ER19" s="11"/>
      <c r="ES19" s="12">
        <v>1545.2</v>
      </c>
      <c r="ET19" s="12">
        <v>1545.2</v>
      </c>
      <c r="EU19" s="12">
        <f t="shared" si="57"/>
        <v>1545.2</v>
      </c>
      <c r="EV19" s="12">
        <f t="shared" si="58"/>
        <v>0</v>
      </c>
      <c r="EW19" s="11"/>
      <c r="EX19" s="12">
        <v>829.4</v>
      </c>
      <c r="EY19" s="12">
        <v>829.4</v>
      </c>
      <c r="EZ19" s="12">
        <f t="shared" si="59"/>
        <v>829.4</v>
      </c>
      <c r="FA19" s="12">
        <f t="shared" si="60"/>
        <v>0</v>
      </c>
      <c r="FB19" s="11"/>
      <c r="FC19" s="12"/>
      <c r="FD19" s="12"/>
      <c r="FE19" s="12">
        <f t="shared" si="61"/>
        <v>0</v>
      </c>
      <c r="FF19" s="12">
        <f t="shared" si="62"/>
        <v>0</v>
      </c>
      <c r="FG19" s="11"/>
      <c r="FH19" s="12"/>
      <c r="FI19" s="12"/>
      <c r="FJ19" s="12">
        <f t="shared" si="63"/>
        <v>0</v>
      </c>
      <c r="FK19" s="12">
        <f t="shared" si="64"/>
        <v>0</v>
      </c>
      <c r="FL19" s="11"/>
      <c r="FM19" s="12"/>
      <c r="FN19" s="12"/>
      <c r="FO19" s="12">
        <f t="shared" si="65"/>
        <v>0</v>
      </c>
      <c r="FP19" s="12">
        <f t="shared" si="66"/>
        <v>0</v>
      </c>
      <c r="FQ19" s="11"/>
      <c r="FR19" s="12">
        <v>4062</v>
      </c>
      <c r="FS19" s="12">
        <v>4062</v>
      </c>
      <c r="FT19" s="12">
        <f t="shared" si="67"/>
        <v>4062</v>
      </c>
      <c r="FU19" s="12">
        <f t="shared" si="68"/>
        <v>0</v>
      </c>
      <c r="FV19" s="11"/>
      <c r="FW19" s="12">
        <v>18299.599999999999</v>
      </c>
      <c r="FX19" s="12">
        <v>18299.599999999999</v>
      </c>
      <c r="FY19" s="12">
        <f t="shared" si="69"/>
        <v>18299.599999999999</v>
      </c>
      <c r="FZ19" s="12">
        <f t="shared" si="70"/>
        <v>0</v>
      </c>
      <c r="GA19" s="11"/>
      <c r="GB19" s="12">
        <v>39001.300000000003</v>
      </c>
      <c r="GC19" s="12">
        <v>39001.300000000003</v>
      </c>
      <c r="GD19" s="12">
        <f t="shared" si="71"/>
        <v>39001.300000000003</v>
      </c>
      <c r="GE19" s="12">
        <f t="shared" si="72"/>
        <v>0</v>
      </c>
      <c r="GF19" s="11"/>
      <c r="GG19" s="12"/>
      <c r="GH19" s="12"/>
      <c r="GI19" s="12">
        <f t="shared" si="73"/>
        <v>0</v>
      </c>
      <c r="GJ19" s="13">
        <f t="shared" si="74"/>
        <v>0</v>
      </c>
    </row>
    <row r="20" spans="1:192" x14ac:dyDescent="0.25">
      <c r="A20" s="35">
        <v>14</v>
      </c>
      <c r="B20" s="36" t="s">
        <v>17</v>
      </c>
      <c r="C20" s="42">
        <f t="shared" si="75"/>
        <v>0</v>
      </c>
      <c r="D20" s="45">
        <f t="shared" si="0"/>
        <v>146191.29999999999</v>
      </c>
      <c r="E20" s="45">
        <f t="shared" si="0"/>
        <v>146191.29999999999</v>
      </c>
      <c r="F20" s="45">
        <f t="shared" si="1"/>
        <v>146191.29999999999</v>
      </c>
      <c r="G20" s="44">
        <f t="shared" si="2"/>
        <v>0</v>
      </c>
      <c r="H20" s="11"/>
      <c r="I20" s="12"/>
      <c r="J20" s="12"/>
      <c r="K20" s="12">
        <f t="shared" si="76"/>
        <v>0</v>
      </c>
      <c r="L20" s="12">
        <f t="shared" si="77"/>
        <v>0</v>
      </c>
      <c r="M20" s="11"/>
      <c r="N20" s="12">
        <v>4056.4</v>
      </c>
      <c r="O20" s="12">
        <v>4056.4</v>
      </c>
      <c r="P20" s="12">
        <f t="shared" si="3"/>
        <v>4056.4</v>
      </c>
      <c r="Q20" s="12">
        <f t="shared" si="4"/>
        <v>0</v>
      </c>
      <c r="R20" s="11"/>
      <c r="S20" s="12">
        <v>12270.3</v>
      </c>
      <c r="T20" s="12">
        <v>12270.3</v>
      </c>
      <c r="U20" s="12">
        <f t="shared" si="5"/>
        <v>12270.3</v>
      </c>
      <c r="V20" s="12">
        <f t="shared" si="6"/>
        <v>0</v>
      </c>
      <c r="W20" s="11"/>
      <c r="X20" s="12">
        <v>181.4</v>
      </c>
      <c r="Y20" s="12">
        <v>181.4</v>
      </c>
      <c r="Z20" s="12">
        <f t="shared" si="7"/>
        <v>181.4</v>
      </c>
      <c r="AA20" s="12">
        <f t="shared" si="8"/>
        <v>0</v>
      </c>
      <c r="AB20" s="11"/>
      <c r="AC20" s="12">
        <v>416.6</v>
      </c>
      <c r="AD20" s="12">
        <v>416.6</v>
      </c>
      <c r="AE20" s="12">
        <f t="shared" si="9"/>
        <v>416.6</v>
      </c>
      <c r="AF20" s="12">
        <f t="shared" si="10"/>
        <v>0</v>
      </c>
      <c r="AG20" s="11"/>
      <c r="AH20" s="12">
        <v>2626.3</v>
      </c>
      <c r="AI20" s="12">
        <v>2626.3</v>
      </c>
      <c r="AJ20" s="12">
        <f t="shared" si="11"/>
        <v>2626.3</v>
      </c>
      <c r="AK20" s="12">
        <f t="shared" si="12"/>
        <v>0</v>
      </c>
      <c r="AL20" s="11"/>
      <c r="AM20" s="12">
        <v>834.30000000000007</v>
      </c>
      <c r="AN20" s="12">
        <v>834.30000000000007</v>
      </c>
      <c r="AO20" s="12">
        <f t="shared" si="13"/>
        <v>834.30000000000007</v>
      </c>
      <c r="AP20" s="12">
        <f t="shared" si="14"/>
        <v>0</v>
      </c>
      <c r="AQ20" s="11"/>
      <c r="AR20" s="12">
        <v>3108.1</v>
      </c>
      <c r="AS20" s="12">
        <v>3108.1</v>
      </c>
      <c r="AT20" s="12">
        <f t="shared" si="15"/>
        <v>3108.1</v>
      </c>
      <c r="AU20" s="12">
        <f t="shared" si="16"/>
        <v>0</v>
      </c>
      <c r="AV20" s="11"/>
      <c r="AW20" s="12">
        <v>214.2</v>
      </c>
      <c r="AX20" s="12">
        <v>214.2</v>
      </c>
      <c r="AY20" s="12">
        <f t="shared" si="17"/>
        <v>214.2</v>
      </c>
      <c r="AZ20" s="12">
        <f t="shared" si="18"/>
        <v>0</v>
      </c>
      <c r="BA20" s="11"/>
      <c r="BB20" s="12"/>
      <c r="BC20" s="12"/>
      <c r="BD20" s="12">
        <f t="shared" si="19"/>
        <v>0</v>
      </c>
      <c r="BE20" s="12">
        <f t="shared" si="20"/>
        <v>0</v>
      </c>
      <c r="BF20" s="11"/>
      <c r="BG20" s="12"/>
      <c r="BH20" s="12"/>
      <c r="BI20" s="12">
        <f t="shared" si="21"/>
        <v>0</v>
      </c>
      <c r="BJ20" s="12">
        <f t="shared" si="22"/>
        <v>0</v>
      </c>
      <c r="BK20" s="11"/>
      <c r="BL20" s="12"/>
      <c r="BM20" s="12"/>
      <c r="BN20" s="12">
        <f t="shared" si="23"/>
        <v>0</v>
      </c>
      <c r="BO20" s="12">
        <f t="shared" si="24"/>
        <v>0</v>
      </c>
      <c r="BP20" s="11"/>
      <c r="BQ20" s="12"/>
      <c r="BR20" s="12"/>
      <c r="BS20" s="12">
        <f t="shared" si="25"/>
        <v>0</v>
      </c>
      <c r="BT20" s="12">
        <f t="shared" si="26"/>
        <v>0</v>
      </c>
      <c r="BU20" s="11"/>
      <c r="BV20" s="12"/>
      <c r="BW20" s="12"/>
      <c r="BX20" s="12">
        <f t="shared" si="27"/>
        <v>0</v>
      </c>
      <c r="BY20" s="12">
        <f t="shared" si="28"/>
        <v>0</v>
      </c>
      <c r="BZ20" s="11"/>
      <c r="CA20" s="12"/>
      <c r="CB20" s="12"/>
      <c r="CC20" s="12">
        <f t="shared" si="29"/>
        <v>0</v>
      </c>
      <c r="CD20" s="12">
        <f t="shared" si="30"/>
        <v>0</v>
      </c>
      <c r="CE20" s="11"/>
      <c r="CF20" s="12"/>
      <c r="CG20" s="12"/>
      <c r="CH20" s="12">
        <f t="shared" si="31"/>
        <v>0</v>
      </c>
      <c r="CI20" s="12">
        <f t="shared" si="32"/>
        <v>0</v>
      </c>
      <c r="CJ20" s="11"/>
      <c r="CK20" s="12">
        <v>125</v>
      </c>
      <c r="CL20" s="12">
        <v>125</v>
      </c>
      <c r="CM20" s="12">
        <f t="shared" si="33"/>
        <v>125</v>
      </c>
      <c r="CN20" s="12">
        <f t="shared" si="34"/>
        <v>0</v>
      </c>
      <c r="CO20" s="11"/>
      <c r="CP20" s="12"/>
      <c r="CQ20" s="12"/>
      <c r="CR20" s="12">
        <f t="shared" si="35"/>
        <v>0</v>
      </c>
      <c r="CS20" s="12">
        <f t="shared" si="36"/>
        <v>0</v>
      </c>
      <c r="CT20" s="11"/>
      <c r="CU20" s="12"/>
      <c r="CV20" s="12"/>
      <c r="CW20" s="12">
        <f t="shared" si="37"/>
        <v>0</v>
      </c>
      <c r="CX20" s="12">
        <f t="shared" si="38"/>
        <v>0</v>
      </c>
      <c r="CY20" s="11"/>
      <c r="CZ20" s="12"/>
      <c r="DA20" s="12"/>
      <c r="DB20" s="12">
        <f t="shared" si="39"/>
        <v>0</v>
      </c>
      <c r="DC20" s="12">
        <f t="shared" si="40"/>
        <v>0</v>
      </c>
      <c r="DD20" s="11"/>
      <c r="DE20" s="12">
        <v>1417.2</v>
      </c>
      <c r="DF20" s="12">
        <v>1417.2</v>
      </c>
      <c r="DG20" s="12">
        <f t="shared" si="41"/>
        <v>1417.2</v>
      </c>
      <c r="DH20" s="12">
        <f t="shared" si="42"/>
        <v>0</v>
      </c>
      <c r="DI20" s="11"/>
      <c r="DJ20" s="12">
        <v>1433.3</v>
      </c>
      <c r="DK20" s="12">
        <v>1433.3</v>
      </c>
      <c r="DL20" s="12">
        <f t="shared" si="43"/>
        <v>1433.3</v>
      </c>
      <c r="DM20" s="12">
        <f t="shared" si="44"/>
        <v>0</v>
      </c>
      <c r="DN20" s="11"/>
      <c r="DO20" s="12">
        <v>10000</v>
      </c>
      <c r="DP20" s="12">
        <v>10000</v>
      </c>
      <c r="DQ20" s="12">
        <f t="shared" si="45"/>
        <v>10000</v>
      </c>
      <c r="DR20" s="12">
        <f t="shared" si="46"/>
        <v>0</v>
      </c>
      <c r="DS20" s="11"/>
      <c r="DT20" s="12">
        <v>2003.4</v>
      </c>
      <c r="DU20" s="12">
        <v>2003.4</v>
      </c>
      <c r="DV20" s="12">
        <f t="shared" si="47"/>
        <v>2003.4</v>
      </c>
      <c r="DW20" s="12">
        <f t="shared" si="48"/>
        <v>0</v>
      </c>
      <c r="DX20" s="11"/>
      <c r="DY20" s="12"/>
      <c r="DZ20" s="12"/>
      <c r="EA20" s="12">
        <f t="shared" si="49"/>
        <v>0</v>
      </c>
      <c r="EB20" s="12">
        <f t="shared" si="50"/>
        <v>0</v>
      </c>
      <c r="EC20" s="11"/>
      <c r="ED20" s="12">
        <v>1000</v>
      </c>
      <c r="EE20" s="12">
        <v>1000</v>
      </c>
      <c r="EF20" s="12">
        <f t="shared" si="51"/>
        <v>1000</v>
      </c>
      <c r="EG20" s="12">
        <f t="shared" si="52"/>
        <v>0</v>
      </c>
      <c r="EH20" s="11"/>
      <c r="EI20" s="12"/>
      <c r="EJ20" s="12"/>
      <c r="EK20" s="12">
        <f t="shared" si="53"/>
        <v>0</v>
      </c>
      <c r="EL20" s="12">
        <f t="shared" si="54"/>
        <v>0</v>
      </c>
      <c r="EM20" s="11"/>
      <c r="EN20" s="12">
        <v>41.7</v>
      </c>
      <c r="EO20" s="12">
        <v>41.7</v>
      </c>
      <c r="EP20" s="12">
        <f t="shared" si="55"/>
        <v>41.7</v>
      </c>
      <c r="EQ20" s="12">
        <f t="shared" si="56"/>
        <v>0</v>
      </c>
      <c r="ER20" s="11"/>
      <c r="ES20" s="12">
        <v>1241.9000000000001</v>
      </c>
      <c r="ET20" s="12">
        <v>1241.9000000000001</v>
      </c>
      <c r="EU20" s="12">
        <f t="shared" si="57"/>
        <v>1241.9000000000001</v>
      </c>
      <c r="EV20" s="12">
        <f t="shared" si="58"/>
        <v>0</v>
      </c>
      <c r="EW20" s="11"/>
      <c r="EX20" s="12">
        <v>549.6</v>
      </c>
      <c r="EY20" s="12">
        <v>549.6</v>
      </c>
      <c r="EZ20" s="12">
        <f t="shared" si="59"/>
        <v>549.6</v>
      </c>
      <c r="FA20" s="12">
        <f t="shared" si="60"/>
        <v>0</v>
      </c>
      <c r="FB20" s="11"/>
      <c r="FC20" s="12">
        <v>11840.7</v>
      </c>
      <c r="FD20" s="12">
        <v>11840.7</v>
      </c>
      <c r="FE20" s="12">
        <f t="shared" si="61"/>
        <v>11840.7</v>
      </c>
      <c r="FF20" s="12">
        <f t="shared" si="62"/>
        <v>0</v>
      </c>
      <c r="FG20" s="11"/>
      <c r="FH20" s="12"/>
      <c r="FI20" s="12"/>
      <c r="FJ20" s="12">
        <f t="shared" si="63"/>
        <v>0</v>
      </c>
      <c r="FK20" s="12">
        <f t="shared" si="64"/>
        <v>0</v>
      </c>
      <c r="FL20" s="11"/>
      <c r="FM20" s="12">
        <v>84.3</v>
      </c>
      <c r="FN20" s="12">
        <v>84.3</v>
      </c>
      <c r="FO20" s="12">
        <f t="shared" si="65"/>
        <v>84.3</v>
      </c>
      <c r="FP20" s="12">
        <f t="shared" si="66"/>
        <v>0</v>
      </c>
      <c r="FQ20" s="11"/>
      <c r="FR20" s="12">
        <v>29141.5</v>
      </c>
      <c r="FS20" s="12">
        <v>29141.5</v>
      </c>
      <c r="FT20" s="12">
        <f t="shared" si="67"/>
        <v>29141.5</v>
      </c>
      <c r="FU20" s="12">
        <f t="shared" si="68"/>
        <v>0</v>
      </c>
      <c r="FV20" s="11"/>
      <c r="FW20" s="12">
        <v>27281.599999999999</v>
      </c>
      <c r="FX20" s="12">
        <v>27281.599999999999</v>
      </c>
      <c r="FY20" s="12">
        <f t="shared" si="69"/>
        <v>27281.599999999999</v>
      </c>
      <c r="FZ20" s="12">
        <f t="shared" si="70"/>
        <v>0</v>
      </c>
      <c r="GA20" s="11"/>
      <c r="GB20" s="12">
        <v>36323.5</v>
      </c>
      <c r="GC20" s="12">
        <v>36323.5</v>
      </c>
      <c r="GD20" s="12">
        <f t="shared" si="71"/>
        <v>36323.5</v>
      </c>
      <c r="GE20" s="12">
        <f t="shared" si="72"/>
        <v>0</v>
      </c>
      <c r="GF20" s="11"/>
      <c r="GG20" s="12"/>
      <c r="GH20" s="12"/>
      <c r="GI20" s="12">
        <f t="shared" si="73"/>
        <v>0</v>
      </c>
      <c r="GJ20" s="13">
        <f t="shared" si="74"/>
        <v>0</v>
      </c>
    </row>
    <row r="21" spans="1:192" x14ac:dyDescent="0.25">
      <c r="A21" s="35">
        <v>15</v>
      </c>
      <c r="B21" s="36" t="s">
        <v>18</v>
      </c>
      <c r="C21" s="42">
        <f t="shared" si="75"/>
        <v>0</v>
      </c>
      <c r="D21" s="45">
        <f t="shared" si="0"/>
        <v>131622</v>
      </c>
      <c r="E21" s="45">
        <f t="shared" si="0"/>
        <v>131622</v>
      </c>
      <c r="F21" s="45">
        <f t="shared" si="1"/>
        <v>131622</v>
      </c>
      <c r="G21" s="44">
        <f t="shared" si="2"/>
        <v>0</v>
      </c>
      <c r="H21" s="11"/>
      <c r="I21" s="12"/>
      <c r="J21" s="12"/>
      <c r="K21" s="12">
        <f t="shared" si="76"/>
        <v>0</v>
      </c>
      <c r="L21" s="12">
        <f t="shared" si="77"/>
        <v>0</v>
      </c>
      <c r="M21" s="11"/>
      <c r="N21" s="12">
        <v>2028.2</v>
      </c>
      <c r="O21" s="12">
        <v>2028.2</v>
      </c>
      <c r="P21" s="12">
        <f t="shared" si="3"/>
        <v>2028.2</v>
      </c>
      <c r="Q21" s="12">
        <f t="shared" si="4"/>
        <v>0</v>
      </c>
      <c r="R21" s="11"/>
      <c r="S21" s="12">
        <v>264.3</v>
      </c>
      <c r="T21" s="12">
        <v>264.3</v>
      </c>
      <c r="U21" s="12">
        <f t="shared" si="5"/>
        <v>264.3</v>
      </c>
      <c r="V21" s="12">
        <f t="shared" si="6"/>
        <v>0</v>
      </c>
      <c r="W21" s="11"/>
      <c r="X21" s="12">
        <v>91.6</v>
      </c>
      <c r="Y21" s="12">
        <v>91.6</v>
      </c>
      <c r="Z21" s="12">
        <f t="shared" si="7"/>
        <v>91.6</v>
      </c>
      <c r="AA21" s="12">
        <f t="shared" si="8"/>
        <v>0</v>
      </c>
      <c r="AB21" s="11"/>
      <c r="AC21" s="12">
        <v>208.3</v>
      </c>
      <c r="AD21" s="12">
        <v>208.3</v>
      </c>
      <c r="AE21" s="12">
        <f t="shared" si="9"/>
        <v>208.3</v>
      </c>
      <c r="AF21" s="12">
        <f t="shared" si="10"/>
        <v>0</v>
      </c>
      <c r="AG21" s="11"/>
      <c r="AH21" s="12">
        <v>180</v>
      </c>
      <c r="AI21" s="12">
        <v>180</v>
      </c>
      <c r="AJ21" s="12">
        <f t="shared" si="11"/>
        <v>180</v>
      </c>
      <c r="AK21" s="12">
        <f t="shared" si="12"/>
        <v>0</v>
      </c>
      <c r="AL21" s="11"/>
      <c r="AM21" s="12">
        <v>208.4</v>
      </c>
      <c r="AN21" s="12">
        <v>208.4</v>
      </c>
      <c r="AO21" s="12">
        <f t="shared" si="13"/>
        <v>208.4</v>
      </c>
      <c r="AP21" s="12">
        <f t="shared" si="14"/>
        <v>0</v>
      </c>
      <c r="AQ21" s="11"/>
      <c r="AR21" s="12">
        <v>1150.0999999999999</v>
      </c>
      <c r="AS21" s="12">
        <v>1150.0999999999999</v>
      </c>
      <c r="AT21" s="12">
        <f t="shared" si="15"/>
        <v>1150.0999999999999</v>
      </c>
      <c r="AU21" s="12">
        <f t="shared" si="16"/>
        <v>0</v>
      </c>
      <c r="AV21" s="11"/>
      <c r="AW21" s="12">
        <v>210.4</v>
      </c>
      <c r="AX21" s="12">
        <v>210.4</v>
      </c>
      <c r="AY21" s="12">
        <f t="shared" si="17"/>
        <v>210.4</v>
      </c>
      <c r="AZ21" s="12">
        <f t="shared" si="18"/>
        <v>0</v>
      </c>
      <c r="BA21" s="11"/>
      <c r="BB21" s="12"/>
      <c r="BC21" s="12"/>
      <c r="BD21" s="12">
        <f t="shared" si="19"/>
        <v>0</v>
      </c>
      <c r="BE21" s="12">
        <f t="shared" si="20"/>
        <v>0</v>
      </c>
      <c r="BF21" s="11"/>
      <c r="BG21" s="12">
        <v>161.1</v>
      </c>
      <c r="BH21" s="12">
        <v>161.1</v>
      </c>
      <c r="BI21" s="12">
        <f t="shared" si="21"/>
        <v>161.1</v>
      </c>
      <c r="BJ21" s="12">
        <f t="shared" si="22"/>
        <v>0</v>
      </c>
      <c r="BK21" s="11"/>
      <c r="BL21" s="12"/>
      <c r="BM21" s="12"/>
      <c r="BN21" s="12">
        <f t="shared" si="23"/>
        <v>0</v>
      </c>
      <c r="BO21" s="12">
        <f t="shared" si="24"/>
        <v>0</v>
      </c>
      <c r="BP21" s="11"/>
      <c r="BQ21" s="12"/>
      <c r="BR21" s="12"/>
      <c r="BS21" s="12">
        <f t="shared" si="25"/>
        <v>0</v>
      </c>
      <c r="BT21" s="12">
        <f t="shared" si="26"/>
        <v>0</v>
      </c>
      <c r="BU21" s="11"/>
      <c r="BV21" s="12"/>
      <c r="BW21" s="12"/>
      <c r="BX21" s="12">
        <f t="shared" si="27"/>
        <v>0</v>
      </c>
      <c r="BY21" s="12">
        <f t="shared" si="28"/>
        <v>0</v>
      </c>
      <c r="BZ21" s="11"/>
      <c r="CA21" s="12"/>
      <c r="CB21" s="12"/>
      <c r="CC21" s="12">
        <f t="shared" si="29"/>
        <v>0</v>
      </c>
      <c r="CD21" s="12">
        <f t="shared" si="30"/>
        <v>0</v>
      </c>
      <c r="CE21" s="11"/>
      <c r="CF21" s="12">
        <v>125</v>
      </c>
      <c r="CG21" s="12">
        <v>125</v>
      </c>
      <c r="CH21" s="12">
        <f t="shared" si="31"/>
        <v>125</v>
      </c>
      <c r="CI21" s="12">
        <f t="shared" si="32"/>
        <v>0</v>
      </c>
      <c r="CJ21" s="11"/>
      <c r="CK21" s="12"/>
      <c r="CL21" s="12"/>
      <c r="CM21" s="12">
        <f t="shared" si="33"/>
        <v>0</v>
      </c>
      <c r="CN21" s="12">
        <f t="shared" si="34"/>
        <v>0</v>
      </c>
      <c r="CO21" s="11"/>
      <c r="CP21" s="12">
        <v>250</v>
      </c>
      <c r="CQ21" s="12">
        <v>250</v>
      </c>
      <c r="CR21" s="12">
        <f t="shared" si="35"/>
        <v>250</v>
      </c>
      <c r="CS21" s="12">
        <f t="shared" si="36"/>
        <v>0</v>
      </c>
      <c r="CT21" s="11"/>
      <c r="CU21" s="12">
        <v>15504.9</v>
      </c>
      <c r="CV21" s="12">
        <v>15504.9</v>
      </c>
      <c r="CW21" s="12">
        <f t="shared" si="37"/>
        <v>15504.9</v>
      </c>
      <c r="CX21" s="12">
        <f t="shared" si="38"/>
        <v>0</v>
      </c>
      <c r="CY21" s="11"/>
      <c r="CZ21" s="12"/>
      <c r="DA21" s="12"/>
      <c r="DB21" s="12">
        <f t="shared" si="39"/>
        <v>0</v>
      </c>
      <c r="DC21" s="12">
        <f t="shared" si="40"/>
        <v>0</v>
      </c>
      <c r="DD21" s="11"/>
      <c r="DE21" s="12"/>
      <c r="DF21" s="12"/>
      <c r="DG21" s="12">
        <f t="shared" si="41"/>
        <v>0</v>
      </c>
      <c r="DH21" s="12">
        <f t="shared" si="42"/>
        <v>0</v>
      </c>
      <c r="DI21" s="11"/>
      <c r="DJ21" s="12"/>
      <c r="DK21" s="12"/>
      <c r="DL21" s="12">
        <f t="shared" si="43"/>
        <v>0</v>
      </c>
      <c r="DM21" s="12">
        <f t="shared" si="44"/>
        <v>0</v>
      </c>
      <c r="DN21" s="11"/>
      <c r="DO21" s="12">
        <v>8000</v>
      </c>
      <c r="DP21" s="12">
        <v>8000</v>
      </c>
      <c r="DQ21" s="12">
        <f t="shared" si="45"/>
        <v>8000</v>
      </c>
      <c r="DR21" s="12">
        <f t="shared" si="46"/>
        <v>0</v>
      </c>
      <c r="DS21" s="11"/>
      <c r="DT21" s="12"/>
      <c r="DU21" s="12"/>
      <c r="DV21" s="12">
        <f t="shared" si="47"/>
        <v>0</v>
      </c>
      <c r="DW21" s="12">
        <f t="shared" si="48"/>
        <v>0</v>
      </c>
      <c r="DX21" s="11"/>
      <c r="DY21" s="12"/>
      <c r="DZ21" s="12"/>
      <c r="EA21" s="12">
        <f t="shared" si="49"/>
        <v>0</v>
      </c>
      <c r="EB21" s="12">
        <f t="shared" si="50"/>
        <v>0</v>
      </c>
      <c r="EC21" s="11"/>
      <c r="ED21" s="12"/>
      <c r="EE21" s="12"/>
      <c r="EF21" s="12">
        <f t="shared" si="51"/>
        <v>0</v>
      </c>
      <c r="EG21" s="12">
        <f t="shared" si="52"/>
        <v>0</v>
      </c>
      <c r="EH21" s="11"/>
      <c r="EI21" s="12"/>
      <c r="EJ21" s="12"/>
      <c r="EK21" s="12">
        <f t="shared" si="53"/>
        <v>0</v>
      </c>
      <c r="EL21" s="12">
        <f t="shared" si="54"/>
        <v>0</v>
      </c>
      <c r="EM21" s="11"/>
      <c r="EN21" s="12">
        <v>327.39999999999998</v>
      </c>
      <c r="EO21" s="12">
        <v>327.39999999999998</v>
      </c>
      <c r="EP21" s="12">
        <f t="shared" si="55"/>
        <v>327.39999999999998</v>
      </c>
      <c r="EQ21" s="12">
        <f t="shared" si="56"/>
        <v>0</v>
      </c>
      <c r="ER21" s="11"/>
      <c r="ES21" s="12">
        <v>71.400000000000006</v>
      </c>
      <c r="ET21" s="12">
        <v>71.400000000000006</v>
      </c>
      <c r="EU21" s="12">
        <f t="shared" si="57"/>
        <v>71.400000000000006</v>
      </c>
      <c r="EV21" s="12">
        <f t="shared" si="58"/>
        <v>0</v>
      </c>
      <c r="EW21" s="11"/>
      <c r="EX21" s="12"/>
      <c r="EY21" s="12"/>
      <c r="EZ21" s="12">
        <f t="shared" si="59"/>
        <v>0</v>
      </c>
      <c r="FA21" s="12">
        <f t="shared" si="60"/>
        <v>0</v>
      </c>
      <c r="FB21" s="11"/>
      <c r="FC21" s="12"/>
      <c r="FD21" s="12"/>
      <c r="FE21" s="12">
        <f t="shared" si="61"/>
        <v>0</v>
      </c>
      <c r="FF21" s="12">
        <f t="shared" si="62"/>
        <v>0</v>
      </c>
      <c r="FG21" s="11"/>
      <c r="FH21" s="12"/>
      <c r="FI21" s="12"/>
      <c r="FJ21" s="12">
        <f t="shared" si="63"/>
        <v>0</v>
      </c>
      <c r="FK21" s="12">
        <f t="shared" si="64"/>
        <v>0</v>
      </c>
      <c r="FL21" s="11"/>
      <c r="FM21" s="12">
        <v>37.1</v>
      </c>
      <c r="FN21" s="12">
        <v>37.1</v>
      </c>
      <c r="FO21" s="12">
        <f t="shared" si="65"/>
        <v>37.1</v>
      </c>
      <c r="FP21" s="12">
        <f t="shared" si="66"/>
        <v>0</v>
      </c>
      <c r="FQ21" s="11"/>
      <c r="FR21" s="12">
        <v>18015.900000000001</v>
      </c>
      <c r="FS21" s="12">
        <v>18015.900000000001</v>
      </c>
      <c r="FT21" s="12">
        <f t="shared" si="67"/>
        <v>18015.900000000001</v>
      </c>
      <c r="FU21" s="12">
        <f t="shared" si="68"/>
        <v>0</v>
      </c>
      <c r="FV21" s="11"/>
      <c r="FW21" s="12">
        <v>45585.599999999999</v>
      </c>
      <c r="FX21" s="12">
        <v>45585.599999999999</v>
      </c>
      <c r="FY21" s="12">
        <f t="shared" si="69"/>
        <v>45585.599999999999</v>
      </c>
      <c r="FZ21" s="12">
        <f t="shared" si="70"/>
        <v>0</v>
      </c>
      <c r="GA21" s="11"/>
      <c r="GB21" s="12">
        <v>39202.300000000003</v>
      </c>
      <c r="GC21" s="12">
        <v>39202.300000000003</v>
      </c>
      <c r="GD21" s="12">
        <f t="shared" si="71"/>
        <v>39202.300000000003</v>
      </c>
      <c r="GE21" s="12">
        <f t="shared" si="72"/>
        <v>0</v>
      </c>
      <c r="GF21" s="11"/>
      <c r="GG21" s="12"/>
      <c r="GH21" s="12"/>
      <c r="GI21" s="12">
        <f t="shared" si="73"/>
        <v>0</v>
      </c>
      <c r="GJ21" s="13">
        <f t="shared" si="74"/>
        <v>0</v>
      </c>
    </row>
    <row r="22" spans="1:192" x14ac:dyDescent="0.25">
      <c r="A22" s="35">
        <v>16</v>
      </c>
      <c r="B22" s="36" t="s">
        <v>19</v>
      </c>
      <c r="C22" s="42">
        <f t="shared" si="75"/>
        <v>0</v>
      </c>
      <c r="D22" s="45">
        <f t="shared" si="0"/>
        <v>336244.9</v>
      </c>
      <c r="E22" s="45">
        <f t="shared" si="0"/>
        <v>335622.40000000002</v>
      </c>
      <c r="F22" s="45">
        <f t="shared" si="1"/>
        <v>335622.40000000002</v>
      </c>
      <c r="G22" s="44">
        <f t="shared" si="2"/>
        <v>-622.5</v>
      </c>
      <c r="H22" s="11"/>
      <c r="I22" s="12"/>
      <c r="J22" s="12"/>
      <c r="K22" s="12">
        <f t="shared" si="76"/>
        <v>0</v>
      </c>
      <c r="L22" s="12">
        <f t="shared" si="77"/>
        <v>0</v>
      </c>
      <c r="M22" s="11"/>
      <c r="N22" s="12">
        <v>6240.6</v>
      </c>
      <c r="O22" s="12">
        <v>6240.6</v>
      </c>
      <c r="P22" s="12">
        <f t="shared" si="3"/>
        <v>6240.6</v>
      </c>
      <c r="Q22" s="12">
        <f t="shared" si="4"/>
        <v>0</v>
      </c>
      <c r="R22" s="11"/>
      <c r="S22" s="12">
        <v>147037.5</v>
      </c>
      <c r="T22" s="12">
        <v>147037.5</v>
      </c>
      <c r="U22" s="12">
        <f t="shared" si="5"/>
        <v>147037.5</v>
      </c>
      <c r="V22" s="12">
        <f t="shared" si="6"/>
        <v>0</v>
      </c>
      <c r="W22" s="11"/>
      <c r="X22" s="12">
        <v>209.5</v>
      </c>
      <c r="Y22" s="12">
        <v>209.5</v>
      </c>
      <c r="Z22" s="12">
        <f t="shared" si="7"/>
        <v>209.5</v>
      </c>
      <c r="AA22" s="12">
        <f t="shared" si="8"/>
        <v>0</v>
      </c>
      <c r="AB22" s="11"/>
      <c r="AC22" s="12">
        <v>651</v>
      </c>
      <c r="AD22" s="12">
        <v>651</v>
      </c>
      <c r="AE22" s="12">
        <f t="shared" si="9"/>
        <v>651</v>
      </c>
      <c r="AF22" s="12">
        <f t="shared" si="10"/>
        <v>0</v>
      </c>
      <c r="AG22" s="11"/>
      <c r="AH22" s="12">
        <v>3542.5</v>
      </c>
      <c r="AI22" s="12">
        <v>3542.5</v>
      </c>
      <c r="AJ22" s="12">
        <f t="shared" si="11"/>
        <v>3542.5</v>
      </c>
      <c r="AK22" s="12">
        <f t="shared" si="12"/>
        <v>0</v>
      </c>
      <c r="AL22" s="11"/>
      <c r="AM22" s="12">
        <v>2294.1999999999998</v>
      </c>
      <c r="AN22" s="12">
        <v>2294.1999999999998</v>
      </c>
      <c r="AO22" s="12">
        <f t="shared" si="13"/>
        <v>2294.1999999999998</v>
      </c>
      <c r="AP22" s="12">
        <f t="shared" si="14"/>
        <v>0</v>
      </c>
      <c r="AQ22" s="11"/>
      <c r="AR22" s="12">
        <v>1728.9</v>
      </c>
      <c r="AS22" s="12">
        <v>1728.9</v>
      </c>
      <c r="AT22" s="12">
        <f t="shared" si="15"/>
        <v>1728.9</v>
      </c>
      <c r="AU22" s="12">
        <f t="shared" si="16"/>
        <v>0</v>
      </c>
      <c r="AV22" s="11"/>
      <c r="AW22" s="12"/>
      <c r="AX22" s="12"/>
      <c r="AY22" s="12">
        <f t="shared" si="17"/>
        <v>0</v>
      </c>
      <c r="AZ22" s="12">
        <f t="shared" si="18"/>
        <v>0</v>
      </c>
      <c r="BA22" s="11"/>
      <c r="BB22" s="12"/>
      <c r="BC22" s="12"/>
      <c r="BD22" s="12">
        <f t="shared" si="19"/>
        <v>0</v>
      </c>
      <c r="BE22" s="12">
        <f t="shared" si="20"/>
        <v>0</v>
      </c>
      <c r="BF22" s="11"/>
      <c r="BG22" s="12"/>
      <c r="BH22" s="12"/>
      <c r="BI22" s="12">
        <f t="shared" si="21"/>
        <v>0</v>
      </c>
      <c r="BJ22" s="12">
        <f t="shared" si="22"/>
        <v>0</v>
      </c>
      <c r="BK22" s="11"/>
      <c r="BL22" s="12"/>
      <c r="BM22" s="12"/>
      <c r="BN22" s="12">
        <f t="shared" si="23"/>
        <v>0</v>
      </c>
      <c r="BO22" s="12">
        <f t="shared" si="24"/>
        <v>0</v>
      </c>
      <c r="BP22" s="11"/>
      <c r="BQ22" s="12"/>
      <c r="BR22" s="12"/>
      <c r="BS22" s="12">
        <f t="shared" si="25"/>
        <v>0</v>
      </c>
      <c r="BT22" s="12">
        <f t="shared" si="26"/>
        <v>0</v>
      </c>
      <c r="BU22" s="11"/>
      <c r="BV22" s="12"/>
      <c r="BW22" s="12"/>
      <c r="BX22" s="12">
        <f t="shared" si="27"/>
        <v>0</v>
      </c>
      <c r="BY22" s="12">
        <f t="shared" si="28"/>
        <v>0</v>
      </c>
      <c r="BZ22" s="11"/>
      <c r="CA22" s="12"/>
      <c r="CB22" s="12"/>
      <c r="CC22" s="12">
        <f t="shared" si="29"/>
        <v>0</v>
      </c>
      <c r="CD22" s="12">
        <f t="shared" si="30"/>
        <v>0</v>
      </c>
      <c r="CE22" s="11"/>
      <c r="CF22" s="12">
        <v>62.5</v>
      </c>
      <c r="CG22" s="12">
        <v>62.5</v>
      </c>
      <c r="CH22" s="12">
        <f t="shared" si="31"/>
        <v>62.5</v>
      </c>
      <c r="CI22" s="12">
        <f t="shared" si="32"/>
        <v>0</v>
      </c>
      <c r="CJ22" s="11"/>
      <c r="CK22" s="12"/>
      <c r="CL22" s="12"/>
      <c r="CM22" s="12">
        <f t="shared" si="33"/>
        <v>0</v>
      </c>
      <c r="CN22" s="12">
        <f t="shared" si="34"/>
        <v>0</v>
      </c>
      <c r="CO22" s="11"/>
      <c r="CP22" s="12"/>
      <c r="CQ22" s="12"/>
      <c r="CR22" s="12">
        <f t="shared" si="35"/>
        <v>0</v>
      </c>
      <c r="CS22" s="12">
        <f t="shared" si="36"/>
        <v>0</v>
      </c>
      <c r="CT22" s="11"/>
      <c r="CU22" s="12"/>
      <c r="CV22" s="12"/>
      <c r="CW22" s="12">
        <f t="shared" si="37"/>
        <v>0</v>
      </c>
      <c r="CX22" s="12">
        <f t="shared" si="38"/>
        <v>0</v>
      </c>
      <c r="CY22" s="11"/>
      <c r="CZ22" s="12"/>
      <c r="DA22" s="12"/>
      <c r="DB22" s="12">
        <f t="shared" si="39"/>
        <v>0</v>
      </c>
      <c r="DC22" s="12">
        <f t="shared" si="40"/>
        <v>0</v>
      </c>
      <c r="DD22" s="11"/>
      <c r="DE22" s="12"/>
      <c r="DF22" s="12"/>
      <c r="DG22" s="12">
        <f t="shared" si="41"/>
        <v>0</v>
      </c>
      <c r="DH22" s="12">
        <f t="shared" si="42"/>
        <v>0</v>
      </c>
      <c r="DI22" s="11"/>
      <c r="DJ22" s="12"/>
      <c r="DK22" s="12"/>
      <c r="DL22" s="12">
        <f t="shared" si="43"/>
        <v>0</v>
      </c>
      <c r="DM22" s="12">
        <f t="shared" si="44"/>
        <v>0</v>
      </c>
      <c r="DN22" s="11"/>
      <c r="DO22" s="12">
        <v>8000</v>
      </c>
      <c r="DP22" s="12">
        <v>8000</v>
      </c>
      <c r="DQ22" s="12">
        <f t="shared" si="45"/>
        <v>8000</v>
      </c>
      <c r="DR22" s="12">
        <f t="shared" si="46"/>
        <v>0</v>
      </c>
      <c r="DS22" s="11"/>
      <c r="DT22" s="12"/>
      <c r="DU22" s="12"/>
      <c r="DV22" s="12">
        <f t="shared" si="47"/>
        <v>0</v>
      </c>
      <c r="DW22" s="12">
        <f t="shared" si="48"/>
        <v>0</v>
      </c>
      <c r="DX22" s="11"/>
      <c r="DY22" s="12"/>
      <c r="DZ22" s="12"/>
      <c r="EA22" s="12">
        <f t="shared" si="49"/>
        <v>0</v>
      </c>
      <c r="EB22" s="12">
        <f t="shared" si="50"/>
        <v>0</v>
      </c>
      <c r="EC22" s="11"/>
      <c r="ED22" s="12">
        <v>1500</v>
      </c>
      <c r="EE22" s="12">
        <v>1500</v>
      </c>
      <c r="EF22" s="12">
        <f t="shared" si="51"/>
        <v>1500</v>
      </c>
      <c r="EG22" s="12">
        <f t="shared" si="52"/>
        <v>0</v>
      </c>
      <c r="EH22" s="11"/>
      <c r="EI22" s="12"/>
      <c r="EJ22" s="12"/>
      <c r="EK22" s="12">
        <f t="shared" si="53"/>
        <v>0</v>
      </c>
      <c r="EL22" s="12">
        <f t="shared" si="54"/>
        <v>0</v>
      </c>
      <c r="EM22" s="11"/>
      <c r="EN22" s="12">
        <v>70</v>
      </c>
      <c r="EO22" s="12">
        <v>70</v>
      </c>
      <c r="EP22" s="12">
        <f t="shared" si="55"/>
        <v>70</v>
      </c>
      <c r="EQ22" s="12">
        <f t="shared" si="56"/>
        <v>0</v>
      </c>
      <c r="ER22" s="11"/>
      <c r="ES22" s="12">
        <v>1368.5</v>
      </c>
      <c r="ET22" s="12">
        <v>1046</v>
      </c>
      <c r="EU22" s="12">
        <f t="shared" si="57"/>
        <v>1046</v>
      </c>
      <c r="EV22" s="12">
        <f t="shared" si="58"/>
        <v>-322.5</v>
      </c>
      <c r="EW22" s="11"/>
      <c r="EX22" s="12">
        <v>564.70000000000005</v>
      </c>
      <c r="EY22" s="12">
        <v>564.70000000000005</v>
      </c>
      <c r="EZ22" s="12">
        <f t="shared" si="59"/>
        <v>564.70000000000005</v>
      </c>
      <c r="FA22" s="12">
        <f t="shared" si="60"/>
        <v>0</v>
      </c>
      <c r="FB22" s="11"/>
      <c r="FC22" s="12">
        <v>10177.200000000001</v>
      </c>
      <c r="FD22" s="12">
        <v>10177.200000000001</v>
      </c>
      <c r="FE22" s="12">
        <f t="shared" si="61"/>
        <v>10177.200000000001</v>
      </c>
      <c r="FF22" s="12">
        <f t="shared" si="62"/>
        <v>0</v>
      </c>
      <c r="FG22" s="11"/>
      <c r="FH22" s="12"/>
      <c r="FI22" s="12"/>
      <c r="FJ22" s="12">
        <f t="shared" si="63"/>
        <v>0</v>
      </c>
      <c r="FK22" s="12">
        <f t="shared" si="64"/>
        <v>0</v>
      </c>
      <c r="FL22" s="11"/>
      <c r="FM22" s="12">
        <v>122.9</v>
      </c>
      <c r="FN22" s="12">
        <v>122.9</v>
      </c>
      <c r="FO22" s="12">
        <f t="shared" si="65"/>
        <v>122.9</v>
      </c>
      <c r="FP22" s="12">
        <f t="shared" si="66"/>
        <v>0</v>
      </c>
      <c r="FQ22" s="11"/>
      <c r="FR22" s="12">
        <v>53610.400000000001</v>
      </c>
      <c r="FS22" s="12">
        <v>53610.400000000001</v>
      </c>
      <c r="FT22" s="12">
        <f t="shared" si="67"/>
        <v>53610.400000000001</v>
      </c>
      <c r="FU22" s="12">
        <f t="shared" si="68"/>
        <v>0</v>
      </c>
      <c r="FV22" s="11"/>
      <c r="FW22" s="12">
        <v>22336</v>
      </c>
      <c r="FX22" s="12">
        <v>22036</v>
      </c>
      <c r="FY22" s="12">
        <f t="shared" si="69"/>
        <v>22036</v>
      </c>
      <c r="FZ22" s="12">
        <f t="shared" si="70"/>
        <v>-300</v>
      </c>
      <c r="GA22" s="11"/>
      <c r="GB22" s="12">
        <v>76728.5</v>
      </c>
      <c r="GC22" s="12">
        <v>76728.5</v>
      </c>
      <c r="GD22" s="12">
        <f t="shared" si="71"/>
        <v>76728.5</v>
      </c>
      <c r="GE22" s="12">
        <f t="shared" si="72"/>
        <v>0</v>
      </c>
      <c r="GF22" s="11"/>
      <c r="GG22" s="12"/>
      <c r="GH22" s="12"/>
      <c r="GI22" s="12">
        <f t="shared" si="73"/>
        <v>0</v>
      </c>
      <c r="GJ22" s="13">
        <f t="shared" si="74"/>
        <v>0</v>
      </c>
    </row>
    <row r="23" spans="1:192" x14ac:dyDescent="0.25">
      <c r="A23" s="35">
        <v>17</v>
      </c>
      <c r="B23" s="36" t="s">
        <v>20</v>
      </c>
      <c r="C23" s="42">
        <f t="shared" si="75"/>
        <v>0</v>
      </c>
      <c r="D23" s="45">
        <f t="shared" ref="D23:D52" si="78">I23+N23+S23+X23+AC23+AH23+AM23+AR23+AW23+BB23+BG23+BL23+BQ23+BV23+CA23+CF23+CK23+CP23+CU23+CZ23+DE23+DJ23+DO23+DT23+DY23+ED23+EI23+EN23+ES23+EX23+FC23+FH23+FM23+FR23+FW23+GB23+GG23</f>
        <v>85106.2</v>
      </c>
      <c r="E23" s="45">
        <f t="shared" ref="E23:E52" si="79">J23+O23+T23+Y23+AD23+AI23+AN23+AS23+AX23+BC23+BH23+BM23+BR23+BW23+CB23+CG23+CL23+CQ23+CV23+DA23+DF23+DK23+DP23+DU23+DZ23+EE23+EJ23+EO23+ET23+EY23+FD23+FI23+FN23+FS23+FX23+GC23+GH23</f>
        <v>85033.7</v>
      </c>
      <c r="F23" s="45">
        <f t="shared" si="1"/>
        <v>85033.7</v>
      </c>
      <c r="G23" s="44">
        <f t="shared" si="2"/>
        <v>-72.5</v>
      </c>
      <c r="H23" s="11"/>
      <c r="I23" s="12"/>
      <c r="J23" s="12"/>
      <c r="K23" s="12">
        <f t="shared" si="76"/>
        <v>0</v>
      </c>
      <c r="L23" s="12">
        <f t="shared" si="77"/>
        <v>0</v>
      </c>
      <c r="M23" s="11"/>
      <c r="N23" s="12">
        <v>2028.2</v>
      </c>
      <c r="O23" s="12">
        <v>2028.2</v>
      </c>
      <c r="P23" s="12">
        <f t="shared" si="3"/>
        <v>2028.2</v>
      </c>
      <c r="Q23" s="12">
        <f t="shared" si="4"/>
        <v>0</v>
      </c>
      <c r="R23" s="11"/>
      <c r="S23" s="12">
        <v>1724</v>
      </c>
      <c r="T23" s="12">
        <v>1724</v>
      </c>
      <c r="U23" s="12">
        <f t="shared" si="5"/>
        <v>1724</v>
      </c>
      <c r="V23" s="12">
        <f t="shared" si="6"/>
        <v>0</v>
      </c>
      <c r="W23" s="11"/>
      <c r="X23" s="12">
        <v>93.4</v>
      </c>
      <c r="Y23" s="12">
        <v>93.4</v>
      </c>
      <c r="Z23" s="12">
        <f t="shared" si="7"/>
        <v>93.4</v>
      </c>
      <c r="AA23" s="12">
        <f t="shared" si="8"/>
        <v>0</v>
      </c>
      <c r="AB23" s="11"/>
      <c r="AC23" s="12">
        <v>208.3</v>
      </c>
      <c r="AD23" s="12">
        <v>208.3</v>
      </c>
      <c r="AE23" s="12">
        <f t="shared" si="9"/>
        <v>208.3</v>
      </c>
      <c r="AF23" s="12">
        <f t="shared" si="10"/>
        <v>0</v>
      </c>
      <c r="AG23" s="11"/>
      <c r="AH23" s="12">
        <v>665.1</v>
      </c>
      <c r="AI23" s="12">
        <v>600</v>
      </c>
      <c r="AJ23" s="12">
        <f t="shared" si="11"/>
        <v>600</v>
      </c>
      <c r="AK23" s="12">
        <f t="shared" si="12"/>
        <v>-65.100000000000023</v>
      </c>
      <c r="AL23" s="11"/>
      <c r="AM23" s="12">
        <v>219.5</v>
      </c>
      <c r="AN23" s="12">
        <v>219.5</v>
      </c>
      <c r="AO23" s="12">
        <f t="shared" si="13"/>
        <v>219.5</v>
      </c>
      <c r="AP23" s="12">
        <f t="shared" si="14"/>
        <v>0</v>
      </c>
      <c r="AQ23" s="11"/>
      <c r="AR23" s="12">
        <v>570.79999999999995</v>
      </c>
      <c r="AS23" s="12">
        <v>570.79999999999995</v>
      </c>
      <c r="AT23" s="12">
        <f t="shared" si="15"/>
        <v>570.79999999999995</v>
      </c>
      <c r="AU23" s="12">
        <f t="shared" si="16"/>
        <v>0</v>
      </c>
      <c r="AV23" s="11"/>
      <c r="AW23" s="12"/>
      <c r="AX23" s="12"/>
      <c r="AY23" s="12">
        <f t="shared" si="17"/>
        <v>0</v>
      </c>
      <c r="AZ23" s="12">
        <f t="shared" si="18"/>
        <v>0</v>
      </c>
      <c r="BA23" s="11"/>
      <c r="BB23" s="12"/>
      <c r="BC23" s="12"/>
      <c r="BD23" s="12">
        <f t="shared" si="19"/>
        <v>0</v>
      </c>
      <c r="BE23" s="12">
        <f t="shared" si="20"/>
        <v>0</v>
      </c>
      <c r="BF23" s="11"/>
      <c r="BG23" s="12"/>
      <c r="BH23" s="12"/>
      <c r="BI23" s="12">
        <f t="shared" si="21"/>
        <v>0</v>
      </c>
      <c r="BJ23" s="12">
        <f t="shared" si="22"/>
        <v>0</v>
      </c>
      <c r="BK23" s="11"/>
      <c r="BL23" s="12"/>
      <c r="BM23" s="12"/>
      <c r="BN23" s="12">
        <f t="shared" si="23"/>
        <v>0</v>
      </c>
      <c r="BO23" s="12">
        <f t="shared" si="24"/>
        <v>0</v>
      </c>
      <c r="BP23" s="11"/>
      <c r="BQ23" s="12"/>
      <c r="BR23" s="12"/>
      <c r="BS23" s="12">
        <f t="shared" si="25"/>
        <v>0</v>
      </c>
      <c r="BT23" s="12">
        <f t="shared" si="26"/>
        <v>0</v>
      </c>
      <c r="BU23" s="11"/>
      <c r="BV23" s="12">
        <v>8000</v>
      </c>
      <c r="BW23" s="12">
        <v>8000</v>
      </c>
      <c r="BX23" s="12">
        <f t="shared" si="27"/>
        <v>8000</v>
      </c>
      <c r="BY23" s="12">
        <f t="shared" si="28"/>
        <v>0</v>
      </c>
      <c r="BZ23" s="11"/>
      <c r="CA23" s="12"/>
      <c r="CB23" s="12"/>
      <c r="CC23" s="12">
        <f t="shared" si="29"/>
        <v>0</v>
      </c>
      <c r="CD23" s="12">
        <f t="shared" si="30"/>
        <v>0</v>
      </c>
      <c r="CE23" s="11"/>
      <c r="CF23" s="12">
        <v>62.5</v>
      </c>
      <c r="CG23" s="12">
        <v>62.5</v>
      </c>
      <c r="CH23" s="12">
        <f t="shared" si="31"/>
        <v>62.5</v>
      </c>
      <c r="CI23" s="12">
        <f t="shared" si="32"/>
        <v>0</v>
      </c>
      <c r="CJ23" s="11"/>
      <c r="CK23" s="12">
        <v>250</v>
      </c>
      <c r="CL23" s="12">
        <v>250</v>
      </c>
      <c r="CM23" s="12">
        <f t="shared" si="33"/>
        <v>250</v>
      </c>
      <c r="CN23" s="12">
        <f t="shared" si="34"/>
        <v>0</v>
      </c>
      <c r="CO23" s="11"/>
      <c r="CP23" s="12">
        <v>500</v>
      </c>
      <c r="CQ23" s="12">
        <v>500</v>
      </c>
      <c r="CR23" s="12">
        <f t="shared" si="35"/>
        <v>500</v>
      </c>
      <c r="CS23" s="12">
        <f t="shared" si="36"/>
        <v>0</v>
      </c>
      <c r="CT23" s="11"/>
      <c r="CU23" s="12">
        <v>500</v>
      </c>
      <c r="CV23" s="12">
        <v>500</v>
      </c>
      <c r="CW23" s="12">
        <f t="shared" si="37"/>
        <v>500</v>
      </c>
      <c r="CX23" s="12">
        <f t="shared" si="38"/>
        <v>0</v>
      </c>
      <c r="CY23" s="11"/>
      <c r="CZ23" s="12"/>
      <c r="DA23" s="12"/>
      <c r="DB23" s="12">
        <f t="shared" si="39"/>
        <v>0</v>
      </c>
      <c r="DC23" s="12">
        <f t="shared" si="40"/>
        <v>0</v>
      </c>
      <c r="DD23" s="11"/>
      <c r="DE23" s="12">
        <v>236.2</v>
      </c>
      <c r="DF23" s="12">
        <v>236.2</v>
      </c>
      <c r="DG23" s="12">
        <f t="shared" si="41"/>
        <v>236.2</v>
      </c>
      <c r="DH23" s="12">
        <f t="shared" si="42"/>
        <v>0</v>
      </c>
      <c r="DI23" s="11"/>
      <c r="DJ23" s="12"/>
      <c r="DK23" s="12"/>
      <c r="DL23" s="12">
        <f t="shared" si="43"/>
        <v>0</v>
      </c>
      <c r="DM23" s="12">
        <f t="shared" si="44"/>
        <v>0</v>
      </c>
      <c r="DN23" s="11"/>
      <c r="DO23" s="12">
        <v>8000</v>
      </c>
      <c r="DP23" s="12">
        <v>8000</v>
      </c>
      <c r="DQ23" s="12">
        <f t="shared" si="45"/>
        <v>8000</v>
      </c>
      <c r="DR23" s="12">
        <f t="shared" si="46"/>
        <v>0</v>
      </c>
      <c r="DS23" s="11"/>
      <c r="DT23" s="12">
        <v>1602.7</v>
      </c>
      <c r="DU23" s="12">
        <v>1602.7</v>
      </c>
      <c r="DV23" s="12">
        <f t="shared" si="47"/>
        <v>1602.7</v>
      </c>
      <c r="DW23" s="12">
        <f t="shared" si="48"/>
        <v>0</v>
      </c>
      <c r="DX23" s="11"/>
      <c r="DY23" s="12">
        <v>483</v>
      </c>
      <c r="DZ23" s="12">
        <v>483</v>
      </c>
      <c r="EA23" s="12">
        <f t="shared" si="49"/>
        <v>483</v>
      </c>
      <c r="EB23" s="12">
        <f t="shared" si="50"/>
        <v>0</v>
      </c>
      <c r="EC23" s="11"/>
      <c r="ED23" s="12">
        <v>1000</v>
      </c>
      <c r="EE23" s="12">
        <v>1000</v>
      </c>
      <c r="EF23" s="12">
        <f t="shared" si="51"/>
        <v>1000</v>
      </c>
      <c r="EG23" s="12">
        <f t="shared" si="52"/>
        <v>0</v>
      </c>
      <c r="EH23" s="11"/>
      <c r="EI23" s="12"/>
      <c r="EJ23" s="12"/>
      <c r="EK23" s="12">
        <f t="shared" si="53"/>
        <v>0</v>
      </c>
      <c r="EL23" s="12">
        <f t="shared" si="54"/>
        <v>0</v>
      </c>
      <c r="EM23" s="11"/>
      <c r="EN23" s="12"/>
      <c r="EO23" s="12"/>
      <c r="EP23" s="12">
        <f t="shared" si="55"/>
        <v>0</v>
      </c>
      <c r="EQ23" s="12">
        <f t="shared" si="56"/>
        <v>0</v>
      </c>
      <c r="ER23" s="11"/>
      <c r="ES23" s="12">
        <v>152.30000000000001</v>
      </c>
      <c r="ET23" s="12">
        <v>144.9</v>
      </c>
      <c r="EU23" s="12">
        <f t="shared" si="57"/>
        <v>144.9</v>
      </c>
      <c r="EV23" s="12">
        <f t="shared" si="58"/>
        <v>-7.4000000000000057</v>
      </c>
      <c r="EW23" s="11"/>
      <c r="EX23" s="12">
        <v>518.9</v>
      </c>
      <c r="EY23" s="12">
        <v>518.9</v>
      </c>
      <c r="EZ23" s="12">
        <f t="shared" si="59"/>
        <v>518.9</v>
      </c>
      <c r="FA23" s="12">
        <f t="shared" si="60"/>
        <v>0</v>
      </c>
      <c r="FB23" s="11"/>
      <c r="FC23" s="12"/>
      <c r="FD23" s="12"/>
      <c r="FE23" s="12">
        <f t="shared" si="61"/>
        <v>0</v>
      </c>
      <c r="FF23" s="12">
        <f t="shared" si="62"/>
        <v>0</v>
      </c>
      <c r="FG23" s="11"/>
      <c r="FH23" s="12"/>
      <c r="FI23" s="12"/>
      <c r="FJ23" s="12">
        <f t="shared" si="63"/>
        <v>0</v>
      </c>
      <c r="FK23" s="12">
        <f t="shared" si="64"/>
        <v>0</v>
      </c>
      <c r="FL23" s="11"/>
      <c r="FM23" s="12">
        <v>67.8</v>
      </c>
      <c r="FN23" s="12">
        <v>67.8</v>
      </c>
      <c r="FO23" s="12">
        <f t="shared" si="65"/>
        <v>67.8</v>
      </c>
      <c r="FP23" s="12">
        <f t="shared" si="66"/>
        <v>0</v>
      </c>
      <c r="FQ23" s="11"/>
      <c r="FR23" s="12">
        <v>25612</v>
      </c>
      <c r="FS23" s="12">
        <v>25612</v>
      </c>
      <c r="FT23" s="12">
        <f t="shared" si="67"/>
        <v>25612</v>
      </c>
      <c r="FU23" s="12">
        <f t="shared" si="68"/>
        <v>0</v>
      </c>
      <c r="FV23" s="11"/>
      <c r="FW23" s="12">
        <v>20163.8</v>
      </c>
      <c r="FX23" s="12">
        <v>20163.8</v>
      </c>
      <c r="FY23" s="12">
        <f t="shared" si="69"/>
        <v>20163.8</v>
      </c>
      <c r="FZ23" s="12">
        <f t="shared" si="70"/>
        <v>0</v>
      </c>
      <c r="GA23" s="11"/>
      <c r="GB23" s="12">
        <v>12447.7</v>
      </c>
      <c r="GC23" s="12">
        <v>12447.7</v>
      </c>
      <c r="GD23" s="12">
        <f t="shared" si="71"/>
        <v>12447.7</v>
      </c>
      <c r="GE23" s="12">
        <f t="shared" si="72"/>
        <v>0</v>
      </c>
      <c r="GF23" s="11"/>
      <c r="GG23" s="12"/>
      <c r="GH23" s="12"/>
      <c r="GI23" s="12">
        <f t="shared" si="73"/>
        <v>0</v>
      </c>
      <c r="GJ23" s="13">
        <f t="shared" si="74"/>
        <v>0</v>
      </c>
    </row>
    <row r="24" spans="1:192" x14ac:dyDescent="0.25">
      <c r="A24" s="35">
        <v>18</v>
      </c>
      <c r="B24" s="36" t="s">
        <v>21</v>
      </c>
      <c r="C24" s="42">
        <f t="shared" si="75"/>
        <v>0</v>
      </c>
      <c r="D24" s="45">
        <f t="shared" si="78"/>
        <v>158588.9</v>
      </c>
      <c r="E24" s="45">
        <f t="shared" si="79"/>
        <v>157728.5</v>
      </c>
      <c r="F24" s="45">
        <f t="shared" si="1"/>
        <v>157728.5</v>
      </c>
      <c r="G24" s="44">
        <f t="shared" si="2"/>
        <v>-860.39999999999418</v>
      </c>
      <c r="H24" s="11"/>
      <c r="I24" s="12"/>
      <c r="J24" s="12"/>
      <c r="K24" s="12">
        <f t="shared" si="76"/>
        <v>0</v>
      </c>
      <c r="L24" s="12">
        <f t="shared" si="77"/>
        <v>0</v>
      </c>
      <c r="M24" s="11"/>
      <c r="N24" s="12">
        <v>5460.5</v>
      </c>
      <c r="O24" s="12">
        <v>4757.3999999999996</v>
      </c>
      <c r="P24" s="12">
        <f t="shared" si="3"/>
        <v>4757.3999999999996</v>
      </c>
      <c r="Q24" s="12">
        <f t="shared" si="4"/>
        <v>-703.10000000000036</v>
      </c>
      <c r="R24" s="11"/>
      <c r="S24" s="12">
        <v>4523.7</v>
      </c>
      <c r="T24" s="12">
        <v>4523.6000000000004</v>
      </c>
      <c r="U24" s="12">
        <f t="shared" si="5"/>
        <v>4523.6000000000004</v>
      </c>
      <c r="V24" s="12">
        <f t="shared" si="6"/>
        <v>-9.9999999999454303E-2</v>
      </c>
      <c r="W24" s="11"/>
      <c r="X24" s="12">
        <v>269.2</v>
      </c>
      <c r="Y24" s="12">
        <v>269.2</v>
      </c>
      <c r="Z24" s="12">
        <f t="shared" si="7"/>
        <v>269.2</v>
      </c>
      <c r="AA24" s="12">
        <f t="shared" si="8"/>
        <v>0</v>
      </c>
      <c r="AB24" s="11"/>
      <c r="AC24" s="12">
        <v>520.79999999999995</v>
      </c>
      <c r="AD24" s="12">
        <v>378.3</v>
      </c>
      <c r="AE24" s="12">
        <f t="shared" si="9"/>
        <v>378.3</v>
      </c>
      <c r="AF24" s="12">
        <f t="shared" si="10"/>
        <v>-142.49999999999994</v>
      </c>
      <c r="AG24" s="11"/>
      <c r="AH24" s="12">
        <v>1581.5</v>
      </c>
      <c r="AI24" s="12">
        <v>1581.5</v>
      </c>
      <c r="AJ24" s="12">
        <f t="shared" si="11"/>
        <v>1581.5</v>
      </c>
      <c r="AK24" s="12">
        <f t="shared" si="12"/>
        <v>0</v>
      </c>
      <c r="AL24" s="11"/>
      <c r="AM24" s="12">
        <v>1726.2</v>
      </c>
      <c r="AN24" s="12">
        <v>1711.5</v>
      </c>
      <c r="AO24" s="12">
        <f t="shared" si="13"/>
        <v>1711.5</v>
      </c>
      <c r="AP24" s="12">
        <f t="shared" si="14"/>
        <v>-14.700000000000045</v>
      </c>
      <c r="AQ24" s="11"/>
      <c r="AR24" s="12">
        <v>1946.4</v>
      </c>
      <c r="AS24" s="12">
        <v>1946.4</v>
      </c>
      <c r="AT24" s="12">
        <f t="shared" si="15"/>
        <v>1946.4</v>
      </c>
      <c r="AU24" s="12">
        <f t="shared" si="16"/>
        <v>0</v>
      </c>
      <c r="AV24" s="11"/>
      <c r="AW24" s="12"/>
      <c r="AX24" s="12"/>
      <c r="AY24" s="12">
        <f t="shared" si="17"/>
        <v>0</v>
      </c>
      <c r="AZ24" s="12">
        <f t="shared" si="18"/>
        <v>0</v>
      </c>
      <c r="BA24" s="11"/>
      <c r="BB24" s="12"/>
      <c r="BC24" s="12"/>
      <c r="BD24" s="12">
        <f t="shared" si="19"/>
        <v>0</v>
      </c>
      <c r="BE24" s="12">
        <f t="shared" si="20"/>
        <v>0</v>
      </c>
      <c r="BF24" s="11"/>
      <c r="BG24" s="12"/>
      <c r="BH24" s="12"/>
      <c r="BI24" s="12">
        <f t="shared" si="21"/>
        <v>0</v>
      </c>
      <c r="BJ24" s="12">
        <f t="shared" si="22"/>
        <v>0</v>
      </c>
      <c r="BK24" s="11"/>
      <c r="BL24" s="12"/>
      <c r="BM24" s="12"/>
      <c r="BN24" s="12">
        <f t="shared" si="23"/>
        <v>0</v>
      </c>
      <c r="BO24" s="12">
        <f t="shared" si="24"/>
        <v>0</v>
      </c>
      <c r="BP24" s="11"/>
      <c r="BQ24" s="12"/>
      <c r="BR24" s="12"/>
      <c r="BS24" s="12">
        <f t="shared" si="25"/>
        <v>0</v>
      </c>
      <c r="BT24" s="12">
        <f t="shared" si="26"/>
        <v>0</v>
      </c>
      <c r="BU24" s="11"/>
      <c r="BV24" s="12">
        <v>15000</v>
      </c>
      <c r="BW24" s="12">
        <v>15000</v>
      </c>
      <c r="BX24" s="12">
        <f t="shared" si="27"/>
        <v>15000</v>
      </c>
      <c r="BY24" s="12">
        <f t="shared" si="28"/>
        <v>0</v>
      </c>
      <c r="BZ24" s="11"/>
      <c r="CA24" s="12">
        <v>250</v>
      </c>
      <c r="CB24" s="12">
        <v>250</v>
      </c>
      <c r="CC24" s="12">
        <f t="shared" si="29"/>
        <v>250</v>
      </c>
      <c r="CD24" s="12">
        <f t="shared" si="30"/>
        <v>0</v>
      </c>
      <c r="CE24" s="11"/>
      <c r="CF24" s="12"/>
      <c r="CG24" s="12"/>
      <c r="CH24" s="12">
        <f t="shared" si="31"/>
        <v>0</v>
      </c>
      <c r="CI24" s="12">
        <f t="shared" si="32"/>
        <v>0</v>
      </c>
      <c r="CJ24" s="11"/>
      <c r="CK24" s="12"/>
      <c r="CL24" s="12"/>
      <c r="CM24" s="12">
        <f t="shared" si="33"/>
        <v>0</v>
      </c>
      <c r="CN24" s="12">
        <f t="shared" si="34"/>
        <v>0</v>
      </c>
      <c r="CO24" s="11"/>
      <c r="CP24" s="12"/>
      <c r="CQ24" s="12"/>
      <c r="CR24" s="12">
        <f t="shared" si="35"/>
        <v>0</v>
      </c>
      <c r="CS24" s="12">
        <f t="shared" si="36"/>
        <v>0</v>
      </c>
      <c r="CT24" s="11"/>
      <c r="CU24" s="12">
        <v>1000</v>
      </c>
      <c r="CV24" s="12">
        <v>1000</v>
      </c>
      <c r="CW24" s="12">
        <f t="shared" si="37"/>
        <v>1000</v>
      </c>
      <c r="CX24" s="12">
        <f t="shared" si="38"/>
        <v>0</v>
      </c>
      <c r="CY24" s="11"/>
      <c r="CZ24" s="12"/>
      <c r="DA24" s="12"/>
      <c r="DB24" s="12">
        <f t="shared" si="39"/>
        <v>0</v>
      </c>
      <c r="DC24" s="12">
        <f t="shared" si="40"/>
        <v>0</v>
      </c>
      <c r="DD24" s="11"/>
      <c r="DE24" s="12">
        <v>4251.7</v>
      </c>
      <c r="DF24" s="12">
        <v>4251.7</v>
      </c>
      <c r="DG24" s="12">
        <f t="shared" si="41"/>
        <v>4251.7</v>
      </c>
      <c r="DH24" s="12">
        <f t="shared" si="42"/>
        <v>0</v>
      </c>
      <c r="DI24" s="11"/>
      <c r="DJ24" s="12">
        <v>6344.4</v>
      </c>
      <c r="DK24" s="12">
        <v>6344.4</v>
      </c>
      <c r="DL24" s="12">
        <f t="shared" si="43"/>
        <v>6344.4</v>
      </c>
      <c r="DM24" s="12">
        <f t="shared" si="44"/>
        <v>0</v>
      </c>
      <c r="DN24" s="11"/>
      <c r="DO24" s="12">
        <v>6000</v>
      </c>
      <c r="DP24" s="12">
        <v>6000</v>
      </c>
      <c r="DQ24" s="12">
        <f t="shared" si="45"/>
        <v>6000</v>
      </c>
      <c r="DR24" s="12">
        <f t="shared" si="46"/>
        <v>0</v>
      </c>
      <c r="DS24" s="11"/>
      <c r="DT24" s="12"/>
      <c r="DU24" s="12"/>
      <c r="DV24" s="12">
        <f t="shared" si="47"/>
        <v>0</v>
      </c>
      <c r="DW24" s="12">
        <f t="shared" si="48"/>
        <v>0</v>
      </c>
      <c r="DX24" s="11"/>
      <c r="DY24" s="12"/>
      <c r="DZ24" s="12"/>
      <c r="EA24" s="12">
        <f t="shared" si="49"/>
        <v>0</v>
      </c>
      <c r="EB24" s="12">
        <f t="shared" si="50"/>
        <v>0</v>
      </c>
      <c r="EC24" s="11"/>
      <c r="ED24" s="12">
        <v>1500</v>
      </c>
      <c r="EE24" s="12">
        <v>1500</v>
      </c>
      <c r="EF24" s="12">
        <f t="shared" si="51"/>
        <v>1500</v>
      </c>
      <c r="EG24" s="12">
        <f t="shared" si="52"/>
        <v>0</v>
      </c>
      <c r="EH24" s="11"/>
      <c r="EI24" s="12"/>
      <c r="EJ24" s="12"/>
      <c r="EK24" s="12">
        <f t="shared" si="53"/>
        <v>0</v>
      </c>
      <c r="EL24" s="12">
        <f t="shared" si="54"/>
        <v>0</v>
      </c>
      <c r="EM24" s="11"/>
      <c r="EN24" s="12">
        <v>1011.7</v>
      </c>
      <c r="EO24" s="12">
        <v>1011.7</v>
      </c>
      <c r="EP24" s="12">
        <f t="shared" si="55"/>
        <v>1011.7</v>
      </c>
      <c r="EQ24" s="12">
        <f t="shared" si="56"/>
        <v>0</v>
      </c>
      <c r="ER24" s="11"/>
      <c r="ES24" s="12">
        <v>1505.5</v>
      </c>
      <c r="ET24" s="12">
        <v>1505.5</v>
      </c>
      <c r="EU24" s="12">
        <f t="shared" si="57"/>
        <v>1505.5</v>
      </c>
      <c r="EV24" s="12">
        <f t="shared" si="58"/>
        <v>0</v>
      </c>
      <c r="EW24" s="11"/>
      <c r="EX24" s="12">
        <v>773.3</v>
      </c>
      <c r="EY24" s="12">
        <v>773.3</v>
      </c>
      <c r="EZ24" s="12">
        <f t="shared" si="59"/>
        <v>773.3</v>
      </c>
      <c r="FA24" s="12">
        <f t="shared" si="60"/>
        <v>0</v>
      </c>
      <c r="FB24" s="11"/>
      <c r="FC24" s="12"/>
      <c r="FD24" s="12"/>
      <c r="FE24" s="12">
        <f t="shared" si="61"/>
        <v>0</v>
      </c>
      <c r="FF24" s="12">
        <f t="shared" si="62"/>
        <v>0</v>
      </c>
      <c r="FG24" s="11"/>
      <c r="FH24" s="12"/>
      <c r="FI24" s="12"/>
      <c r="FJ24" s="12">
        <f t="shared" si="63"/>
        <v>0</v>
      </c>
      <c r="FK24" s="12">
        <f t="shared" si="64"/>
        <v>0</v>
      </c>
      <c r="FL24" s="11"/>
      <c r="FM24" s="12">
        <v>136.69999999999999</v>
      </c>
      <c r="FN24" s="12">
        <v>136.69999999999999</v>
      </c>
      <c r="FO24" s="12">
        <f t="shared" si="65"/>
        <v>136.69999999999999</v>
      </c>
      <c r="FP24" s="12">
        <f t="shared" si="66"/>
        <v>0</v>
      </c>
      <c r="FQ24" s="11"/>
      <c r="FR24" s="12">
        <v>17342.3</v>
      </c>
      <c r="FS24" s="12">
        <v>17342.3</v>
      </c>
      <c r="FT24" s="12">
        <f t="shared" si="67"/>
        <v>17342.3</v>
      </c>
      <c r="FU24" s="12">
        <f t="shared" si="68"/>
        <v>0</v>
      </c>
      <c r="FV24" s="11"/>
      <c r="FW24" s="12">
        <v>16595.7</v>
      </c>
      <c r="FX24" s="12">
        <v>16595.7</v>
      </c>
      <c r="FY24" s="12">
        <f t="shared" si="69"/>
        <v>16595.7</v>
      </c>
      <c r="FZ24" s="12">
        <f t="shared" si="70"/>
        <v>0</v>
      </c>
      <c r="GA24" s="11"/>
      <c r="GB24" s="12">
        <v>70849.3</v>
      </c>
      <c r="GC24" s="12">
        <v>70849.3</v>
      </c>
      <c r="GD24" s="12">
        <f t="shared" si="71"/>
        <v>70849.3</v>
      </c>
      <c r="GE24" s="12">
        <f t="shared" si="72"/>
        <v>0</v>
      </c>
      <c r="GF24" s="11"/>
      <c r="GG24" s="12"/>
      <c r="GH24" s="12"/>
      <c r="GI24" s="12">
        <f t="shared" si="73"/>
        <v>0</v>
      </c>
      <c r="GJ24" s="13">
        <f t="shared" si="74"/>
        <v>0</v>
      </c>
    </row>
    <row r="25" spans="1:192" x14ac:dyDescent="0.25">
      <c r="A25" s="35">
        <v>19</v>
      </c>
      <c r="B25" s="36" t="s">
        <v>22</v>
      </c>
      <c r="C25" s="42">
        <f t="shared" si="75"/>
        <v>0</v>
      </c>
      <c r="D25" s="45">
        <f t="shared" si="78"/>
        <v>117452.40000000001</v>
      </c>
      <c r="E25" s="45">
        <f t="shared" si="79"/>
        <v>117086.8</v>
      </c>
      <c r="F25" s="45">
        <f t="shared" si="1"/>
        <v>117086.8</v>
      </c>
      <c r="G25" s="44">
        <f t="shared" si="2"/>
        <v>-365.60000000000582</v>
      </c>
      <c r="H25" s="11"/>
      <c r="I25" s="12"/>
      <c r="J25" s="12"/>
      <c r="K25" s="12">
        <f t="shared" si="76"/>
        <v>0</v>
      </c>
      <c r="L25" s="12">
        <f t="shared" si="77"/>
        <v>0</v>
      </c>
      <c r="M25" s="11"/>
      <c r="N25" s="12">
        <v>4836.5</v>
      </c>
      <c r="O25" s="12">
        <v>4836.5</v>
      </c>
      <c r="P25" s="12">
        <f t="shared" si="3"/>
        <v>4836.5</v>
      </c>
      <c r="Q25" s="12">
        <f t="shared" si="4"/>
        <v>0</v>
      </c>
      <c r="R25" s="11"/>
      <c r="S25" s="12">
        <v>13345.3</v>
      </c>
      <c r="T25" s="12">
        <v>13345.3</v>
      </c>
      <c r="U25" s="12">
        <f t="shared" si="5"/>
        <v>13345.3</v>
      </c>
      <c r="V25" s="12">
        <f t="shared" si="6"/>
        <v>0</v>
      </c>
      <c r="W25" s="11"/>
      <c r="X25" s="12">
        <v>184.7</v>
      </c>
      <c r="Y25" s="12">
        <v>184.7</v>
      </c>
      <c r="Z25" s="12">
        <f t="shared" si="7"/>
        <v>184.7</v>
      </c>
      <c r="AA25" s="12">
        <f t="shared" si="8"/>
        <v>0</v>
      </c>
      <c r="AB25" s="11"/>
      <c r="AC25" s="12">
        <v>598.9</v>
      </c>
      <c r="AD25" s="12">
        <v>598.9</v>
      </c>
      <c r="AE25" s="12">
        <f t="shared" si="9"/>
        <v>598.9</v>
      </c>
      <c r="AF25" s="12">
        <f t="shared" si="10"/>
        <v>0</v>
      </c>
      <c r="AG25" s="11"/>
      <c r="AH25" s="12">
        <v>1041.9000000000001</v>
      </c>
      <c r="AI25" s="12">
        <v>1041.9000000000001</v>
      </c>
      <c r="AJ25" s="12">
        <f t="shared" si="11"/>
        <v>1041.9000000000001</v>
      </c>
      <c r="AK25" s="12">
        <f t="shared" si="12"/>
        <v>0</v>
      </c>
      <c r="AL25" s="11"/>
      <c r="AM25" s="12">
        <v>411.7</v>
      </c>
      <c r="AN25" s="12">
        <v>411.7</v>
      </c>
      <c r="AO25" s="12">
        <f t="shared" si="13"/>
        <v>411.7</v>
      </c>
      <c r="AP25" s="12">
        <f t="shared" si="14"/>
        <v>0</v>
      </c>
      <c r="AQ25" s="11"/>
      <c r="AR25" s="12">
        <v>1766.3</v>
      </c>
      <c r="AS25" s="12">
        <v>1766.3</v>
      </c>
      <c r="AT25" s="12">
        <f t="shared" si="15"/>
        <v>1766.3</v>
      </c>
      <c r="AU25" s="12">
        <f t="shared" si="16"/>
        <v>0</v>
      </c>
      <c r="AV25" s="11"/>
      <c r="AW25" s="12">
        <v>78</v>
      </c>
      <c r="AX25" s="12">
        <v>78</v>
      </c>
      <c r="AY25" s="12">
        <f t="shared" si="17"/>
        <v>78</v>
      </c>
      <c r="AZ25" s="12">
        <f t="shared" si="18"/>
        <v>0</v>
      </c>
      <c r="BA25" s="11"/>
      <c r="BB25" s="12"/>
      <c r="BC25" s="12"/>
      <c r="BD25" s="12">
        <f t="shared" si="19"/>
        <v>0</v>
      </c>
      <c r="BE25" s="12">
        <f t="shared" si="20"/>
        <v>0</v>
      </c>
      <c r="BF25" s="11"/>
      <c r="BG25" s="12"/>
      <c r="BH25" s="12"/>
      <c r="BI25" s="12">
        <f t="shared" si="21"/>
        <v>0</v>
      </c>
      <c r="BJ25" s="12">
        <f t="shared" si="22"/>
        <v>0</v>
      </c>
      <c r="BK25" s="11"/>
      <c r="BL25" s="12"/>
      <c r="BM25" s="12"/>
      <c r="BN25" s="12">
        <f t="shared" si="23"/>
        <v>0</v>
      </c>
      <c r="BO25" s="12">
        <f t="shared" si="24"/>
        <v>0</v>
      </c>
      <c r="BP25" s="11"/>
      <c r="BQ25" s="12"/>
      <c r="BR25" s="12"/>
      <c r="BS25" s="12">
        <f t="shared" si="25"/>
        <v>0</v>
      </c>
      <c r="BT25" s="12">
        <f t="shared" si="26"/>
        <v>0</v>
      </c>
      <c r="BU25" s="11"/>
      <c r="BV25" s="12"/>
      <c r="BW25" s="12"/>
      <c r="BX25" s="12">
        <f t="shared" si="27"/>
        <v>0</v>
      </c>
      <c r="BY25" s="12">
        <f t="shared" si="28"/>
        <v>0</v>
      </c>
      <c r="BZ25" s="11"/>
      <c r="CA25" s="12"/>
      <c r="CB25" s="12"/>
      <c r="CC25" s="12">
        <f t="shared" si="29"/>
        <v>0</v>
      </c>
      <c r="CD25" s="12">
        <f t="shared" si="30"/>
        <v>0</v>
      </c>
      <c r="CE25" s="11"/>
      <c r="CF25" s="12"/>
      <c r="CG25" s="12"/>
      <c r="CH25" s="12">
        <f t="shared" si="31"/>
        <v>0</v>
      </c>
      <c r="CI25" s="12">
        <f t="shared" si="32"/>
        <v>0</v>
      </c>
      <c r="CJ25" s="11"/>
      <c r="CK25" s="12"/>
      <c r="CL25" s="12"/>
      <c r="CM25" s="12">
        <f t="shared" si="33"/>
        <v>0</v>
      </c>
      <c r="CN25" s="12">
        <f t="shared" si="34"/>
        <v>0</v>
      </c>
      <c r="CO25" s="11"/>
      <c r="CP25" s="12">
        <v>250</v>
      </c>
      <c r="CQ25" s="12">
        <v>250</v>
      </c>
      <c r="CR25" s="12">
        <f t="shared" si="35"/>
        <v>250</v>
      </c>
      <c r="CS25" s="12">
        <f t="shared" si="36"/>
        <v>0</v>
      </c>
      <c r="CT25" s="11"/>
      <c r="CU25" s="12"/>
      <c r="CV25" s="12"/>
      <c r="CW25" s="12">
        <f t="shared" si="37"/>
        <v>0</v>
      </c>
      <c r="CX25" s="12">
        <f t="shared" si="38"/>
        <v>0</v>
      </c>
      <c r="CY25" s="11"/>
      <c r="CZ25" s="12"/>
      <c r="DA25" s="12"/>
      <c r="DB25" s="12">
        <f t="shared" si="39"/>
        <v>0</v>
      </c>
      <c r="DC25" s="12">
        <f t="shared" si="40"/>
        <v>0</v>
      </c>
      <c r="DD25" s="11"/>
      <c r="DE25" s="12">
        <v>3070.7</v>
      </c>
      <c r="DF25" s="12">
        <v>3070.7</v>
      </c>
      <c r="DG25" s="12">
        <f t="shared" si="41"/>
        <v>3070.7</v>
      </c>
      <c r="DH25" s="12">
        <f t="shared" si="42"/>
        <v>0</v>
      </c>
      <c r="DI25" s="11"/>
      <c r="DJ25" s="12">
        <v>1911.1</v>
      </c>
      <c r="DK25" s="12">
        <v>1911.1</v>
      </c>
      <c r="DL25" s="12">
        <f t="shared" si="43"/>
        <v>1911.1</v>
      </c>
      <c r="DM25" s="12">
        <f t="shared" si="44"/>
        <v>0</v>
      </c>
      <c r="DN25" s="11"/>
      <c r="DO25" s="12">
        <v>8000</v>
      </c>
      <c r="DP25" s="12">
        <v>8000</v>
      </c>
      <c r="DQ25" s="12">
        <f t="shared" si="45"/>
        <v>8000</v>
      </c>
      <c r="DR25" s="12">
        <f t="shared" si="46"/>
        <v>0</v>
      </c>
      <c r="DS25" s="11"/>
      <c r="DT25" s="12"/>
      <c r="DU25" s="12"/>
      <c r="DV25" s="12">
        <f t="shared" si="47"/>
        <v>0</v>
      </c>
      <c r="DW25" s="12">
        <f t="shared" si="48"/>
        <v>0</v>
      </c>
      <c r="DX25" s="11"/>
      <c r="DY25" s="12"/>
      <c r="DZ25" s="12"/>
      <c r="EA25" s="12">
        <f t="shared" si="49"/>
        <v>0</v>
      </c>
      <c r="EB25" s="12">
        <f t="shared" si="50"/>
        <v>0</v>
      </c>
      <c r="EC25" s="11"/>
      <c r="ED25" s="12">
        <v>500</v>
      </c>
      <c r="EE25" s="12">
        <v>500</v>
      </c>
      <c r="EF25" s="12">
        <f t="shared" si="51"/>
        <v>500</v>
      </c>
      <c r="EG25" s="12">
        <f t="shared" si="52"/>
        <v>0</v>
      </c>
      <c r="EH25" s="11"/>
      <c r="EI25" s="12"/>
      <c r="EJ25" s="12"/>
      <c r="EK25" s="12">
        <f t="shared" si="53"/>
        <v>0</v>
      </c>
      <c r="EL25" s="12">
        <f t="shared" si="54"/>
        <v>0</v>
      </c>
      <c r="EM25" s="11"/>
      <c r="EN25" s="12">
        <v>1414.3</v>
      </c>
      <c r="EO25" s="12">
        <v>1414.3</v>
      </c>
      <c r="EP25" s="12">
        <f t="shared" si="55"/>
        <v>1414.3</v>
      </c>
      <c r="EQ25" s="12">
        <f t="shared" si="56"/>
        <v>0</v>
      </c>
      <c r="ER25" s="11"/>
      <c r="ES25" s="12">
        <v>1164.5999999999999</v>
      </c>
      <c r="ET25" s="12">
        <v>1164.5999999999999</v>
      </c>
      <c r="EU25" s="12">
        <f t="shared" si="57"/>
        <v>1164.5999999999999</v>
      </c>
      <c r="EV25" s="12">
        <f t="shared" si="58"/>
        <v>0</v>
      </c>
      <c r="EW25" s="11"/>
      <c r="EX25" s="12">
        <v>447.7</v>
      </c>
      <c r="EY25" s="12">
        <v>447.7</v>
      </c>
      <c r="EZ25" s="12">
        <f t="shared" si="59"/>
        <v>447.7</v>
      </c>
      <c r="FA25" s="12">
        <f t="shared" si="60"/>
        <v>0</v>
      </c>
      <c r="FB25" s="11"/>
      <c r="FC25" s="12">
        <v>6728.3</v>
      </c>
      <c r="FD25" s="12">
        <v>6728.3</v>
      </c>
      <c r="FE25" s="12">
        <f t="shared" si="61"/>
        <v>6728.3</v>
      </c>
      <c r="FF25" s="12">
        <f t="shared" si="62"/>
        <v>0</v>
      </c>
      <c r="FG25" s="11"/>
      <c r="FH25" s="12"/>
      <c r="FI25" s="12"/>
      <c r="FJ25" s="12">
        <f t="shared" si="63"/>
        <v>0</v>
      </c>
      <c r="FK25" s="12">
        <f t="shared" si="64"/>
        <v>0</v>
      </c>
      <c r="FL25" s="11"/>
      <c r="FM25" s="12">
        <v>112</v>
      </c>
      <c r="FN25" s="12">
        <v>112</v>
      </c>
      <c r="FO25" s="12">
        <f t="shared" si="65"/>
        <v>112</v>
      </c>
      <c r="FP25" s="12">
        <f t="shared" si="66"/>
        <v>0</v>
      </c>
      <c r="FQ25" s="11"/>
      <c r="FR25" s="12">
        <v>15626</v>
      </c>
      <c r="FS25" s="12">
        <v>15626</v>
      </c>
      <c r="FT25" s="12">
        <f t="shared" si="67"/>
        <v>15626</v>
      </c>
      <c r="FU25" s="12">
        <f t="shared" si="68"/>
        <v>0</v>
      </c>
      <c r="FV25" s="11"/>
      <c r="FW25" s="12">
        <v>25797.599999999999</v>
      </c>
      <c r="FX25" s="12">
        <v>25432</v>
      </c>
      <c r="FY25" s="12">
        <f t="shared" si="69"/>
        <v>25432</v>
      </c>
      <c r="FZ25" s="12">
        <f t="shared" si="70"/>
        <v>-365.59999999999854</v>
      </c>
      <c r="GA25" s="11"/>
      <c r="GB25" s="12">
        <v>30166.799999999999</v>
      </c>
      <c r="GC25" s="12">
        <v>30166.799999999999</v>
      </c>
      <c r="GD25" s="12">
        <f t="shared" si="71"/>
        <v>30166.799999999999</v>
      </c>
      <c r="GE25" s="12">
        <f t="shared" si="72"/>
        <v>0</v>
      </c>
      <c r="GF25" s="11"/>
      <c r="GG25" s="12"/>
      <c r="GH25" s="12"/>
      <c r="GI25" s="12">
        <f t="shared" si="73"/>
        <v>0</v>
      </c>
      <c r="GJ25" s="13">
        <f t="shared" si="74"/>
        <v>0</v>
      </c>
    </row>
    <row r="26" spans="1:192" x14ac:dyDescent="0.25">
      <c r="A26" s="35">
        <v>20</v>
      </c>
      <c r="B26" s="36" t="s">
        <v>23</v>
      </c>
      <c r="C26" s="42">
        <f t="shared" si="75"/>
        <v>0</v>
      </c>
      <c r="D26" s="45">
        <f t="shared" si="78"/>
        <v>352901.6</v>
      </c>
      <c r="E26" s="45">
        <f t="shared" si="79"/>
        <v>291886.29999999993</v>
      </c>
      <c r="F26" s="45">
        <f t="shared" si="1"/>
        <v>291886.29999999993</v>
      </c>
      <c r="G26" s="44">
        <f t="shared" si="2"/>
        <v>-61015.300000000047</v>
      </c>
      <c r="H26" s="11"/>
      <c r="I26" s="12"/>
      <c r="J26" s="12"/>
      <c r="K26" s="12">
        <f t="shared" si="76"/>
        <v>0</v>
      </c>
      <c r="L26" s="12">
        <f t="shared" si="77"/>
        <v>0</v>
      </c>
      <c r="M26" s="11"/>
      <c r="N26" s="12">
        <v>11545.2</v>
      </c>
      <c r="O26" s="12">
        <v>11545.2</v>
      </c>
      <c r="P26" s="12">
        <f t="shared" si="3"/>
        <v>11545.2</v>
      </c>
      <c r="Q26" s="12">
        <f t="shared" si="4"/>
        <v>0</v>
      </c>
      <c r="R26" s="11"/>
      <c r="S26" s="12">
        <v>18927.3</v>
      </c>
      <c r="T26" s="12">
        <v>18927.3</v>
      </c>
      <c r="U26" s="12">
        <f t="shared" si="5"/>
        <v>18927.3</v>
      </c>
      <c r="V26" s="12">
        <f t="shared" si="6"/>
        <v>0</v>
      </c>
      <c r="W26" s="11"/>
      <c r="X26" s="12">
        <v>641.1</v>
      </c>
      <c r="Y26" s="12">
        <v>641.1</v>
      </c>
      <c r="Z26" s="12">
        <f t="shared" si="7"/>
        <v>641.1</v>
      </c>
      <c r="AA26" s="12">
        <f t="shared" si="8"/>
        <v>0</v>
      </c>
      <c r="AB26" s="11"/>
      <c r="AC26" s="12">
        <v>1223.9000000000001</v>
      </c>
      <c r="AD26" s="12">
        <v>1223.9000000000001</v>
      </c>
      <c r="AE26" s="12">
        <f t="shared" si="9"/>
        <v>1223.9000000000001</v>
      </c>
      <c r="AF26" s="12">
        <f t="shared" si="10"/>
        <v>0</v>
      </c>
      <c r="AG26" s="11"/>
      <c r="AH26" s="12">
        <v>4041.7</v>
      </c>
      <c r="AI26" s="12">
        <v>4041.7</v>
      </c>
      <c r="AJ26" s="12">
        <f t="shared" si="11"/>
        <v>4041.7</v>
      </c>
      <c r="AK26" s="12">
        <f t="shared" si="12"/>
        <v>0</v>
      </c>
      <c r="AL26" s="11"/>
      <c r="AM26" s="12">
        <v>2004.6</v>
      </c>
      <c r="AN26" s="12">
        <v>2002.5</v>
      </c>
      <c r="AO26" s="12">
        <f t="shared" si="13"/>
        <v>2002.5</v>
      </c>
      <c r="AP26" s="12">
        <f t="shared" si="14"/>
        <v>-2.0999999999999091</v>
      </c>
      <c r="AQ26" s="11"/>
      <c r="AR26" s="12">
        <v>7374.1</v>
      </c>
      <c r="AS26" s="12">
        <v>7374.1</v>
      </c>
      <c r="AT26" s="12">
        <f t="shared" si="15"/>
        <v>7374.1</v>
      </c>
      <c r="AU26" s="12">
        <f t="shared" si="16"/>
        <v>0</v>
      </c>
      <c r="AV26" s="11"/>
      <c r="AW26" s="12"/>
      <c r="AX26" s="12"/>
      <c r="AY26" s="12">
        <f t="shared" si="17"/>
        <v>0</v>
      </c>
      <c r="AZ26" s="12">
        <f t="shared" si="18"/>
        <v>0</v>
      </c>
      <c r="BA26" s="11"/>
      <c r="BB26" s="12"/>
      <c r="BC26" s="12"/>
      <c r="BD26" s="12">
        <f t="shared" si="19"/>
        <v>0</v>
      </c>
      <c r="BE26" s="12">
        <f t="shared" si="20"/>
        <v>0</v>
      </c>
      <c r="BF26" s="11"/>
      <c r="BG26" s="12"/>
      <c r="BH26" s="12"/>
      <c r="BI26" s="12">
        <f t="shared" si="21"/>
        <v>0</v>
      </c>
      <c r="BJ26" s="12">
        <f t="shared" si="22"/>
        <v>0</v>
      </c>
      <c r="BK26" s="11"/>
      <c r="BL26" s="12">
        <v>1666.7</v>
      </c>
      <c r="BM26" s="12">
        <v>1666.7</v>
      </c>
      <c r="BN26" s="12">
        <f t="shared" si="23"/>
        <v>1666.7</v>
      </c>
      <c r="BO26" s="12">
        <f t="shared" si="24"/>
        <v>0</v>
      </c>
      <c r="BP26" s="11"/>
      <c r="BQ26" s="12"/>
      <c r="BR26" s="12"/>
      <c r="BS26" s="12">
        <f t="shared" si="25"/>
        <v>0</v>
      </c>
      <c r="BT26" s="12">
        <f t="shared" si="26"/>
        <v>0</v>
      </c>
      <c r="BU26" s="11"/>
      <c r="BV26" s="12"/>
      <c r="BW26" s="12"/>
      <c r="BX26" s="12">
        <f t="shared" si="27"/>
        <v>0</v>
      </c>
      <c r="BY26" s="12">
        <f t="shared" si="28"/>
        <v>0</v>
      </c>
      <c r="BZ26" s="11"/>
      <c r="CA26" s="12"/>
      <c r="CB26" s="12"/>
      <c r="CC26" s="12">
        <f t="shared" si="29"/>
        <v>0</v>
      </c>
      <c r="CD26" s="12">
        <f t="shared" si="30"/>
        <v>0</v>
      </c>
      <c r="CE26" s="11"/>
      <c r="CF26" s="12">
        <v>62.5</v>
      </c>
      <c r="CG26" s="12">
        <v>62.5</v>
      </c>
      <c r="CH26" s="12">
        <f t="shared" si="31"/>
        <v>62.5</v>
      </c>
      <c r="CI26" s="12">
        <f t="shared" si="32"/>
        <v>0</v>
      </c>
      <c r="CJ26" s="11"/>
      <c r="CK26" s="12">
        <v>250</v>
      </c>
      <c r="CL26" s="12">
        <v>250</v>
      </c>
      <c r="CM26" s="12">
        <f t="shared" si="33"/>
        <v>250</v>
      </c>
      <c r="CN26" s="12">
        <f t="shared" si="34"/>
        <v>0</v>
      </c>
      <c r="CO26" s="11"/>
      <c r="CP26" s="12"/>
      <c r="CQ26" s="12"/>
      <c r="CR26" s="12">
        <f t="shared" si="35"/>
        <v>0</v>
      </c>
      <c r="CS26" s="12">
        <f t="shared" si="36"/>
        <v>0</v>
      </c>
      <c r="CT26" s="11"/>
      <c r="CU26" s="12">
        <v>6904.4</v>
      </c>
      <c r="CV26" s="12">
        <v>6904.4</v>
      </c>
      <c r="CW26" s="12">
        <f t="shared" si="37"/>
        <v>6904.4</v>
      </c>
      <c r="CX26" s="12">
        <f t="shared" si="38"/>
        <v>0</v>
      </c>
      <c r="CY26" s="11"/>
      <c r="CZ26" s="12"/>
      <c r="DA26" s="12"/>
      <c r="DB26" s="12">
        <f t="shared" si="39"/>
        <v>0</v>
      </c>
      <c r="DC26" s="12">
        <f t="shared" si="40"/>
        <v>0</v>
      </c>
      <c r="DD26" s="11"/>
      <c r="DE26" s="12">
        <v>2460.3000000000002</v>
      </c>
      <c r="DF26" s="12">
        <v>2460.3000000000002</v>
      </c>
      <c r="DG26" s="12">
        <f t="shared" si="41"/>
        <v>2460.3000000000002</v>
      </c>
      <c r="DH26" s="12">
        <f t="shared" si="42"/>
        <v>0</v>
      </c>
      <c r="DI26" s="11"/>
      <c r="DJ26" s="12">
        <v>1477.8</v>
      </c>
      <c r="DK26" s="12">
        <v>1477.8</v>
      </c>
      <c r="DL26" s="12">
        <f t="shared" si="43"/>
        <v>1477.8</v>
      </c>
      <c r="DM26" s="12">
        <f t="shared" si="44"/>
        <v>0</v>
      </c>
      <c r="DN26" s="11"/>
      <c r="DO26" s="12">
        <v>8000</v>
      </c>
      <c r="DP26" s="12">
        <v>8000</v>
      </c>
      <c r="DQ26" s="12">
        <f t="shared" si="45"/>
        <v>8000</v>
      </c>
      <c r="DR26" s="12">
        <f t="shared" si="46"/>
        <v>0</v>
      </c>
      <c r="DS26" s="11"/>
      <c r="DT26" s="12">
        <v>2003.4</v>
      </c>
      <c r="DU26" s="12">
        <v>2003.4</v>
      </c>
      <c r="DV26" s="12">
        <f t="shared" si="47"/>
        <v>2003.4</v>
      </c>
      <c r="DW26" s="12">
        <f t="shared" si="48"/>
        <v>0</v>
      </c>
      <c r="DX26" s="11"/>
      <c r="DY26" s="12"/>
      <c r="DZ26" s="12"/>
      <c r="EA26" s="12">
        <f t="shared" si="49"/>
        <v>0</v>
      </c>
      <c r="EB26" s="12">
        <f t="shared" si="50"/>
        <v>0</v>
      </c>
      <c r="EC26" s="11"/>
      <c r="ED26" s="12">
        <v>1000</v>
      </c>
      <c r="EE26" s="12">
        <v>1000</v>
      </c>
      <c r="EF26" s="12">
        <f t="shared" si="51"/>
        <v>1000</v>
      </c>
      <c r="EG26" s="12">
        <f t="shared" si="52"/>
        <v>0</v>
      </c>
      <c r="EH26" s="11"/>
      <c r="EI26" s="12">
        <v>750</v>
      </c>
      <c r="EJ26" s="12">
        <v>750</v>
      </c>
      <c r="EK26" s="12">
        <f t="shared" si="53"/>
        <v>750</v>
      </c>
      <c r="EL26" s="12">
        <f t="shared" si="54"/>
        <v>0</v>
      </c>
      <c r="EM26" s="11"/>
      <c r="EN26" s="12">
        <v>2501.6999999999998</v>
      </c>
      <c r="EO26" s="12">
        <v>2501.6999999999998</v>
      </c>
      <c r="EP26" s="12">
        <f t="shared" si="55"/>
        <v>2501.6999999999998</v>
      </c>
      <c r="EQ26" s="12">
        <f t="shared" si="56"/>
        <v>0</v>
      </c>
      <c r="ER26" s="11"/>
      <c r="ES26" s="12">
        <v>2472.5</v>
      </c>
      <c r="ET26" s="12">
        <v>2470.3000000000002</v>
      </c>
      <c r="EU26" s="12">
        <f t="shared" si="57"/>
        <v>2470.3000000000002</v>
      </c>
      <c r="EV26" s="12">
        <f t="shared" si="58"/>
        <v>-2.1999999999998181</v>
      </c>
      <c r="EW26" s="11"/>
      <c r="EX26" s="12">
        <v>366.3</v>
      </c>
      <c r="EY26" s="12">
        <v>337</v>
      </c>
      <c r="EZ26" s="12">
        <f t="shared" si="59"/>
        <v>337</v>
      </c>
      <c r="FA26" s="12">
        <f t="shared" si="60"/>
        <v>-29.300000000000011</v>
      </c>
      <c r="FB26" s="11"/>
      <c r="FC26" s="12">
        <v>1137.2</v>
      </c>
      <c r="FD26" s="12">
        <v>1137.2</v>
      </c>
      <c r="FE26" s="12">
        <f t="shared" si="61"/>
        <v>1137.2</v>
      </c>
      <c r="FF26" s="12">
        <f t="shared" si="62"/>
        <v>0</v>
      </c>
      <c r="FG26" s="11"/>
      <c r="FH26" s="12"/>
      <c r="FI26" s="12"/>
      <c r="FJ26" s="12">
        <f t="shared" si="63"/>
        <v>0</v>
      </c>
      <c r="FK26" s="12">
        <f t="shared" si="64"/>
        <v>0</v>
      </c>
      <c r="FL26" s="11"/>
      <c r="FM26" s="12">
        <v>58.8</v>
      </c>
      <c r="FN26" s="12">
        <v>58.8</v>
      </c>
      <c r="FO26" s="12">
        <f t="shared" si="65"/>
        <v>58.8</v>
      </c>
      <c r="FP26" s="12">
        <f t="shared" si="66"/>
        <v>0</v>
      </c>
      <c r="FQ26" s="11"/>
      <c r="FR26" s="12">
        <v>62170.2</v>
      </c>
      <c r="FS26" s="12">
        <v>62170.2</v>
      </c>
      <c r="FT26" s="12">
        <f t="shared" si="67"/>
        <v>62170.2</v>
      </c>
      <c r="FU26" s="12">
        <f t="shared" si="68"/>
        <v>0</v>
      </c>
      <c r="FV26" s="11"/>
      <c r="FW26" s="12">
        <v>96704</v>
      </c>
      <c r="FX26" s="12">
        <v>35722.300000000003</v>
      </c>
      <c r="FY26" s="12">
        <f t="shared" si="69"/>
        <v>35722.300000000003</v>
      </c>
      <c r="FZ26" s="12">
        <f t="shared" si="70"/>
        <v>-60981.7</v>
      </c>
      <c r="GA26" s="11"/>
      <c r="GB26" s="12">
        <v>111877.9</v>
      </c>
      <c r="GC26" s="12">
        <v>111877.9</v>
      </c>
      <c r="GD26" s="12">
        <f t="shared" si="71"/>
        <v>111877.9</v>
      </c>
      <c r="GE26" s="12">
        <f t="shared" si="72"/>
        <v>0</v>
      </c>
      <c r="GF26" s="11"/>
      <c r="GG26" s="12">
        <v>5280</v>
      </c>
      <c r="GH26" s="12">
        <v>5280</v>
      </c>
      <c r="GI26" s="12">
        <f t="shared" si="73"/>
        <v>5280</v>
      </c>
      <c r="GJ26" s="13">
        <f t="shared" si="74"/>
        <v>0</v>
      </c>
    </row>
    <row r="27" spans="1:192" x14ac:dyDescent="0.25">
      <c r="A27" s="35">
        <v>21</v>
      </c>
      <c r="B27" s="36" t="s">
        <v>24</v>
      </c>
      <c r="C27" s="42">
        <f t="shared" si="75"/>
        <v>0</v>
      </c>
      <c r="D27" s="45">
        <f t="shared" si="78"/>
        <v>69243.5</v>
      </c>
      <c r="E27" s="45">
        <f t="shared" si="79"/>
        <v>69243.5</v>
      </c>
      <c r="F27" s="45">
        <f t="shared" si="1"/>
        <v>69243.5</v>
      </c>
      <c r="G27" s="44">
        <f t="shared" si="2"/>
        <v>0</v>
      </c>
      <c r="H27" s="11"/>
      <c r="I27" s="12"/>
      <c r="J27" s="12"/>
      <c r="K27" s="12">
        <f t="shared" si="76"/>
        <v>0</v>
      </c>
      <c r="L27" s="12">
        <f t="shared" si="77"/>
        <v>0</v>
      </c>
      <c r="M27" s="11"/>
      <c r="N27" s="12">
        <v>3120.3</v>
      </c>
      <c r="O27" s="12">
        <v>3120.3</v>
      </c>
      <c r="P27" s="12">
        <f t="shared" si="3"/>
        <v>3120.3</v>
      </c>
      <c r="Q27" s="12">
        <f t="shared" si="4"/>
        <v>0</v>
      </c>
      <c r="R27" s="11"/>
      <c r="S27" s="12">
        <v>359.90000000000003</v>
      </c>
      <c r="T27" s="12">
        <v>359.90000000000003</v>
      </c>
      <c r="U27" s="12">
        <f t="shared" si="5"/>
        <v>359.90000000000003</v>
      </c>
      <c r="V27" s="12">
        <f t="shared" si="6"/>
        <v>0</v>
      </c>
      <c r="W27" s="11"/>
      <c r="X27" s="12">
        <v>64.900000000000006</v>
      </c>
      <c r="Y27" s="12">
        <v>64.900000000000006</v>
      </c>
      <c r="Z27" s="12">
        <f t="shared" si="7"/>
        <v>64.900000000000006</v>
      </c>
      <c r="AA27" s="12">
        <f t="shared" si="8"/>
        <v>0</v>
      </c>
      <c r="AB27" s="11"/>
      <c r="AC27" s="12">
        <v>390.6</v>
      </c>
      <c r="AD27" s="12">
        <v>390.6</v>
      </c>
      <c r="AE27" s="12">
        <f t="shared" si="9"/>
        <v>390.6</v>
      </c>
      <c r="AF27" s="12">
        <f t="shared" si="10"/>
        <v>0</v>
      </c>
      <c r="AG27" s="11"/>
      <c r="AH27" s="12">
        <v>1710.6</v>
      </c>
      <c r="AI27" s="12">
        <v>1710.6</v>
      </c>
      <c r="AJ27" s="12">
        <f t="shared" si="11"/>
        <v>1710.6</v>
      </c>
      <c r="AK27" s="12">
        <f t="shared" si="12"/>
        <v>0</v>
      </c>
      <c r="AL27" s="11"/>
      <c r="AM27" s="12">
        <v>330.1</v>
      </c>
      <c r="AN27" s="12">
        <v>330.1</v>
      </c>
      <c r="AO27" s="12">
        <f t="shared" si="13"/>
        <v>330.1</v>
      </c>
      <c r="AP27" s="12">
        <f t="shared" si="14"/>
        <v>0</v>
      </c>
      <c r="AQ27" s="11"/>
      <c r="AR27" s="12"/>
      <c r="AS27" s="12"/>
      <c r="AT27" s="12">
        <f t="shared" si="15"/>
        <v>0</v>
      </c>
      <c r="AU27" s="12">
        <f t="shared" si="16"/>
        <v>0</v>
      </c>
      <c r="AV27" s="11"/>
      <c r="AW27" s="12"/>
      <c r="AX27" s="12"/>
      <c r="AY27" s="12">
        <f t="shared" si="17"/>
        <v>0</v>
      </c>
      <c r="AZ27" s="12">
        <f t="shared" si="18"/>
        <v>0</v>
      </c>
      <c r="BA27" s="11"/>
      <c r="BB27" s="12"/>
      <c r="BC27" s="12"/>
      <c r="BD27" s="12">
        <f t="shared" si="19"/>
        <v>0</v>
      </c>
      <c r="BE27" s="12">
        <f t="shared" si="20"/>
        <v>0</v>
      </c>
      <c r="BF27" s="11"/>
      <c r="BG27" s="12"/>
      <c r="BH27" s="12"/>
      <c r="BI27" s="12">
        <f t="shared" si="21"/>
        <v>0</v>
      </c>
      <c r="BJ27" s="12">
        <f t="shared" si="22"/>
        <v>0</v>
      </c>
      <c r="BK27" s="11"/>
      <c r="BL27" s="12"/>
      <c r="BM27" s="12"/>
      <c r="BN27" s="12">
        <f t="shared" si="23"/>
        <v>0</v>
      </c>
      <c r="BO27" s="12">
        <f t="shared" si="24"/>
        <v>0</v>
      </c>
      <c r="BP27" s="11"/>
      <c r="BQ27" s="12"/>
      <c r="BR27" s="12"/>
      <c r="BS27" s="12">
        <f t="shared" si="25"/>
        <v>0</v>
      </c>
      <c r="BT27" s="12">
        <f t="shared" si="26"/>
        <v>0</v>
      </c>
      <c r="BU27" s="11"/>
      <c r="BV27" s="12"/>
      <c r="BW27" s="12"/>
      <c r="BX27" s="12">
        <f t="shared" si="27"/>
        <v>0</v>
      </c>
      <c r="BY27" s="12">
        <f t="shared" si="28"/>
        <v>0</v>
      </c>
      <c r="BZ27" s="11"/>
      <c r="CA27" s="12"/>
      <c r="CB27" s="12"/>
      <c r="CC27" s="12">
        <f t="shared" si="29"/>
        <v>0</v>
      </c>
      <c r="CD27" s="12">
        <f t="shared" si="30"/>
        <v>0</v>
      </c>
      <c r="CE27" s="11"/>
      <c r="CF27" s="12">
        <v>62.5</v>
      </c>
      <c r="CG27" s="12">
        <v>62.5</v>
      </c>
      <c r="CH27" s="12">
        <f t="shared" si="31"/>
        <v>62.5</v>
      </c>
      <c r="CI27" s="12">
        <f t="shared" si="32"/>
        <v>0</v>
      </c>
      <c r="CJ27" s="11"/>
      <c r="CK27" s="12"/>
      <c r="CL27" s="12"/>
      <c r="CM27" s="12">
        <f t="shared" si="33"/>
        <v>0</v>
      </c>
      <c r="CN27" s="12">
        <f t="shared" si="34"/>
        <v>0</v>
      </c>
      <c r="CO27" s="11"/>
      <c r="CP27" s="12">
        <v>250</v>
      </c>
      <c r="CQ27" s="12">
        <v>250</v>
      </c>
      <c r="CR27" s="12">
        <f t="shared" si="35"/>
        <v>250</v>
      </c>
      <c r="CS27" s="12">
        <f t="shared" si="36"/>
        <v>0</v>
      </c>
      <c r="CT27" s="11"/>
      <c r="CU27" s="12"/>
      <c r="CV27" s="12"/>
      <c r="CW27" s="12">
        <f t="shared" si="37"/>
        <v>0</v>
      </c>
      <c r="CX27" s="12">
        <f t="shared" si="38"/>
        <v>0</v>
      </c>
      <c r="CY27" s="11"/>
      <c r="CZ27" s="12"/>
      <c r="DA27" s="12"/>
      <c r="DB27" s="12">
        <f t="shared" si="39"/>
        <v>0</v>
      </c>
      <c r="DC27" s="12">
        <f t="shared" si="40"/>
        <v>0</v>
      </c>
      <c r="DD27" s="11"/>
      <c r="DE27" s="12"/>
      <c r="DF27" s="12"/>
      <c r="DG27" s="12">
        <f t="shared" si="41"/>
        <v>0</v>
      </c>
      <c r="DH27" s="12">
        <f t="shared" si="42"/>
        <v>0</v>
      </c>
      <c r="DI27" s="11"/>
      <c r="DJ27" s="12"/>
      <c r="DK27" s="12"/>
      <c r="DL27" s="12">
        <f t="shared" si="43"/>
        <v>0</v>
      </c>
      <c r="DM27" s="12">
        <f t="shared" si="44"/>
        <v>0</v>
      </c>
      <c r="DN27" s="11"/>
      <c r="DO27" s="12">
        <v>8000</v>
      </c>
      <c r="DP27" s="12">
        <v>8000</v>
      </c>
      <c r="DQ27" s="12">
        <f t="shared" si="45"/>
        <v>8000</v>
      </c>
      <c r="DR27" s="12">
        <f t="shared" si="46"/>
        <v>0</v>
      </c>
      <c r="DS27" s="11"/>
      <c r="DT27" s="12"/>
      <c r="DU27" s="12"/>
      <c r="DV27" s="12">
        <f t="shared" si="47"/>
        <v>0</v>
      </c>
      <c r="DW27" s="12">
        <f t="shared" si="48"/>
        <v>0</v>
      </c>
      <c r="DX27" s="11"/>
      <c r="DY27" s="12"/>
      <c r="DZ27" s="12"/>
      <c r="EA27" s="12">
        <f t="shared" si="49"/>
        <v>0</v>
      </c>
      <c r="EB27" s="12">
        <f t="shared" si="50"/>
        <v>0</v>
      </c>
      <c r="EC27" s="11"/>
      <c r="ED27" s="12">
        <v>500</v>
      </c>
      <c r="EE27" s="12">
        <v>500</v>
      </c>
      <c r="EF27" s="12">
        <f t="shared" si="51"/>
        <v>500</v>
      </c>
      <c r="EG27" s="12">
        <f t="shared" si="52"/>
        <v>0</v>
      </c>
      <c r="EH27" s="11"/>
      <c r="EI27" s="12"/>
      <c r="EJ27" s="12"/>
      <c r="EK27" s="12">
        <f t="shared" si="53"/>
        <v>0</v>
      </c>
      <c r="EL27" s="12">
        <f t="shared" si="54"/>
        <v>0</v>
      </c>
      <c r="EM27" s="11"/>
      <c r="EN27" s="12"/>
      <c r="EO27" s="12"/>
      <c r="EP27" s="12">
        <f t="shared" si="55"/>
        <v>0</v>
      </c>
      <c r="EQ27" s="12">
        <f t="shared" si="56"/>
        <v>0</v>
      </c>
      <c r="ER27" s="11"/>
      <c r="ES27" s="12">
        <v>98.4</v>
      </c>
      <c r="ET27" s="12">
        <v>98.4</v>
      </c>
      <c r="EU27" s="12">
        <f t="shared" si="57"/>
        <v>98.4</v>
      </c>
      <c r="EV27" s="12">
        <f t="shared" si="58"/>
        <v>0</v>
      </c>
      <c r="EW27" s="11"/>
      <c r="EX27" s="12"/>
      <c r="EY27" s="12"/>
      <c r="EZ27" s="12">
        <f t="shared" si="59"/>
        <v>0</v>
      </c>
      <c r="FA27" s="12">
        <f t="shared" si="60"/>
        <v>0</v>
      </c>
      <c r="FB27" s="11"/>
      <c r="FC27" s="12"/>
      <c r="FD27" s="12"/>
      <c r="FE27" s="12">
        <f t="shared" si="61"/>
        <v>0</v>
      </c>
      <c r="FF27" s="12">
        <f t="shared" si="62"/>
        <v>0</v>
      </c>
      <c r="FG27" s="11"/>
      <c r="FH27" s="12">
        <v>1129.7</v>
      </c>
      <c r="FI27" s="12">
        <v>1129.7</v>
      </c>
      <c r="FJ27" s="12">
        <f t="shared" si="63"/>
        <v>1129.7</v>
      </c>
      <c r="FK27" s="12">
        <f t="shared" si="64"/>
        <v>0</v>
      </c>
      <c r="FL27" s="11"/>
      <c r="FM27" s="12">
        <v>20.5</v>
      </c>
      <c r="FN27" s="12">
        <v>20.5</v>
      </c>
      <c r="FO27" s="12">
        <f t="shared" si="65"/>
        <v>20.5</v>
      </c>
      <c r="FP27" s="12">
        <f t="shared" si="66"/>
        <v>0</v>
      </c>
      <c r="FQ27" s="11"/>
      <c r="FR27" s="12">
        <v>15108</v>
      </c>
      <c r="FS27" s="12">
        <v>15108</v>
      </c>
      <c r="FT27" s="12">
        <f t="shared" si="67"/>
        <v>15108</v>
      </c>
      <c r="FU27" s="12">
        <f t="shared" si="68"/>
        <v>0</v>
      </c>
      <c r="FV27" s="11"/>
      <c r="FW27" s="12">
        <v>18510.7</v>
      </c>
      <c r="FX27" s="12">
        <v>18510.7</v>
      </c>
      <c r="FY27" s="12">
        <f t="shared" si="69"/>
        <v>18510.7</v>
      </c>
      <c r="FZ27" s="12">
        <f t="shared" si="70"/>
        <v>0</v>
      </c>
      <c r="GA27" s="11"/>
      <c r="GB27" s="12">
        <v>19587.3</v>
      </c>
      <c r="GC27" s="12">
        <v>19587.3</v>
      </c>
      <c r="GD27" s="12">
        <f t="shared" si="71"/>
        <v>19587.3</v>
      </c>
      <c r="GE27" s="12">
        <f t="shared" si="72"/>
        <v>0</v>
      </c>
      <c r="GF27" s="11"/>
      <c r="GG27" s="12"/>
      <c r="GH27" s="12"/>
      <c r="GI27" s="12">
        <f t="shared" si="73"/>
        <v>0</v>
      </c>
      <c r="GJ27" s="13">
        <f t="shared" si="74"/>
        <v>0</v>
      </c>
    </row>
    <row r="28" spans="1:192" x14ac:dyDescent="0.25">
      <c r="A28" s="35">
        <v>22</v>
      </c>
      <c r="B28" s="36" t="s">
        <v>25</v>
      </c>
      <c r="C28" s="42">
        <f t="shared" si="75"/>
        <v>0</v>
      </c>
      <c r="D28" s="45">
        <f t="shared" si="78"/>
        <v>70188.800000000003</v>
      </c>
      <c r="E28" s="45">
        <f t="shared" si="79"/>
        <v>70188.800000000003</v>
      </c>
      <c r="F28" s="45">
        <f t="shared" si="1"/>
        <v>70188.800000000003</v>
      </c>
      <c r="G28" s="44">
        <f t="shared" si="2"/>
        <v>0</v>
      </c>
      <c r="H28" s="11"/>
      <c r="I28" s="12"/>
      <c r="J28" s="12"/>
      <c r="K28" s="12">
        <f t="shared" si="76"/>
        <v>0</v>
      </c>
      <c r="L28" s="12">
        <f t="shared" si="77"/>
        <v>0</v>
      </c>
      <c r="M28" s="11"/>
      <c r="N28" s="12">
        <v>1872.2</v>
      </c>
      <c r="O28" s="12">
        <v>1872.2</v>
      </c>
      <c r="P28" s="12">
        <f t="shared" si="3"/>
        <v>1872.2</v>
      </c>
      <c r="Q28" s="12">
        <f t="shared" si="4"/>
        <v>0</v>
      </c>
      <c r="R28" s="11"/>
      <c r="S28" s="12">
        <v>87.9</v>
      </c>
      <c r="T28" s="12">
        <v>87.9</v>
      </c>
      <c r="U28" s="12">
        <f t="shared" si="5"/>
        <v>87.9</v>
      </c>
      <c r="V28" s="12">
        <f t="shared" si="6"/>
        <v>0</v>
      </c>
      <c r="W28" s="11"/>
      <c r="X28" s="12">
        <v>49.2</v>
      </c>
      <c r="Y28" s="12">
        <v>49.2</v>
      </c>
      <c r="Z28" s="12">
        <f t="shared" si="7"/>
        <v>49.2</v>
      </c>
      <c r="AA28" s="12">
        <f t="shared" si="8"/>
        <v>0</v>
      </c>
      <c r="AB28" s="11"/>
      <c r="AC28" s="12">
        <v>182.3</v>
      </c>
      <c r="AD28" s="12">
        <v>182.3</v>
      </c>
      <c r="AE28" s="12">
        <f t="shared" si="9"/>
        <v>182.3</v>
      </c>
      <c r="AF28" s="12">
        <f t="shared" si="10"/>
        <v>0</v>
      </c>
      <c r="AG28" s="11"/>
      <c r="AH28" s="12">
        <v>862.1</v>
      </c>
      <c r="AI28" s="12">
        <v>862.1</v>
      </c>
      <c r="AJ28" s="12">
        <f t="shared" si="11"/>
        <v>862.1</v>
      </c>
      <c r="AK28" s="12">
        <f t="shared" si="12"/>
        <v>0</v>
      </c>
      <c r="AL28" s="11"/>
      <c r="AM28" s="12">
        <v>146.70000000000002</v>
      </c>
      <c r="AN28" s="12">
        <v>146.70000000000002</v>
      </c>
      <c r="AO28" s="12">
        <f t="shared" si="13"/>
        <v>146.70000000000002</v>
      </c>
      <c r="AP28" s="12">
        <f t="shared" si="14"/>
        <v>0</v>
      </c>
      <c r="AQ28" s="11"/>
      <c r="AR28" s="12">
        <v>1757.7</v>
      </c>
      <c r="AS28" s="12">
        <v>1757.7</v>
      </c>
      <c r="AT28" s="12">
        <f t="shared" si="15"/>
        <v>1757.7</v>
      </c>
      <c r="AU28" s="12">
        <f t="shared" si="16"/>
        <v>0</v>
      </c>
      <c r="AV28" s="11"/>
      <c r="AW28" s="12"/>
      <c r="AX28" s="12"/>
      <c r="AY28" s="12">
        <f t="shared" si="17"/>
        <v>0</v>
      </c>
      <c r="AZ28" s="12">
        <f t="shared" si="18"/>
        <v>0</v>
      </c>
      <c r="BA28" s="11"/>
      <c r="BB28" s="12"/>
      <c r="BC28" s="12"/>
      <c r="BD28" s="12">
        <f t="shared" si="19"/>
        <v>0</v>
      </c>
      <c r="BE28" s="12">
        <f t="shared" si="20"/>
        <v>0</v>
      </c>
      <c r="BF28" s="11"/>
      <c r="BG28" s="12"/>
      <c r="BH28" s="12"/>
      <c r="BI28" s="12">
        <f t="shared" si="21"/>
        <v>0</v>
      </c>
      <c r="BJ28" s="12">
        <f t="shared" si="22"/>
        <v>0</v>
      </c>
      <c r="BK28" s="11"/>
      <c r="BL28" s="12"/>
      <c r="BM28" s="12"/>
      <c r="BN28" s="12">
        <f t="shared" si="23"/>
        <v>0</v>
      </c>
      <c r="BO28" s="12">
        <f t="shared" si="24"/>
        <v>0</v>
      </c>
      <c r="BP28" s="11"/>
      <c r="BQ28" s="12"/>
      <c r="BR28" s="12"/>
      <c r="BS28" s="12">
        <f t="shared" si="25"/>
        <v>0</v>
      </c>
      <c r="BT28" s="12">
        <f t="shared" si="26"/>
        <v>0</v>
      </c>
      <c r="BU28" s="11"/>
      <c r="BV28" s="12"/>
      <c r="BW28" s="12"/>
      <c r="BX28" s="12">
        <f t="shared" si="27"/>
        <v>0</v>
      </c>
      <c r="BY28" s="12">
        <f t="shared" si="28"/>
        <v>0</v>
      </c>
      <c r="BZ28" s="11"/>
      <c r="CA28" s="12"/>
      <c r="CB28" s="12"/>
      <c r="CC28" s="12">
        <f t="shared" si="29"/>
        <v>0</v>
      </c>
      <c r="CD28" s="12">
        <f t="shared" si="30"/>
        <v>0</v>
      </c>
      <c r="CE28" s="11"/>
      <c r="CF28" s="12">
        <v>62.5</v>
      </c>
      <c r="CG28" s="12">
        <v>62.5</v>
      </c>
      <c r="CH28" s="12">
        <f t="shared" si="31"/>
        <v>62.5</v>
      </c>
      <c r="CI28" s="12">
        <f t="shared" si="32"/>
        <v>0</v>
      </c>
      <c r="CJ28" s="11"/>
      <c r="CK28" s="12">
        <v>125</v>
      </c>
      <c r="CL28" s="12">
        <v>125</v>
      </c>
      <c r="CM28" s="12">
        <f t="shared" si="33"/>
        <v>125</v>
      </c>
      <c r="CN28" s="12">
        <f t="shared" si="34"/>
        <v>0</v>
      </c>
      <c r="CO28" s="11"/>
      <c r="CP28" s="12"/>
      <c r="CQ28" s="12"/>
      <c r="CR28" s="12">
        <f t="shared" si="35"/>
        <v>0</v>
      </c>
      <c r="CS28" s="12">
        <f t="shared" si="36"/>
        <v>0</v>
      </c>
      <c r="CT28" s="11"/>
      <c r="CU28" s="12"/>
      <c r="CV28" s="12"/>
      <c r="CW28" s="12">
        <f t="shared" si="37"/>
        <v>0</v>
      </c>
      <c r="CX28" s="12">
        <f t="shared" si="38"/>
        <v>0</v>
      </c>
      <c r="CY28" s="11"/>
      <c r="CZ28" s="12"/>
      <c r="DA28" s="12"/>
      <c r="DB28" s="12">
        <f t="shared" si="39"/>
        <v>0</v>
      </c>
      <c r="DC28" s="12">
        <f t="shared" si="40"/>
        <v>0</v>
      </c>
      <c r="DD28" s="11"/>
      <c r="DE28" s="12">
        <v>944.8</v>
      </c>
      <c r="DF28" s="12">
        <v>944.8</v>
      </c>
      <c r="DG28" s="12">
        <f t="shared" si="41"/>
        <v>944.8</v>
      </c>
      <c r="DH28" s="12">
        <f t="shared" si="42"/>
        <v>0</v>
      </c>
      <c r="DI28" s="11"/>
      <c r="DJ28" s="12">
        <v>477.7</v>
      </c>
      <c r="DK28" s="12">
        <v>477.7</v>
      </c>
      <c r="DL28" s="12">
        <f t="shared" si="43"/>
        <v>477.7</v>
      </c>
      <c r="DM28" s="12">
        <f t="shared" si="44"/>
        <v>0</v>
      </c>
      <c r="DN28" s="11"/>
      <c r="DO28" s="12">
        <v>10500</v>
      </c>
      <c r="DP28" s="12">
        <v>10500</v>
      </c>
      <c r="DQ28" s="12">
        <f t="shared" si="45"/>
        <v>10500</v>
      </c>
      <c r="DR28" s="12">
        <f t="shared" si="46"/>
        <v>0</v>
      </c>
      <c r="DS28" s="11"/>
      <c r="DT28" s="12"/>
      <c r="DU28" s="12"/>
      <c r="DV28" s="12">
        <f t="shared" si="47"/>
        <v>0</v>
      </c>
      <c r="DW28" s="12">
        <f t="shared" si="48"/>
        <v>0</v>
      </c>
      <c r="DX28" s="11"/>
      <c r="DY28" s="12">
        <v>463</v>
      </c>
      <c r="DZ28" s="12">
        <v>463</v>
      </c>
      <c r="EA28" s="12">
        <f t="shared" si="49"/>
        <v>463</v>
      </c>
      <c r="EB28" s="12">
        <f t="shared" si="50"/>
        <v>0</v>
      </c>
      <c r="EC28" s="11"/>
      <c r="ED28" s="12"/>
      <c r="EE28" s="12"/>
      <c r="EF28" s="12">
        <f t="shared" si="51"/>
        <v>0</v>
      </c>
      <c r="EG28" s="12">
        <f t="shared" si="52"/>
        <v>0</v>
      </c>
      <c r="EH28" s="11"/>
      <c r="EI28" s="12"/>
      <c r="EJ28" s="12"/>
      <c r="EK28" s="12">
        <f t="shared" si="53"/>
        <v>0</v>
      </c>
      <c r="EL28" s="12">
        <f t="shared" si="54"/>
        <v>0</v>
      </c>
      <c r="EM28" s="11"/>
      <c r="EN28" s="12">
        <v>90</v>
      </c>
      <c r="EO28" s="12">
        <v>90</v>
      </c>
      <c r="EP28" s="12">
        <f t="shared" si="55"/>
        <v>90</v>
      </c>
      <c r="EQ28" s="12">
        <f t="shared" si="56"/>
        <v>0</v>
      </c>
      <c r="ER28" s="11"/>
      <c r="ES28" s="12">
        <v>261.39999999999998</v>
      </c>
      <c r="ET28" s="12">
        <v>261.39999999999998</v>
      </c>
      <c r="EU28" s="12">
        <f t="shared" si="57"/>
        <v>261.39999999999998</v>
      </c>
      <c r="EV28" s="12">
        <f t="shared" si="58"/>
        <v>0</v>
      </c>
      <c r="EW28" s="11"/>
      <c r="EX28" s="12"/>
      <c r="EY28" s="12"/>
      <c r="EZ28" s="12">
        <f t="shared" si="59"/>
        <v>0</v>
      </c>
      <c r="FA28" s="12">
        <f t="shared" si="60"/>
        <v>0</v>
      </c>
      <c r="FB28" s="11"/>
      <c r="FC28" s="12">
        <v>499.9</v>
      </c>
      <c r="FD28" s="12">
        <v>499.9</v>
      </c>
      <c r="FE28" s="12">
        <f t="shared" si="61"/>
        <v>499.9</v>
      </c>
      <c r="FF28" s="12">
        <f t="shared" si="62"/>
        <v>0</v>
      </c>
      <c r="FG28" s="11"/>
      <c r="FH28" s="12">
        <v>4585.3999999999996</v>
      </c>
      <c r="FI28" s="12">
        <v>4585.3999999999996</v>
      </c>
      <c r="FJ28" s="12">
        <f t="shared" si="63"/>
        <v>4585.3999999999996</v>
      </c>
      <c r="FK28" s="12">
        <f t="shared" si="64"/>
        <v>0</v>
      </c>
      <c r="FL28" s="11"/>
      <c r="FM28" s="12">
        <v>16.399999999999999</v>
      </c>
      <c r="FN28" s="12">
        <v>16.399999999999999</v>
      </c>
      <c r="FO28" s="12">
        <f t="shared" si="65"/>
        <v>16.399999999999999</v>
      </c>
      <c r="FP28" s="12">
        <f t="shared" si="66"/>
        <v>0</v>
      </c>
      <c r="FQ28" s="11"/>
      <c r="FR28" s="12">
        <v>14628.9</v>
      </c>
      <c r="FS28" s="12">
        <v>14628.9</v>
      </c>
      <c r="FT28" s="12">
        <f t="shared" si="67"/>
        <v>14628.9</v>
      </c>
      <c r="FU28" s="12">
        <f t="shared" si="68"/>
        <v>0</v>
      </c>
      <c r="FV28" s="11"/>
      <c r="FW28" s="12">
        <v>21354.7</v>
      </c>
      <c r="FX28" s="12">
        <v>21354.7</v>
      </c>
      <c r="FY28" s="12">
        <f t="shared" si="69"/>
        <v>21354.7</v>
      </c>
      <c r="FZ28" s="12">
        <f t="shared" si="70"/>
        <v>0</v>
      </c>
      <c r="GA28" s="11"/>
      <c r="GB28" s="12">
        <v>11221</v>
      </c>
      <c r="GC28" s="12">
        <v>11221</v>
      </c>
      <c r="GD28" s="12">
        <f t="shared" si="71"/>
        <v>11221</v>
      </c>
      <c r="GE28" s="12">
        <f t="shared" si="72"/>
        <v>0</v>
      </c>
      <c r="GF28" s="11"/>
      <c r="GG28" s="12"/>
      <c r="GH28" s="12"/>
      <c r="GI28" s="12">
        <f t="shared" si="73"/>
        <v>0</v>
      </c>
      <c r="GJ28" s="13">
        <f t="shared" si="74"/>
        <v>0</v>
      </c>
    </row>
    <row r="29" spans="1:192" x14ac:dyDescent="0.25">
      <c r="A29" s="35">
        <v>23</v>
      </c>
      <c r="B29" s="36" t="s">
        <v>26</v>
      </c>
      <c r="C29" s="42">
        <f t="shared" si="75"/>
        <v>0</v>
      </c>
      <c r="D29" s="45">
        <f t="shared" si="78"/>
        <v>177236.80000000002</v>
      </c>
      <c r="E29" s="45">
        <f t="shared" si="79"/>
        <v>177171.7</v>
      </c>
      <c r="F29" s="45">
        <f t="shared" si="1"/>
        <v>177171.7</v>
      </c>
      <c r="G29" s="44">
        <f t="shared" si="2"/>
        <v>-65.100000000005821</v>
      </c>
      <c r="H29" s="11"/>
      <c r="I29" s="12"/>
      <c r="J29" s="12"/>
      <c r="K29" s="12">
        <f t="shared" si="76"/>
        <v>0</v>
      </c>
      <c r="L29" s="12">
        <f t="shared" si="77"/>
        <v>0</v>
      </c>
      <c r="M29" s="11"/>
      <c r="N29" s="12">
        <v>5304.5</v>
      </c>
      <c r="O29" s="12">
        <v>5304.5</v>
      </c>
      <c r="P29" s="12">
        <f t="shared" si="3"/>
        <v>5304.5</v>
      </c>
      <c r="Q29" s="12">
        <f t="shared" si="4"/>
        <v>0</v>
      </c>
      <c r="R29" s="11"/>
      <c r="S29" s="12">
        <v>2428</v>
      </c>
      <c r="T29" s="12">
        <v>2428</v>
      </c>
      <c r="U29" s="12">
        <f t="shared" si="5"/>
        <v>2428</v>
      </c>
      <c r="V29" s="12">
        <f t="shared" si="6"/>
        <v>0</v>
      </c>
      <c r="W29" s="11"/>
      <c r="X29" s="12">
        <v>240.2</v>
      </c>
      <c r="Y29" s="12">
        <v>240.2</v>
      </c>
      <c r="Z29" s="12">
        <f t="shared" si="7"/>
        <v>240.2</v>
      </c>
      <c r="AA29" s="12">
        <f t="shared" si="8"/>
        <v>0</v>
      </c>
      <c r="AB29" s="11"/>
      <c r="AC29" s="12">
        <v>468.7</v>
      </c>
      <c r="AD29" s="12">
        <v>468.7</v>
      </c>
      <c r="AE29" s="12">
        <f t="shared" si="9"/>
        <v>468.7</v>
      </c>
      <c r="AF29" s="12">
        <f t="shared" si="10"/>
        <v>0</v>
      </c>
      <c r="AG29" s="11"/>
      <c r="AH29" s="12">
        <v>4467.3999999999996</v>
      </c>
      <c r="AI29" s="12">
        <v>4402.3</v>
      </c>
      <c r="AJ29" s="12">
        <f t="shared" si="11"/>
        <v>4402.3</v>
      </c>
      <c r="AK29" s="12">
        <f t="shared" si="12"/>
        <v>-65.099999999999454</v>
      </c>
      <c r="AL29" s="11"/>
      <c r="AM29" s="12">
        <v>1363.5</v>
      </c>
      <c r="AN29" s="12">
        <v>1363.5</v>
      </c>
      <c r="AO29" s="12">
        <f t="shared" si="13"/>
        <v>1363.5</v>
      </c>
      <c r="AP29" s="12">
        <f t="shared" si="14"/>
        <v>0</v>
      </c>
      <c r="AQ29" s="11"/>
      <c r="AR29" s="12">
        <v>2625</v>
      </c>
      <c r="AS29" s="12">
        <v>2625</v>
      </c>
      <c r="AT29" s="12">
        <f t="shared" si="15"/>
        <v>2625</v>
      </c>
      <c r="AU29" s="12">
        <f t="shared" si="16"/>
        <v>0</v>
      </c>
      <c r="AV29" s="11"/>
      <c r="AW29" s="12"/>
      <c r="AX29" s="12"/>
      <c r="AY29" s="12">
        <f t="shared" si="17"/>
        <v>0</v>
      </c>
      <c r="AZ29" s="12">
        <f t="shared" si="18"/>
        <v>0</v>
      </c>
      <c r="BA29" s="11"/>
      <c r="BB29" s="12"/>
      <c r="BC29" s="12"/>
      <c r="BD29" s="12">
        <f t="shared" si="19"/>
        <v>0</v>
      </c>
      <c r="BE29" s="12">
        <f t="shared" si="20"/>
        <v>0</v>
      </c>
      <c r="BF29" s="11"/>
      <c r="BG29" s="12"/>
      <c r="BH29" s="12"/>
      <c r="BI29" s="12">
        <f t="shared" si="21"/>
        <v>0</v>
      </c>
      <c r="BJ29" s="12">
        <f t="shared" si="22"/>
        <v>0</v>
      </c>
      <c r="BK29" s="11"/>
      <c r="BL29" s="12"/>
      <c r="BM29" s="12"/>
      <c r="BN29" s="12">
        <f t="shared" si="23"/>
        <v>0</v>
      </c>
      <c r="BO29" s="12">
        <f t="shared" si="24"/>
        <v>0</v>
      </c>
      <c r="BP29" s="11"/>
      <c r="BQ29" s="12"/>
      <c r="BR29" s="12"/>
      <c r="BS29" s="12">
        <f t="shared" si="25"/>
        <v>0</v>
      </c>
      <c r="BT29" s="12">
        <f t="shared" si="26"/>
        <v>0</v>
      </c>
      <c r="BU29" s="11"/>
      <c r="BV29" s="12">
        <v>16000</v>
      </c>
      <c r="BW29" s="12">
        <v>16000</v>
      </c>
      <c r="BX29" s="12">
        <f t="shared" si="27"/>
        <v>16000</v>
      </c>
      <c r="BY29" s="12">
        <f t="shared" si="28"/>
        <v>0</v>
      </c>
      <c r="BZ29" s="11"/>
      <c r="CA29" s="12"/>
      <c r="CB29" s="12"/>
      <c r="CC29" s="12">
        <f t="shared" si="29"/>
        <v>0</v>
      </c>
      <c r="CD29" s="12">
        <f t="shared" si="30"/>
        <v>0</v>
      </c>
      <c r="CE29" s="11"/>
      <c r="CF29" s="12">
        <v>125</v>
      </c>
      <c r="CG29" s="12">
        <v>125</v>
      </c>
      <c r="CH29" s="12">
        <f t="shared" si="31"/>
        <v>125</v>
      </c>
      <c r="CI29" s="12">
        <f t="shared" si="32"/>
        <v>0</v>
      </c>
      <c r="CJ29" s="11"/>
      <c r="CK29" s="12">
        <v>125</v>
      </c>
      <c r="CL29" s="12">
        <v>125</v>
      </c>
      <c r="CM29" s="12">
        <f t="shared" si="33"/>
        <v>125</v>
      </c>
      <c r="CN29" s="12">
        <f t="shared" si="34"/>
        <v>0</v>
      </c>
      <c r="CO29" s="11"/>
      <c r="CP29" s="12">
        <v>250</v>
      </c>
      <c r="CQ29" s="12">
        <v>250</v>
      </c>
      <c r="CR29" s="12">
        <f t="shared" si="35"/>
        <v>250</v>
      </c>
      <c r="CS29" s="12">
        <f t="shared" si="36"/>
        <v>0</v>
      </c>
      <c r="CT29" s="11"/>
      <c r="CU29" s="12">
        <v>750</v>
      </c>
      <c r="CV29" s="12">
        <v>750</v>
      </c>
      <c r="CW29" s="12">
        <f t="shared" si="37"/>
        <v>750</v>
      </c>
      <c r="CX29" s="12">
        <f t="shared" si="38"/>
        <v>0</v>
      </c>
      <c r="CY29" s="11"/>
      <c r="CZ29" s="12"/>
      <c r="DA29" s="12"/>
      <c r="DB29" s="12">
        <f t="shared" si="39"/>
        <v>0</v>
      </c>
      <c r="DC29" s="12">
        <f t="shared" si="40"/>
        <v>0</v>
      </c>
      <c r="DD29" s="11"/>
      <c r="DE29" s="12">
        <v>944.8</v>
      </c>
      <c r="DF29" s="12">
        <v>944.8</v>
      </c>
      <c r="DG29" s="12">
        <f t="shared" si="41"/>
        <v>944.8</v>
      </c>
      <c r="DH29" s="12">
        <f t="shared" si="42"/>
        <v>0</v>
      </c>
      <c r="DI29" s="11"/>
      <c r="DJ29" s="12">
        <v>1477.8</v>
      </c>
      <c r="DK29" s="12">
        <v>1477.8</v>
      </c>
      <c r="DL29" s="12">
        <f t="shared" si="43"/>
        <v>1477.8</v>
      </c>
      <c r="DM29" s="12">
        <f t="shared" si="44"/>
        <v>0</v>
      </c>
      <c r="DN29" s="11"/>
      <c r="DO29" s="12">
        <v>10000</v>
      </c>
      <c r="DP29" s="12">
        <v>10000</v>
      </c>
      <c r="DQ29" s="12">
        <f t="shared" si="45"/>
        <v>10000</v>
      </c>
      <c r="DR29" s="12">
        <f t="shared" si="46"/>
        <v>0</v>
      </c>
      <c r="DS29" s="11"/>
      <c r="DT29" s="12">
        <v>722.5</v>
      </c>
      <c r="DU29" s="12">
        <v>722.5</v>
      </c>
      <c r="DV29" s="12">
        <f t="shared" si="47"/>
        <v>722.5</v>
      </c>
      <c r="DW29" s="12">
        <f t="shared" si="48"/>
        <v>0</v>
      </c>
      <c r="DX29" s="11"/>
      <c r="DY29" s="12"/>
      <c r="DZ29" s="12"/>
      <c r="EA29" s="12">
        <f t="shared" si="49"/>
        <v>0</v>
      </c>
      <c r="EB29" s="12">
        <f t="shared" si="50"/>
        <v>0</v>
      </c>
      <c r="EC29" s="11"/>
      <c r="ED29" s="12">
        <v>1500</v>
      </c>
      <c r="EE29" s="12">
        <v>1500</v>
      </c>
      <c r="EF29" s="12">
        <f t="shared" si="51"/>
        <v>1500</v>
      </c>
      <c r="EG29" s="12">
        <f t="shared" si="52"/>
        <v>0</v>
      </c>
      <c r="EH29" s="11"/>
      <c r="EI29" s="12"/>
      <c r="EJ29" s="12"/>
      <c r="EK29" s="12">
        <f t="shared" si="53"/>
        <v>0</v>
      </c>
      <c r="EL29" s="12">
        <f t="shared" si="54"/>
        <v>0</v>
      </c>
      <c r="EM29" s="11"/>
      <c r="EN29" s="12">
        <v>160.1</v>
      </c>
      <c r="EO29" s="12">
        <v>160.1</v>
      </c>
      <c r="EP29" s="12">
        <f t="shared" si="55"/>
        <v>160.1</v>
      </c>
      <c r="EQ29" s="12">
        <f t="shared" si="56"/>
        <v>0</v>
      </c>
      <c r="ER29" s="11"/>
      <c r="ES29" s="12">
        <v>846.3</v>
      </c>
      <c r="ET29" s="12">
        <v>846.3</v>
      </c>
      <c r="EU29" s="12">
        <f t="shared" si="57"/>
        <v>846.3</v>
      </c>
      <c r="EV29" s="12">
        <f t="shared" si="58"/>
        <v>0</v>
      </c>
      <c r="EW29" s="11"/>
      <c r="EX29" s="12">
        <v>437.5</v>
      </c>
      <c r="EY29" s="12">
        <v>437.5</v>
      </c>
      <c r="EZ29" s="12">
        <f t="shared" si="59"/>
        <v>437.5</v>
      </c>
      <c r="FA29" s="12">
        <f t="shared" si="60"/>
        <v>0</v>
      </c>
      <c r="FB29" s="11"/>
      <c r="FC29" s="12"/>
      <c r="FD29" s="12"/>
      <c r="FE29" s="12">
        <f t="shared" si="61"/>
        <v>0</v>
      </c>
      <c r="FF29" s="12">
        <f t="shared" si="62"/>
        <v>0</v>
      </c>
      <c r="FG29" s="11"/>
      <c r="FH29" s="12"/>
      <c r="FI29" s="12"/>
      <c r="FJ29" s="12">
        <f t="shared" si="63"/>
        <v>0</v>
      </c>
      <c r="FK29" s="12">
        <f t="shared" si="64"/>
        <v>0</v>
      </c>
      <c r="FL29" s="11"/>
      <c r="FM29" s="12">
        <v>17.8</v>
      </c>
      <c r="FN29" s="12">
        <v>17.8</v>
      </c>
      <c r="FO29" s="12">
        <f t="shared" si="65"/>
        <v>17.8</v>
      </c>
      <c r="FP29" s="12">
        <f t="shared" si="66"/>
        <v>0</v>
      </c>
      <c r="FQ29" s="11"/>
      <c r="FR29" s="12">
        <v>49366.6</v>
      </c>
      <c r="FS29" s="12">
        <v>49366.6</v>
      </c>
      <c r="FT29" s="12">
        <f t="shared" si="67"/>
        <v>49366.6</v>
      </c>
      <c r="FU29" s="12">
        <f t="shared" si="68"/>
        <v>0</v>
      </c>
      <c r="FV29" s="11"/>
      <c r="FW29" s="12">
        <v>30039.5</v>
      </c>
      <c r="FX29" s="12">
        <v>30039.5</v>
      </c>
      <c r="FY29" s="12">
        <f t="shared" si="69"/>
        <v>30039.5</v>
      </c>
      <c r="FZ29" s="12">
        <f t="shared" si="70"/>
        <v>0</v>
      </c>
      <c r="GA29" s="11"/>
      <c r="GB29" s="12">
        <v>47576.6</v>
      </c>
      <c r="GC29" s="12">
        <v>47576.6</v>
      </c>
      <c r="GD29" s="12">
        <f t="shared" si="71"/>
        <v>47576.6</v>
      </c>
      <c r="GE29" s="12">
        <f t="shared" si="72"/>
        <v>0</v>
      </c>
      <c r="GF29" s="11"/>
      <c r="GG29" s="12"/>
      <c r="GH29" s="12"/>
      <c r="GI29" s="12">
        <f t="shared" si="73"/>
        <v>0</v>
      </c>
      <c r="GJ29" s="13">
        <f t="shared" si="74"/>
        <v>0</v>
      </c>
    </row>
    <row r="30" spans="1:192" x14ac:dyDescent="0.25">
      <c r="A30" s="35">
        <v>24</v>
      </c>
      <c r="B30" s="36" t="s">
        <v>27</v>
      </c>
      <c r="C30" s="42">
        <f t="shared" si="75"/>
        <v>0</v>
      </c>
      <c r="D30" s="45">
        <f t="shared" si="78"/>
        <v>358134.30000000005</v>
      </c>
      <c r="E30" s="45">
        <f t="shared" si="79"/>
        <v>358084.9</v>
      </c>
      <c r="F30" s="45">
        <f t="shared" si="1"/>
        <v>358084.9</v>
      </c>
      <c r="G30" s="44">
        <f t="shared" si="2"/>
        <v>-49.400000000023283</v>
      </c>
      <c r="H30" s="11"/>
      <c r="I30" s="12"/>
      <c r="J30" s="12"/>
      <c r="K30" s="12">
        <f t="shared" si="76"/>
        <v>0</v>
      </c>
      <c r="L30" s="12">
        <f t="shared" si="77"/>
        <v>0</v>
      </c>
      <c r="M30" s="11"/>
      <c r="N30" s="12">
        <v>6864.7</v>
      </c>
      <c r="O30" s="12">
        <v>6864.7</v>
      </c>
      <c r="P30" s="12">
        <f t="shared" si="3"/>
        <v>6864.7</v>
      </c>
      <c r="Q30" s="12">
        <f t="shared" si="4"/>
        <v>0</v>
      </c>
      <c r="R30" s="11"/>
      <c r="S30" s="12">
        <v>178044.40000000002</v>
      </c>
      <c r="T30" s="12">
        <v>178044.40000000002</v>
      </c>
      <c r="U30" s="12">
        <f t="shared" si="5"/>
        <v>178044.40000000002</v>
      </c>
      <c r="V30" s="12">
        <f t="shared" si="6"/>
        <v>0</v>
      </c>
      <c r="W30" s="11"/>
      <c r="X30" s="12">
        <v>151.1</v>
      </c>
      <c r="Y30" s="12">
        <v>151.1</v>
      </c>
      <c r="Z30" s="12">
        <f t="shared" si="7"/>
        <v>151.1</v>
      </c>
      <c r="AA30" s="12">
        <f t="shared" si="8"/>
        <v>0</v>
      </c>
      <c r="AB30" s="11"/>
      <c r="AC30" s="12">
        <v>703.1</v>
      </c>
      <c r="AD30" s="12">
        <v>703.1</v>
      </c>
      <c r="AE30" s="12">
        <f t="shared" si="9"/>
        <v>703.1</v>
      </c>
      <c r="AF30" s="12">
        <f t="shared" si="10"/>
        <v>0</v>
      </c>
      <c r="AG30" s="11"/>
      <c r="AH30" s="12">
        <v>1934.4</v>
      </c>
      <c r="AI30" s="12">
        <v>1934.4</v>
      </c>
      <c r="AJ30" s="12">
        <f t="shared" si="11"/>
        <v>1934.4</v>
      </c>
      <c r="AK30" s="12">
        <f t="shared" si="12"/>
        <v>0</v>
      </c>
      <c r="AL30" s="11"/>
      <c r="AM30" s="12">
        <v>1310.0999999999999</v>
      </c>
      <c r="AN30" s="12">
        <v>1310.0999999999999</v>
      </c>
      <c r="AO30" s="12">
        <f t="shared" si="13"/>
        <v>1310.0999999999999</v>
      </c>
      <c r="AP30" s="12">
        <f t="shared" si="14"/>
        <v>0</v>
      </c>
      <c r="AQ30" s="11"/>
      <c r="AR30" s="12">
        <v>1894.7</v>
      </c>
      <c r="AS30" s="12">
        <v>1894.7</v>
      </c>
      <c r="AT30" s="12">
        <f t="shared" si="15"/>
        <v>1894.7</v>
      </c>
      <c r="AU30" s="12">
        <f t="shared" si="16"/>
        <v>0</v>
      </c>
      <c r="AV30" s="11"/>
      <c r="AW30" s="12"/>
      <c r="AX30" s="12"/>
      <c r="AY30" s="12">
        <f t="shared" si="17"/>
        <v>0</v>
      </c>
      <c r="AZ30" s="12">
        <f t="shared" si="18"/>
        <v>0</v>
      </c>
      <c r="BA30" s="11"/>
      <c r="BB30" s="12"/>
      <c r="BC30" s="12"/>
      <c r="BD30" s="12">
        <f t="shared" si="19"/>
        <v>0</v>
      </c>
      <c r="BE30" s="12">
        <f t="shared" si="20"/>
        <v>0</v>
      </c>
      <c r="BF30" s="11"/>
      <c r="BG30" s="12"/>
      <c r="BH30" s="12"/>
      <c r="BI30" s="12">
        <f t="shared" si="21"/>
        <v>0</v>
      </c>
      <c r="BJ30" s="12">
        <f t="shared" si="22"/>
        <v>0</v>
      </c>
      <c r="BK30" s="11"/>
      <c r="BL30" s="12"/>
      <c r="BM30" s="12"/>
      <c r="BN30" s="12">
        <f t="shared" si="23"/>
        <v>0</v>
      </c>
      <c r="BO30" s="12">
        <f t="shared" si="24"/>
        <v>0</v>
      </c>
      <c r="BP30" s="11"/>
      <c r="BQ30" s="12"/>
      <c r="BR30" s="12"/>
      <c r="BS30" s="12">
        <f t="shared" si="25"/>
        <v>0</v>
      </c>
      <c r="BT30" s="12">
        <f t="shared" si="26"/>
        <v>0</v>
      </c>
      <c r="BU30" s="11"/>
      <c r="BV30" s="12"/>
      <c r="BW30" s="12"/>
      <c r="BX30" s="12">
        <f t="shared" si="27"/>
        <v>0</v>
      </c>
      <c r="BY30" s="12">
        <f t="shared" si="28"/>
        <v>0</v>
      </c>
      <c r="BZ30" s="11"/>
      <c r="CA30" s="12"/>
      <c r="CB30" s="12"/>
      <c r="CC30" s="12">
        <f t="shared" si="29"/>
        <v>0</v>
      </c>
      <c r="CD30" s="12">
        <f t="shared" si="30"/>
        <v>0</v>
      </c>
      <c r="CE30" s="11"/>
      <c r="CF30" s="12">
        <v>62.5</v>
      </c>
      <c r="CG30" s="12">
        <v>62.5</v>
      </c>
      <c r="CH30" s="12">
        <f t="shared" si="31"/>
        <v>62.5</v>
      </c>
      <c r="CI30" s="12">
        <f t="shared" si="32"/>
        <v>0</v>
      </c>
      <c r="CJ30" s="11"/>
      <c r="CK30" s="12"/>
      <c r="CL30" s="12"/>
      <c r="CM30" s="12">
        <f t="shared" si="33"/>
        <v>0</v>
      </c>
      <c r="CN30" s="12">
        <f t="shared" si="34"/>
        <v>0</v>
      </c>
      <c r="CO30" s="11"/>
      <c r="CP30" s="12"/>
      <c r="CQ30" s="12"/>
      <c r="CR30" s="12">
        <f t="shared" si="35"/>
        <v>0</v>
      </c>
      <c r="CS30" s="12">
        <f t="shared" si="36"/>
        <v>0</v>
      </c>
      <c r="CT30" s="11"/>
      <c r="CU30" s="12">
        <v>2309.3000000000002</v>
      </c>
      <c r="CV30" s="12">
        <v>2309.3000000000002</v>
      </c>
      <c r="CW30" s="12">
        <f t="shared" si="37"/>
        <v>2309.3000000000002</v>
      </c>
      <c r="CX30" s="12">
        <f t="shared" si="38"/>
        <v>0</v>
      </c>
      <c r="CY30" s="11"/>
      <c r="CZ30" s="12"/>
      <c r="DA30" s="12"/>
      <c r="DB30" s="12">
        <f t="shared" si="39"/>
        <v>0</v>
      </c>
      <c r="DC30" s="12">
        <f t="shared" si="40"/>
        <v>0</v>
      </c>
      <c r="DD30" s="11"/>
      <c r="DE30" s="12">
        <v>5669</v>
      </c>
      <c r="DF30" s="12">
        <v>5669</v>
      </c>
      <c r="DG30" s="12">
        <f t="shared" si="41"/>
        <v>5669</v>
      </c>
      <c r="DH30" s="12">
        <f t="shared" si="42"/>
        <v>0</v>
      </c>
      <c r="DI30" s="11"/>
      <c r="DJ30" s="12">
        <v>955.5</v>
      </c>
      <c r="DK30" s="12">
        <v>955.5</v>
      </c>
      <c r="DL30" s="12">
        <f t="shared" si="43"/>
        <v>955.5</v>
      </c>
      <c r="DM30" s="12">
        <f t="shared" si="44"/>
        <v>0</v>
      </c>
      <c r="DN30" s="11"/>
      <c r="DO30" s="12">
        <v>8000</v>
      </c>
      <c r="DP30" s="12">
        <v>8000</v>
      </c>
      <c r="DQ30" s="12">
        <f t="shared" si="45"/>
        <v>8000</v>
      </c>
      <c r="DR30" s="12">
        <f t="shared" si="46"/>
        <v>0</v>
      </c>
      <c r="DS30" s="11"/>
      <c r="DT30" s="12"/>
      <c r="DU30" s="12"/>
      <c r="DV30" s="12">
        <f t="shared" si="47"/>
        <v>0</v>
      </c>
      <c r="DW30" s="12">
        <f t="shared" si="48"/>
        <v>0</v>
      </c>
      <c r="DX30" s="11"/>
      <c r="DY30" s="12"/>
      <c r="DZ30" s="12"/>
      <c r="EA30" s="12">
        <f t="shared" si="49"/>
        <v>0</v>
      </c>
      <c r="EB30" s="12">
        <f t="shared" si="50"/>
        <v>0</v>
      </c>
      <c r="EC30" s="11"/>
      <c r="ED30" s="12"/>
      <c r="EE30" s="12"/>
      <c r="EF30" s="12">
        <f t="shared" si="51"/>
        <v>0</v>
      </c>
      <c r="EG30" s="12">
        <f t="shared" si="52"/>
        <v>0</v>
      </c>
      <c r="EH30" s="11"/>
      <c r="EI30" s="12"/>
      <c r="EJ30" s="12"/>
      <c r="EK30" s="12">
        <f t="shared" si="53"/>
        <v>0</v>
      </c>
      <c r="EL30" s="12">
        <f t="shared" si="54"/>
        <v>0</v>
      </c>
      <c r="EM30" s="11"/>
      <c r="EN30" s="12">
        <v>66.900000000000006</v>
      </c>
      <c r="EO30" s="12">
        <v>66.900000000000006</v>
      </c>
      <c r="EP30" s="12">
        <f t="shared" si="55"/>
        <v>66.900000000000006</v>
      </c>
      <c r="EQ30" s="12">
        <f t="shared" si="56"/>
        <v>0</v>
      </c>
      <c r="ER30" s="11"/>
      <c r="ES30" s="12">
        <v>499.9</v>
      </c>
      <c r="ET30" s="12">
        <v>450.5</v>
      </c>
      <c r="EU30" s="12">
        <f t="shared" si="57"/>
        <v>450.5</v>
      </c>
      <c r="EV30" s="12">
        <f t="shared" si="58"/>
        <v>-49.399999999999977</v>
      </c>
      <c r="EW30" s="11"/>
      <c r="EX30" s="12">
        <v>356.1</v>
      </c>
      <c r="EY30" s="12">
        <v>356.1</v>
      </c>
      <c r="EZ30" s="12">
        <f t="shared" si="59"/>
        <v>356.1</v>
      </c>
      <c r="FA30" s="12">
        <f t="shared" si="60"/>
        <v>0</v>
      </c>
      <c r="FB30" s="11"/>
      <c r="FC30" s="12">
        <v>3206.2</v>
      </c>
      <c r="FD30" s="12">
        <v>3206.2</v>
      </c>
      <c r="FE30" s="12">
        <f t="shared" si="61"/>
        <v>3206.2</v>
      </c>
      <c r="FF30" s="12">
        <f t="shared" si="62"/>
        <v>0</v>
      </c>
      <c r="FG30" s="11"/>
      <c r="FH30" s="12"/>
      <c r="FI30" s="12"/>
      <c r="FJ30" s="12">
        <f t="shared" si="63"/>
        <v>0</v>
      </c>
      <c r="FK30" s="12">
        <f t="shared" si="64"/>
        <v>0</v>
      </c>
      <c r="FL30" s="11"/>
      <c r="FM30" s="12">
        <v>31.1</v>
      </c>
      <c r="FN30" s="12">
        <v>31.1</v>
      </c>
      <c r="FO30" s="12">
        <f t="shared" si="65"/>
        <v>31.1</v>
      </c>
      <c r="FP30" s="12">
        <f t="shared" si="66"/>
        <v>0</v>
      </c>
      <c r="FQ30" s="11"/>
      <c r="FR30" s="12">
        <v>85496.2</v>
      </c>
      <c r="FS30" s="12">
        <v>85496.2</v>
      </c>
      <c r="FT30" s="12">
        <f t="shared" si="67"/>
        <v>85496.2</v>
      </c>
      <c r="FU30" s="12">
        <f t="shared" si="68"/>
        <v>0</v>
      </c>
      <c r="FV30" s="11"/>
      <c r="FW30" s="12">
        <v>24427.1</v>
      </c>
      <c r="FX30" s="12">
        <v>24427.1</v>
      </c>
      <c r="FY30" s="12">
        <f t="shared" si="69"/>
        <v>24427.1</v>
      </c>
      <c r="FZ30" s="12">
        <f t="shared" si="70"/>
        <v>0</v>
      </c>
      <c r="GA30" s="11"/>
      <c r="GB30" s="12">
        <v>36152</v>
      </c>
      <c r="GC30" s="12">
        <v>36152</v>
      </c>
      <c r="GD30" s="12">
        <f t="shared" si="71"/>
        <v>36152</v>
      </c>
      <c r="GE30" s="12">
        <f t="shared" si="72"/>
        <v>0</v>
      </c>
      <c r="GF30" s="11"/>
      <c r="GG30" s="12"/>
      <c r="GH30" s="12"/>
      <c r="GI30" s="12">
        <f t="shared" si="73"/>
        <v>0</v>
      </c>
      <c r="GJ30" s="13">
        <f t="shared" si="74"/>
        <v>0</v>
      </c>
    </row>
    <row r="31" spans="1:192" x14ac:dyDescent="0.25">
      <c r="A31" s="35">
        <v>25</v>
      </c>
      <c r="B31" s="36" t="s">
        <v>28</v>
      </c>
      <c r="C31" s="42">
        <f t="shared" si="75"/>
        <v>0</v>
      </c>
      <c r="D31" s="45">
        <f t="shared" si="78"/>
        <v>118007.8</v>
      </c>
      <c r="E31" s="45">
        <f t="shared" si="79"/>
        <v>117974</v>
      </c>
      <c r="F31" s="45">
        <f t="shared" si="1"/>
        <v>117974</v>
      </c>
      <c r="G31" s="44">
        <f t="shared" si="2"/>
        <v>-33.80000000000291</v>
      </c>
      <c r="H31" s="11"/>
      <c r="I31" s="12"/>
      <c r="J31" s="12"/>
      <c r="K31" s="12">
        <f t="shared" si="76"/>
        <v>0</v>
      </c>
      <c r="L31" s="12">
        <f t="shared" si="77"/>
        <v>0</v>
      </c>
      <c r="M31" s="11"/>
      <c r="N31" s="12">
        <v>5460.6</v>
      </c>
      <c r="O31" s="12">
        <v>5460.6</v>
      </c>
      <c r="P31" s="12">
        <f t="shared" si="3"/>
        <v>5460.6</v>
      </c>
      <c r="Q31" s="12">
        <f t="shared" si="4"/>
        <v>0</v>
      </c>
      <c r="R31" s="11"/>
      <c r="S31" s="12">
        <v>2944.4</v>
      </c>
      <c r="T31" s="12">
        <v>2944.4</v>
      </c>
      <c r="U31" s="12">
        <f t="shared" si="5"/>
        <v>2944.4</v>
      </c>
      <c r="V31" s="12">
        <f t="shared" si="6"/>
        <v>0</v>
      </c>
      <c r="W31" s="11"/>
      <c r="X31" s="12">
        <v>285.7</v>
      </c>
      <c r="Y31" s="12">
        <v>285.7</v>
      </c>
      <c r="Z31" s="12">
        <f t="shared" si="7"/>
        <v>285.7</v>
      </c>
      <c r="AA31" s="12">
        <f t="shared" si="8"/>
        <v>0</v>
      </c>
      <c r="AB31" s="11"/>
      <c r="AC31" s="12">
        <v>494.8</v>
      </c>
      <c r="AD31" s="12">
        <v>494.8</v>
      </c>
      <c r="AE31" s="12">
        <f t="shared" si="9"/>
        <v>494.8</v>
      </c>
      <c r="AF31" s="12">
        <f t="shared" si="10"/>
        <v>0</v>
      </c>
      <c r="AG31" s="11"/>
      <c r="AH31" s="12">
        <v>815.7</v>
      </c>
      <c r="AI31" s="12">
        <v>815.7</v>
      </c>
      <c r="AJ31" s="12">
        <f t="shared" si="11"/>
        <v>815.7</v>
      </c>
      <c r="AK31" s="12">
        <f t="shared" si="12"/>
        <v>0</v>
      </c>
      <c r="AL31" s="11"/>
      <c r="AM31" s="12">
        <v>1921.9</v>
      </c>
      <c r="AN31" s="12">
        <v>1892.2</v>
      </c>
      <c r="AO31" s="12">
        <f t="shared" si="13"/>
        <v>1892.2</v>
      </c>
      <c r="AP31" s="12">
        <f t="shared" si="14"/>
        <v>-29.700000000000045</v>
      </c>
      <c r="AQ31" s="11"/>
      <c r="AR31" s="12">
        <v>1927.6</v>
      </c>
      <c r="AS31" s="12">
        <v>1927.6</v>
      </c>
      <c r="AT31" s="12">
        <f t="shared" si="15"/>
        <v>1927.6</v>
      </c>
      <c r="AU31" s="12">
        <f t="shared" si="16"/>
        <v>0</v>
      </c>
      <c r="AV31" s="11"/>
      <c r="AW31" s="12"/>
      <c r="AX31" s="12"/>
      <c r="AY31" s="12">
        <f t="shared" si="17"/>
        <v>0</v>
      </c>
      <c r="AZ31" s="12">
        <f t="shared" si="18"/>
        <v>0</v>
      </c>
      <c r="BA31" s="11"/>
      <c r="BB31" s="12"/>
      <c r="BC31" s="12"/>
      <c r="BD31" s="12">
        <f t="shared" si="19"/>
        <v>0</v>
      </c>
      <c r="BE31" s="12">
        <f t="shared" si="20"/>
        <v>0</v>
      </c>
      <c r="BF31" s="11"/>
      <c r="BG31" s="12"/>
      <c r="BH31" s="12"/>
      <c r="BI31" s="12">
        <f t="shared" si="21"/>
        <v>0</v>
      </c>
      <c r="BJ31" s="12">
        <f t="shared" si="22"/>
        <v>0</v>
      </c>
      <c r="BK31" s="11"/>
      <c r="BL31" s="12"/>
      <c r="BM31" s="12"/>
      <c r="BN31" s="12">
        <f t="shared" si="23"/>
        <v>0</v>
      </c>
      <c r="BO31" s="12">
        <f t="shared" si="24"/>
        <v>0</v>
      </c>
      <c r="BP31" s="11"/>
      <c r="BQ31" s="12"/>
      <c r="BR31" s="12"/>
      <c r="BS31" s="12">
        <f t="shared" si="25"/>
        <v>0</v>
      </c>
      <c r="BT31" s="12">
        <f t="shared" si="26"/>
        <v>0</v>
      </c>
      <c r="BU31" s="11"/>
      <c r="BV31" s="12"/>
      <c r="BW31" s="12"/>
      <c r="BX31" s="12">
        <f t="shared" si="27"/>
        <v>0</v>
      </c>
      <c r="BY31" s="12">
        <f t="shared" si="28"/>
        <v>0</v>
      </c>
      <c r="BZ31" s="11"/>
      <c r="CA31" s="12"/>
      <c r="CB31" s="12"/>
      <c r="CC31" s="12">
        <f t="shared" si="29"/>
        <v>0</v>
      </c>
      <c r="CD31" s="12">
        <f t="shared" si="30"/>
        <v>0</v>
      </c>
      <c r="CE31" s="11"/>
      <c r="CF31" s="12"/>
      <c r="CG31" s="12"/>
      <c r="CH31" s="12">
        <f t="shared" si="31"/>
        <v>0</v>
      </c>
      <c r="CI31" s="12">
        <f t="shared" si="32"/>
        <v>0</v>
      </c>
      <c r="CJ31" s="11"/>
      <c r="CK31" s="12">
        <v>125</v>
      </c>
      <c r="CL31" s="12">
        <v>125</v>
      </c>
      <c r="CM31" s="12">
        <f t="shared" si="33"/>
        <v>125</v>
      </c>
      <c r="CN31" s="12">
        <f t="shared" si="34"/>
        <v>0</v>
      </c>
      <c r="CO31" s="11"/>
      <c r="CP31" s="12">
        <v>180</v>
      </c>
      <c r="CQ31" s="12">
        <v>180</v>
      </c>
      <c r="CR31" s="12">
        <f t="shared" si="35"/>
        <v>180</v>
      </c>
      <c r="CS31" s="12">
        <f t="shared" si="36"/>
        <v>0</v>
      </c>
      <c r="CT31" s="11"/>
      <c r="CU31" s="12"/>
      <c r="CV31" s="12"/>
      <c r="CW31" s="12">
        <f t="shared" si="37"/>
        <v>0</v>
      </c>
      <c r="CX31" s="12">
        <f t="shared" si="38"/>
        <v>0</v>
      </c>
      <c r="CY31" s="11"/>
      <c r="CZ31" s="12"/>
      <c r="DA31" s="12"/>
      <c r="DB31" s="12">
        <f t="shared" si="39"/>
        <v>0</v>
      </c>
      <c r="DC31" s="12">
        <f t="shared" si="40"/>
        <v>0</v>
      </c>
      <c r="DD31" s="11"/>
      <c r="DE31" s="12">
        <v>3356</v>
      </c>
      <c r="DF31" s="12">
        <v>3356</v>
      </c>
      <c r="DG31" s="12">
        <f t="shared" si="41"/>
        <v>3356</v>
      </c>
      <c r="DH31" s="12">
        <f t="shared" si="42"/>
        <v>0</v>
      </c>
      <c r="DI31" s="11"/>
      <c r="DJ31" s="12">
        <v>1477.8</v>
      </c>
      <c r="DK31" s="12">
        <v>1477.8</v>
      </c>
      <c r="DL31" s="12">
        <f t="shared" si="43"/>
        <v>1477.8</v>
      </c>
      <c r="DM31" s="12">
        <f t="shared" si="44"/>
        <v>0</v>
      </c>
      <c r="DN31" s="11"/>
      <c r="DO31" s="12">
        <v>8000</v>
      </c>
      <c r="DP31" s="12">
        <v>8000</v>
      </c>
      <c r="DQ31" s="12">
        <f t="shared" si="45"/>
        <v>8000</v>
      </c>
      <c r="DR31" s="12">
        <f t="shared" si="46"/>
        <v>0</v>
      </c>
      <c r="DS31" s="11"/>
      <c r="DT31" s="12"/>
      <c r="DU31" s="12"/>
      <c r="DV31" s="12">
        <f t="shared" si="47"/>
        <v>0</v>
      </c>
      <c r="DW31" s="12">
        <f t="shared" si="48"/>
        <v>0</v>
      </c>
      <c r="DX31" s="11"/>
      <c r="DY31" s="12"/>
      <c r="DZ31" s="12"/>
      <c r="EA31" s="12">
        <f t="shared" si="49"/>
        <v>0</v>
      </c>
      <c r="EB31" s="12">
        <f t="shared" si="50"/>
        <v>0</v>
      </c>
      <c r="EC31" s="11"/>
      <c r="ED31" s="12">
        <v>1000</v>
      </c>
      <c r="EE31" s="12">
        <v>1000</v>
      </c>
      <c r="EF31" s="12">
        <f t="shared" si="51"/>
        <v>1000</v>
      </c>
      <c r="EG31" s="12">
        <f t="shared" si="52"/>
        <v>0</v>
      </c>
      <c r="EH31" s="11"/>
      <c r="EI31" s="12"/>
      <c r="EJ31" s="12"/>
      <c r="EK31" s="12">
        <f t="shared" si="53"/>
        <v>0</v>
      </c>
      <c r="EL31" s="12">
        <f t="shared" si="54"/>
        <v>0</v>
      </c>
      <c r="EM31" s="11"/>
      <c r="EN31" s="12">
        <v>861.4</v>
      </c>
      <c r="EO31" s="12">
        <v>861.4</v>
      </c>
      <c r="EP31" s="12">
        <f t="shared" si="55"/>
        <v>861.4</v>
      </c>
      <c r="EQ31" s="12">
        <f t="shared" si="56"/>
        <v>0</v>
      </c>
      <c r="ER31" s="11"/>
      <c r="ES31" s="12">
        <v>1192</v>
      </c>
      <c r="ET31" s="12">
        <v>1187.9000000000001</v>
      </c>
      <c r="EU31" s="12">
        <f t="shared" si="57"/>
        <v>1187.9000000000001</v>
      </c>
      <c r="EV31" s="12">
        <f t="shared" si="58"/>
        <v>-4.0999999999999091</v>
      </c>
      <c r="EW31" s="11"/>
      <c r="EX31" s="12">
        <v>798.8</v>
      </c>
      <c r="EY31" s="12">
        <v>798.8</v>
      </c>
      <c r="EZ31" s="12">
        <f t="shared" si="59"/>
        <v>798.8</v>
      </c>
      <c r="FA31" s="12">
        <f t="shared" si="60"/>
        <v>0</v>
      </c>
      <c r="FB31" s="11"/>
      <c r="FC31" s="12">
        <v>1824.7</v>
      </c>
      <c r="FD31" s="12">
        <v>1824.7</v>
      </c>
      <c r="FE31" s="12">
        <f t="shared" si="61"/>
        <v>1824.7</v>
      </c>
      <c r="FF31" s="12">
        <f t="shared" si="62"/>
        <v>0</v>
      </c>
      <c r="FG31" s="11"/>
      <c r="FH31" s="12"/>
      <c r="FI31" s="12"/>
      <c r="FJ31" s="12">
        <f t="shared" si="63"/>
        <v>0</v>
      </c>
      <c r="FK31" s="12">
        <f t="shared" si="64"/>
        <v>0</v>
      </c>
      <c r="FL31" s="11"/>
      <c r="FM31" s="12">
        <v>4.7</v>
      </c>
      <c r="FN31" s="12">
        <v>4.7</v>
      </c>
      <c r="FO31" s="12">
        <f t="shared" si="65"/>
        <v>4.7</v>
      </c>
      <c r="FP31" s="12">
        <f t="shared" si="66"/>
        <v>0</v>
      </c>
      <c r="FQ31" s="11"/>
      <c r="FR31" s="12">
        <v>17468.2</v>
      </c>
      <c r="FS31" s="12">
        <v>17468.2</v>
      </c>
      <c r="FT31" s="12">
        <f t="shared" si="67"/>
        <v>17468.2</v>
      </c>
      <c r="FU31" s="12">
        <f t="shared" si="68"/>
        <v>0</v>
      </c>
      <c r="FV31" s="11"/>
      <c r="FW31" s="12">
        <v>30515.3</v>
      </c>
      <c r="FX31" s="12">
        <v>30515.3</v>
      </c>
      <c r="FY31" s="12">
        <f t="shared" si="69"/>
        <v>30515.3</v>
      </c>
      <c r="FZ31" s="12">
        <f t="shared" si="70"/>
        <v>0</v>
      </c>
      <c r="GA31" s="11"/>
      <c r="GB31" s="12">
        <v>37353.199999999997</v>
      </c>
      <c r="GC31" s="12">
        <v>37353.199999999997</v>
      </c>
      <c r="GD31" s="12">
        <f t="shared" si="71"/>
        <v>37353.199999999997</v>
      </c>
      <c r="GE31" s="12">
        <f t="shared" si="72"/>
        <v>0</v>
      </c>
      <c r="GF31" s="11"/>
      <c r="GG31" s="12"/>
      <c r="GH31" s="12"/>
      <c r="GI31" s="12">
        <f t="shared" si="73"/>
        <v>0</v>
      </c>
      <c r="GJ31" s="13">
        <f t="shared" si="74"/>
        <v>0</v>
      </c>
    </row>
    <row r="32" spans="1:192" x14ac:dyDescent="0.25">
      <c r="A32" s="35">
        <v>26</v>
      </c>
      <c r="B32" s="36" t="s">
        <v>29</v>
      </c>
      <c r="C32" s="42">
        <f t="shared" si="75"/>
        <v>0</v>
      </c>
      <c r="D32" s="45">
        <f t="shared" si="78"/>
        <v>139953</v>
      </c>
      <c r="E32" s="45">
        <f t="shared" si="79"/>
        <v>139953</v>
      </c>
      <c r="F32" s="45">
        <f t="shared" si="1"/>
        <v>139953</v>
      </c>
      <c r="G32" s="44">
        <f t="shared" si="2"/>
        <v>0</v>
      </c>
      <c r="H32" s="11"/>
      <c r="I32" s="12"/>
      <c r="J32" s="12"/>
      <c r="K32" s="12">
        <f t="shared" si="76"/>
        <v>0</v>
      </c>
      <c r="L32" s="12">
        <f t="shared" si="77"/>
        <v>0</v>
      </c>
      <c r="M32" s="11"/>
      <c r="N32" s="12">
        <v>3276.3</v>
      </c>
      <c r="O32" s="12">
        <v>3276.3</v>
      </c>
      <c r="P32" s="12">
        <f t="shared" si="3"/>
        <v>3276.3</v>
      </c>
      <c r="Q32" s="12">
        <f t="shared" si="4"/>
        <v>0</v>
      </c>
      <c r="R32" s="11"/>
      <c r="S32" s="12">
        <v>12440.5</v>
      </c>
      <c r="T32" s="12">
        <v>12440.5</v>
      </c>
      <c r="U32" s="12">
        <f t="shared" si="5"/>
        <v>12440.5</v>
      </c>
      <c r="V32" s="12">
        <f t="shared" si="6"/>
        <v>0</v>
      </c>
      <c r="W32" s="11"/>
      <c r="X32" s="12">
        <v>116.3</v>
      </c>
      <c r="Y32" s="12">
        <v>116.3</v>
      </c>
      <c r="Z32" s="12">
        <f t="shared" si="7"/>
        <v>116.3</v>
      </c>
      <c r="AA32" s="12">
        <f t="shared" si="8"/>
        <v>0</v>
      </c>
      <c r="AB32" s="11"/>
      <c r="AC32" s="12">
        <v>390.6</v>
      </c>
      <c r="AD32" s="12">
        <v>390.6</v>
      </c>
      <c r="AE32" s="12">
        <f t="shared" si="9"/>
        <v>390.6</v>
      </c>
      <c r="AF32" s="12">
        <f t="shared" si="10"/>
        <v>0</v>
      </c>
      <c r="AG32" s="11"/>
      <c r="AH32" s="12">
        <v>1481.3</v>
      </c>
      <c r="AI32" s="12">
        <v>1481.3</v>
      </c>
      <c r="AJ32" s="12">
        <f t="shared" si="11"/>
        <v>1481.3</v>
      </c>
      <c r="AK32" s="12">
        <f t="shared" si="12"/>
        <v>0</v>
      </c>
      <c r="AL32" s="11"/>
      <c r="AM32" s="12">
        <v>551</v>
      </c>
      <c r="AN32" s="12">
        <v>551</v>
      </c>
      <c r="AO32" s="12">
        <f t="shared" si="13"/>
        <v>551</v>
      </c>
      <c r="AP32" s="12">
        <f t="shared" si="14"/>
        <v>0</v>
      </c>
      <c r="AQ32" s="11"/>
      <c r="AR32" s="12">
        <v>715.7</v>
      </c>
      <c r="AS32" s="12">
        <v>715.7</v>
      </c>
      <c r="AT32" s="12">
        <f t="shared" si="15"/>
        <v>715.7</v>
      </c>
      <c r="AU32" s="12">
        <f t="shared" si="16"/>
        <v>0</v>
      </c>
      <c r="AV32" s="11"/>
      <c r="AW32" s="12">
        <v>759.8</v>
      </c>
      <c r="AX32" s="12">
        <v>759.8</v>
      </c>
      <c r="AY32" s="12">
        <f t="shared" si="17"/>
        <v>759.8</v>
      </c>
      <c r="AZ32" s="12">
        <f t="shared" si="18"/>
        <v>0</v>
      </c>
      <c r="BA32" s="11"/>
      <c r="BB32" s="12"/>
      <c r="BC32" s="12"/>
      <c r="BD32" s="12">
        <f t="shared" si="19"/>
        <v>0</v>
      </c>
      <c r="BE32" s="12">
        <f t="shared" si="20"/>
        <v>0</v>
      </c>
      <c r="BF32" s="11"/>
      <c r="BG32" s="12"/>
      <c r="BH32" s="12"/>
      <c r="BI32" s="12">
        <f t="shared" si="21"/>
        <v>0</v>
      </c>
      <c r="BJ32" s="12">
        <f t="shared" si="22"/>
        <v>0</v>
      </c>
      <c r="BK32" s="11"/>
      <c r="BL32" s="12"/>
      <c r="BM32" s="12"/>
      <c r="BN32" s="12">
        <f t="shared" si="23"/>
        <v>0</v>
      </c>
      <c r="BO32" s="12">
        <f t="shared" si="24"/>
        <v>0</v>
      </c>
      <c r="BP32" s="11"/>
      <c r="BQ32" s="12"/>
      <c r="BR32" s="12"/>
      <c r="BS32" s="12">
        <f t="shared" si="25"/>
        <v>0</v>
      </c>
      <c r="BT32" s="12">
        <f t="shared" si="26"/>
        <v>0</v>
      </c>
      <c r="BU32" s="11"/>
      <c r="BV32" s="12"/>
      <c r="BW32" s="12"/>
      <c r="BX32" s="12">
        <f t="shared" si="27"/>
        <v>0</v>
      </c>
      <c r="BY32" s="12">
        <f t="shared" si="28"/>
        <v>0</v>
      </c>
      <c r="BZ32" s="11"/>
      <c r="CA32" s="12"/>
      <c r="CB32" s="12"/>
      <c r="CC32" s="12">
        <f t="shared" si="29"/>
        <v>0</v>
      </c>
      <c r="CD32" s="12">
        <f t="shared" si="30"/>
        <v>0</v>
      </c>
      <c r="CE32" s="11"/>
      <c r="CF32" s="12"/>
      <c r="CG32" s="12"/>
      <c r="CH32" s="12">
        <f t="shared" si="31"/>
        <v>0</v>
      </c>
      <c r="CI32" s="12">
        <f t="shared" si="32"/>
        <v>0</v>
      </c>
      <c r="CJ32" s="11"/>
      <c r="CK32" s="12">
        <v>125</v>
      </c>
      <c r="CL32" s="12">
        <v>125</v>
      </c>
      <c r="CM32" s="12">
        <f t="shared" si="33"/>
        <v>125</v>
      </c>
      <c r="CN32" s="12">
        <f t="shared" si="34"/>
        <v>0</v>
      </c>
      <c r="CO32" s="11"/>
      <c r="CP32" s="12"/>
      <c r="CQ32" s="12"/>
      <c r="CR32" s="12">
        <f t="shared" si="35"/>
        <v>0</v>
      </c>
      <c r="CS32" s="12">
        <f t="shared" si="36"/>
        <v>0</v>
      </c>
      <c r="CT32" s="11"/>
      <c r="CU32" s="12">
        <v>3244.4</v>
      </c>
      <c r="CV32" s="12">
        <v>3244.4</v>
      </c>
      <c r="CW32" s="12">
        <f t="shared" si="37"/>
        <v>3244.4</v>
      </c>
      <c r="CX32" s="12">
        <f t="shared" si="38"/>
        <v>0</v>
      </c>
      <c r="CY32" s="11"/>
      <c r="CZ32" s="12"/>
      <c r="DA32" s="12"/>
      <c r="DB32" s="12">
        <f t="shared" si="39"/>
        <v>0</v>
      </c>
      <c r="DC32" s="12">
        <f t="shared" si="40"/>
        <v>0</v>
      </c>
      <c r="DD32" s="11"/>
      <c r="DE32" s="12">
        <v>2125.9</v>
      </c>
      <c r="DF32" s="12">
        <v>2125.9</v>
      </c>
      <c r="DG32" s="12">
        <f t="shared" si="41"/>
        <v>2125.9</v>
      </c>
      <c r="DH32" s="12">
        <f t="shared" si="42"/>
        <v>0</v>
      </c>
      <c r="DI32" s="11"/>
      <c r="DJ32" s="12">
        <v>1433.3</v>
      </c>
      <c r="DK32" s="12">
        <v>1433.3</v>
      </c>
      <c r="DL32" s="12">
        <f t="shared" si="43"/>
        <v>1433.3</v>
      </c>
      <c r="DM32" s="12">
        <f t="shared" si="44"/>
        <v>0</v>
      </c>
      <c r="DN32" s="11"/>
      <c r="DO32" s="12">
        <v>10000</v>
      </c>
      <c r="DP32" s="12">
        <v>10000</v>
      </c>
      <c r="DQ32" s="12">
        <f t="shared" si="45"/>
        <v>10000</v>
      </c>
      <c r="DR32" s="12">
        <f t="shared" si="46"/>
        <v>0</v>
      </c>
      <c r="DS32" s="11"/>
      <c r="DT32" s="12"/>
      <c r="DU32" s="12"/>
      <c r="DV32" s="12">
        <f t="shared" si="47"/>
        <v>0</v>
      </c>
      <c r="DW32" s="12">
        <f t="shared" si="48"/>
        <v>0</v>
      </c>
      <c r="DX32" s="11"/>
      <c r="DY32" s="12"/>
      <c r="DZ32" s="12"/>
      <c r="EA32" s="12">
        <f t="shared" si="49"/>
        <v>0</v>
      </c>
      <c r="EB32" s="12">
        <f t="shared" si="50"/>
        <v>0</v>
      </c>
      <c r="EC32" s="11"/>
      <c r="ED32" s="12">
        <v>1500</v>
      </c>
      <c r="EE32" s="12">
        <v>1500</v>
      </c>
      <c r="EF32" s="12">
        <f t="shared" si="51"/>
        <v>1500</v>
      </c>
      <c r="EG32" s="12">
        <f t="shared" si="52"/>
        <v>0</v>
      </c>
      <c r="EH32" s="11"/>
      <c r="EI32" s="12"/>
      <c r="EJ32" s="12"/>
      <c r="EK32" s="12">
        <f t="shared" si="53"/>
        <v>0</v>
      </c>
      <c r="EL32" s="12">
        <f t="shared" si="54"/>
        <v>0</v>
      </c>
      <c r="EM32" s="11"/>
      <c r="EN32" s="12"/>
      <c r="EO32" s="12"/>
      <c r="EP32" s="12">
        <f t="shared" si="55"/>
        <v>0</v>
      </c>
      <c r="EQ32" s="12">
        <f t="shared" si="56"/>
        <v>0</v>
      </c>
      <c r="ER32" s="11"/>
      <c r="ES32" s="12">
        <v>860</v>
      </c>
      <c r="ET32" s="12">
        <v>860</v>
      </c>
      <c r="EU32" s="12">
        <f t="shared" si="57"/>
        <v>860</v>
      </c>
      <c r="EV32" s="12">
        <f t="shared" si="58"/>
        <v>0</v>
      </c>
      <c r="EW32" s="11"/>
      <c r="EX32" s="12">
        <v>325.60000000000002</v>
      </c>
      <c r="EY32" s="12">
        <v>325.60000000000002</v>
      </c>
      <c r="EZ32" s="12">
        <f t="shared" si="59"/>
        <v>325.60000000000002</v>
      </c>
      <c r="FA32" s="12">
        <f t="shared" si="60"/>
        <v>0</v>
      </c>
      <c r="FB32" s="11"/>
      <c r="FC32" s="12">
        <v>10956.8</v>
      </c>
      <c r="FD32" s="12">
        <v>10956.8</v>
      </c>
      <c r="FE32" s="12">
        <f t="shared" si="61"/>
        <v>10956.8</v>
      </c>
      <c r="FF32" s="12">
        <f t="shared" si="62"/>
        <v>0</v>
      </c>
      <c r="FG32" s="11"/>
      <c r="FH32" s="12"/>
      <c r="FI32" s="12"/>
      <c r="FJ32" s="12">
        <f t="shared" si="63"/>
        <v>0</v>
      </c>
      <c r="FK32" s="12">
        <f t="shared" si="64"/>
        <v>0</v>
      </c>
      <c r="FL32" s="11"/>
      <c r="FM32" s="12">
        <v>160.69999999999999</v>
      </c>
      <c r="FN32" s="12">
        <v>160.69999999999999</v>
      </c>
      <c r="FO32" s="12">
        <f t="shared" si="65"/>
        <v>160.69999999999999</v>
      </c>
      <c r="FP32" s="12">
        <f t="shared" si="66"/>
        <v>0</v>
      </c>
      <c r="FQ32" s="11"/>
      <c r="FR32" s="12">
        <v>31369.200000000001</v>
      </c>
      <c r="FS32" s="12">
        <v>31369.200000000001</v>
      </c>
      <c r="FT32" s="12">
        <f t="shared" si="67"/>
        <v>31369.200000000001</v>
      </c>
      <c r="FU32" s="12">
        <f t="shared" si="68"/>
        <v>0</v>
      </c>
      <c r="FV32" s="11"/>
      <c r="FW32" s="12">
        <v>35100.300000000003</v>
      </c>
      <c r="FX32" s="12">
        <v>35100.300000000003</v>
      </c>
      <c r="FY32" s="12">
        <f t="shared" si="69"/>
        <v>35100.300000000003</v>
      </c>
      <c r="FZ32" s="12">
        <f t="shared" si="70"/>
        <v>0</v>
      </c>
      <c r="GA32" s="11"/>
      <c r="GB32" s="12">
        <v>23020.3</v>
      </c>
      <c r="GC32" s="12">
        <v>23020.3</v>
      </c>
      <c r="GD32" s="12">
        <f t="shared" si="71"/>
        <v>23020.3</v>
      </c>
      <c r="GE32" s="12">
        <f t="shared" si="72"/>
        <v>0</v>
      </c>
      <c r="GF32" s="11"/>
      <c r="GG32" s="12"/>
      <c r="GH32" s="12"/>
      <c r="GI32" s="12">
        <f t="shared" si="73"/>
        <v>0</v>
      </c>
      <c r="GJ32" s="13">
        <f t="shared" si="74"/>
        <v>0</v>
      </c>
    </row>
    <row r="33" spans="1:192" x14ac:dyDescent="0.25">
      <c r="A33" s="35">
        <v>27</v>
      </c>
      <c r="B33" s="36" t="s">
        <v>30</v>
      </c>
      <c r="C33" s="42">
        <f t="shared" si="75"/>
        <v>0</v>
      </c>
      <c r="D33" s="45">
        <f t="shared" si="78"/>
        <v>98313.8</v>
      </c>
      <c r="E33" s="45">
        <f t="shared" si="79"/>
        <v>98260.9</v>
      </c>
      <c r="F33" s="45">
        <f t="shared" si="1"/>
        <v>98260.9</v>
      </c>
      <c r="G33" s="44">
        <f t="shared" si="2"/>
        <v>-52.900000000008731</v>
      </c>
      <c r="H33" s="11"/>
      <c r="I33" s="12"/>
      <c r="J33" s="12"/>
      <c r="K33" s="12">
        <f t="shared" si="76"/>
        <v>0</v>
      </c>
      <c r="L33" s="12">
        <f t="shared" si="77"/>
        <v>0</v>
      </c>
      <c r="M33" s="11"/>
      <c r="N33" s="12">
        <v>3276.3</v>
      </c>
      <c r="O33" s="12">
        <v>3276.3</v>
      </c>
      <c r="P33" s="12">
        <f t="shared" si="3"/>
        <v>3276.3</v>
      </c>
      <c r="Q33" s="12">
        <f t="shared" si="4"/>
        <v>0</v>
      </c>
      <c r="R33" s="11"/>
      <c r="S33" s="12">
        <v>1890.9</v>
      </c>
      <c r="T33" s="12">
        <v>1890.9</v>
      </c>
      <c r="U33" s="12">
        <f t="shared" si="5"/>
        <v>1890.9</v>
      </c>
      <c r="V33" s="12">
        <f t="shared" si="6"/>
        <v>0</v>
      </c>
      <c r="W33" s="11"/>
      <c r="X33" s="12">
        <v>125.5</v>
      </c>
      <c r="Y33" s="12">
        <v>125.5</v>
      </c>
      <c r="Z33" s="12">
        <f t="shared" si="7"/>
        <v>125.5</v>
      </c>
      <c r="AA33" s="12">
        <f t="shared" si="8"/>
        <v>0</v>
      </c>
      <c r="AB33" s="11"/>
      <c r="AC33" s="12">
        <v>364.6</v>
      </c>
      <c r="AD33" s="12">
        <v>364.6</v>
      </c>
      <c r="AE33" s="12">
        <f t="shared" si="9"/>
        <v>364.6</v>
      </c>
      <c r="AF33" s="12">
        <f t="shared" si="10"/>
        <v>0</v>
      </c>
      <c r="AG33" s="11"/>
      <c r="AH33" s="12">
        <v>785.2</v>
      </c>
      <c r="AI33" s="12">
        <v>785.2</v>
      </c>
      <c r="AJ33" s="12">
        <f t="shared" si="11"/>
        <v>785.2</v>
      </c>
      <c r="AK33" s="12">
        <f t="shared" si="12"/>
        <v>0</v>
      </c>
      <c r="AL33" s="11"/>
      <c r="AM33" s="12">
        <v>1162.8</v>
      </c>
      <c r="AN33" s="12">
        <v>1139.9000000000001</v>
      </c>
      <c r="AO33" s="12">
        <f t="shared" si="13"/>
        <v>1139.9000000000001</v>
      </c>
      <c r="AP33" s="12">
        <f t="shared" si="14"/>
        <v>-22.899999999999864</v>
      </c>
      <c r="AQ33" s="11"/>
      <c r="AR33" s="12">
        <v>599.29999999999995</v>
      </c>
      <c r="AS33" s="12">
        <v>599.29999999999995</v>
      </c>
      <c r="AT33" s="12">
        <f t="shared" si="15"/>
        <v>599.29999999999995</v>
      </c>
      <c r="AU33" s="12">
        <f t="shared" si="16"/>
        <v>0</v>
      </c>
      <c r="AV33" s="11"/>
      <c r="AW33" s="12"/>
      <c r="AX33" s="12"/>
      <c r="AY33" s="12">
        <f t="shared" si="17"/>
        <v>0</v>
      </c>
      <c r="AZ33" s="12">
        <f t="shared" si="18"/>
        <v>0</v>
      </c>
      <c r="BA33" s="11"/>
      <c r="BB33" s="12"/>
      <c r="BC33" s="12"/>
      <c r="BD33" s="12">
        <f t="shared" si="19"/>
        <v>0</v>
      </c>
      <c r="BE33" s="12">
        <f t="shared" si="20"/>
        <v>0</v>
      </c>
      <c r="BF33" s="11"/>
      <c r="BG33" s="12"/>
      <c r="BH33" s="12"/>
      <c r="BI33" s="12">
        <f t="shared" si="21"/>
        <v>0</v>
      </c>
      <c r="BJ33" s="12">
        <f t="shared" si="22"/>
        <v>0</v>
      </c>
      <c r="BK33" s="11"/>
      <c r="BL33" s="12"/>
      <c r="BM33" s="12"/>
      <c r="BN33" s="12">
        <f t="shared" si="23"/>
        <v>0</v>
      </c>
      <c r="BO33" s="12">
        <f t="shared" si="24"/>
        <v>0</v>
      </c>
      <c r="BP33" s="11"/>
      <c r="BQ33" s="12"/>
      <c r="BR33" s="12"/>
      <c r="BS33" s="12">
        <f t="shared" si="25"/>
        <v>0</v>
      </c>
      <c r="BT33" s="12">
        <f t="shared" si="26"/>
        <v>0</v>
      </c>
      <c r="BU33" s="11"/>
      <c r="BV33" s="12"/>
      <c r="BW33" s="12"/>
      <c r="BX33" s="12">
        <f t="shared" si="27"/>
        <v>0</v>
      </c>
      <c r="BY33" s="12">
        <f t="shared" si="28"/>
        <v>0</v>
      </c>
      <c r="BZ33" s="11"/>
      <c r="CA33" s="12"/>
      <c r="CB33" s="12"/>
      <c r="CC33" s="12">
        <f t="shared" si="29"/>
        <v>0</v>
      </c>
      <c r="CD33" s="12">
        <f t="shared" si="30"/>
        <v>0</v>
      </c>
      <c r="CE33" s="11"/>
      <c r="CF33" s="12">
        <v>125</v>
      </c>
      <c r="CG33" s="12">
        <v>125</v>
      </c>
      <c r="CH33" s="12">
        <f t="shared" si="31"/>
        <v>125</v>
      </c>
      <c r="CI33" s="12">
        <f t="shared" si="32"/>
        <v>0</v>
      </c>
      <c r="CJ33" s="11"/>
      <c r="CK33" s="12"/>
      <c r="CL33" s="12"/>
      <c r="CM33" s="12">
        <f t="shared" si="33"/>
        <v>0</v>
      </c>
      <c r="CN33" s="12">
        <f t="shared" si="34"/>
        <v>0</v>
      </c>
      <c r="CO33" s="11"/>
      <c r="CP33" s="12">
        <v>250</v>
      </c>
      <c r="CQ33" s="12">
        <v>250</v>
      </c>
      <c r="CR33" s="12">
        <f t="shared" si="35"/>
        <v>250</v>
      </c>
      <c r="CS33" s="12">
        <f t="shared" si="36"/>
        <v>0</v>
      </c>
      <c r="CT33" s="11"/>
      <c r="CU33" s="12">
        <v>9438.4</v>
      </c>
      <c r="CV33" s="12">
        <v>9438.4</v>
      </c>
      <c r="CW33" s="12">
        <f t="shared" si="37"/>
        <v>9438.4</v>
      </c>
      <c r="CX33" s="12">
        <f t="shared" si="38"/>
        <v>0</v>
      </c>
      <c r="CY33" s="11"/>
      <c r="CZ33" s="12"/>
      <c r="DA33" s="12"/>
      <c r="DB33" s="12">
        <f t="shared" si="39"/>
        <v>0</v>
      </c>
      <c r="DC33" s="12">
        <f t="shared" si="40"/>
        <v>0</v>
      </c>
      <c r="DD33" s="11"/>
      <c r="DE33" s="12">
        <v>1181</v>
      </c>
      <c r="DF33" s="12">
        <v>1181</v>
      </c>
      <c r="DG33" s="12">
        <f t="shared" si="41"/>
        <v>1181</v>
      </c>
      <c r="DH33" s="12">
        <f t="shared" si="42"/>
        <v>0</v>
      </c>
      <c r="DI33" s="11"/>
      <c r="DJ33" s="12"/>
      <c r="DK33" s="12"/>
      <c r="DL33" s="12">
        <f t="shared" si="43"/>
        <v>0</v>
      </c>
      <c r="DM33" s="12">
        <f t="shared" si="44"/>
        <v>0</v>
      </c>
      <c r="DN33" s="11"/>
      <c r="DO33" s="12">
        <v>6000</v>
      </c>
      <c r="DP33" s="12">
        <v>6000</v>
      </c>
      <c r="DQ33" s="12">
        <f t="shared" si="45"/>
        <v>6000</v>
      </c>
      <c r="DR33" s="12">
        <f t="shared" si="46"/>
        <v>0</v>
      </c>
      <c r="DS33" s="11"/>
      <c r="DT33" s="12"/>
      <c r="DU33" s="12"/>
      <c r="DV33" s="12">
        <f t="shared" si="47"/>
        <v>0</v>
      </c>
      <c r="DW33" s="12">
        <f t="shared" si="48"/>
        <v>0</v>
      </c>
      <c r="DX33" s="11"/>
      <c r="DY33" s="12"/>
      <c r="DZ33" s="12"/>
      <c r="EA33" s="12">
        <f t="shared" si="49"/>
        <v>0</v>
      </c>
      <c r="EB33" s="12">
        <f t="shared" si="50"/>
        <v>0</v>
      </c>
      <c r="EC33" s="11"/>
      <c r="ED33" s="12">
        <v>500</v>
      </c>
      <c r="EE33" s="12">
        <v>500</v>
      </c>
      <c r="EF33" s="12">
        <f t="shared" si="51"/>
        <v>500</v>
      </c>
      <c r="EG33" s="12">
        <f t="shared" si="52"/>
        <v>0</v>
      </c>
      <c r="EH33" s="11"/>
      <c r="EI33" s="12">
        <v>375</v>
      </c>
      <c r="EJ33" s="12">
        <v>375</v>
      </c>
      <c r="EK33" s="12">
        <f t="shared" si="53"/>
        <v>375</v>
      </c>
      <c r="EL33" s="12">
        <f t="shared" si="54"/>
        <v>0</v>
      </c>
      <c r="EM33" s="11"/>
      <c r="EN33" s="12">
        <v>866.1</v>
      </c>
      <c r="EO33" s="12">
        <v>866.1</v>
      </c>
      <c r="EP33" s="12">
        <f t="shared" si="55"/>
        <v>866.1</v>
      </c>
      <c r="EQ33" s="12">
        <f t="shared" si="56"/>
        <v>0</v>
      </c>
      <c r="ER33" s="11"/>
      <c r="ES33" s="12">
        <v>934.1</v>
      </c>
      <c r="ET33" s="12">
        <v>904.1</v>
      </c>
      <c r="EU33" s="12">
        <f t="shared" si="57"/>
        <v>904.1</v>
      </c>
      <c r="EV33" s="12">
        <f t="shared" si="58"/>
        <v>-30</v>
      </c>
      <c r="EW33" s="11"/>
      <c r="EX33" s="12"/>
      <c r="EY33" s="12"/>
      <c r="EZ33" s="12">
        <f t="shared" si="59"/>
        <v>0</v>
      </c>
      <c r="FA33" s="12">
        <f t="shared" si="60"/>
        <v>0</v>
      </c>
      <c r="FB33" s="11"/>
      <c r="FC33" s="12"/>
      <c r="FD33" s="12"/>
      <c r="FE33" s="12">
        <f t="shared" si="61"/>
        <v>0</v>
      </c>
      <c r="FF33" s="12">
        <f t="shared" si="62"/>
        <v>0</v>
      </c>
      <c r="FG33" s="11"/>
      <c r="FH33" s="12"/>
      <c r="FI33" s="12"/>
      <c r="FJ33" s="12">
        <f t="shared" si="63"/>
        <v>0</v>
      </c>
      <c r="FK33" s="12">
        <f t="shared" si="64"/>
        <v>0</v>
      </c>
      <c r="FL33" s="11"/>
      <c r="FM33" s="12">
        <v>2.2000000000000002</v>
      </c>
      <c r="FN33" s="12">
        <v>2.2000000000000002</v>
      </c>
      <c r="FO33" s="12">
        <f t="shared" si="65"/>
        <v>2.2000000000000002</v>
      </c>
      <c r="FP33" s="12">
        <f t="shared" si="66"/>
        <v>0</v>
      </c>
      <c r="FQ33" s="11"/>
      <c r="FR33" s="12">
        <v>11531.1</v>
      </c>
      <c r="FS33" s="12">
        <v>11531.1</v>
      </c>
      <c r="FT33" s="12">
        <f t="shared" si="67"/>
        <v>11531.1</v>
      </c>
      <c r="FU33" s="12">
        <f t="shared" si="68"/>
        <v>0</v>
      </c>
      <c r="FV33" s="11"/>
      <c r="FW33" s="12">
        <v>19793</v>
      </c>
      <c r="FX33" s="12">
        <v>19793</v>
      </c>
      <c r="FY33" s="12">
        <f t="shared" si="69"/>
        <v>19793</v>
      </c>
      <c r="FZ33" s="12">
        <f t="shared" si="70"/>
        <v>0</v>
      </c>
      <c r="GA33" s="11"/>
      <c r="GB33" s="12">
        <v>39113.300000000003</v>
      </c>
      <c r="GC33" s="12">
        <v>39113.300000000003</v>
      </c>
      <c r="GD33" s="12">
        <f t="shared" si="71"/>
        <v>39113.300000000003</v>
      </c>
      <c r="GE33" s="12">
        <f t="shared" si="72"/>
        <v>0</v>
      </c>
      <c r="GF33" s="11"/>
      <c r="GG33" s="12"/>
      <c r="GH33" s="12"/>
      <c r="GI33" s="12">
        <f t="shared" si="73"/>
        <v>0</v>
      </c>
      <c r="GJ33" s="13">
        <f t="shared" si="74"/>
        <v>0</v>
      </c>
    </row>
    <row r="34" spans="1:192" x14ac:dyDescent="0.25">
      <c r="A34" s="35">
        <v>28</v>
      </c>
      <c r="B34" s="36" t="s">
        <v>31</v>
      </c>
      <c r="C34" s="42">
        <f t="shared" si="75"/>
        <v>0</v>
      </c>
      <c r="D34" s="45">
        <f t="shared" si="78"/>
        <v>69818.8</v>
      </c>
      <c r="E34" s="45">
        <f t="shared" si="79"/>
        <v>69493.2</v>
      </c>
      <c r="F34" s="45">
        <f t="shared" si="1"/>
        <v>69493.2</v>
      </c>
      <c r="G34" s="44">
        <f t="shared" si="2"/>
        <v>-325.60000000000582</v>
      </c>
      <c r="H34" s="11"/>
      <c r="I34" s="12"/>
      <c r="J34" s="12"/>
      <c r="K34" s="12">
        <f t="shared" si="76"/>
        <v>0</v>
      </c>
      <c r="L34" s="12">
        <f t="shared" si="77"/>
        <v>0</v>
      </c>
      <c r="M34" s="11"/>
      <c r="N34" s="12">
        <v>2184.1999999999998</v>
      </c>
      <c r="O34" s="12">
        <v>2184.1999999999998</v>
      </c>
      <c r="P34" s="12">
        <f t="shared" si="3"/>
        <v>2184.1999999999998</v>
      </c>
      <c r="Q34" s="12">
        <f t="shared" si="4"/>
        <v>0</v>
      </c>
      <c r="R34" s="11"/>
      <c r="S34" s="12">
        <v>742.1</v>
      </c>
      <c r="T34" s="12">
        <v>742.1</v>
      </c>
      <c r="U34" s="12">
        <f t="shared" si="5"/>
        <v>742.1</v>
      </c>
      <c r="V34" s="12">
        <f t="shared" si="6"/>
        <v>0</v>
      </c>
      <c r="W34" s="11"/>
      <c r="X34" s="12">
        <v>107.9</v>
      </c>
      <c r="Y34" s="12">
        <v>107.9</v>
      </c>
      <c r="Z34" s="12">
        <f t="shared" si="7"/>
        <v>107.9</v>
      </c>
      <c r="AA34" s="12">
        <f t="shared" si="8"/>
        <v>0</v>
      </c>
      <c r="AB34" s="11"/>
      <c r="AC34" s="12">
        <v>234.4</v>
      </c>
      <c r="AD34" s="12">
        <v>234.4</v>
      </c>
      <c r="AE34" s="12">
        <f t="shared" si="9"/>
        <v>234.4</v>
      </c>
      <c r="AF34" s="12">
        <f t="shared" si="10"/>
        <v>0</v>
      </c>
      <c r="AG34" s="11"/>
      <c r="AH34" s="12">
        <v>420</v>
      </c>
      <c r="AI34" s="12">
        <v>420</v>
      </c>
      <c r="AJ34" s="12">
        <f t="shared" si="11"/>
        <v>420</v>
      </c>
      <c r="AK34" s="12">
        <f t="shared" si="12"/>
        <v>0</v>
      </c>
      <c r="AL34" s="11"/>
      <c r="AM34" s="12">
        <v>468.59999999999997</v>
      </c>
      <c r="AN34" s="12">
        <v>468.59999999999997</v>
      </c>
      <c r="AO34" s="12">
        <f t="shared" si="13"/>
        <v>468.59999999999997</v>
      </c>
      <c r="AP34" s="12">
        <f t="shared" si="14"/>
        <v>0</v>
      </c>
      <c r="AQ34" s="11"/>
      <c r="AR34" s="12">
        <v>1931.4</v>
      </c>
      <c r="AS34" s="12">
        <v>1931.4</v>
      </c>
      <c r="AT34" s="12">
        <f t="shared" si="15"/>
        <v>1931.4</v>
      </c>
      <c r="AU34" s="12">
        <f t="shared" si="16"/>
        <v>0</v>
      </c>
      <c r="AV34" s="11"/>
      <c r="AW34" s="12">
        <v>155.9</v>
      </c>
      <c r="AX34" s="12">
        <v>155.9</v>
      </c>
      <c r="AY34" s="12">
        <f t="shared" si="17"/>
        <v>155.9</v>
      </c>
      <c r="AZ34" s="12">
        <f t="shared" si="18"/>
        <v>0</v>
      </c>
      <c r="BA34" s="11"/>
      <c r="BB34" s="12"/>
      <c r="BC34" s="12"/>
      <c r="BD34" s="12">
        <f t="shared" si="19"/>
        <v>0</v>
      </c>
      <c r="BE34" s="12">
        <f t="shared" si="20"/>
        <v>0</v>
      </c>
      <c r="BF34" s="11"/>
      <c r="BG34" s="12"/>
      <c r="BH34" s="12"/>
      <c r="BI34" s="12">
        <f t="shared" si="21"/>
        <v>0</v>
      </c>
      <c r="BJ34" s="12">
        <f t="shared" si="22"/>
        <v>0</v>
      </c>
      <c r="BK34" s="11"/>
      <c r="BL34" s="12"/>
      <c r="BM34" s="12"/>
      <c r="BN34" s="12">
        <f t="shared" si="23"/>
        <v>0</v>
      </c>
      <c r="BO34" s="12">
        <f t="shared" si="24"/>
        <v>0</v>
      </c>
      <c r="BP34" s="11"/>
      <c r="BQ34" s="12"/>
      <c r="BR34" s="12"/>
      <c r="BS34" s="12">
        <f t="shared" si="25"/>
        <v>0</v>
      </c>
      <c r="BT34" s="12">
        <f t="shared" si="26"/>
        <v>0</v>
      </c>
      <c r="BU34" s="11"/>
      <c r="BV34" s="12"/>
      <c r="BW34" s="12"/>
      <c r="BX34" s="12">
        <f t="shared" si="27"/>
        <v>0</v>
      </c>
      <c r="BY34" s="12">
        <f t="shared" si="28"/>
        <v>0</v>
      </c>
      <c r="BZ34" s="11"/>
      <c r="CA34" s="12"/>
      <c r="CB34" s="12"/>
      <c r="CC34" s="12">
        <f t="shared" si="29"/>
        <v>0</v>
      </c>
      <c r="CD34" s="12">
        <f t="shared" si="30"/>
        <v>0</v>
      </c>
      <c r="CE34" s="11"/>
      <c r="CF34" s="12">
        <v>62.5</v>
      </c>
      <c r="CG34" s="12">
        <v>62.5</v>
      </c>
      <c r="CH34" s="12">
        <f t="shared" si="31"/>
        <v>62.5</v>
      </c>
      <c r="CI34" s="12">
        <f t="shared" si="32"/>
        <v>0</v>
      </c>
      <c r="CJ34" s="11"/>
      <c r="CK34" s="12">
        <v>125</v>
      </c>
      <c r="CL34" s="12">
        <v>125</v>
      </c>
      <c r="CM34" s="12">
        <f t="shared" si="33"/>
        <v>125</v>
      </c>
      <c r="CN34" s="12">
        <f t="shared" si="34"/>
        <v>0</v>
      </c>
      <c r="CO34" s="11"/>
      <c r="CP34" s="12"/>
      <c r="CQ34" s="12"/>
      <c r="CR34" s="12">
        <f t="shared" si="35"/>
        <v>0</v>
      </c>
      <c r="CS34" s="12">
        <f t="shared" si="36"/>
        <v>0</v>
      </c>
      <c r="CT34" s="11"/>
      <c r="CU34" s="12"/>
      <c r="CV34" s="12"/>
      <c r="CW34" s="12">
        <f t="shared" si="37"/>
        <v>0</v>
      </c>
      <c r="CX34" s="12">
        <f t="shared" si="38"/>
        <v>0</v>
      </c>
      <c r="CY34" s="11"/>
      <c r="CZ34" s="12"/>
      <c r="DA34" s="12"/>
      <c r="DB34" s="12">
        <f t="shared" si="39"/>
        <v>0</v>
      </c>
      <c r="DC34" s="12">
        <f t="shared" si="40"/>
        <v>0</v>
      </c>
      <c r="DD34" s="11"/>
      <c r="DE34" s="12">
        <v>1181.0999999999999</v>
      </c>
      <c r="DF34" s="12">
        <v>1181.0999999999999</v>
      </c>
      <c r="DG34" s="12">
        <f t="shared" si="41"/>
        <v>1181.0999999999999</v>
      </c>
      <c r="DH34" s="12">
        <f t="shared" si="42"/>
        <v>0</v>
      </c>
      <c r="DI34" s="11"/>
      <c r="DJ34" s="12">
        <v>1000</v>
      </c>
      <c r="DK34" s="12">
        <v>1000</v>
      </c>
      <c r="DL34" s="12">
        <f t="shared" si="43"/>
        <v>1000</v>
      </c>
      <c r="DM34" s="12">
        <f t="shared" si="44"/>
        <v>0</v>
      </c>
      <c r="DN34" s="11"/>
      <c r="DO34" s="12">
        <v>8000</v>
      </c>
      <c r="DP34" s="12">
        <v>8000</v>
      </c>
      <c r="DQ34" s="12">
        <f t="shared" si="45"/>
        <v>8000</v>
      </c>
      <c r="DR34" s="12">
        <f t="shared" si="46"/>
        <v>0</v>
      </c>
      <c r="DS34" s="11"/>
      <c r="DT34" s="12"/>
      <c r="DU34" s="12"/>
      <c r="DV34" s="12">
        <f t="shared" si="47"/>
        <v>0</v>
      </c>
      <c r="DW34" s="12">
        <f t="shared" si="48"/>
        <v>0</v>
      </c>
      <c r="DX34" s="11"/>
      <c r="DY34" s="12"/>
      <c r="DZ34" s="12"/>
      <c r="EA34" s="12">
        <f t="shared" si="49"/>
        <v>0</v>
      </c>
      <c r="EB34" s="12">
        <f t="shared" si="50"/>
        <v>0</v>
      </c>
      <c r="EC34" s="11"/>
      <c r="ED34" s="12">
        <v>500</v>
      </c>
      <c r="EE34" s="12">
        <v>500</v>
      </c>
      <c r="EF34" s="12">
        <f t="shared" si="51"/>
        <v>500</v>
      </c>
      <c r="EG34" s="12">
        <f t="shared" si="52"/>
        <v>0</v>
      </c>
      <c r="EH34" s="11"/>
      <c r="EI34" s="12"/>
      <c r="EJ34" s="12"/>
      <c r="EK34" s="12">
        <f t="shared" si="53"/>
        <v>0</v>
      </c>
      <c r="EL34" s="12">
        <f t="shared" si="54"/>
        <v>0</v>
      </c>
      <c r="EM34" s="11"/>
      <c r="EN34" s="12">
        <v>242.5</v>
      </c>
      <c r="EO34" s="12">
        <v>242.5</v>
      </c>
      <c r="EP34" s="12">
        <f t="shared" si="55"/>
        <v>242.5</v>
      </c>
      <c r="EQ34" s="12">
        <f t="shared" si="56"/>
        <v>0</v>
      </c>
      <c r="ER34" s="11"/>
      <c r="ES34" s="12">
        <v>826</v>
      </c>
      <c r="ET34" s="12">
        <v>826</v>
      </c>
      <c r="EU34" s="12">
        <f t="shared" si="57"/>
        <v>826</v>
      </c>
      <c r="EV34" s="12">
        <f t="shared" si="58"/>
        <v>0</v>
      </c>
      <c r="EW34" s="11"/>
      <c r="EX34" s="12">
        <v>691.9</v>
      </c>
      <c r="EY34" s="12">
        <v>366.3</v>
      </c>
      <c r="EZ34" s="12">
        <f t="shared" si="59"/>
        <v>366.3</v>
      </c>
      <c r="FA34" s="12">
        <f t="shared" si="60"/>
        <v>-325.59999999999997</v>
      </c>
      <c r="FB34" s="11"/>
      <c r="FC34" s="12"/>
      <c r="FD34" s="12"/>
      <c r="FE34" s="12">
        <f t="shared" si="61"/>
        <v>0</v>
      </c>
      <c r="FF34" s="12">
        <f t="shared" si="62"/>
        <v>0</v>
      </c>
      <c r="FG34" s="11"/>
      <c r="FH34" s="12"/>
      <c r="FI34" s="12"/>
      <c r="FJ34" s="12">
        <f t="shared" si="63"/>
        <v>0</v>
      </c>
      <c r="FK34" s="12">
        <f t="shared" si="64"/>
        <v>0</v>
      </c>
      <c r="FL34" s="11"/>
      <c r="FM34" s="12">
        <v>117.3</v>
      </c>
      <c r="FN34" s="12">
        <v>117.3</v>
      </c>
      <c r="FO34" s="12">
        <f t="shared" si="65"/>
        <v>117.3</v>
      </c>
      <c r="FP34" s="12">
        <f t="shared" si="66"/>
        <v>0</v>
      </c>
      <c r="FQ34" s="11"/>
      <c r="FR34" s="12">
        <v>16035.7</v>
      </c>
      <c r="FS34" s="12">
        <v>16035.7</v>
      </c>
      <c r="FT34" s="12">
        <f t="shared" si="67"/>
        <v>16035.7</v>
      </c>
      <c r="FU34" s="12">
        <f t="shared" si="68"/>
        <v>0</v>
      </c>
      <c r="FV34" s="11"/>
      <c r="FW34" s="12">
        <v>19024.2</v>
      </c>
      <c r="FX34" s="12">
        <v>19024.2</v>
      </c>
      <c r="FY34" s="12">
        <f t="shared" si="69"/>
        <v>19024.2</v>
      </c>
      <c r="FZ34" s="12">
        <f t="shared" si="70"/>
        <v>0</v>
      </c>
      <c r="GA34" s="11"/>
      <c r="GB34" s="12">
        <v>15768.1</v>
      </c>
      <c r="GC34" s="12">
        <v>15768.1</v>
      </c>
      <c r="GD34" s="12">
        <f t="shared" si="71"/>
        <v>15768.1</v>
      </c>
      <c r="GE34" s="12">
        <f t="shared" si="72"/>
        <v>0</v>
      </c>
      <c r="GF34" s="11"/>
      <c r="GG34" s="12"/>
      <c r="GH34" s="12"/>
      <c r="GI34" s="12">
        <f t="shared" si="73"/>
        <v>0</v>
      </c>
      <c r="GJ34" s="13">
        <f t="shared" si="74"/>
        <v>0</v>
      </c>
    </row>
    <row r="35" spans="1:192" x14ac:dyDescent="0.25">
      <c r="A35" s="35">
        <v>29</v>
      </c>
      <c r="B35" s="36" t="s">
        <v>32</v>
      </c>
      <c r="C35" s="42">
        <f t="shared" si="75"/>
        <v>0</v>
      </c>
      <c r="D35" s="45">
        <f t="shared" si="78"/>
        <v>78303.700000000012</v>
      </c>
      <c r="E35" s="45">
        <f t="shared" si="79"/>
        <v>78211.5</v>
      </c>
      <c r="F35" s="45">
        <f t="shared" si="1"/>
        <v>78211.5</v>
      </c>
      <c r="G35" s="44">
        <f t="shared" si="2"/>
        <v>-92.200000000011642</v>
      </c>
      <c r="H35" s="11"/>
      <c r="I35" s="12"/>
      <c r="J35" s="12"/>
      <c r="K35" s="12">
        <f t="shared" si="76"/>
        <v>0</v>
      </c>
      <c r="L35" s="12">
        <f t="shared" si="77"/>
        <v>0</v>
      </c>
      <c r="M35" s="11"/>
      <c r="N35" s="12">
        <v>2028.2</v>
      </c>
      <c r="O35" s="12">
        <v>2028.2</v>
      </c>
      <c r="P35" s="12">
        <f t="shared" si="3"/>
        <v>2028.2</v>
      </c>
      <c r="Q35" s="12">
        <f t="shared" si="4"/>
        <v>0</v>
      </c>
      <c r="R35" s="11"/>
      <c r="S35" s="12">
        <v>2977.1</v>
      </c>
      <c r="T35" s="12">
        <v>2977.1</v>
      </c>
      <c r="U35" s="12">
        <f t="shared" si="5"/>
        <v>2977.1</v>
      </c>
      <c r="V35" s="12">
        <f t="shared" si="6"/>
        <v>0</v>
      </c>
      <c r="W35" s="11"/>
      <c r="X35" s="12">
        <v>68.7</v>
      </c>
      <c r="Y35" s="12">
        <v>68.7</v>
      </c>
      <c r="Z35" s="12">
        <f t="shared" si="7"/>
        <v>68.7</v>
      </c>
      <c r="AA35" s="12">
        <f t="shared" si="8"/>
        <v>0</v>
      </c>
      <c r="AB35" s="11"/>
      <c r="AC35" s="12">
        <v>208.3</v>
      </c>
      <c r="AD35" s="12">
        <v>208.3</v>
      </c>
      <c r="AE35" s="12">
        <f t="shared" si="9"/>
        <v>208.3</v>
      </c>
      <c r="AF35" s="12">
        <f t="shared" si="10"/>
        <v>0</v>
      </c>
      <c r="AG35" s="11"/>
      <c r="AH35" s="12">
        <v>3393.6</v>
      </c>
      <c r="AI35" s="12">
        <v>3393.6</v>
      </c>
      <c r="AJ35" s="12">
        <f t="shared" si="11"/>
        <v>3393.6</v>
      </c>
      <c r="AK35" s="12">
        <f t="shared" si="12"/>
        <v>0</v>
      </c>
      <c r="AL35" s="11"/>
      <c r="AM35" s="12">
        <v>274.5</v>
      </c>
      <c r="AN35" s="12">
        <v>240.1</v>
      </c>
      <c r="AO35" s="12">
        <f t="shared" si="13"/>
        <v>240.1</v>
      </c>
      <c r="AP35" s="12">
        <f t="shared" si="14"/>
        <v>-34.400000000000006</v>
      </c>
      <c r="AQ35" s="11"/>
      <c r="AR35" s="12"/>
      <c r="AS35" s="12"/>
      <c r="AT35" s="12">
        <f t="shared" si="15"/>
        <v>0</v>
      </c>
      <c r="AU35" s="12">
        <f t="shared" si="16"/>
        <v>0</v>
      </c>
      <c r="AV35" s="11"/>
      <c r="AW35" s="12">
        <v>341.6</v>
      </c>
      <c r="AX35" s="12">
        <v>341.6</v>
      </c>
      <c r="AY35" s="12">
        <f t="shared" si="17"/>
        <v>341.6</v>
      </c>
      <c r="AZ35" s="12">
        <f t="shared" si="18"/>
        <v>0</v>
      </c>
      <c r="BA35" s="11"/>
      <c r="BB35" s="12"/>
      <c r="BC35" s="12"/>
      <c r="BD35" s="12">
        <f t="shared" si="19"/>
        <v>0</v>
      </c>
      <c r="BE35" s="12">
        <f t="shared" si="20"/>
        <v>0</v>
      </c>
      <c r="BF35" s="11"/>
      <c r="BG35" s="12"/>
      <c r="BH35" s="12"/>
      <c r="BI35" s="12">
        <f t="shared" si="21"/>
        <v>0</v>
      </c>
      <c r="BJ35" s="12">
        <f t="shared" si="22"/>
        <v>0</v>
      </c>
      <c r="BK35" s="11"/>
      <c r="BL35" s="12"/>
      <c r="BM35" s="12"/>
      <c r="BN35" s="12">
        <f t="shared" si="23"/>
        <v>0</v>
      </c>
      <c r="BO35" s="12">
        <f t="shared" si="24"/>
        <v>0</v>
      </c>
      <c r="BP35" s="11"/>
      <c r="BQ35" s="12"/>
      <c r="BR35" s="12"/>
      <c r="BS35" s="12">
        <f t="shared" si="25"/>
        <v>0</v>
      </c>
      <c r="BT35" s="12">
        <f t="shared" si="26"/>
        <v>0</v>
      </c>
      <c r="BU35" s="11"/>
      <c r="BV35" s="12"/>
      <c r="BW35" s="12"/>
      <c r="BX35" s="12">
        <f t="shared" si="27"/>
        <v>0</v>
      </c>
      <c r="BY35" s="12">
        <f t="shared" si="28"/>
        <v>0</v>
      </c>
      <c r="BZ35" s="11"/>
      <c r="CA35" s="12"/>
      <c r="CB35" s="12"/>
      <c r="CC35" s="12">
        <f t="shared" si="29"/>
        <v>0</v>
      </c>
      <c r="CD35" s="12">
        <f t="shared" si="30"/>
        <v>0</v>
      </c>
      <c r="CE35" s="11"/>
      <c r="CF35" s="12"/>
      <c r="CG35" s="12"/>
      <c r="CH35" s="12">
        <f t="shared" si="31"/>
        <v>0</v>
      </c>
      <c r="CI35" s="12">
        <f t="shared" si="32"/>
        <v>0</v>
      </c>
      <c r="CJ35" s="11"/>
      <c r="CK35" s="12">
        <v>250</v>
      </c>
      <c r="CL35" s="12">
        <v>250</v>
      </c>
      <c r="CM35" s="12">
        <f t="shared" si="33"/>
        <v>250</v>
      </c>
      <c r="CN35" s="12">
        <f t="shared" si="34"/>
        <v>0</v>
      </c>
      <c r="CO35" s="11"/>
      <c r="CP35" s="12">
        <v>250</v>
      </c>
      <c r="CQ35" s="12">
        <v>250</v>
      </c>
      <c r="CR35" s="12">
        <f t="shared" si="35"/>
        <v>250</v>
      </c>
      <c r="CS35" s="12">
        <f t="shared" si="36"/>
        <v>0</v>
      </c>
      <c r="CT35" s="11"/>
      <c r="CU35" s="12"/>
      <c r="CV35" s="12"/>
      <c r="CW35" s="12">
        <f t="shared" si="37"/>
        <v>0</v>
      </c>
      <c r="CX35" s="12">
        <f t="shared" si="38"/>
        <v>0</v>
      </c>
      <c r="CY35" s="11"/>
      <c r="CZ35" s="12"/>
      <c r="DA35" s="12"/>
      <c r="DB35" s="12">
        <f t="shared" si="39"/>
        <v>0</v>
      </c>
      <c r="DC35" s="12">
        <f t="shared" si="40"/>
        <v>0</v>
      </c>
      <c r="DD35" s="11"/>
      <c r="DE35" s="12"/>
      <c r="DF35" s="12"/>
      <c r="DG35" s="12">
        <f t="shared" si="41"/>
        <v>0</v>
      </c>
      <c r="DH35" s="12">
        <f t="shared" si="42"/>
        <v>0</v>
      </c>
      <c r="DI35" s="11"/>
      <c r="DJ35" s="12"/>
      <c r="DK35" s="12"/>
      <c r="DL35" s="12">
        <f t="shared" si="43"/>
        <v>0</v>
      </c>
      <c r="DM35" s="12">
        <f t="shared" si="44"/>
        <v>0</v>
      </c>
      <c r="DN35" s="11"/>
      <c r="DO35" s="12">
        <v>8000</v>
      </c>
      <c r="DP35" s="12">
        <v>8000</v>
      </c>
      <c r="DQ35" s="12">
        <f t="shared" si="45"/>
        <v>8000</v>
      </c>
      <c r="DR35" s="12">
        <f t="shared" si="46"/>
        <v>0</v>
      </c>
      <c r="DS35" s="11"/>
      <c r="DT35" s="12"/>
      <c r="DU35" s="12"/>
      <c r="DV35" s="12">
        <f t="shared" si="47"/>
        <v>0</v>
      </c>
      <c r="DW35" s="12">
        <f t="shared" si="48"/>
        <v>0</v>
      </c>
      <c r="DX35" s="11"/>
      <c r="DY35" s="12"/>
      <c r="DZ35" s="12"/>
      <c r="EA35" s="12">
        <f t="shared" si="49"/>
        <v>0</v>
      </c>
      <c r="EB35" s="12">
        <f t="shared" si="50"/>
        <v>0</v>
      </c>
      <c r="EC35" s="11"/>
      <c r="ED35" s="12">
        <v>500</v>
      </c>
      <c r="EE35" s="12">
        <v>500</v>
      </c>
      <c r="EF35" s="12">
        <f t="shared" si="51"/>
        <v>500</v>
      </c>
      <c r="EG35" s="12">
        <f t="shared" si="52"/>
        <v>0</v>
      </c>
      <c r="EH35" s="11"/>
      <c r="EI35" s="12"/>
      <c r="EJ35" s="12"/>
      <c r="EK35" s="12">
        <f t="shared" si="53"/>
        <v>0</v>
      </c>
      <c r="EL35" s="12">
        <f t="shared" si="54"/>
        <v>0</v>
      </c>
      <c r="EM35" s="11"/>
      <c r="EN35" s="12">
        <v>376.2</v>
      </c>
      <c r="EO35" s="12">
        <v>376.2</v>
      </c>
      <c r="EP35" s="12">
        <f t="shared" si="55"/>
        <v>376.2</v>
      </c>
      <c r="EQ35" s="12">
        <f t="shared" si="56"/>
        <v>0</v>
      </c>
      <c r="ER35" s="11"/>
      <c r="ES35" s="12">
        <v>187.7</v>
      </c>
      <c r="ET35" s="12">
        <v>187.1</v>
      </c>
      <c r="EU35" s="12">
        <f t="shared" si="57"/>
        <v>187.1</v>
      </c>
      <c r="EV35" s="12">
        <f t="shared" si="58"/>
        <v>-0.59999999999999432</v>
      </c>
      <c r="EW35" s="11"/>
      <c r="EX35" s="12">
        <v>290</v>
      </c>
      <c r="EY35" s="12">
        <v>232.8</v>
      </c>
      <c r="EZ35" s="12">
        <f t="shared" si="59"/>
        <v>232.8</v>
      </c>
      <c r="FA35" s="12">
        <f t="shared" si="60"/>
        <v>-57.199999999999989</v>
      </c>
      <c r="FB35" s="11"/>
      <c r="FC35" s="12"/>
      <c r="FD35" s="12"/>
      <c r="FE35" s="12">
        <f t="shared" si="61"/>
        <v>0</v>
      </c>
      <c r="FF35" s="12">
        <f t="shared" si="62"/>
        <v>0</v>
      </c>
      <c r="FG35" s="11"/>
      <c r="FH35" s="12"/>
      <c r="FI35" s="12"/>
      <c r="FJ35" s="12">
        <f t="shared" si="63"/>
        <v>0</v>
      </c>
      <c r="FK35" s="12">
        <f t="shared" si="64"/>
        <v>0</v>
      </c>
      <c r="FL35" s="11"/>
      <c r="FM35" s="12">
        <v>15.7</v>
      </c>
      <c r="FN35" s="12">
        <v>15.7</v>
      </c>
      <c r="FO35" s="12">
        <f t="shared" si="65"/>
        <v>15.7</v>
      </c>
      <c r="FP35" s="12">
        <f t="shared" si="66"/>
        <v>0</v>
      </c>
      <c r="FQ35" s="11"/>
      <c r="FR35" s="12">
        <v>15817.7</v>
      </c>
      <c r="FS35" s="12">
        <v>15817.7</v>
      </c>
      <c r="FT35" s="12">
        <f t="shared" si="67"/>
        <v>15817.7</v>
      </c>
      <c r="FU35" s="12">
        <f t="shared" si="68"/>
        <v>0</v>
      </c>
      <c r="FV35" s="11"/>
      <c r="FW35" s="12">
        <v>31292.3</v>
      </c>
      <c r="FX35" s="12">
        <v>31292.3</v>
      </c>
      <c r="FY35" s="12">
        <f t="shared" si="69"/>
        <v>31292.3</v>
      </c>
      <c r="FZ35" s="12">
        <f t="shared" si="70"/>
        <v>0</v>
      </c>
      <c r="GA35" s="11"/>
      <c r="GB35" s="12">
        <v>12032.1</v>
      </c>
      <c r="GC35" s="12">
        <v>12032.1</v>
      </c>
      <c r="GD35" s="12">
        <f t="shared" si="71"/>
        <v>12032.1</v>
      </c>
      <c r="GE35" s="12">
        <f t="shared" si="72"/>
        <v>0</v>
      </c>
      <c r="GF35" s="11"/>
      <c r="GG35" s="12"/>
      <c r="GH35" s="12"/>
      <c r="GI35" s="12">
        <f t="shared" si="73"/>
        <v>0</v>
      </c>
      <c r="GJ35" s="13">
        <f t="shared" si="74"/>
        <v>0</v>
      </c>
    </row>
    <row r="36" spans="1:192" x14ac:dyDescent="0.25">
      <c r="A36" s="35">
        <v>30</v>
      </c>
      <c r="B36" s="36" t="s">
        <v>33</v>
      </c>
      <c r="C36" s="42">
        <f t="shared" si="75"/>
        <v>0</v>
      </c>
      <c r="D36" s="45">
        <f t="shared" si="78"/>
        <v>404254.5</v>
      </c>
      <c r="E36" s="45">
        <f t="shared" si="79"/>
        <v>403999.5</v>
      </c>
      <c r="F36" s="45">
        <f t="shared" si="1"/>
        <v>403999.5</v>
      </c>
      <c r="G36" s="44">
        <f t="shared" si="2"/>
        <v>-255</v>
      </c>
      <c r="H36" s="11"/>
      <c r="I36" s="12"/>
      <c r="J36" s="12"/>
      <c r="K36" s="12">
        <f t="shared" si="76"/>
        <v>0</v>
      </c>
      <c r="L36" s="12">
        <f t="shared" si="77"/>
        <v>0</v>
      </c>
      <c r="M36" s="11"/>
      <c r="N36" s="12">
        <v>17161.7</v>
      </c>
      <c r="O36" s="12">
        <v>17161.7</v>
      </c>
      <c r="P36" s="12">
        <f t="shared" si="3"/>
        <v>17161.7</v>
      </c>
      <c r="Q36" s="12">
        <f t="shared" si="4"/>
        <v>0</v>
      </c>
      <c r="R36" s="11"/>
      <c r="S36" s="12">
        <v>12627.5</v>
      </c>
      <c r="T36" s="12">
        <v>12627.5</v>
      </c>
      <c r="U36" s="12">
        <f t="shared" si="5"/>
        <v>12627.5</v>
      </c>
      <c r="V36" s="12">
        <f t="shared" si="6"/>
        <v>0</v>
      </c>
      <c r="W36" s="11"/>
      <c r="X36" s="12">
        <v>1081.7</v>
      </c>
      <c r="Y36" s="12">
        <v>1081.7</v>
      </c>
      <c r="Z36" s="12">
        <f t="shared" si="7"/>
        <v>1081.7</v>
      </c>
      <c r="AA36" s="12">
        <f t="shared" si="8"/>
        <v>0</v>
      </c>
      <c r="AB36" s="11"/>
      <c r="AC36" s="12">
        <v>1666.6</v>
      </c>
      <c r="AD36" s="12">
        <v>1666.6</v>
      </c>
      <c r="AE36" s="12">
        <f t="shared" si="9"/>
        <v>1666.6</v>
      </c>
      <c r="AF36" s="12">
        <f t="shared" si="10"/>
        <v>0</v>
      </c>
      <c r="AG36" s="11"/>
      <c r="AH36" s="12">
        <v>6330.3</v>
      </c>
      <c r="AI36" s="12">
        <v>6330.3</v>
      </c>
      <c r="AJ36" s="12">
        <f t="shared" si="11"/>
        <v>6330.3</v>
      </c>
      <c r="AK36" s="12">
        <f t="shared" si="12"/>
        <v>0</v>
      </c>
      <c r="AL36" s="11"/>
      <c r="AM36" s="12">
        <v>8604.2999999999993</v>
      </c>
      <c r="AN36" s="12">
        <v>8584.7000000000007</v>
      </c>
      <c r="AO36" s="12">
        <f t="shared" si="13"/>
        <v>8584.7000000000007</v>
      </c>
      <c r="AP36" s="12">
        <f t="shared" si="14"/>
        <v>-19.599999999998545</v>
      </c>
      <c r="AQ36" s="11"/>
      <c r="AR36" s="12">
        <v>8251.9</v>
      </c>
      <c r="AS36" s="12">
        <v>8251.9</v>
      </c>
      <c r="AT36" s="12">
        <f t="shared" si="15"/>
        <v>8251.9</v>
      </c>
      <c r="AU36" s="12">
        <f t="shared" si="16"/>
        <v>0</v>
      </c>
      <c r="AV36" s="11"/>
      <c r="AW36" s="12">
        <v>954.5</v>
      </c>
      <c r="AX36" s="12">
        <v>954.5</v>
      </c>
      <c r="AY36" s="12">
        <f t="shared" si="17"/>
        <v>954.5</v>
      </c>
      <c r="AZ36" s="12">
        <f t="shared" si="18"/>
        <v>0</v>
      </c>
      <c r="BA36" s="11"/>
      <c r="BB36" s="12"/>
      <c r="BC36" s="12"/>
      <c r="BD36" s="12">
        <f t="shared" si="19"/>
        <v>0</v>
      </c>
      <c r="BE36" s="12">
        <f t="shared" si="20"/>
        <v>0</v>
      </c>
      <c r="BF36" s="11"/>
      <c r="BG36" s="12"/>
      <c r="BH36" s="12"/>
      <c r="BI36" s="12">
        <f t="shared" si="21"/>
        <v>0</v>
      </c>
      <c r="BJ36" s="12">
        <f t="shared" si="22"/>
        <v>0</v>
      </c>
      <c r="BK36" s="11"/>
      <c r="BL36" s="12"/>
      <c r="BM36" s="12"/>
      <c r="BN36" s="12">
        <f t="shared" si="23"/>
        <v>0</v>
      </c>
      <c r="BO36" s="12">
        <f t="shared" si="24"/>
        <v>0</v>
      </c>
      <c r="BP36" s="11"/>
      <c r="BQ36" s="12">
        <v>3787.5</v>
      </c>
      <c r="BR36" s="12">
        <v>3787.5</v>
      </c>
      <c r="BS36" s="12">
        <f t="shared" si="25"/>
        <v>3787.5</v>
      </c>
      <c r="BT36" s="12">
        <f t="shared" si="26"/>
        <v>0</v>
      </c>
      <c r="BU36" s="11"/>
      <c r="BV36" s="12"/>
      <c r="BW36" s="12"/>
      <c r="BX36" s="12">
        <f t="shared" si="27"/>
        <v>0</v>
      </c>
      <c r="BY36" s="12">
        <f t="shared" si="28"/>
        <v>0</v>
      </c>
      <c r="BZ36" s="11"/>
      <c r="CA36" s="12"/>
      <c r="CB36" s="12"/>
      <c r="CC36" s="12">
        <f t="shared" si="29"/>
        <v>0</v>
      </c>
      <c r="CD36" s="12">
        <f t="shared" si="30"/>
        <v>0</v>
      </c>
      <c r="CE36" s="11"/>
      <c r="CF36" s="12"/>
      <c r="CG36" s="12"/>
      <c r="CH36" s="12">
        <f t="shared" si="31"/>
        <v>0</v>
      </c>
      <c r="CI36" s="12">
        <f t="shared" si="32"/>
        <v>0</v>
      </c>
      <c r="CJ36" s="11"/>
      <c r="CK36" s="12">
        <v>125</v>
      </c>
      <c r="CL36" s="12">
        <v>125</v>
      </c>
      <c r="CM36" s="12">
        <f t="shared" si="33"/>
        <v>125</v>
      </c>
      <c r="CN36" s="12">
        <f t="shared" si="34"/>
        <v>0</v>
      </c>
      <c r="CO36" s="11"/>
      <c r="CP36" s="12">
        <v>680</v>
      </c>
      <c r="CQ36" s="12">
        <v>680</v>
      </c>
      <c r="CR36" s="12">
        <f t="shared" si="35"/>
        <v>680</v>
      </c>
      <c r="CS36" s="12">
        <f t="shared" si="36"/>
        <v>0</v>
      </c>
      <c r="CT36" s="11"/>
      <c r="CU36" s="12">
        <v>15505.5</v>
      </c>
      <c r="CV36" s="12">
        <v>15505.5</v>
      </c>
      <c r="CW36" s="12">
        <f t="shared" si="37"/>
        <v>15505.5</v>
      </c>
      <c r="CX36" s="12">
        <f t="shared" si="38"/>
        <v>0</v>
      </c>
      <c r="CY36" s="11"/>
      <c r="CZ36" s="12"/>
      <c r="DA36" s="12"/>
      <c r="DB36" s="12">
        <f t="shared" si="39"/>
        <v>0</v>
      </c>
      <c r="DC36" s="12">
        <f t="shared" si="40"/>
        <v>0</v>
      </c>
      <c r="DD36" s="11"/>
      <c r="DE36" s="12">
        <v>6850</v>
      </c>
      <c r="DF36" s="12">
        <v>6850</v>
      </c>
      <c r="DG36" s="12">
        <f t="shared" si="41"/>
        <v>6850</v>
      </c>
      <c r="DH36" s="12">
        <f t="shared" si="42"/>
        <v>0</v>
      </c>
      <c r="DI36" s="11"/>
      <c r="DJ36" s="12">
        <v>6344.4</v>
      </c>
      <c r="DK36" s="12">
        <v>6344.4</v>
      </c>
      <c r="DL36" s="12">
        <f t="shared" si="43"/>
        <v>6344.4</v>
      </c>
      <c r="DM36" s="12">
        <f t="shared" si="44"/>
        <v>0</v>
      </c>
      <c r="DN36" s="11"/>
      <c r="DO36" s="12">
        <v>6000</v>
      </c>
      <c r="DP36" s="12">
        <v>6000</v>
      </c>
      <c r="DQ36" s="12">
        <f t="shared" si="45"/>
        <v>6000</v>
      </c>
      <c r="DR36" s="12">
        <f t="shared" si="46"/>
        <v>0</v>
      </c>
      <c r="DS36" s="11"/>
      <c r="DT36" s="12"/>
      <c r="DU36" s="12"/>
      <c r="DV36" s="12">
        <f t="shared" si="47"/>
        <v>0</v>
      </c>
      <c r="DW36" s="12">
        <f t="shared" si="48"/>
        <v>0</v>
      </c>
      <c r="DX36" s="11"/>
      <c r="DY36" s="12"/>
      <c r="DZ36" s="12"/>
      <c r="EA36" s="12">
        <f t="shared" si="49"/>
        <v>0</v>
      </c>
      <c r="EB36" s="12">
        <f t="shared" si="50"/>
        <v>0</v>
      </c>
      <c r="EC36" s="11"/>
      <c r="ED36" s="12">
        <v>3000</v>
      </c>
      <c r="EE36" s="12">
        <v>3000</v>
      </c>
      <c r="EF36" s="12">
        <f t="shared" si="51"/>
        <v>3000</v>
      </c>
      <c r="EG36" s="12">
        <f t="shared" si="52"/>
        <v>0</v>
      </c>
      <c r="EH36" s="11"/>
      <c r="EI36" s="12"/>
      <c r="EJ36" s="12"/>
      <c r="EK36" s="12">
        <f t="shared" si="53"/>
        <v>0</v>
      </c>
      <c r="EL36" s="12">
        <f t="shared" si="54"/>
        <v>0</v>
      </c>
      <c r="EM36" s="11"/>
      <c r="EN36" s="12">
        <v>3480.5</v>
      </c>
      <c r="EO36" s="12">
        <v>3480.5</v>
      </c>
      <c r="EP36" s="12">
        <f t="shared" si="55"/>
        <v>3480.5</v>
      </c>
      <c r="EQ36" s="12">
        <f t="shared" si="56"/>
        <v>0</v>
      </c>
      <c r="ER36" s="11"/>
      <c r="ES36" s="12">
        <v>2198.6999999999998</v>
      </c>
      <c r="ET36" s="12">
        <v>1963.3</v>
      </c>
      <c r="EU36" s="12">
        <f t="shared" si="57"/>
        <v>1963.3</v>
      </c>
      <c r="EV36" s="12">
        <f t="shared" si="58"/>
        <v>-235.39999999999986</v>
      </c>
      <c r="EW36" s="11"/>
      <c r="EX36" s="12">
        <v>946.3</v>
      </c>
      <c r="EY36" s="12">
        <v>946.3</v>
      </c>
      <c r="EZ36" s="12">
        <f t="shared" si="59"/>
        <v>946.3</v>
      </c>
      <c r="FA36" s="12">
        <f t="shared" si="60"/>
        <v>0</v>
      </c>
      <c r="FB36" s="11"/>
      <c r="FC36" s="12">
        <v>1142.5</v>
      </c>
      <c r="FD36" s="12">
        <v>1142.5</v>
      </c>
      <c r="FE36" s="12">
        <f t="shared" si="61"/>
        <v>1142.5</v>
      </c>
      <c r="FF36" s="12">
        <f t="shared" si="62"/>
        <v>0</v>
      </c>
      <c r="FG36" s="11"/>
      <c r="FH36" s="12"/>
      <c r="FI36" s="12"/>
      <c r="FJ36" s="12">
        <f t="shared" si="63"/>
        <v>0</v>
      </c>
      <c r="FK36" s="12">
        <f t="shared" si="64"/>
        <v>0</v>
      </c>
      <c r="FL36" s="11"/>
      <c r="FM36" s="12"/>
      <c r="FN36" s="12"/>
      <c r="FO36" s="12">
        <f t="shared" si="65"/>
        <v>0</v>
      </c>
      <c r="FP36" s="12">
        <f t="shared" si="66"/>
        <v>0</v>
      </c>
      <c r="FQ36" s="11"/>
      <c r="FR36" s="12">
        <v>41152.800000000003</v>
      </c>
      <c r="FS36" s="12">
        <v>41152.800000000003</v>
      </c>
      <c r="FT36" s="12">
        <f t="shared" si="67"/>
        <v>41152.800000000003</v>
      </c>
      <c r="FU36" s="12">
        <f t="shared" si="68"/>
        <v>0</v>
      </c>
      <c r="FV36" s="11"/>
      <c r="FW36" s="12">
        <v>24717.4</v>
      </c>
      <c r="FX36" s="12">
        <v>24717.4</v>
      </c>
      <c r="FY36" s="12">
        <f t="shared" si="69"/>
        <v>24717.4</v>
      </c>
      <c r="FZ36" s="12">
        <f t="shared" si="70"/>
        <v>0</v>
      </c>
      <c r="GA36" s="11"/>
      <c r="GB36" s="12">
        <v>231645.4</v>
      </c>
      <c r="GC36" s="12">
        <v>231645.4</v>
      </c>
      <c r="GD36" s="12">
        <f t="shared" si="71"/>
        <v>231645.4</v>
      </c>
      <c r="GE36" s="12">
        <f t="shared" si="72"/>
        <v>0</v>
      </c>
      <c r="GF36" s="11"/>
      <c r="GG36" s="12"/>
      <c r="GH36" s="12"/>
      <c r="GI36" s="12">
        <f t="shared" si="73"/>
        <v>0</v>
      </c>
      <c r="GJ36" s="13">
        <f t="shared" si="74"/>
        <v>0</v>
      </c>
    </row>
    <row r="37" spans="1:192" x14ac:dyDescent="0.25">
      <c r="A37" s="35">
        <v>31</v>
      </c>
      <c r="B37" s="36" t="s">
        <v>34</v>
      </c>
      <c r="C37" s="42">
        <f t="shared" si="75"/>
        <v>0</v>
      </c>
      <c r="D37" s="45">
        <f t="shared" si="78"/>
        <v>55769.799999999996</v>
      </c>
      <c r="E37" s="45">
        <f t="shared" si="79"/>
        <v>55720.4</v>
      </c>
      <c r="F37" s="45">
        <f t="shared" si="1"/>
        <v>55720.4</v>
      </c>
      <c r="G37" s="44">
        <f t="shared" si="2"/>
        <v>-49.399999999994179</v>
      </c>
      <c r="H37" s="11"/>
      <c r="I37" s="12"/>
      <c r="J37" s="12"/>
      <c r="K37" s="12">
        <f t="shared" si="76"/>
        <v>0</v>
      </c>
      <c r="L37" s="12">
        <f t="shared" si="77"/>
        <v>0</v>
      </c>
      <c r="M37" s="11"/>
      <c r="N37" s="12">
        <v>2028.2</v>
      </c>
      <c r="O37" s="12">
        <v>2028.2</v>
      </c>
      <c r="P37" s="12">
        <f t="shared" si="3"/>
        <v>2028.2</v>
      </c>
      <c r="Q37" s="12">
        <f t="shared" si="4"/>
        <v>0</v>
      </c>
      <c r="R37" s="11"/>
      <c r="S37" s="12">
        <v>1240.8</v>
      </c>
      <c r="T37" s="12">
        <v>1240.8</v>
      </c>
      <c r="U37" s="12">
        <f t="shared" si="5"/>
        <v>1240.8</v>
      </c>
      <c r="V37" s="12">
        <f t="shared" si="6"/>
        <v>0</v>
      </c>
      <c r="W37" s="11"/>
      <c r="X37" s="12">
        <v>47.4</v>
      </c>
      <c r="Y37" s="12">
        <v>47.4</v>
      </c>
      <c r="Z37" s="12">
        <f t="shared" si="7"/>
        <v>47.4</v>
      </c>
      <c r="AA37" s="12">
        <f t="shared" si="8"/>
        <v>0</v>
      </c>
      <c r="AB37" s="11"/>
      <c r="AC37" s="12">
        <v>234.4</v>
      </c>
      <c r="AD37" s="12">
        <v>234.4</v>
      </c>
      <c r="AE37" s="12">
        <f t="shared" si="9"/>
        <v>234.4</v>
      </c>
      <c r="AF37" s="12">
        <f t="shared" si="10"/>
        <v>0</v>
      </c>
      <c r="AG37" s="11"/>
      <c r="AH37" s="12">
        <v>360</v>
      </c>
      <c r="AI37" s="12">
        <v>360</v>
      </c>
      <c r="AJ37" s="12">
        <f t="shared" si="11"/>
        <v>360</v>
      </c>
      <c r="AK37" s="12">
        <f t="shared" si="12"/>
        <v>0</v>
      </c>
      <c r="AL37" s="11"/>
      <c r="AM37" s="12">
        <v>39.200000000000003</v>
      </c>
      <c r="AN37" s="12">
        <v>39.200000000000003</v>
      </c>
      <c r="AO37" s="12">
        <f t="shared" si="13"/>
        <v>39.200000000000003</v>
      </c>
      <c r="AP37" s="12">
        <f t="shared" si="14"/>
        <v>0</v>
      </c>
      <c r="AQ37" s="11"/>
      <c r="AR37" s="12">
        <v>1172.5</v>
      </c>
      <c r="AS37" s="12">
        <v>1172.5</v>
      </c>
      <c r="AT37" s="12">
        <f t="shared" si="15"/>
        <v>1172.5</v>
      </c>
      <c r="AU37" s="12">
        <f t="shared" si="16"/>
        <v>0</v>
      </c>
      <c r="AV37" s="11"/>
      <c r="AW37" s="12"/>
      <c r="AX37" s="12"/>
      <c r="AY37" s="12">
        <f t="shared" si="17"/>
        <v>0</v>
      </c>
      <c r="AZ37" s="12">
        <f t="shared" si="18"/>
        <v>0</v>
      </c>
      <c r="BA37" s="11"/>
      <c r="BB37" s="12"/>
      <c r="BC37" s="12"/>
      <c r="BD37" s="12">
        <f t="shared" si="19"/>
        <v>0</v>
      </c>
      <c r="BE37" s="12">
        <f t="shared" si="20"/>
        <v>0</v>
      </c>
      <c r="BF37" s="11"/>
      <c r="BG37" s="12"/>
      <c r="BH37" s="12"/>
      <c r="BI37" s="12">
        <f t="shared" si="21"/>
        <v>0</v>
      </c>
      <c r="BJ37" s="12">
        <f t="shared" si="22"/>
        <v>0</v>
      </c>
      <c r="BK37" s="11"/>
      <c r="BL37" s="12"/>
      <c r="BM37" s="12"/>
      <c r="BN37" s="12">
        <f t="shared" si="23"/>
        <v>0</v>
      </c>
      <c r="BO37" s="12">
        <f t="shared" si="24"/>
        <v>0</v>
      </c>
      <c r="BP37" s="11"/>
      <c r="BQ37" s="12"/>
      <c r="BR37" s="12"/>
      <c r="BS37" s="12">
        <f t="shared" si="25"/>
        <v>0</v>
      </c>
      <c r="BT37" s="12">
        <f t="shared" si="26"/>
        <v>0</v>
      </c>
      <c r="BU37" s="11"/>
      <c r="BV37" s="12"/>
      <c r="BW37" s="12"/>
      <c r="BX37" s="12">
        <f t="shared" si="27"/>
        <v>0</v>
      </c>
      <c r="BY37" s="12">
        <f t="shared" si="28"/>
        <v>0</v>
      </c>
      <c r="BZ37" s="11"/>
      <c r="CA37" s="12">
        <v>250</v>
      </c>
      <c r="CB37" s="12">
        <v>250</v>
      </c>
      <c r="CC37" s="12">
        <f t="shared" si="29"/>
        <v>250</v>
      </c>
      <c r="CD37" s="12">
        <f t="shared" si="30"/>
        <v>0</v>
      </c>
      <c r="CE37" s="11"/>
      <c r="CF37" s="12">
        <v>62.5</v>
      </c>
      <c r="CG37" s="12">
        <v>62.5</v>
      </c>
      <c r="CH37" s="12">
        <f t="shared" si="31"/>
        <v>62.5</v>
      </c>
      <c r="CI37" s="12">
        <f t="shared" si="32"/>
        <v>0</v>
      </c>
      <c r="CJ37" s="11"/>
      <c r="CK37" s="12">
        <v>250</v>
      </c>
      <c r="CL37" s="12">
        <v>250</v>
      </c>
      <c r="CM37" s="12">
        <f t="shared" si="33"/>
        <v>250</v>
      </c>
      <c r="CN37" s="12">
        <f t="shared" si="34"/>
        <v>0</v>
      </c>
      <c r="CO37" s="11"/>
      <c r="CP37" s="12"/>
      <c r="CQ37" s="12"/>
      <c r="CR37" s="12">
        <f t="shared" si="35"/>
        <v>0</v>
      </c>
      <c r="CS37" s="12">
        <f t="shared" si="36"/>
        <v>0</v>
      </c>
      <c r="CT37" s="11"/>
      <c r="CU37" s="12"/>
      <c r="CV37" s="12"/>
      <c r="CW37" s="12">
        <f t="shared" si="37"/>
        <v>0</v>
      </c>
      <c r="CX37" s="12">
        <f t="shared" si="38"/>
        <v>0</v>
      </c>
      <c r="CY37" s="11"/>
      <c r="CZ37" s="12"/>
      <c r="DA37" s="12"/>
      <c r="DB37" s="12">
        <f t="shared" si="39"/>
        <v>0</v>
      </c>
      <c r="DC37" s="12">
        <f t="shared" si="40"/>
        <v>0</v>
      </c>
      <c r="DD37" s="11"/>
      <c r="DE37" s="12"/>
      <c r="DF37" s="12"/>
      <c r="DG37" s="12">
        <f t="shared" si="41"/>
        <v>0</v>
      </c>
      <c r="DH37" s="12">
        <f t="shared" si="42"/>
        <v>0</v>
      </c>
      <c r="DI37" s="11"/>
      <c r="DJ37" s="12"/>
      <c r="DK37" s="12"/>
      <c r="DL37" s="12">
        <f t="shared" si="43"/>
        <v>0</v>
      </c>
      <c r="DM37" s="12">
        <f t="shared" si="44"/>
        <v>0</v>
      </c>
      <c r="DN37" s="11"/>
      <c r="DO37" s="12">
        <v>6000</v>
      </c>
      <c r="DP37" s="12">
        <v>6000</v>
      </c>
      <c r="DQ37" s="12">
        <f t="shared" si="45"/>
        <v>6000</v>
      </c>
      <c r="DR37" s="12">
        <f t="shared" si="46"/>
        <v>0</v>
      </c>
      <c r="DS37" s="11"/>
      <c r="DT37" s="12"/>
      <c r="DU37" s="12"/>
      <c r="DV37" s="12">
        <f t="shared" si="47"/>
        <v>0</v>
      </c>
      <c r="DW37" s="12">
        <f t="shared" si="48"/>
        <v>0</v>
      </c>
      <c r="DX37" s="11"/>
      <c r="DY37" s="12"/>
      <c r="DZ37" s="12"/>
      <c r="EA37" s="12">
        <f t="shared" si="49"/>
        <v>0</v>
      </c>
      <c r="EB37" s="12">
        <f t="shared" si="50"/>
        <v>0</v>
      </c>
      <c r="EC37" s="11"/>
      <c r="ED37" s="12"/>
      <c r="EE37" s="12"/>
      <c r="EF37" s="12">
        <f t="shared" si="51"/>
        <v>0</v>
      </c>
      <c r="EG37" s="12">
        <f t="shared" si="52"/>
        <v>0</v>
      </c>
      <c r="EH37" s="11"/>
      <c r="EI37" s="12"/>
      <c r="EJ37" s="12"/>
      <c r="EK37" s="12">
        <f t="shared" si="53"/>
        <v>0</v>
      </c>
      <c r="EL37" s="12">
        <f t="shared" si="54"/>
        <v>0</v>
      </c>
      <c r="EM37" s="11"/>
      <c r="EN37" s="12"/>
      <c r="EO37" s="12"/>
      <c r="EP37" s="12">
        <f t="shared" si="55"/>
        <v>0</v>
      </c>
      <c r="EQ37" s="12">
        <f t="shared" si="56"/>
        <v>0</v>
      </c>
      <c r="ER37" s="11"/>
      <c r="ES37" s="12">
        <v>81.400000000000006</v>
      </c>
      <c r="ET37" s="12">
        <v>81.400000000000006</v>
      </c>
      <c r="EU37" s="12">
        <f t="shared" si="57"/>
        <v>81.400000000000006</v>
      </c>
      <c r="EV37" s="12">
        <f t="shared" si="58"/>
        <v>0</v>
      </c>
      <c r="EW37" s="11"/>
      <c r="EX37" s="12">
        <v>249.3</v>
      </c>
      <c r="EY37" s="12">
        <v>249.3</v>
      </c>
      <c r="EZ37" s="12">
        <f t="shared" si="59"/>
        <v>249.3</v>
      </c>
      <c r="FA37" s="12">
        <f t="shared" si="60"/>
        <v>0</v>
      </c>
      <c r="FB37" s="11"/>
      <c r="FC37" s="12">
        <v>1190.0999999999999</v>
      </c>
      <c r="FD37" s="12">
        <v>1190.0999999999999</v>
      </c>
      <c r="FE37" s="12">
        <f t="shared" si="61"/>
        <v>1190.0999999999999</v>
      </c>
      <c r="FF37" s="12">
        <f t="shared" si="62"/>
        <v>0</v>
      </c>
      <c r="FG37" s="11"/>
      <c r="FH37" s="12">
        <v>1377.1</v>
      </c>
      <c r="FI37" s="12">
        <v>1377.1</v>
      </c>
      <c r="FJ37" s="12">
        <f t="shared" si="63"/>
        <v>1377.1</v>
      </c>
      <c r="FK37" s="12">
        <f t="shared" si="64"/>
        <v>0</v>
      </c>
      <c r="FL37" s="11"/>
      <c r="FM37" s="12">
        <v>68.8</v>
      </c>
      <c r="FN37" s="12">
        <v>68.8</v>
      </c>
      <c r="FO37" s="12">
        <f t="shared" si="65"/>
        <v>68.8</v>
      </c>
      <c r="FP37" s="12">
        <f t="shared" si="66"/>
        <v>0</v>
      </c>
      <c r="FQ37" s="11"/>
      <c r="FR37" s="12">
        <v>11744.7</v>
      </c>
      <c r="FS37" s="12">
        <v>11744.7</v>
      </c>
      <c r="FT37" s="12">
        <f t="shared" si="67"/>
        <v>11744.7</v>
      </c>
      <c r="FU37" s="12">
        <f t="shared" si="68"/>
        <v>0</v>
      </c>
      <c r="FV37" s="11"/>
      <c r="FW37" s="12">
        <v>17875.3</v>
      </c>
      <c r="FX37" s="12">
        <v>17825.900000000001</v>
      </c>
      <c r="FY37" s="12">
        <f t="shared" si="69"/>
        <v>17825.900000000001</v>
      </c>
      <c r="FZ37" s="12">
        <f t="shared" si="70"/>
        <v>-49.399999999997817</v>
      </c>
      <c r="GA37" s="11"/>
      <c r="GB37" s="12">
        <v>11498.1</v>
      </c>
      <c r="GC37" s="12">
        <v>11498.1</v>
      </c>
      <c r="GD37" s="12">
        <f t="shared" si="71"/>
        <v>11498.1</v>
      </c>
      <c r="GE37" s="12">
        <f t="shared" si="72"/>
        <v>0</v>
      </c>
      <c r="GF37" s="11"/>
      <c r="GG37" s="12"/>
      <c r="GH37" s="12"/>
      <c r="GI37" s="12">
        <f t="shared" si="73"/>
        <v>0</v>
      </c>
      <c r="GJ37" s="13">
        <f t="shared" si="74"/>
        <v>0</v>
      </c>
    </row>
    <row r="38" spans="1:192" x14ac:dyDescent="0.25">
      <c r="A38" s="35">
        <v>32</v>
      </c>
      <c r="B38" s="36" t="s">
        <v>35</v>
      </c>
      <c r="C38" s="42">
        <f t="shared" si="75"/>
        <v>0</v>
      </c>
      <c r="D38" s="45">
        <f t="shared" si="78"/>
        <v>165211.6</v>
      </c>
      <c r="E38" s="45">
        <f t="shared" si="79"/>
        <v>165210.9</v>
      </c>
      <c r="F38" s="45">
        <f t="shared" si="1"/>
        <v>165210.9</v>
      </c>
      <c r="G38" s="44">
        <f t="shared" si="2"/>
        <v>-0.70000000001164153</v>
      </c>
      <c r="H38" s="11"/>
      <c r="I38" s="12"/>
      <c r="J38" s="12"/>
      <c r="K38" s="12">
        <f t="shared" si="76"/>
        <v>0</v>
      </c>
      <c r="L38" s="12">
        <f t="shared" si="77"/>
        <v>0</v>
      </c>
      <c r="M38" s="11"/>
      <c r="N38" s="12">
        <v>4680.5</v>
      </c>
      <c r="O38" s="12">
        <v>4680.5</v>
      </c>
      <c r="P38" s="12">
        <f t="shared" si="3"/>
        <v>4680.5</v>
      </c>
      <c r="Q38" s="12">
        <f t="shared" si="4"/>
        <v>0</v>
      </c>
      <c r="R38" s="11"/>
      <c r="S38" s="12">
        <v>5700.4</v>
      </c>
      <c r="T38" s="12">
        <v>5700.4</v>
      </c>
      <c r="U38" s="12">
        <f t="shared" si="5"/>
        <v>5700.4</v>
      </c>
      <c r="V38" s="12">
        <f t="shared" si="6"/>
        <v>0</v>
      </c>
      <c r="W38" s="11"/>
      <c r="X38" s="12">
        <v>223.4</v>
      </c>
      <c r="Y38" s="12">
        <v>223.4</v>
      </c>
      <c r="Z38" s="12">
        <f t="shared" si="7"/>
        <v>223.4</v>
      </c>
      <c r="AA38" s="12">
        <f t="shared" si="8"/>
        <v>0</v>
      </c>
      <c r="AB38" s="11"/>
      <c r="AC38" s="12">
        <v>494.8</v>
      </c>
      <c r="AD38" s="12">
        <v>494.8</v>
      </c>
      <c r="AE38" s="12">
        <f t="shared" si="9"/>
        <v>494.8</v>
      </c>
      <c r="AF38" s="12">
        <f t="shared" si="10"/>
        <v>0</v>
      </c>
      <c r="AG38" s="11"/>
      <c r="AH38" s="12">
        <v>2461.4</v>
      </c>
      <c r="AI38" s="12">
        <v>2461.4</v>
      </c>
      <c r="AJ38" s="12">
        <f t="shared" si="11"/>
        <v>2461.4</v>
      </c>
      <c r="AK38" s="12">
        <f t="shared" si="12"/>
        <v>0</v>
      </c>
      <c r="AL38" s="11"/>
      <c r="AM38" s="12">
        <v>696</v>
      </c>
      <c r="AN38" s="12">
        <v>696</v>
      </c>
      <c r="AO38" s="12">
        <f t="shared" si="13"/>
        <v>696</v>
      </c>
      <c r="AP38" s="12">
        <f t="shared" si="14"/>
        <v>0</v>
      </c>
      <c r="AQ38" s="11"/>
      <c r="AR38" s="12">
        <v>1428.4</v>
      </c>
      <c r="AS38" s="12">
        <v>1428.4</v>
      </c>
      <c r="AT38" s="12">
        <f t="shared" si="15"/>
        <v>1428.4</v>
      </c>
      <c r="AU38" s="12">
        <f t="shared" si="16"/>
        <v>0</v>
      </c>
      <c r="AV38" s="11"/>
      <c r="AW38" s="12"/>
      <c r="AX38" s="12"/>
      <c r="AY38" s="12">
        <f t="shared" si="17"/>
        <v>0</v>
      </c>
      <c r="AZ38" s="12">
        <f t="shared" si="18"/>
        <v>0</v>
      </c>
      <c r="BA38" s="11"/>
      <c r="BB38" s="12"/>
      <c r="BC38" s="12"/>
      <c r="BD38" s="12">
        <f t="shared" si="19"/>
        <v>0</v>
      </c>
      <c r="BE38" s="12">
        <f t="shared" si="20"/>
        <v>0</v>
      </c>
      <c r="BF38" s="11"/>
      <c r="BG38" s="12"/>
      <c r="BH38" s="12"/>
      <c r="BI38" s="12">
        <f t="shared" si="21"/>
        <v>0</v>
      </c>
      <c r="BJ38" s="12">
        <f t="shared" si="22"/>
        <v>0</v>
      </c>
      <c r="BK38" s="11"/>
      <c r="BL38" s="12"/>
      <c r="BM38" s="12"/>
      <c r="BN38" s="12">
        <f t="shared" si="23"/>
        <v>0</v>
      </c>
      <c r="BO38" s="12">
        <f t="shared" si="24"/>
        <v>0</v>
      </c>
      <c r="BP38" s="11"/>
      <c r="BQ38" s="12"/>
      <c r="BR38" s="12"/>
      <c r="BS38" s="12">
        <f t="shared" si="25"/>
        <v>0</v>
      </c>
      <c r="BT38" s="12">
        <f t="shared" si="26"/>
        <v>0</v>
      </c>
      <c r="BU38" s="11"/>
      <c r="BV38" s="12"/>
      <c r="BW38" s="12"/>
      <c r="BX38" s="12">
        <f t="shared" si="27"/>
        <v>0</v>
      </c>
      <c r="BY38" s="12">
        <f t="shared" si="28"/>
        <v>0</v>
      </c>
      <c r="BZ38" s="11"/>
      <c r="CA38" s="12"/>
      <c r="CB38" s="12"/>
      <c r="CC38" s="12">
        <f t="shared" si="29"/>
        <v>0</v>
      </c>
      <c r="CD38" s="12">
        <f t="shared" si="30"/>
        <v>0</v>
      </c>
      <c r="CE38" s="11"/>
      <c r="CF38" s="12"/>
      <c r="CG38" s="12"/>
      <c r="CH38" s="12">
        <f t="shared" si="31"/>
        <v>0</v>
      </c>
      <c r="CI38" s="12">
        <f t="shared" si="32"/>
        <v>0</v>
      </c>
      <c r="CJ38" s="11"/>
      <c r="CK38" s="12">
        <v>250</v>
      </c>
      <c r="CL38" s="12">
        <v>250</v>
      </c>
      <c r="CM38" s="12">
        <f t="shared" si="33"/>
        <v>250</v>
      </c>
      <c r="CN38" s="12">
        <f t="shared" si="34"/>
        <v>0</v>
      </c>
      <c r="CO38" s="11"/>
      <c r="CP38" s="12">
        <v>180</v>
      </c>
      <c r="CQ38" s="12">
        <v>180</v>
      </c>
      <c r="CR38" s="12">
        <f t="shared" si="35"/>
        <v>180</v>
      </c>
      <c r="CS38" s="12">
        <f t="shared" si="36"/>
        <v>0</v>
      </c>
      <c r="CT38" s="11"/>
      <c r="CU38" s="12"/>
      <c r="CV38" s="12"/>
      <c r="CW38" s="12">
        <f t="shared" si="37"/>
        <v>0</v>
      </c>
      <c r="CX38" s="12">
        <f t="shared" si="38"/>
        <v>0</v>
      </c>
      <c r="CY38" s="11"/>
      <c r="CZ38" s="12"/>
      <c r="DA38" s="12"/>
      <c r="DB38" s="12">
        <f t="shared" si="39"/>
        <v>0</v>
      </c>
      <c r="DC38" s="12">
        <f t="shared" si="40"/>
        <v>0</v>
      </c>
      <c r="DD38" s="11"/>
      <c r="DE38" s="12">
        <v>2125.9</v>
      </c>
      <c r="DF38" s="12">
        <v>2125.9</v>
      </c>
      <c r="DG38" s="12">
        <f t="shared" si="41"/>
        <v>2125.9</v>
      </c>
      <c r="DH38" s="12">
        <f t="shared" si="42"/>
        <v>0</v>
      </c>
      <c r="DI38" s="11"/>
      <c r="DJ38" s="12">
        <v>955.5</v>
      </c>
      <c r="DK38" s="12">
        <v>955.5</v>
      </c>
      <c r="DL38" s="12">
        <f t="shared" si="43"/>
        <v>955.5</v>
      </c>
      <c r="DM38" s="12">
        <f t="shared" si="44"/>
        <v>0</v>
      </c>
      <c r="DN38" s="11"/>
      <c r="DO38" s="12">
        <v>10000</v>
      </c>
      <c r="DP38" s="12">
        <v>10000</v>
      </c>
      <c r="DQ38" s="12">
        <f t="shared" si="45"/>
        <v>10000</v>
      </c>
      <c r="DR38" s="12">
        <f t="shared" si="46"/>
        <v>0</v>
      </c>
      <c r="DS38" s="11"/>
      <c r="DT38" s="12"/>
      <c r="DU38" s="12"/>
      <c r="DV38" s="12">
        <f t="shared" si="47"/>
        <v>0</v>
      </c>
      <c r="DW38" s="12">
        <f t="shared" si="48"/>
        <v>0</v>
      </c>
      <c r="DX38" s="11"/>
      <c r="DY38" s="12"/>
      <c r="DZ38" s="12"/>
      <c r="EA38" s="12">
        <f t="shared" si="49"/>
        <v>0</v>
      </c>
      <c r="EB38" s="12">
        <f t="shared" si="50"/>
        <v>0</v>
      </c>
      <c r="EC38" s="11"/>
      <c r="ED38" s="12">
        <v>1060</v>
      </c>
      <c r="EE38" s="12">
        <v>1060</v>
      </c>
      <c r="EF38" s="12">
        <f t="shared" si="51"/>
        <v>1060</v>
      </c>
      <c r="EG38" s="12">
        <f t="shared" si="52"/>
        <v>0</v>
      </c>
      <c r="EH38" s="11"/>
      <c r="EI38" s="12"/>
      <c r="EJ38" s="12"/>
      <c r="EK38" s="12">
        <f t="shared" si="53"/>
        <v>0</v>
      </c>
      <c r="EL38" s="12">
        <f t="shared" si="54"/>
        <v>0</v>
      </c>
      <c r="EM38" s="11"/>
      <c r="EN38" s="12">
        <v>181.8</v>
      </c>
      <c r="EO38" s="12">
        <v>181.8</v>
      </c>
      <c r="EP38" s="12">
        <f t="shared" si="55"/>
        <v>181.8</v>
      </c>
      <c r="EQ38" s="12">
        <f t="shared" si="56"/>
        <v>0</v>
      </c>
      <c r="ER38" s="11"/>
      <c r="ES38" s="12">
        <v>1331.3</v>
      </c>
      <c r="ET38" s="12">
        <v>1331.3</v>
      </c>
      <c r="EU38" s="12">
        <f t="shared" si="57"/>
        <v>1331.3</v>
      </c>
      <c r="EV38" s="12">
        <f t="shared" si="58"/>
        <v>0</v>
      </c>
      <c r="EW38" s="11"/>
      <c r="EX38" s="12">
        <v>366.3</v>
      </c>
      <c r="EY38" s="12">
        <v>365.6</v>
      </c>
      <c r="EZ38" s="12">
        <f t="shared" si="59"/>
        <v>365.6</v>
      </c>
      <c r="FA38" s="12">
        <f t="shared" si="60"/>
        <v>-0.69999999999998863</v>
      </c>
      <c r="FB38" s="11"/>
      <c r="FC38" s="12">
        <v>93.4</v>
      </c>
      <c r="FD38" s="12">
        <v>93.4</v>
      </c>
      <c r="FE38" s="12">
        <f t="shared" si="61"/>
        <v>93.4</v>
      </c>
      <c r="FF38" s="12">
        <f t="shared" si="62"/>
        <v>0</v>
      </c>
      <c r="FG38" s="11"/>
      <c r="FH38" s="12"/>
      <c r="FI38" s="12"/>
      <c r="FJ38" s="12">
        <f t="shared" si="63"/>
        <v>0</v>
      </c>
      <c r="FK38" s="12">
        <f t="shared" si="64"/>
        <v>0</v>
      </c>
      <c r="FL38" s="11"/>
      <c r="FM38" s="12">
        <v>28.3</v>
      </c>
      <c r="FN38" s="12">
        <v>28.3</v>
      </c>
      <c r="FO38" s="12">
        <f t="shared" si="65"/>
        <v>28.3</v>
      </c>
      <c r="FP38" s="12">
        <f t="shared" si="66"/>
        <v>0</v>
      </c>
      <c r="FQ38" s="11"/>
      <c r="FR38" s="12">
        <v>27615.4</v>
      </c>
      <c r="FS38" s="12">
        <v>27615.4</v>
      </c>
      <c r="FT38" s="12">
        <f t="shared" si="67"/>
        <v>27615.4</v>
      </c>
      <c r="FU38" s="12">
        <f t="shared" si="68"/>
        <v>0</v>
      </c>
      <c r="FV38" s="11"/>
      <c r="FW38" s="12">
        <v>80944.7</v>
      </c>
      <c r="FX38" s="12">
        <v>80944.7</v>
      </c>
      <c r="FY38" s="12">
        <f t="shared" si="69"/>
        <v>80944.7</v>
      </c>
      <c r="FZ38" s="12">
        <f t="shared" si="70"/>
        <v>0</v>
      </c>
      <c r="GA38" s="11"/>
      <c r="GB38" s="12">
        <v>24394.1</v>
      </c>
      <c r="GC38" s="12">
        <v>24394.1</v>
      </c>
      <c r="GD38" s="12">
        <f t="shared" si="71"/>
        <v>24394.1</v>
      </c>
      <c r="GE38" s="12">
        <f t="shared" si="72"/>
        <v>0</v>
      </c>
      <c r="GF38" s="11"/>
      <c r="GG38" s="12"/>
      <c r="GH38" s="12"/>
      <c r="GI38" s="12">
        <f t="shared" si="73"/>
        <v>0</v>
      </c>
      <c r="GJ38" s="13">
        <f t="shared" si="74"/>
        <v>0</v>
      </c>
    </row>
    <row r="39" spans="1:192" x14ac:dyDescent="0.25">
      <c r="A39" s="35">
        <v>33</v>
      </c>
      <c r="B39" s="36" t="s">
        <v>36</v>
      </c>
      <c r="C39" s="42">
        <f t="shared" si="75"/>
        <v>0</v>
      </c>
      <c r="D39" s="45">
        <f t="shared" si="78"/>
        <v>185993.2</v>
      </c>
      <c r="E39" s="45">
        <f t="shared" si="79"/>
        <v>185921.1</v>
      </c>
      <c r="F39" s="45">
        <f t="shared" si="1"/>
        <v>185921.1</v>
      </c>
      <c r="G39" s="44">
        <f t="shared" si="2"/>
        <v>-72.100000000005821</v>
      </c>
      <c r="H39" s="11"/>
      <c r="I39" s="12"/>
      <c r="J39" s="12"/>
      <c r="K39" s="12">
        <f t="shared" si="76"/>
        <v>0</v>
      </c>
      <c r="L39" s="12">
        <f t="shared" si="77"/>
        <v>0</v>
      </c>
      <c r="M39" s="11"/>
      <c r="N39" s="12">
        <v>5304.5</v>
      </c>
      <c r="O39" s="12">
        <v>5304.5</v>
      </c>
      <c r="P39" s="12">
        <f t="shared" si="3"/>
        <v>5304.5</v>
      </c>
      <c r="Q39" s="12">
        <f t="shared" si="4"/>
        <v>0</v>
      </c>
      <c r="R39" s="11"/>
      <c r="S39" s="12">
        <v>52926.2</v>
      </c>
      <c r="T39" s="12">
        <v>52926.2</v>
      </c>
      <c r="U39" s="12">
        <f t="shared" si="5"/>
        <v>52926.2</v>
      </c>
      <c r="V39" s="12">
        <f t="shared" si="6"/>
        <v>0</v>
      </c>
      <c r="W39" s="11"/>
      <c r="X39" s="12">
        <v>221.6</v>
      </c>
      <c r="Y39" s="12">
        <v>221.6</v>
      </c>
      <c r="Z39" s="12">
        <f t="shared" si="7"/>
        <v>221.6</v>
      </c>
      <c r="AA39" s="12">
        <f t="shared" si="8"/>
        <v>0</v>
      </c>
      <c r="AB39" s="11"/>
      <c r="AC39" s="12">
        <v>546.79999999999995</v>
      </c>
      <c r="AD39" s="12">
        <v>539.79999999999995</v>
      </c>
      <c r="AE39" s="12">
        <f t="shared" si="9"/>
        <v>539.79999999999995</v>
      </c>
      <c r="AF39" s="12">
        <f t="shared" si="10"/>
        <v>-7</v>
      </c>
      <c r="AG39" s="11"/>
      <c r="AH39" s="12">
        <v>1923.4</v>
      </c>
      <c r="AI39" s="12">
        <v>1858.3</v>
      </c>
      <c r="AJ39" s="12">
        <f t="shared" si="11"/>
        <v>1858.3</v>
      </c>
      <c r="AK39" s="12">
        <f t="shared" si="12"/>
        <v>-65.100000000000136</v>
      </c>
      <c r="AL39" s="11"/>
      <c r="AM39" s="12">
        <v>1585.6999999999998</v>
      </c>
      <c r="AN39" s="12">
        <v>1585.6999999999998</v>
      </c>
      <c r="AO39" s="12">
        <f t="shared" si="13"/>
        <v>1585.6999999999998</v>
      </c>
      <c r="AP39" s="12">
        <f t="shared" si="14"/>
        <v>0</v>
      </c>
      <c r="AQ39" s="11"/>
      <c r="AR39" s="12">
        <v>3125.3</v>
      </c>
      <c r="AS39" s="12">
        <v>3125.3</v>
      </c>
      <c r="AT39" s="12">
        <f t="shared" si="15"/>
        <v>3125.3</v>
      </c>
      <c r="AU39" s="12">
        <f t="shared" si="16"/>
        <v>0</v>
      </c>
      <c r="AV39" s="11"/>
      <c r="AW39" s="12"/>
      <c r="AX39" s="12"/>
      <c r="AY39" s="12">
        <f t="shared" si="17"/>
        <v>0</v>
      </c>
      <c r="AZ39" s="12">
        <f t="shared" si="18"/>
        <v>0</v>
      </c>
      <c r="BA39" s="11"/>
      <c r="BB39" s="12"/>
      <c r="BC39" s="12"/>
      <c r="BD39" s="12">
        <f t="shared" si="19"/>
        <v>0</v>
      </c>
      <c r="BE39" s="12">
        <f t="shared" si="20"/>
        <v>0</v>
      </c>
      <c r="BF39" s="11"/>
      <c r="BG39" s="12"/>
      <c r="BH39" s="12"/>
      <c r="BI39" s="12">
        <f t="shared" si="21"/>
        <v>0</v>
      </c>
      <c r="BJ39" s="12">
        <f t="shared" si="22"/>
        <v>0</v>
      </c>
      <c r="BK39" s="11"/>
      <c r="BL39" s="12"/>
      <c r="BM39" s="12"/>
      <c r="BN39" s="12">
        <f t="shared" si="23"/>
        <v>0</v>
      </c>
      <c r="BO39" s="12">
        <f t="shared" si="24"/>
        <v>0</v>
      </c>
      <c r="BP39" s="11"/>
      <c r="BQ39" s="12"/>
      <c r="BR39" s="12"/>
      <c r="BS39" s="12">
        <f t="shared" si="25"/>
        <v>0</v>
      </c>
      <c r="BT39" s="12">
        <f t="shared" si="26"/>
        <v>0</v>
      </c>
      <c r="BU39" s="11"/>
      <c r="BV39" s="12"/>
      <c r="BW39" s="12"/>
      <c r="BX39" s="12">
        <f t="shared" si="27"/>
        <v>0</v>
      </c>
      <c r="BY39" s="12">
        <f t="shared" si="28"/>
        <v>0</v>
      </c>
      <c r="BZ39" s="11"/>
      <c r="CA39" s="12"/>
      <c r="CB39" s="12"/>
      <c r="CC39" s="12">
        <f t="shared" si="29"/>
        <v>0</v>
      </c>
      <c r="CD39" s="12">
        <f t="shared" si="30"/>
        <v>0</v>
      </c>
      <c r="CE39" s="11"/>
      <c r="CF39" s="12"/>
      <c r="CG39" s="12"/>
      <c r="CH39" s="12">
        <f t="shared" si="31"/>
        <v>0</v>
      </c>
      <c r="CI39" s="12">
        <f t="shared" si="32"/>
        <v>0</v>
      </c>
      <c r="CJ39" s="11"/>
      <c r="CK39" s="12"/>
      <c r="CL39" s="12"/>
      <c r="CM39" s="12">
        <f t="shared" si="33"/>
        <v>0</v>
      </c>
      <c r="CN39" s="12">
        <f t="shared" si="34"/>
        <v>0</v>
      </c>
      <c r="CO39" s="11"/>
      <c r="CP39" s="12">
        <v>250</v>
      </c>
      <c r="CQ39" s="12">
        <v>250</v>
      </c>
      <c r="CR39" s="12">
        <f t="shared" si="35"/>
        <v>250</v>
      </c>
      <c r="CS39" s="12">
        <f t="shared" si="36"/>
        <v>0</v>
      </c>
      <c r="CT39" s="11"/>
      <c r="CU39" s="12"/>
      <c r="CV39" s="12"/>
      <c r="CW39" s="12">
        <f t="shared" si="37"/>
        <v>0</v>
      </c>
      <c r="CX39" s="12">
        <f t="shared" si="38"/>
        <v>0</v>
      </c>
      <c r="CY39" s="11"/>
      <c r="CZ39" s="12"/>
      <c r="DA39" s="12"/>
      <c r="DB39" s="12">
        <f t="shared" si="39"/>
        <v>0</v>
      </c>
      <c r="DC39" s="12">
        <f t="shared" si="40"/>
        <v>0</v>
      </c>
      <c r="DD39" s="11"/>
      <c r="DE39" s="12"/>
      <c r="DF39" s="12"/>
      <c r="DG39" s="12">
        <f t="shared" si="41"/>
        <v>0</v>
      </c>
      <c r="DH39" s="12">
        <f t="shared" si="42"/>
        <v>0</v>
      </c>
      <c r="DI39" s="11"/>
      <c r="DJ39" s="12"/>
      <c r="DK39" s="12"/>
      <c r="DL39" s="12">
        <f t="shared" si="43"/>
        <v>0</v>
      </c>
      <c r="DM39" s="12">
        <f t="shared" si="44"/>
        <v>0</v>
      </c>
      <c r="DN39" s="11"/>
      <c r="DO39" s="12">
        <v>8000</v>
      </c>
      <c r="DP39" s="12">
        <v>8000</v>
      </c>
      <c r="DQ39" s="12">
        <f t="shared" si="45"/>
        <v>8000</v>
      </c>
      <c r="DR39" s="12">
        <f t="shared" si="46"/>
        <v>0</v>
      </c>
      <c r="DS39" s="11"/>
      <c r="DT39" s="12"/>
      <c r="DU39" s="12"/>
      <c r="DV39" s="12">
        <f t="shared" si="47"/>
        <v>0</v>
      </c>
      <c r="DW39" s="12">
        <f t="shared" si="48"/>
        <v>0</v>
      </c>
      <c r="DX39" s="11"/>
      <c r="DY39" s="12"/>
      <c r="DZ39" s="12"/>
      <c r="EA39" s="12">
        <f t="shared" si="49"/>
        <v>0</v>
      </c>
      <c r="EB39" s="12">
        <f t="shared" si="50"/>
        <v>0</v>
      </c>
      <c r="EC39" s="11"/>
      <c r="ED39" s="12">
        <v>2000</v>
      </c>
      <c r="EE39" s="12">
        <v>2000</v>
      </c>
      <c r="EF39" s="12">
        <f t="shared" si="51"/>
        <v>2000</v>
      </c>
      <c r="EG39" s="12">
        <f t="shared" si="52"/>
        <v>0</v>
      </c>
      <c r="EH39" s="11"/>
      <c r="EI39" s="12"/>
      <c r="EJ39" s="12"/>
      <c r="EK39" s="12">
        <f t="shared" si="53"/>
        <v>0</v>
      </c>
      <c r="EL39" s="12">
        <f t="shared" si="54"/>
        <v>0</v>
      </c>
      <c r="EM39" s="11"/>
      <c r="EN39" s="12">
        <v>253.3</v>
      </c>
      <c r="EO39" s="12">
        <v>253.3</v>
      </c>
      <c r="EP39" s="12">
        <f t="shared" si="55"/>
        <v>253.3</v>
      </c>
      <c r="EQ39" s="12">
        <f t="shared" si="56"/>
        <v>0</v>
      </c>
      <c r="ER39" s="11"/>
      <c r="ES39" s="12">
        <v>757.1</v>
      </c>
      <c r="ET39" s="12">
        <v>757.1</v>
      </c>
      <c r="EU39" s="12">
        <f t="shared" si="57"/>
        <v>757.1</v>
      </c>
      <c r="EV39" s="12">
        <f t="shared" si="58"/>
        <v>0</v>
      </c>
      <c r="EW39" s="11"/>
      <c r="EX39" s="12"/>
      <c r="EY39" s="12"/>
      <c r="EZ39" s="12">
        <f t="shared" si="59"/>
        <v>0</v>
      </c>
      <c r="FA39" s="12">
        <f t="shared" si="60"/>
        <v>0</v>
      </c>
      <c r="FB39" s="11"/>
      <c r="FC39" s="12"/>
      <c r="FD39" s="12"/>
      <c r="FE39" s="12">
        <f t="shared" si="61"/>
        <v>0</v>
      </c>
      <c r="FF39" s="12">
        <f t="shared" si="62"/>
        <v>0</v>
      </c>
      <c r="FG39" s="11"/>
      <c r="FH39" s="12"/>
      <c r="FI39" s="12"/>
      <c r="FJ39" s="12">
        <f t="shared" si="63"/>
        <v>0</v>
      </c>
      <c r="FK39" s="12">
        <f t="shared" si="64"/>
        <v>0</v>
      </c>
      <c r="FL39" s="11"/>
      <c r="FM39" s="12"/>
      <c r="FN39" s="12"/>
      <c r="FO39" s="12">
        <f t="shared" si="65"/>
        <v>0</v>
      </c>
      <c r="FP39" s="12">
        <f t="shared" si="66"/>
        <v>0</v>
      </c>
      <c r="FQ39" s="11"/>
      <c r="FR39" s="12">
        <v>26909.7</v>
      </c>
      <c r="FS39" s="12">
        <v>26909.7</v>
      </c>
      <c r="FT39" s="12">
        <f t="shared" si="67"/>
        <v>26909.7</v>
      </c>
      <c r="FU39" s="12">
        <f t="shared" si="68"/>
        <v>0</v>
      </c>
      <c r="FV39" s="11"/>
      <c r="FW39" s="12">
        <v>28574.7</v>
      </c>
      <c r="FX39" s="12">
        <v>28574.7</v>
      </c>
      <c r="FY39" s="12">
        <f t="shared" si="69"/>
        <v>28574.7</v>
      </c>
      <c r="FZ39" s="12">
        <f t="shared" si="70"/>
        <v>0</v>
      </c>
      <c r="GA39" s="11"/>
      <c r="GB39" s="12">
        <v>53614.9</v>
      </c>
      <c r="GC39" s="12">
        <v>53614.9</v>
      </c>
      <c r="GD39" s="12">
        <f t="shared" si="71"/>
        <v>53614.9</v>
      </c>
      <c r="GE39" s="12">
        <f t="shared" si="72"/>
        <v>0</v>
      </c>
      <c r="GF39" s="11"/>
      <c r="GG39" s="12"/>
      <c r="GH39" s="12"/>
      <c r="GI39" s="12">
        <f t="shared" si="73"/>
        <v>0</v>
      </c>
      <c r="GJ39" s="13">
        <f t="shared" si="74"/>
        <v>0</v>
      </c>
    </row>
    <row r="40" spans="1:192" x14ac:dyDescent="0.25">
      <c r="A40" s="35">
        <v>34</v>
      </c>
      <c r="B40" s="36" t="s">
        <v>37</v>
      </c>
      <c r="C40" s="42">
        <f t="shared" si="75"/>
        <v>0</v>
      </c>
      <c r="D40" s="45">
        <f t="shared" si="78"/>
        <v>90340.500000000015</v>
      </c>
      <c r="E40" s="45">
        <f t="shared" si="79"/>
        <v>90261.200000000012</v>
      </c>
      <c r="F40" s="45">
        <f t="shared" si="1"/>
        <v>90261.200000000012</v>
      </c>
      <c r="G40" s="44">
        <f t="shared" si="2"/>
        <v>-79.30000000000291</v>
      </c>
      <c r="H40" s="11"/>
      <c r="I40" s="12"/>
      <c r="J40" s="12"/>
      <c r="K40" s="12">
        <f t="shared" si="76"/>
        <v>0</v>
      </c>
      <c r="L40" s="12">
        <f t="shared" si="77"/>
        <v>0</v>
      </c>
      <c r="M40" s="11"/>
      <c r="N40" s="12">
        <v>2340.1999999999998</v>
      </c>
      <c r="O40" s="12">
        <v>2324.9</v>
      </c>
      <c r="P40" s="12">
        <f t="shared" si="3"/>
        <v>2324.9</v>
      </c>
      <c r="Q40" s="12">
        <f t="shared" si="4"/>
        <v>-15.299999999999727</v>
      </c>
      <c r="R40" s="11"/>
      <c r="S40" s="12">
        <v>2352.7000000000003</v>
      </c>
      <c r="T40" s="12">
        <v>2352.6000000000004</v>
      </c>
      <c r="U40" s="12">
        <f t="shared" si="5"/>
        <v>2352.6000000000004</v>
      </c>
      <c r="V40" s="12">
        <f t="shared" si="6"/>
        <v>-9.9999999999909051E-2</v>
      </c>
      <c r="W40" s="11"/>
      <c r="X40" s="12">
        <v>127.6</v>
      </c>
      <c r="Y40" s="12">
        <v>127.6</v>
      </c>
      <c r="Z40" s="12">
        <f t="shared" si="7"/>
        <v>127.6</v>
      </c>
      <c r="AA40" s="12">
        <f t="shared" si="8"/>
        <v>0</v>
      </c>
      <c r="AB40" s="11"/>
      <c r="AC40" s="12">
        <v>260.39999999999998</v>
      </c>
      <c r="AD40" s="12">
        <v>245.9</v>
      </c>
      <c r="AE40" s="12">
        <f t="shared" si="9"/>
        <v>245.9</v>
      </c>
      <c r="AF40" s="12">
        <f t="shared" si="10"/>
        <v>-14.499999999999972</v>
      </c>
      <c r="AG40" s="11"/>
      <c r="AH40" s="12">
        <v>4029.3</v>
      </c>
      <c r="AI40" s="12">
        <v>4029.3</v>
      </c>
      <c r="AJ40" s="12">
        <f t="shared" si="11"/>
        <v>4029.3</v>
      </c>
      <c r="AK40" s="12">
        <f t="shared" si="12"/>
        <v>0</v>
      </c>
      <c r="AL40" s="11"/>
      <c r="AM40" s="12">
        <v>254.9</v>
      </c>
      <c r="AN40" s="12">
        <v>254.9</v>
      </c>
      <c r="AO40" s="12">
        <f t="shared" si="13"/>
        <v>254.9</v>
      </c>
      <c r="AP40" s="12">
        <f t="shared" si="14"/>
        <v>0</v>
      </c>
      <c r="AQ40" s="11"/>
      <c r="AR40" s="12">
        <v>694.5</v>
      </c>
      <c r="AS40" s="12">
        <v>694.5</v>
      </c>
      <c r="AT40" s="12">
        <f t="shared" si="15"/>
        <v>694.5</v>
      </c>
      <c r="AU40" s="12">
        <f t="shared" si="16"/>
        <v>0</v>
      </c>
      <c r="AV40" s="11"/>
      <c r="AW40" s="12"/>
      <c r="AX40" s="12"/>
      <c r="AY40" s="12">
        <f t="shared" si="17"/>
        <v>0</v>
      </c>
      <c r="AZ40" s="12">
        <f t="shared" si="18"/>
        <v>0</v>
      </c>
      <c r="BA40" s="11"/>
      <c r="BB40" s="12"/>
      <c r="BC40" s="12"/>
      <c r="BD40" s="12">
        <f t="shared" si="19"/>
        <v>0</v>
      </c>
      <c r="BE40" s="12">
        <f t="shared" si="20"/>
        <v>0</v>
      </c>
      <c r="BF40" s="11"/>
      <c r="BG40" s="12"/>
      <c r="BH40" s="12"/>
      <c r="BI40" s="12">
        <f t="shared" si="21"/>
        <v>0</v>
      </c>
      <c r="BJ40" s="12">
        <f t="shared" si="22"/>
        <v>0</v>
      </c>
      <c r="BK40" s="11"/>
      <c r="BL40" s="12"/>
      <c r="BM40" s="12"/>
      <c r="BN40" s="12">
        <f t="shared" si="23"/>
        <v>0</v>
      </c>
      <c r="BO40" s="12">
        <f t="shared" si="24"/>
        <v>0</v>
      </c>
      <c r="BP40" s="11"/>
      <c r="BQ40" s="12"/>
      <c r="BR40" s="12"/>
      <c r="BS40" s="12">
        <f t="shared" si="25"/>
        <v>0</v>
      </c>
      <c r="BT40" s="12">
        <f t="shared" si="26"/>
        <v>0</v>
      </c>
      <c r="BU40" s="11"/>
      <c r="BV40" s="12"/>
      <c r="BW40" s="12"/>
      <c r="BX40" s="12">
        <f t="shared" si="27"/>
        <v>0</v>
      </c>
      <c r="BY40" s="12">
        <f t="shared" si="28"/>
        <v>0</v>
      </c>
      <c r="BZ40" s="11"/>
      <c r="CA40" s="12"/>
      <c r="CB40" s="12"/>
      <c r="CC40" s="12">
        <f t="shared" si="29"/>
        <v>0</v>
      </c>
      <c r="CD40" s="12">
        <f t="shared" si="30"/>
        <v>0</v>
      </c>
      <c r="CE40" s="11"/>
      <c r="CF40" s="12">
        <v>62.5</v>
      </c>
      <c r="CG40" s="12">
        <v>62.5</v>
      </c>
      <c r="CH40" s="12">
        <f t="shared" si="31"/>
        <v>62.5</v>
      </c>
      <c r="CI40" s="12">
        <f t="shared" si="32"/>
        <v>0</v>
      </c>
      <c r="CJ40" s="11"/>
      <c r="CK40" s="12">
        <v>125</v>
      </c>
      <c r="CL40" s="12">
        <v>125</v>
      </c>
      <c r="CM40" s="12">
        <f t="shared" si="33"/>
        <v>125</v>
      </c>
      <c r="CN40" s="12">
        <f t="shared" si="34"/>
        <v>0</v>
      </c>
      <c r="CO40" s="11"/>
      <c r="CP40" s="12">
        <v>430</v>
      </c>
      <c r="CQ40" s="12">
        <v>430</v>
      </c>
      <c r="CR40" s="12">
        <f t="shared" si="35"/>
        <v>430</v>
      </c>
      <c r="CS40" s="12">
        <f t="shared" si="36"/>
        <v>0</v>
      </c>
      <c r="CT40" s="11"/>
      <c r="CU40" s="12"/>
      <c r="CV40" s="12"/>
      <c r="CW40" s="12">
        <f t="shared" si="37"/>
        <v>0</v>
      </c>
      <c r="CX40" s="12">
        <f t="shared" si="38"/>
        <v>0</v>
      </c>
      <c r="CY40" s="11"/>
      <c r="CZ40" s="12"/>
      <c r="DA40" s="12"/>
      <c r="DB40" s="12">
        <f t="shared" si="39"/>
        <v>0</v>
      </c>
      <c r="DC40" s="12">
        <f t="shared" si="40"/>
        <v>0</v>
      </c>
      <c r="DD40" s="11"/>
      <c r="DE40" s="12">
        <v>1653.4</v>
      </c>
      <c r="DF40" s="12">
        <v>1653.4</v>
      </c>
      <c r="DG40" s="12">
        <f t="shared" si="41"/>
        <v>1653.4</v>
      </c>
      <c r="DH40" s="12">
        <f t="shared" si="42"/>
        <v>0</v>
      </c>
      <c r="DI40" s="11"/>
      <c r="DJ40" s="12">
        <v>477.7</v>
      </c>
      <c r="DK40" s="12">
        <v>477.7</v>
      </c>
      <c r="DL40" s="12">
        <f t="shared" si="43"/>
        <v>477.7</v>
      </c>
      <c r="DM40" s="12">
        <f t="shared" si="44"/>
        <v>0</v>
      </c>
      <c r="DN40" s="11"/>
      <c r="DO40" s="12">
        <v>10000</v>
      </c>
      <c r="DP40" s="12">
        <v>10000</v>
      </c>
      <c r="DQ40" s="12">
        <f t="shared" si="45"/>
        <v>10000</v>
      </c>
      <c r="DR40" s="12">
        <f t="shared" si="46"/>
        <v>0</v>
      </c>
      <c r="DS40" s="11"/>
      <c r="DT40" s="12"/>
      <c r="DU40" s="12"/>
      <c r="DV40" s="12">
        <f t="shared" si="47"/>
        <v>0</v>
      </c>
      <c r="DW40" s="12">
        <f t="shared" si="48"/>
        <v>0</v>
      </c>
      <c r="DX40" s="11"/>
      <c r="DY40" s="12"/>
      <c r="DZ40" s="12"/>
      <c r="EA40" s="12">
        <f t="shared" si="49"/>
        <v>0</v>
      </c>
      <c r="EB40" s="12">
        <f t="shared" si="50"/>
        <v>0</v>
      </c>
      <c r="EC40" s="11"/>
      <c r="ED40" s="12">
        <v>1000</v>
      </c>
      <c r="EE40" s="12">
        <v>1000</v>
      </c>
      <c r="EF40" s="12">
        <f t="shared" si="51"/>
        <v>1000</v>
      </c>
      <c r="EG40" s="12">
        <f t="shared" si="52"/>
        <v>0</v>
      </c>
      <c r="EH40" s="11"/>
      <c r="EI40" s="12"/>
      <c r="EJ40" s="12"/>
      <c r="EK40" s="12">
        <f t="shared" si="53"/>
        <v>0</v>
      </c>
      <c r="EL40" s="12">
        <f t="shared" si="54"/>
        <v>0</v>
      </c>
      <c r="EM40" s="11"/>
      <c r="EN40" s="12">
        <v>94.9</v>
      </c>
      <c r="EO40" s="12">
        <v>94.9</v>
      </c>
      <c r="EP40" s="12">
        <f t="shared" si="55"/>
        <v>94.9</v>
      </c>
      <c r="EQ40" s="12">
        <f t="shared" si="56"/>
        <v>0</v>
      </c>
      <c r="ER40" s="11"/>
      <c r="ES40" s="12">
        <v>175.2</v>
      </c>
      <c r="ET40" s="12">
        <v>125.8</v>
      </c>
      <c r="EU40" s="12">
        <f t="shared" si="57"/>
        <v>125.8</v>
      </c>
      <c r="EV40" s="12">
        <f t="shared" si="58"/>
        <v>-49.399999999999991</v>
      </c>
      <c r="EW40" s="11"/>
      <c r="EX40" s="12"/>
      <c r="EY40" s="12"/>
      <c r="EZ40" s="12">
        <f t="shared" si="59"/>
        <v>0</v>
      </c>
      <c r="FA40" s="12">
        <f t="shared" si="60"/>
        <v>0</v>
      </c>
      <c r="FB40" s="11"/>
      <c r="FC40" s="12"/>
      <c r="FD40" s="12"/>
      <c r="FE40" s="12">
        <f t="shared" si="61"/>
        <v>0</v>
      </c>
      <c r="FF40" s="12">
        <f t="shared" si="62"/>
        <v>0</v>
      </c>
      <c r="FG40" s="11"/>
      <c r="FH40" s="12"/>
      <c r="FI40" s="12"/>
      <c r="FJ40" s="12">
        <f t="shared" si="63"/>
        <v>0</v>
      </c>
      <c r="FK40" s="12">
        <f t="shared" si="64"/>
        <v>0</v>
      </c>
      <c r="FL40" s="11"/>
      <c r="FM40" s="12">
        <v>339.4</v>
      </c>
      <c r="FN40" s="12">
        <v>339.4</v>
      </c>
      <c r="FO40" s="12">
        <f t="shared" si="65"/>
        <v>339.4</v>
      </c>
      <c r="FP40" s="12">
        <f t="shared" si="66"/>
        <v>0</v>
      </c>
      <c r="FQ40" s="11"/>
      <c r="FR40" s="12">
        <v>21957.200000000001</v>
      </c>
      <c r="FS40" s="12">
        <v>21957.200000000001</v>
      </c>
      <c r="FT40" s="12">
        <f t="shared" si="67"/>
        <v>21957.200000000001</v>
      </c>
      <c r="FU40" s="12">
        <f t="shared" si="68"/>
        <v>0</v>
      </c>
      <c r="FV40" s="11"/>
      <c r="FW40" s="12">
        <v>28404</v>
      </c>
      <c r="FX40" s="12">
        <v>28404</v>
      </c>
      <c r="FY40" s="12">
        <f t="shared" si="69"/>
        <v>28404</v>
      </c>
      <c r="FZ40" s="12">
        <f t="shared" si="70"/>
        <v>0</v>
      </c>
      <c r="GA40" s="11"/>
      <c r="GB40" s="12">
        <v>15561.6</v>
      </c>
      <c r="GC40" s="12">
        <v>15561.6</v>
      </c>
      <c r="GD40" s="12">
        <f t="shared" si="71"/>
        <v>15561.6</v>
      </c>
      <c r="GE40" s="12">
        <f t="shared" si="72"/>
        <v>0</v>
      </c>
      <c r="GF40" s="11"/>
      <c r="GG40" s="12"/>
      <c r="GH40" s="12"/>
      <c r="GI40" s="12">
        <f t="shared" si="73"/>
        <v>0</v>
      </c>
      <c r="GJ40" s="13">
        <f t="shared" si="74"/>
        <v>0</v>
      </c>
    </row>
    <row r="41" spans="1:192" x14ac:dyDescent="0.25">
      <c r="A41" s="35">
        <v>35</v>
      </c>
      <c r="B41" s="36" t="s">
        <v>38</v>
      </c>
      <c r="C41" s="42">
        <f t="shared" si="75"/>
        <v>0</v>
      </c>
      <c r="D41" s="45">
        <f t="shared" si="78"/>
        <v>137031.09999999998</v>
      </c>
      <c r="E41" s="45">
        <f t="shared" si="79"/>
        <v>137031.09999999998</v>
      </c>
      <c r="F41" s="45">
        <f t="shared" si="1"/>
        <v>137031.09999999998</v>
      </c>
      <c r="G41" s="44">
        <f t="shared" si="2"/>
        <v>0</v>
      </c>
      <c r="H41" s="11"/>
      <c r="I41" s="12"/>
      <c r="J41" s="12"/>
      <c r="K41" s="12">
        <f t="shared" si="76"/>
        <v>0</v>
      </c>
      <c r="L41" s="12">
        <f t="shared" si="77"/>
        <v>0</v>
      </c>
      <c r="M41" s="11"/>
      <c r="N41" s="12">
        <v>3588.4</v>
      </c>
      <c r="O41" s="12">
        <v>3588.4</v>
      </c>
      <c r="P41" s="12">
        <f t="shared" si="3"/>
        <v>3588.4</v>
      </c>
      <c r="Q41" s="12">
        <f t="shared" si="4"/>
        <v>0</v>
      </c>
      <c r="R41" s="11"/>
      <c r="S41" s="12">
        <v>5350.9</v>
      </c>
      <c r="T41" s="12">
        <v>5350.9</v>
      </c>
      <c r="U41" s="12">
        <f t="shared" si="5"/>
        <v>5350.9</v>
      </c>
      <c r="V41" s="12">
        <f t="shared" si="6"/>
        <v>0</v>
      </c>
      <c r="W41" s="11"/>
      <c r="X41" s="12">
        <v>126.8</v>
      </c>
      <c r="Y41" s="12">
        <v>126.8</v>
      </c>
      <c r="Z41" s="12">
        <f t="shared" si="7"/>
        <v>126.8</v>
      </c>
      <c r="AA41" s="12">
        <f t="shared" si="8"/>
        <v>0</v>
      </c>
      <c r="AB41" s="11"/>
      <c r="AC41" s="12">
        <v>364.6</v>
      </c>
      <c r="AD41" s="12">
        <v>364.6</v>
      </c>
      <c r="AE41" s="12">
        <f t="shared" si="9"/>
        <v>364.6</v>
      </c>
      <c r="AF41" s="12">
        <f t="shared" si="10"/>
        <v>0</v>
      </c>
      <c r="AG41" s="11"/>
      <c r="AH41" s="12">
        <v>6717.5</v>
      </c>
      <c r="AI41" s="12">
        <v>6717.5</v>
      </c>
      <c r="AJ41" s="12">
        <f t="shared" si="11"/>
        <v>6717.5</v>
      </c>
      <c r="AK41" s="12">
        <f t="shared" si="12"/>
        <v>0</v>
      </c>
      <c r="AL41" s="11"/>
      <c r="AM41" s="12">
        <v>3193.6</v>
      </c>
      <c r="AN41" s="12">
        <v>3193.6</v>
      </c>
      <c r="AO41" s="12">
        <f t="shared" si="13"/>
        <v>3193.6</v>
      </c>
      <c r="AP41" s="12">
        <f t="shared" si="14"/>
        <v>0</v>
      </c>
      <c r="AQ41" s="11"/>
      <c r="AR41" s="12">
        <v>24925</v>
      </c>
      <c r="AS41" s="12">
        <v>24925</v>
      </c>
      <c r="AT41" s="12">
        <f t="shared" si="15"/>
        <v>24925</v>
      </c>
      <c r="AU41" s="12">
        <f t="shared" si="16"/>
        <v>0</v>
      </c>
      <c r="AV41" s="11"/>
      <c r="AW41" s="12"/>
      <c r="AX41" s="12"/>
      <c r="AY41" s="12">
        <f t="shared" si="17"/>
        <v>0</v>
      </c>
      <c r="AZ41" s="12">
        <f t="shared" si="18"/>
        <v>0</v>
      </c>
      <c r="BA41" s="11"/>
      <c r="BB41" s="12"/>
      <c r="BC41" s="12"/>
      <c r="BD41" s="12">
        <f t="shared" si="19"/>
        <v>0</v>
      </c>
      <c r="BE41" s="12">
        <f t="shared" si="20"/>
        <v>0</v>
      </c>
      <c r="BF41" s="11"/>
      <c r="BG41" s="12"/>
      <c r="BH41" s="12"/>
      <c r="BI41" s="12">
        <f t="shared" si="21"/>
        <v>0</v>
      </c>
      <c r="BJ41" s="12">
        <f t="shared" si="22"/>
        <v>0</v>
      </c>
      <c r="BK41" s="11"/>
      <c r="BL41" s="12"/>
      <c r="BM41" s="12"/>
      <c r="BN41" s="12">
        <f t="shared" si="23"/>
        <v>0</v>
      </c>
      <c r="BO41" s="12">
        <f t="shared" si="24"/>
        <v>0</v>
      </c>
      <c r="BP41" s="11"/>
      <c r="BQ41" s="12"/>
      <c r="BR41" s="12"/>
      <c r="BS41" s="12">
        <f t="shared" si="25"/>
        <v>0</v>
      </c>
      <c r="BT41" s="12">
        <f t="shared" si="26"/>
        <v>0</v>
      </c>
      <c r="BU41" s="11"/>
      <c r="BV41" s="12"/>
      <c r="BW41" s="12"/>
      <c r="BX41" s="12">
        <f t="shared" si="27"/>
        <v>0</v>
      </c>
      <c r="BY41" s="12">
        <f t="shared" si="28"/>
        <v>0</v>
      </c>
      <c r="BZ41" s="11"/>
      <c r="CA41" s="12"/>
      <c r="CB41" s="12"/>
      <c r="CC41" s="12">
        <f t="shared" si="29"/>
        <v>0</v>
      </c>
      <c r="CD41" s="12">
        <f t="shared" si="30"/>
        <v>0</v>
      </c>
      <c r="CE41" s="11"/>
      <c r="CF41" s="12">
        <v>125</v>
      </c>
      <c r="CG41" s="12">
        <v>125</v>
      </c>
      <c r="CH41" s="12">
        <f t="shared" si="31"/>
        <v>125</v>
      </c>
      <c r="CI41" s="12">
        <f t="shared" si="32"/>
        <v>0</v>
      </c>
      <c r="CJ41" s="11"/>
      <c r="CK41" s="12">
        <v>125</v>
      </c>
      <c r="CL41" s="12">
        <v>125</v>
      </c>
      <c r="CM41" s="12">
        <f t="shared" si="33"/>
        <v>125</v>
      </c>
      <c r="CN41" s="12">
        <f t="shared" si="34"/>
        <v>0</v>
      </c>
      <c r="CO41" s="11"/>
      <c r="CP41" s="12">
        <v>430</v>
      </c>
      <c r="CQ41" s="12">
        <v>430</v>
      </c>
      <c r="CR41" s="12">
        <f t="shared" si="35"/>
        <v>430</v>
      </c>
      <c r="CS41" s="12">
        <f t="shared" si="36"/>
        <v>0</v>
      </c>
      <c r="CT41" s="11"/>
      <c r="CU41" s="12">
        <v>2645.6</v>
      </c>
      <c r="CV41" s="12">
        <v>2645.6</v>
      </c>
      <c r="CW41" s="12">
        <f t="shared" si="37"/>
        <v>2645.6</v>
      </c>
      <c r="CX41" s="12">
        <f t="shared" si="38"/>
        <v>0</v>
      </c>
      <c r="CY41" s="11"/>
      <c r="CZ41" s="12"/>
      <c r="DA41" s="12"/>
      <c r="DB41" s="12">
        <f t="shared" si="39"/>
        <v>0</v>
      </c>
      <c r="DC41" s="12">
        <f t="shared" si="40"/>
        <v>0</v>
      </c>
      <c r="DD41" s="11"/>
      <c r="DE41" s="12"/>
      <c r="DF41" s="12"/>
      <c r="DG41" s="12">
        <f t="shared" si="41"/>
        <v>0</v>
      </c>
      <c r="DH41" s="12">
        <f t="shared" si="42"/>
        <v>0</v>
      </c>
      <c r="DI41" s="11"/>
      <c r="DJ41" s="12"/>
      <c r="DK41" s="12"/>
      <c r="DL41" s="12">
        <f t="shared" si="43"/>
        <v>0</v>
      </c>
      <c r="DM41" s="12">
        <f t="shared" si="44"/>
        <v>0</v>
      </c>
      <c r="DN41" s="11"/>
      <c r="DO41" s="12">
        <v>8000</v>
      </c>
      <c r="DP41" s="12">
        <v>8000</v>
      </c>
      <c r="DQ41" s="12">
        <f t="shared" si="45"/>
        <v>8000</v>
      </c>
      <c r="DR41" s="12">
        <f t="shared" si="46"/>
        <v>0</v>
      </c>
      <c r="DS41" s="11"/>
      <c r="DT41" s="12"/>
      <c r="DU41" s="12"/>
      <c r="DV41" s="12">
        <f t="shared" si="47"/>
        <v>0</v>
      </c>
      <c r="DW41" s="12">
        <f t="shared" si="48"/>
        <v>0</v>
      </c>
      <c r="DX41" s="11"/>
      <c r="DY41" s="12"/>
      <c r="DZ41" s="12"/>
      <c r="EA41" s="12">
        <f t="shared" si="49"/>
        <v>0</v>
      </c>
      <c r="EB41" s="12">
        <f t="shared" si="50"/>
        <v>0</v>
      </c>
      <c r="EC41" s="11"/>
      <c r="ED41" s="12">
        <v>1000</v>
      </c>
      <c r="EE41" s="12">
        <v>1000</v>
      </c>
      <c r="EF41" s="12">
        <f t="shared" si="51"/>
        <v>1000</v>
      </c>
      <c r="EG41" s="12">
        <f t="shared" si="52"/>
        <v>0</v>
      </c>
      <c r="EH41" s="11"/>
      <c r="EI41" s="12"/>
      <c r="EJ41" s="12"/>
      <c r="EK41" s="12">
        <f t="shared" si="53"/>
        <v>0</v>
      </c>
      <c r="EL41" s="12">
        <f t="shared" si="54"/>
        <v>0</v>
      </c>
      <c r="EM41" s="11"/>
      <c r="EN41" s="12">
        <v>1659.1</v>
      </c>
      <c r="EO41" s="12">
        <v>1659.1</v>
      </c>
      <c r="EP41" s="12">
        <f t="shared" si="55"/>
        <v>1659.1</v>
      </c>
      <c r="EQ41" s="12">
        <f t="shared" si="56"/>
        <v>0</v>
      </c>
      <c r="ER41" s="11"/>
      <c r="ES41" s="12">
        <v>757.6</v>
      </c>
      <c r="ET41" s="12">
        <v>757.6</v>
      </c>
      <c r="EU41" s="12">
        <f t="shared" si="57"/>
        <v>757.6</v>
      </c>
      <c r="EV41" s="12">
        <f t="shared" si="58"/>
        <v>0</v>
      </c>
      <c r="EW41" s="11"/>
      <c r="EX41" s="12">
        <v>325.60000000000002</v>
      </c>
      <c r="EY41" s="12">
        <v>325.60000000000002</v>
      </c>
      <c r="EZ41" s="12">
        <f t="shared" si="59"/>
        <v>325.60000000000002</v>
      </c>
      <c r="FA41" s="12">
        <f t="shared" si="60"/>
        <v>0</v>
      </c>
      <c r="FB41" s="11"/>
      <c r="FC41" s="12">
        <v>2478.6</v>
      </c>
      <c r="FD41" s="12">
        <v>2478.6</v>
      </c>
      <c r="FE41" s="12">
        <f t="shared" si="61"/>
        <v>2478.6</v>
      </c>
      <c r="FF41" s="12">
        <f t="shared" si="62"/>
        <v>0</v>
      </c>
      <c r="FG41" s="11"/>
      <c r="FH41" s="12"/>
      <c r="FI41" s="12"/>
      <c r="FJ41" s="12">
        <f t="shared" si="63"/>
        <v>0</v>
      </c>
      <c r="FK41" s="12">
        <f t="shared" si="64"/>
        <v>0</v>
      </c>
      <c r="FL41" s="11"/>
      <c r="FM41" s="12">
        <v>33.299999999999997</v>
      </c>
      <c r="FN41" s="12">
        <v>33.299999999999997</v>
      </c>
      <c r="FO41" s="12">
        <f t="shared" si="65"/>
        <v>33.299999999999997</v>
      </c>
      <c r="FP41" s="12">
        <f t="shared" si="66"/>
        <v>0</v>
      </c>
      <c r="FQ41" s="11"/>
      <c r="FR41" s="12">
        <v>31611.8</v>
      </c>
      <c r="FS41" s="12">
        <v>31611.8</v>
      </c>
      <c r="FT41" s="12">
        <f t="shared" si="67"/>
        <v>31611.8</v>
      </c>
      <c r="FU41" s="12">
        <f t="shared" si="68"/>
        <v>0</v>
      </c>
      <c r="FV41" s="11"/>
      <c r="FW41" s="12">
        <v>23948.2</v>
      </c>
      <c r="FX41" s="12">
        <v>23948.2</v>
      </c>
      <c r="FY41" s="12">
        <f t="shared" si="69"/>
        <v>23948.2</v>
      </c>
      <c r="FZ41" s="12">
        <f t="shared" si="70"/>
        <v>0</v>
      </c>
      <c r="GA41" s="11"/>
      <c r="GB41" s="12">
        <v>19624.5</v>
      </c>
      <c r="GC41" s="12">
        <v>19624.5</v>
      </c>
      <c r="GD41" s="12">
        <f t="shared" si="71"/>
        <v>19624.5</v>
      </c>
      <c r="GE41" s="12">
        <f t="shared" si="72"/>
        <v>0</v>
      </c>
      <c r="GF41" s="11"/>
      <c r="GG41" s="12"/>
      <c r="GH41" s="12"/>
      <c r="GI41" s="12">
        <f t="shared" si="73"/>
        <v>0</v>
      </c>
      <c r="GJ41" s="13">
        <f t="shared" si="74"/>
        <v>0</v>
      </c>
    </row>
    <row r="42" spans="1:192" x14ac:dyDescent="0.25">
      <c r="A42" s="35">
        <v>36</v>
      </c>
      <c r="B42" s="36" t="s">
        <v>39</v>
      </c>
      <c r="C42" s="42">
        <f t="shared" si="75"/>
        <v>0</v>
      </c>
      <c r="D42" s="45">
        <f t="shared" si="78"/>
        <v>77802.899999999994</v>
      </c>
      <c r="E42" s="45">
        <f t="shared" si="79"/>
        <v>77698.599999999991</v>
      </c>
      <c r="F42" s="45">
        <f t="shared" si="1"/>
        <v>77698.599999999991</v>
      </c>
      <c r="G42" s="44">
        <f t="shared" si="2"/>
        <v>-104.30000000000291</v>
      </c>
      <c r="H42" s="11"/>
      <c r="I42" s="12"/>
      <c r="J42" s="12"/>
      <c r="K42" s="12">
        <f t="shared" si="76"/>
        <v>0</v>
      </c>
      <c r="L42" s="12">
        <f t="shared" si="77"/>
        <v>0</v>
      </c>
      <c r="M42" s="11"/>
      <c r="N42" s="12">
        <v>2808.3</v>
      </c>
      <c r="O42" s="12">
        <v>2808.3</v>
      </c>
      <c r="P42" s="12">
        <f t="shared" si="3"/>
        <v>2808.3</v>
      </c>
      <c r="Q42" s="12">
        <f t="shared" si="4"/>
        <v>0</v>
      </c>
      <c r="R42" s="11"/>
      <c r="S42" s="12">
        <v>1885.1</v>
      </c>
      <c r="T42" s="12">
        <v>1885.1</v>
      </c>
      <c r="U42" s="12">
        <f t="shared" si="5"/>
        <v>1885.1</v>
      </c>
      <c r="V42" s="12">
        <f t="shared" si="6"/>
        <v>0</v>
      </c>
      <c r="W42" s="11"/>
      <c r="X42" s="12">
        <v>167.1</v>
      </c>
      <c r="Y42" s="12">
        <v>167.1</v>
      </c>
      <c r="Z42" s="12">
        <f t="shared" si="7"/>
        <v>167.1</v>
      </c>
      <c r="AA42" s="12">
        <f t="shared" si="8"/>
        <v>0</v>
      </c>
      <c r="AB42" s="11"/>
      <c r="AC42" s="12">
        <v>260.39999999999998</v>
      </c>
      <c r="AD42" s="12">
        <v>260.39999999999998</v>
      </c>
      <c r="AE42" s="12">
        <f t="shared" si="9"/>
        <v>260.39999999999998</v>
      </c>
      <c r="AF42" s="12">
        <f t="shared" si="10"/>
        <v>0</v>
      </c>
      <c r="AG42" s="11"/>
      <c r="AH42" s="12">
        <v>1748.5</v>
      </c>
      <c r="AI42" s="12">
        <v>1683.4</v>
      </c>
      <c r="AJ42" s="12">
        <f t="shared" si="11"/>
        <v>1683.4</v>
      </c>
      <c r="AK42" s="12">
        <f t="shared" si="12"/>
        <v>-65.099999999999909</v>
      </c>
      <c r="AL42" s="11"/>
      <c r="AM42" s="12">
        <v>353</v>
      </c>
      <c r="AN42" s="12">
        <v>313.8</v>
      </c>
      <c r="AO42" s="12">
        <f t="shared" si="13"/>
        <v>313.8</v>
      </c>
      <c r="AP42" s="12">
        <f t="shared" si="14"/>
        <v>-39.199999999999989</v>
      </c>
      <c r="AQ42" s="11"/>
      <c r="AR42" s="12"/>
      <c r="AS42" s="12"/>
      <c r="AT42" s="12">
        <f t="shared" si="15"/>
        <v>0</v>
      </c>
      <c r="AU42" s="12">
        <f t="shared" si="16"/>
        <v>0</v>
      </c>
      <c r="AV42" s="11"/>
      <c r="AW42" s="12"/>
      <c r="AX42" s="12"/>
      <c r="AY42" s="12">
        <f t="shared" si="17"/>
        <v>0</v>
      </c>
      <c r="AZ42" s="12">
        <f t="shared" si="18"/>
        <v>0</v>
      </c>
      <c r="BA42" s="11"/>
      <c r="BB42" s="12"/>
      <c r="BC42" s="12"/>
      <c r="BD42" s="12">
        <f t="shared" si="19"/>
        <v>0</v>
      </c>
      <c r="BE42" s="12">
        <f t="shared" si="20"/>
        <v>0</v>
      </c>
      <c r="BF42" s="11"/>
      <c r="BG42" s="12"/>
      <c r="BH42" s="12"/>
      <c r="BI42" s="12">
        <f t="shared" si="21"/>
        <v>0</v>
      </c>
      <c r="BJ42" s="12">
        <f t="shared" si="22"/>
        <v>0</v>
      </c>
      <c r="BK42" s="11"/>
      <c r="BL42" s="12"/>
      <c r="BM42" s="12"/>
      <c r="BN42" s="12">
        <f t="shared" si="23"/>
        <v>0</v>
      </c>
      <c r="BO42" s="12">
        <f t="shared" si="24"/>
        <v>0</v>
      </c>
      <c r="BP42" s="11"/>
      <c r="BQ42" s="12"/>
      <c r="BR42" s="12"/>
      <c r="BS42" s="12">
        <f t="shared" si="25"/>
        <v>0</v>
      </c>
      <c r="BT42" s="12">
        <f t="shared" si="26"/>
        <v>0</v>
      </c>
      <c r="BU42" s="11"/>
      <c r="BV42" s="12"/>
      <c r="BW42" s="12"/>
      <c r="BX42" s="12">
        <f t="shared" si="27"/>
        <v>0</v>
      </c>
      <c r="BY42" s="12">
        <f t="shared" si="28"/>
        <v>0</v>
      </c>
      <c r="BZ42" s="11"/>
      <c r="CA42" s="12">
        <v>250</v>
      </c>
      <c r="CB42" s="12">
        <v>250</v>
      </c>
      <c r="CC42" s="12">
        <f t="shared" si="29"/>
        <v>250</v>
      </c>
      <c r="CD42" s="12">
        <f t="shared" si="30"/>
        <v>0</v>
      </c>
      <c r="CE42" s="11"/>
      <c r="CF42" s="12">
        <v>125</v>
      </c>
      <c r="CG42" s="12">
        <v>125</v>
      </c>
      <c r="CH42" s="12">
        <f t="shared" si="31"/>
        <v>125</v>
      </c>
      <c r="CI42" s="12">
        <f t="shared" si="32"/>
        <v>0</v>
      </c>
      <c r="CJ42" s="11"/>
      <c r="CK42" s="12">
        <v>125</v>
      </c>
      <c r="CL42" s="12">
        <v>125</v>
      </c>
      <c r="CM42" s="12">
        <f t="shared" si="33"/>
        <v>125</v>
      </c>
      <c r="CN42" s="12">
        <f t="shared" si="34"/>
        <v>0</v>
      </c>
      <c r="CO42" s="11"/>
      <c r="CP42" s="12">
        <v>180</v>
      </c>
      <c r="CQ42" s="12">
        <v>180</v>
      </c>
      <c r="CR42" s="12">
        <f t="shared" si="35"/>
        <v>180</v>
      </c>
      <c r="CS42" s="12">
        <f t="shared" si="36"/>
        <v>0</v>
      </c>
      <c r="CT42" s="11"/>
      <c r="CU42" s="12"/>
      <c r="CV42" s="12"/>
      <c r="CW42" s="12">
        <f t="shared" si="37"/>
        <v>0</v>
      </c>
      <c r="CX42" s="12">
        <f t="shared" si="38"/>
        <v>0</v>
      </c>
      <c r="CY42" s="11"/>
      <c r="CZ42" s="12"/>
      <c r="DA42" s="12"/>
      <c r="DB42" s="12">
        <f t="shared" si="39"/>
        <v>0</v>
      </c>
      <c r="DC42" s="12">
        <f t="shared" si="40"/>
        <v>0</v>
      </c>
      <c r="DD42" s="11"/>
      <c r="DE42" s="12">
        <v>708.6</v>
      </c>
      <c r="DF42" s="12">
        <v>708.6</v>
      </c>
      <c r="DG42" s="12">
        <f t="shared" si="41"/>
        <v>708.6</v>
      </c>
      <c r="DH42" s="12">
        <f t="shared" si="42"/>
        <v>0</v>
      </c>
      <c r="DI42" s="11"/>
      <c r="DJ42" s="12"/>
      <c r="DK42" s="12"/>
      <c r="DL42" s="12">
        <f t="shared" si="43"/>
        <v>0</v>
      </c>
      <c r="DM42" s="12">
        <f t="shared" si="44"/>
        <v>0</v>
      </c>
      <c r="DN42" s="11"/>
      <c r="DO42" s="12">
        <v>10500</v>
      </c>
      <c r="DP42" s="12">
        <v>10500</v>
      </c>
      <c r="DQ42" s="12">
        <f t="shared" si="45"/>
        <v>10500</v>
      </c>
      <c r="DR42" s="12">
        <f t="shared" si="46"/>
        <v>0</v>
      </c>
      <c r="DS42" s="11"/>
      <c r="DT42" s="12"/>
      <c r="DU42" s="12"/>
      <c r="DV42" s="12">
        <f t="shared" si="47"/>
        <v>0</v>
      </c>
      <c r="DW42" s="12">
        <f t="shared" si="48"/>
        <v>0</v>
      </c>
      <c r="DX42" s="11"/>
      <c r="DY42" s="12"/>
      <c r="DZ42" s="12"/>
      <c r="EA42" s="12">
        <f t="shared" si="49"/>
        <v>0</v>
      </c>
      <c r="EB42" s="12">
        <f t="shared" si="50"/>
        <v>0</v>
      </c>
      <c r="EC42" s="11"/>
      <c r="ED42" s="12">
        <v>500</v>
      </c>
      <c r="EE42" s="12">
        <v>500</v>
      </c>
      <c r="EF42" s="12">
        <f t="shared" si="51"/>
        <v>500</v>
      </c>
      <c r="EG42" s="12">
        <f t="shared" si="52"/>
        <v>0</v>
      </c>
      <c r="EH42" s="11"/>
      <c r="EI42" s="12"/>
      <c r="EJ42" s="12"/>
      <c r="EK42" s="12">
        <f t="shared" si="53"/>
        <v>0</v>
      </c>
      <c r="EL42" s="12">
        <f t="shared" si="54"/>
        <v>0</v>
      </c>
      <c r="EM42" s="11"/>
      <c r="EN42" s="12"/>
      <c r="EO42" s="12"/>
      <c r="EP42" s="12">
        <f t="shared" si="55"/>
        <v>0</v>
      </c>
      <c r="EQ42" s="12">
        <f t="shared" si="56"/>
        <v>0</v>
      </c>
      <c r="ER42" s="11"/>
      <c r="ES42" s="12">
        <v>937.2</v>
      </c>
      <c r="ET42" s="12">
        <v>937.2</v>
      </c>
      <c r="EU42" s="12">
        <f t="shared" si="57"/>
        <v>937.2</v>
      </c>
      <c r="EV42" s="12">
        <f t="shared" si="58"/>
        <v>0</v>
      </c>
      <c r="EW42" s="11"/>
      <c r="EX42" s="12">
        <v>183.2</v>
      </c>
      <c r="EY42" s="12">
        <v>183.2</v>
      </c>
      <c r="EZ42" s="12">
        <f t="shared" si="59"/>
        <v>183.2</v>
      </c>
      <c r="FA42" s="12">
        <f t="shared" si="60"/>
        <v>0</v>
      </c>
      <c r="FB42" s="11"/>
      <c r="FC42" s="12"/>
      <c r="FD42" s="12"/>
      <c r="FE42" s="12">
        <f t="shared" si="61"/>
        <v>0</v>
      </c>
      <c r="FF42" s="12">
        <f t="shared" si="62"/>
        <v>0</v>
      </c>
      <c r="FG42" s="11"/>
      <c r="FH42" s="12"/>
      <c r="FI42" s="12"/>
      <c r="FJ42" s="12">
        <f t="shared" si="63"/>
        <v>0</v>
      </c>
      <c r="FK42" s="12">
        <f t="shared" si="64"/>
        <v>0</v>
      </c>
      <c r="FL42" s="11"/>
      <c r="FM42" s="12">
        <v>21.9</v>
      </c>
      <c r="FN42" s="12">
        <v>21.9</v>
      </c>
      <c r="FO42" s="12">
        <f t="shared" si="65"/>
        <v>21.9</v>
      </c>
      <c r="FP42" s="12">
        <f t="shared" si="66"/>
        <v>0</v>
      </c>
      <c r="FQ42" s="11"/>
      <c r="FR42" s="12">
        <v>16539.599999999999</v>
      </c>
      <c r="FS42" s="12">
        <v>16539.599999999999</v>
      </c>
      <c r="FT42" s="12">
        <f t="shared" si="67"/>
        <v>16539.599999999999</v>
      </c>
      <c r="FU42" s="12">
        <f t="shared" si="68"/>
        <v>0</v>
      </c>
      <c r="FV42" s="11"/>
      <c r="FW42" s="12">
        <v>23896.3</v>
      </c>
      <c r="FX42" s="12">
        <v>23896.3</v>
      </c>
      <c r="FY42" s="12">
        <f t="shared" si="69"/>
        <v>23896.3</v>
      </c>
      <c r="FZ42" s="12">
        <f t="shared" si="70"/>
        <v>0</v>
      </c>
      <c r="GA42" s="11"/>
      <c r="GB42" s="12">
        <v>16613.7</v>
      </c>
      <c r="GC42" s="12">
        <v>16613.7</v>
      </c>
      <c r="GD42" s="12">
        <f t="shared" si="71"/>
        <v>16613.7</v>
      </c>
      <c r="GE42" s="12">
        <f t="shared" si="72"/>
        <v>0</v>
      </c>
      <c r="GF42" s="11"/>
      <c r="GG42" s="12"/>
      <c r="GH42" s="12"/>
      <c r="GI42" s="12">
        <f t="shared" si="73"/>
        <v>0</v>
      </c>
      <c r="GJ42" s="13">
        <f t="shared" si="74"/>
        <v>0</v>
      </c>
    </row>
    <row r="43" spans="1:192" x14ac:dyDescent="0.25">
      <c r="A43" s="35">
        <v>37</v>
      </c>
      <c r="B43" s="36" t="s">
        <v>40</v>
      </c>
      <c r="C43" s="42">
        <f t="shared" si="75"/>
        <v>0</v>
      </c>
      <c r="D43" s="45">
        <f t="shared" si="78"/>
        <v>84063.9</v>
      </c>
      <c r="E43" s="45">
        <f t="shared" si="79"/>
        <v>84063.9</v>
      </c>
      <c r="F43" s="45">
        <f t="shared" si="1"/>
        <v>84063.9</v>
      </c>
      <c r="G43" s="44">
        <f t="shared" si="2"/>
        <v>0</v>
      </c>
      <c r="H43" s="11"/>
      <c r="I43" s="12"/>
      <c r="J43" s="12"/>
      <c r="K43" s="12">
        <f t="shared" si="76"/>
        <v>0</v>
      </c>
      <c r="L43" s="12">
        <f t="shared" si="77"/>
        <v>0</v>
      </c>
      <c r="M43" s="11"/>
      <c r="N43" s="12">
        <v>1248.0999999999999</v>
      </c>
      <c r="O43" s="12">
        <v>1248.0999999999999</v>
      </c>
      <c r="P43" s="12">
        <f t="shared" si="3"/>
        <v>1248.0999999999999</v>
      </c>
      <c r="Q43" s="12">
        <f t="shared" si="4"/>
        <v>0</v>
      </c>
      <c r="R43" s="11"/>
      <c r="S43" s="12">
        <v>1463.5</v>
      </c>
      <c r="T43" s="12">
        <v>1463.5</v>
      </c>
      <c r="U43" s="12">
        <f t="shared" si="5"/>
        <v>1463.5</v>
      </c>
      <c r="V43" s="12">
        <f t="shared" si="6"/>
        <v>0</v>
      </c>
      <c r="W43" s="11"/>
      <c r="X43" s="12">
        <v>69.8</v>
      </c>
      <c r="Y43" s="12">
        <v>69.8</v>
      </c>
      <c r="Z43" s="12">
        <f t="shared" si="7"/>
        <v>69.8</v>
      </c>
      <c r="AA43" s="12">
        <f t="shared" si="8"/>
        <v>0</v>
      </c>
      <c r="AB43" s="11"/>
      <c r="AC43" s="12">
        <v>156.19999999999999</v>
      </c>
      <c r="AD43" s="12">
        <v>156.19999999999999</v>
      </c>
      <c r="AE43" s="12">
        <f t="shared" si="9"/>
        <v>156.19999999999999</v>
      </c>
      <c r="AF43" s="12">
        <f t="shared" si="10"/>
        <v>0</v>
      </c>
      <c r="AG43" s="11"/>
      <c r="AH43" s="12">
        <v>367</v>
      </c>
      <c r="AI43" s="12">
        <v>367</v>
      </c>
      <c r="AJ43" s="12">
        <f t="shared" si="11"/>
        <v>367</v>
      </c>
      <c r="AK43" s="12">
        <f t="shared" si="12"/>
        <v>0</v>
      </c>
      <c r="AL43" s="11"/>
      <c r="AM43" s="12">
        <v>264.7</v>
      </c>
      <c r="AN43" s="12">
        <v>264.7</v>
      </c>
      <c r="AO43" s="12">
        <f t="shared" si="13"/>
        <v>264.7</v>
      </c>
      <c r="AP43" s="12">
        <f t="shared" si="14"/>
        <v>0</v>
      </c>
      <c r="AQ43" s="11"/>
      <c r="AR43" s="12">
        <v>1439.1</v>
      </c>
      <c r="AS43" s="12">
        <v>1439.1</v>
      </c>
      <c r="AT43" s="12">
        <f t="shared" si="15"/>
        <v>1439.1</v>
      </c>
      <c r="AU43" s="12">
        <f t="shared" si="16"/>
        <v>0</v>
      </c>
      <c r="AV43" s="11"/>
      <c r="AW43" s="12"/>
      <c r="AX43" s="12"/>
      <c r="AY43" s="12">
        <f t="shared" si="17"/>
        <v>0</v>
      </c>
      <c r="AZ43" s="12">
        <f t="shared" si="18"/>
        <v>0</v>
      </c>
      <c r="BA43" s="11"/>
      <c r="BB43" s="12"/>
      <c r="BC43" s="12"/>
      <c r="BD43" s="12">
        <f t="shared" si="19"/>
        <v>0</v>
      </c>
      <c r="BE43" s="12">
        <f t="shared" si="20"/>
        <v>0</v>
      </c>
      <c r="BF43" s="11"/>
      <c r="BG43" s="12"/>
      <c r="BH43" s="12"/>
      <c r="BI43" s="12">
        <f t="shared" si="21"/>
        <v>0</v>
      </c>
      <c r="BJ43" s="12">
        <f t="shared" si="22"/>
        <v>0</v>
      </c>
      <c r="BK43" s="11"/>
      <c r="BL43" s="12"/>
      <c r="BM43" s="12"/>
      <c r="BN43" s="12">
        <f t="shared" si="23"/>
        <v>0</v>
      </c>
      <c r="BO43" s="12">
        <f t="shared" si="24"/>
        <v>0</v>
      </c>
      <c r="BP43" s="11"/>
      <c r="BQ43" s="12"/>
      <c r="BR43" s="12"/>
      <c r="BS43" s="12">
        <f t="shared" si="25"/>
        <v>0</v>
      </c>
      <c r="BT43" s="12">
        <f t="shared" si="26"/>
        <v>0</v>
      </c>
      <c r="BU43" s="11"/>
      <c r="BV43" s="12"/>
      <c r="BW43" s="12"/>
      <c r="BX43" s="12">
        <f t="shared" si="27"/>
        <v>0</v>
      </c>
      <c r="BY43" s="12">
        <f t="shared" si="28"/>
        <v>0</v>
      </c>
      <c r="BZ43" s="11"/>
      <c r="CA43" s="12"/>
      <c r="CB43" s="12"/>
      <c r="CC43" s="12">
        <f t="shared" si="29"/>
        <v>0</v>
      </c>
      <c r="CD43" s="12">
        <f t="shared" si="30"/>
        <v>0</v>
      </c>
      <c r="CE43" s="11"/>
      <c r="CF43" s="12"/>
      <c r="CG43" s="12"/>
      <c r="CH43" s="12">
        <f t="shared" si="31"/>
        <v>0</v>
      </c>
      <c r="CI43" s="12">
        <f t="shared" si="32"/>
        <v>0</v>
      </c>
      <c r="CJ43" s="11"/>
      <c r="CK43" s="12">
        <v>125</v>
      </c>
      <c r="CL43" s="12">
        <v>125</v>
      </c>
      <c r="CM43" s="12">
        <f t="shared" si="33"/>
        <v>125</v>
      </c>
      <c r="CN43" s="12">
        <f t="shared" si="34"/>
        <v>0</v>
      </c>
      <c r="CO43" s="11"/>
      <c r="CP43" s="12">
        <v>500</v>
      </c>
      <c r="CQ43" s="12">
        <v>500</v>
      </c>
      <c r="CR43" s="12">
        <f t="shared" si="35"/>
        <v>500</v>
      </c>
      <c r="CS43" s="12">
        <f t="shared" si="36"/>
        <v>0</v>
      </c>
      <c r="CT43" s="11"/>
      <c r="CU43" s="12"/>
      <c r="CV43" s="12"/>
      <c r="CW43" s="12">
        <f t="shared" si="37"/>
        <v>0</v>
      </c>
      <c r="CX43" s="12">
        <f t="shared" si="38"/>
        <v>0</v>
      </c>
      <c r="CY43" s="11"/>
      <c r="CZ43" s="12"/>
      <c r="DA43" s="12"/>
      <c r="DB43" s="12">
        <f t="shared" si="39"/>
        <v>0</v>
      </c>
      <c r="DC43" s="12">
        <f t="shared" si="40"/>
        <v>0</v>
      </c>
      <c r="DD43" s="11"/>
      <c r="DE43" s="12">
        <v>236.2</v>
      </c>
      <c r="DF43" s="12">
        <v>236.2</v>
      </c>
      <c r="DG43" s="12">
        <f t="shared" si="41"/>
        <v>236.2</v>
      </c>
      <c r="DH43" s="12">
        <f t="shared" si="42"/>
        <v>0</v>
      </c>
      <c r="DI43" s="11"/>
      <c r="DJ43" s="12"/>
      <c r="DK43" s="12"/>
      <c r="DL43" s="12">
        <f t="shared" si="43"/>
        <v>0</v>
      </c>
      <c r="DM43" s="12">
        <f t="shared" si="44"/>
        <v>0</v>
      </c>
      <c r="DN43" s="11"/>
      <c r="DO43" s="12">
        <v>6000</v>
      </c>
      <c r="DP43" s="12">
        <v>6000</v>
      </c>
      <c r="DQ43" s="12">
        <f t="shared" si="45"/>
        <v>6000</v>
      </c>
      <c r="DR43" s="12">
        <f t="shared" si="46"/>
        <v>0</v>
      </c>
      <c r="DS43" s="11"/>
      <c r="DT43" s="12"/>
      <c r="DU43" s="12"/>
      <c r="DV43" s="12">
        <f t="shared" si="47"/>
        <v>0</v>
      </c>
      <c r="DW43" s="12">
        <f t="shared" si="48"/>
        <v>0</v>
      </c>
      <c r="DX43" s="11"/>
      <c r="DY43" s="12"/>
      <c r="DZ43" s="12"/>
      <c r="EA43" s="12">
        <f t="shared" si="49"/>
        <v>0</v>
      </c>
      <c r="EB43" s="12">
        <f t="shared" si="50"/>
        <v>0</v>
      </c>
      <c r="EC43" s="11"/>
      <c r="ED43" s="12">
        <v>500</v>
      </c>
      <c r="EE43" s="12">
        <v>500</v>
      </c>
      <c r="EF43" s="12">
        <f t="shared" si="51"/>
        <v>500</v>
      </c>
      <c r="EG43" s="12">
        <f t="shared" si="52"/>
        <v>0</v>
      </c>
      <c r="EH43" s="11"/>
      <c r="EI43" s="12"/>
      <c r="EJ43" s="12"/>
      <c r="EK43" s="12">
        <f t="shared" si="53"/>
        <v>0</v>
      </c>
      <c r="EL43" s="12">
        <f t="shared" si="54"/>
        <v>0</v>
      </c>
      <c r="EM43" s="11"/>
      <c r="EN43" s="12"/>
      <c r="EO43" s="12"/>
      <c r="EP43" s="12">
        <f t="shared" si="55"/>
        <v>0</v>
      </c>
      <c r="EQ43" s="12">
        <f t="shared" si="56"/>
        <v>0</v>
      </c>
      <c r="ER43" s="11"/>
      <c r="ES43" s="12">
        <v>134.5</v>
      </c>
      <c r="ET43" s="12">
        <v>134.5</v>
      </c>
      <c r="EU43" s="12">
        <f t="shared" si="57"/>
        <v>134.5</v>
      </c>
      <c r="EV43" s="12">
        <f t="shared" si="58"/>
        <v>0</v>
      </c>
      <c r="EW43" s="11"/>
      <c r="EX43" s="12">
        <v>218.8</v>
      </c>
      <c r="EY43" s="12">
        <v>218.8</v>
      </c>
      <c r="EZ43" s="12">
        <f t="shared" si="59"/>
        <v>218.8</v>
      </c>
      <c r="FA43" s="12">
        <f t="shared" si="60"/>
        <v>0</v>
      </c>
      <c r="FB43" s="11"/>
      <c r="FC43" s="12"/>
      <c r="FD43" s="12"/>
      <c r="FE43" s="12">
        <f t="shared" si="61"/>
        <v>0</v>
      </c>
      <c r="FF43" s="12">
        <f t="shared" si="62"/>
        <v>0</v>
      </c>
      <c r="FG43" s="11"/>
      <c r="FH43" s="12">
        <v>29694.2</v>
      </c>
      <c r="FI43" s="12">
        <v>29694.2</v>
      </c>
      <c r="FJ43" s="12">
        <f t="shared" si="63"/>
        <v>29694.2</v>
      </c>
      <c r="FK43" s="12">
        <f t="shared" si="64"/>
        <v>0</v>
      </c>
      <c r="FL43" s="11"/>
      <c r="FM43" s="12">
        <v>4.2</v>
      </c>
      <c r="FN43" s="12">
        <v>4.2</v>
      </c>
      <c r="FO43" s="12">
        <f t="shared" si="65"/>
        <v>4.2</v>
      </c>
      <c r="FP43" s="12">
        <f t="shared" si="66"/>
        <v>0</v>
      </c>
      <c r="FQ43" s="11"/>
      <c r="FR43" s="12">
        <v>8477.6</v>
      </c>
      <c r="FS43" s="12">
        <v>8477.6</v>
      </c>
      <c r="FT43" s="12">
        <f t="shared" si="67"/>
        <v>8477.6</v>
      </c>
      <c r="FU43" s="12">
        <f t="shared" si="68"/>
        <v>0</v>
      </c>
      <c r="FV43" s="11"/>
      <c r="FW43" s="12">
        <v>18714.099999999999</v>
      </c>
      <c r="FX43" s="12">
        <v>18714.099999999999</v>
      </c>
      <c r="FY43" s="12">
        <f t="shared" si="69"/>
        <v>18714.099999999999</v>
      </c>
      <c r="FZ43" s="12">
        <f t="shared" si="70"/>
        <v>0</v>
      </c>
      <c r="GA43" s="11"/>
      <c r="GB43" s="12">
        <v>14450.9</v>
      </c>
      <c r="GC43" s="12">
        <v>14450.9</v>
      </c>
      <c r="GD43" s="12">
        <f t="shared" si="71"/>
        <v>14450.9</v>
      </c>
      <c r="GE43" s="12">
        <f t="shared" si="72"/>
        <v>0</v>
      </c>
      <c r="GF43" s="11"/>
      <c r="GG43" s="12"/>
      <c r="GH43" s="12"/>
      <c r="GI43" s="12">
        <f t="shared" si="73"/>
        <v>0</v>
      </c>
      <c r="GJ43" s="13">
        <f t="shared" si="74"/>
        <v>0</v>
      </c>
    </row>
    <row r="44" spans="1:192" x14ac:dyDescent="0.25">
      <c r="A44" s="35">
        <v>38</v>
      </c>
      <c r="B44" s="36" t="s">
        <v>41</v>
      </c>
      <c r="C44" s="42">
        <f t="shared" si="75"/>
        <v>0</v>
      </c>
      <c r="D44" s="45">
        <f t="shared" si="78"/>
        <v>89509.4</v>
      </c>
      <c r="E44" s="45">
        <f t="shared" si="79"/>
        <v>89432.599999999991</v>
      </c>
      <c r="F44" s="45">
        <f t="shared" si="1"/>
        <v>89432.599999999991</v>
      </c>
      <c r="G44" s="44">
        <f t="shared" si="2"/>
        <v>-76.80000000000291</v>
      </c>
      <c r="H44" s="11"/>
      <c r="I44" s="12"/>
      <c r="J44" s="12"/>
      <c r="K44" s="12">
        <f t="shared" si="76"/>
        <v>0</v>
      </c>
      <c r="L44" s="12">
        <f t="shared" si="77"/>
        <v>0</v>
      </c>
      <c r="M44" s="11"/>
      <c r="N44" s="12">
        <v>1716.2</v>
      </c>
      <c r="O44" s="12">
        <v>1716.2</v>
      </c>
      <c r="P44" s="12">
        <f t="shared" si="3"/>
        <v>1716.2</v>
      </c>
      <c r="Q44" s="12">
        <f t="shared" si="4"/>
        <v>0</v>
      </c>
      <c r="R44" s="11"/>
      <c r="S44" s="12">
        <v>3804.6</v>
      </c>
      <c r="T44" s="12">
        <v>3804.6</v>
      </c>
      <c r="U44" s="12">
        <f t="shared" si="5"/>
        <v>3804.6</v>
      </c>
      <c r="V44" s="12">
        <f t="shared" si="6"/>
        <v>0</v>
      </c>
      <c r="W44" s="11"/>
      <c r="X44" s="12">
        <v>90.2</v>
      </c>
      <c r="Y44" s="12">
        <v>90.2</v>
      </c>
      <c r="Z44" s="12">
        <f t="shared" si="7"/>
        <v>90.2</v>
      </c>
      <c r="AA44" s="12">
        <f t="shared" si="8"/>
        <v>0</v>
      </c>
      <c r="AB44" s="11"/>
      <c r="AC44" s="12">
        <v>182.3</v>
      </c>
      <c r="AD44" s="12">
        <v>182.3</v>
      </c>
      <c r="AE44" s="12">
        <f t="shared" si="9"/>
        <v>182.3</v>
      </c>
      <c r="AF44" s="12">
        <f t="shared" si="10"/>
        <v>0</v>
      </c>
      <c r="AG44" s="11"/>
      <c r="AH44" s="12">
        <v>1377.2</v>
      </c>
      <c r="AI44" s="12">
        <v>1377.2</v>
      </c>
      <c r="AJ44" s="12">
        <f t="shared" si="11"/>
        <v>1377.2</v>
      </c>
      <c r="AK44" s="12">
        <f t="shared" si="12"/>
        <v>0</v>
      </c>
      <c r="AL44" s="11"/>
      <c r="AM44" s="12">
        <v>100.1</v>
      </c>
      <c r="AN44" s="12">
        <v>100.1</v>
      </c>
      <c r="AO44" s="12">
        <f t="shared" si="13"/>
        <v>100.1</v>
      </c>
      <c r="AP44" s="12">
        <f t="shared" si="14"/>
        <v>0</v>
      </c>
      <c r="AQ44" s="11"/>
      <c r="AR44" s="12">
        <v>1665.4</v>
      </c>
      <c r="AS44" s="12">
        <v>1665.4</v>
      </c>
      <c r="AT44" s="12">
        <f t="shared" si="15"/>
        <v>1665.4</v>
      </c>
      <c r="AU44" s="12">
        <f t="shared" si="16"/>
        <v>0</v>
      </c>
      <c r="AV44" s="11"/>
      <c r="AW44" s="12">
        <v>350.6</v>
      </c>
      <c r="AX44" s="12">
        <v>350.6</v>
      </c>
      <c r="AY44" s="12">
        <f t="shared" si="17"/>
        <v>350.6</v>
      </c>
      <c r="AZ44" s="12">
        <f t="shared" si="18"/>
        <v>0</v>
      </c>
      <c r="BA44" s="11"/>
      <c r="BB44" s="12"/>
      <c r="BC44" s="12"/>
      <c r="BD44" s="12">
        <f t="shared" si="19"/>
        <v>0</v>
      </c>
      <c r="BE44" s="12">
        <f t="shared" si="20"/>
        <v>0</v>
      </c>
      <c r="BF44" s="11"/>
      <c r="BG44" s="12"/>
      <c r="BH44" s="12"/>
      <c r="BI44" s="12">
        <f t="shared" si="21"/>
        <v>0</v>
      </c>
      <c r="BJ44" s="12">
        <f t="shared" si="22"/>
        <v>0</v>
      </c>
      <c r="BK44" s="11"/>
      <c r="BL44" s="12"/>
      <c r="BM44" s="12"/>
      <c r="BN44" s="12">
        <f t="shared" si="23"/>
        <v>0</v>
      </c>
      <c r="BO44" s="12">
        <f t="shared" si="24"/>
        <v>0</v>
      </c>
      <c r="BP44" s="11"/>
      <c r="BQ44" s="12"/>
      <c r="BR44" s="12"/>
      <c r="BS44" s="12">
        <f t="shared" si="25"/>
        <v>0</v>
      </c>
      <c r="BT44" s="12">
        <f t="shared" si="26"/>
        <v>0</v>
      </c>
      <c r="BU44" s="11"/>
      <c r="BV44" s="12"/>
      <c r="BW44" s="12"/>
      <c r="BX44" s="12">
        <f t="shared" si="27"/>
        <v>0</v>
      </c>
      <c r="BY44" s="12">
        <f t="shared" si="28"/>
        <v>0</v>
      </c>
      <c r="BZ44" s="11"/>
      <c r="CA44" s="12"/>
      <c r="CB44" s="12"/>
      <c r="CC44" s="12">
        <f t="shared" si="29"/>
        <v>0</v>
      </c>
      <c r="CD44" s="12">
        <f t="shared" si="30"/>
        <v>0</v>
      </c>
      <c r="CE44" s="11"/>
      <c r="CF44" s="12">
        <v>62.5</v>
      </c>
      <c r="CG44" s="12">
        <v>62.5</v>
      </c>
      <c r="CH44" s="12">
        <f t="shared" si="31"/>
        <v>62.5</v>
      </c>
      <c r="CI44" s="12">
        <f t="shared" si="32"/>
        <v>0</v>
      </c>
      <c r="CJ44" s="11"/>
      <c r="CK44" s="12">
        <v>125</v>
      </c>
      <c r="CL44" s="12">
        <v>125</v>
      </c>
      <c r="CM44" s="12">
        <f t="shared" si="33"/>
        <v>125</v>
      </c>
      <c r="CN44" s="12">
        <f t="shared" si="34"/>
        <v>0</v>
      </c>
      <c r="CO44" s="11"/>
      <c r="CP44" s="12">
        <v>180</v>
      </c>
      <c r="CQ44" s="12">
        <v>180</v>
      </c>
      <c r="CR44" s="12">
        <f t="shared" si="35"/>
        <v>180</v>
      </c>
      <c r="CS44" s="12">
        <f t="shared" si="36"/>
        <v>0</v>
      </c>
      <c r="CT44" s="11"/>
      <c r="CU44" s="12">
        <v>2677.8</v>
      </c>
      <c r="CV44" s="12">
        <v>2677.8</v>
      </c>
      <c r="CW44" s="12">
        <f t="shared" si="37"/>
        <v>2677.8</v>
      </c>
      <c r="CX44" s="12">
        <f t="shared" si="38"/>
        <v>0</v>
      </c>
      <c r="CY44" s="11"/>
      <c r="CZ44" s="12"/>
      <c r="DA44" s="12"/>
      <c r="DB44" s="12">
        <f t="shared" si="39"/>
        <v>0</v>
      </c>
      <c r="DC44" s="12">
        <f t="shared" si="40"/>
        <v>0</v>
      </c>
      <c r="DD44" s="11"/>
      <c r="DE44" s="12">
        <v>1181</v>
      </c>
      <c r="DF44" s="12">
        <v>1181</v>
      </c>
      <c r="DG44" s="12">
        <f t="shared" si="41"/>
        <v>1181</v>
      </c>
      <c r="DH44" s="12">
        <f t="shared" si="42"/>
        <v>0</v>
      </c>
      <c r="DI44" s="11"/>
      <c r="DJ44" s="12">
        <v>1477.8</v>
      </c>
      <c r="DK44" s="12">
        <v>1477.8</v>
      </c>
      <c r="DL44" s="12">
        <f t="shared" si="43"/>
        <v>1477.8</v>
      </c>
      <c r="DM44" s="12">
        <f t="shared" si="44"/>
        <v>0</v>
      </c>
      <c r="DN44" s="11"/>
      <c r="DO44" s="12">
        <v>8000</v>
      </c>
      <c r="DP44" s="12">
        <v>8000</v>
      </c>
      <c r="DQ44" s="12">
        <f t="shared" si="45"/>
        <v>8000</v>
      </c>
      <c r="DR44" s="12">
        <f t="shared" si="46"/>
        <v>0</v>
      </c>
      <c r="DS44" s="11"/>
      <c r="DT44" s="12"/>
      <c r="DU44" s="12"/>
      <c r="DV44" s="12">
        <f t="shared" si="47"/>
        <v>0</v>
      </c>
      <c r="DW44" s="12">
        <f t="shared" si="48"/>
        <v>0</v>
      </c>
      <c r="DX44" s="11"/>
      <c r="DY44" s="12"/>
      <c r="DZ44" s="12"/>
      <c r="EA44" s="12">
        <f t="shared" si="49"/>
        <v>0</v>
      </c>
      <c r="EB44" s="12">
        <f t="shared" si="50"/>
        <v>0</v>
      </c>
      <c r="EC44" s="11"/>
      <c r="ED44" s="12">
        <v>500</v>
      </c>
      <c r="EE44" s="12">
        <v>500</v>
      </c>
      <c r="EF44" s="12">
        <f t="shared" si="51"/>
        <v>500</v>
      </c>
      <c r="EG44" s="12">
        <f t="shared" si="52"/>
        <v>0</v>
      </c>
      <c r="EH44" s="11"/>
      <c r="EI44" s="12"/>
      <c r="EJ44" s="12"/>
      <c r="EK44" s="12">
        <f t="shared" si="53"/>
        <v>0</v>
      </c>
      <c r="EL44" s="12">
        <f t="shared" si="54"/>
        <v>0</v>
      </c>
      <c r="EM44" s="11"/>
      <c r="EN44" s="12">
        <v>513</v>
      </c>
      <c r="EO44" s="12">
        <v>513</v>
      </c>
      <c r="EP44" s="12">
        <f t="shared" si="55"/>
        <v>513</v>
      </c>
      <c r="EQ44" s="12">
        <f t="shared" si="56"/>
        <v>0</v>
      </c>
      <c r="ER44" s="11"/>
      <c r="ES44" s="12">
        <v>214.4</v>
      </c>
      <c r="ET44" s="12">
        <v>214.4</v>
      </c>
      <c r="EU44" s="12">
        <f t="shared" si="57"/>
        <v>214.4</v>
      </c>
      <c r="EV44" s="12">
        <f t="shared" si="58"/>
        <v>0</v>
      </c>
      <c r="EW44" s="11"/>
      <c r="EX44" s="12">
        <v>488.4</v>
      </c>
      <c r="EY44" s="12">
        <v>411.6</v>
      </c>
      <c r="EZ44" s="12">
        <f t="shared" si="59"/>
        <v>411.6</v>
      </c>
      <c r="FA44" s="12">
        <f t="shared" si="60"/>
        <v>-76.799999999999955</v>
      </c>
      <c r="FB44" s="11"/>
      <c r="FC44" s="12">
        <v>1243</v>
      </c>
      <c r="FD44" s="12">
        <v>1243</v>
      </c>
      <c r="FE44" s="12">
        <f t="shared" si="61"/>
        <v>1243</v>
      </c>
      <c r="FF44" s="12">
        <f t="shared" si="62"/>
        <v>0</v>
      </c>
      <c r="FG44" s="11"/>
      <c r="FH44" s="12"/>
      <c r="FI44" s="12"/>
      <c r="FJ44" s="12">
        <f t="shared" si="63"/>
        <v>0</v>
      </c>
      <c r="FK44" s="12">
        <f t="shared" si="64"/>
        <v>0</v>
      </c>
      <c r="FL44" s="11"/>
      <c r="FM44" s="12">
        <v>8.1</v>
      </c>
      <c r="FN44" s="12">
        <v>8.1</v>
      </c>
      <c r="FO44" s="12">
        <f t="shared" si="65"/>
        <v>8.1</v>
      </c>
      <c r="FP44" s="12">
        <f t="shared" si="66"/>
        <v>0</v>
      </c>
      <c r="FQ44" s="11"/>
      <c r="FR44" s="12">
        <v>14382.9</v>
      </c>
      <c r="FS44" s="12">
        <v>14382.9</v>
      </c>
      <c r="FT44" s="12">
        <f t="shared" si="67"/>
        <v>14382.9</v>
      </c>
      <c r="FU44" s="12">
        <f t="shared" si="68"/>
        <v>0</v>
      </c>
      <c r="FV44" s="11"/>
      <c r="FW44" s="12">
        <v>20848.099999999999</v>
      </c>
      <c r="FX44" s="12">
        <v>20848.099999999999</v>
      </c>
      <c r="FY44" s="12">
        <f t="shared" si="69"/>
        <v>20848.099999999999</v>
      </c>
      <c r="FZ44" s="12">
        <f t="shared" si="70"/>
        <v>0</v>
      </c>
      <c r="GA44" s="11"/>
      <c r="GB44" s="12">
        <v>28320.799999999999</v>
      </c>
      <c r="GC44" s="12">
        <v>28320.799999999999</v>
      </c>
      <c r="GD44" s="12">
        <f t="shared" si="71"/>
        <v>28320.799999999999</v>
      </c>
      <c r="GE44" s="12">
        <f t="shared" si="72"/>
        <v>0</v>
      </c>
      <c r="GF44" s="11"/>
      <c r="GG44" s="12"/>
      <c r="GH44" s="12"/>
      <c r="GI44" s="12">
        <f t="shared" si="73"/>
        <v>0</v>
      </c>
      <c r="GJ44" s="13">
        <f t="shared" si="74"/>
        <v>0</v>
      </c>
    </row>
    <row r="45" spans="1:192" x14ac:dyDescent="0.25">
      <c r="A45" s="35">
        <v>39</v>
      </c>
      <c r="B45" s="36" t="s">
        <v>42</v>
      </c>
      <c r="C45" s="42">
        <f t="shared" si="75"/>
        <v>0</v>
      </c>
      <c r="D45" s="45">
        <f t="shared" si="78"/>
        <v>222038.8</v>
      </c>
      <c r="E45" s="45">
        <f t="shared" si="79"/>
        <v>221553.19999999998</v>
      </c>
      <c r="F45" s="45">
        <f t="shared" si="1"/>
        <v>221553.19999999998</v>
      </c>
      <c r="G45" s="44">
        <f t="shared" si="2"/>
        <v>-485.60000000000582</v>
      </c>
      <c r="H45" s="11"/>
      <c r="I45" s="12"/>
      <c r="J45" s="12"/>
      <c r="K45" s="12">
        <f t="shared" si="76"/>
        <v>0</v>
      </c>
      <c r="L45" s="12">
        <f t="shared" si="77"/>
        <v>0</v>
      </c>
      <c r="M45" s="11"/>
      <c r="N45" s="12">
        <v>4212.3999999999996</v>
      </c>
      <c r="O45" s="12">
        <v>4212.3999999999996</v>
      </c>
      <c r="P45" s="12">
        <f t="shared" si="3"/>
        <v>4212.3999999999996</v>
      </c>
      <c r="Q45" s="12">
        <f t="shared" si="4"/>
        <v>0</v>
      </c>
      <c r="R45" s="11"/>
      <c r="S45" s="12">
        <v>15163.499999999998</v>
      </c>
      <c r="T45" s="12">
        <v>15163.499999999998</v>
      </c>
      <c r="U45" s="12">
        <f t="shared" si="5"/>
        <v>15163.499999999998</v>
      </c>
      <c r="V45" s="12">
        <f t="shared" si="6"/>
        <v>0</v>
      </c>
      <c r="W45" s="11"/>
      <c r="X45" s="12">
        <v>131.69999999999999</v>
      </c>
      <c r="Y45" s="12">
        <v>131.69999999999999</v>
      </c>
      <c r="Z45" s="12">
        <f t="shared" si="7"/>
        <v>131.69999999999999</v>
      </c>
      <c r="AA45" s="12">
        <f t="shared" si="8"/>
        <v>0</v>
      </c>
      <c r="AB45" s="11"/>
      <c r="AC45" s="12">
        <v>364.6</v>
      </c>
      <c r="AD45" s="12">
        <v>364.6</v>
      </c>
      <c r="AE45" s="12">
        <f t="shared" si="9"/>
        <v>364.6</v>
      </c>
      <c r="AF45" s="12">
        <f t="shared" si="10"/>
        <v>0</v>
      </c>
      <c r="AG45" s="11"/>
      <c r="AH45" s="12">
        <v>654.4</v>
      </c>
      <c r="AI45" s="12">
        <v>654.4</v>
      </c>
      <c r="AJ45" s="12">
        <f t="shared" si="11"/>
        <v>654.4</v>
      </c>
      <c r="AK45" s="12">
        <f t="shared" si="12"/>
        <v>0</v>
      </c>
      <c r="AL45" s="11"/>
      <c r="AM45" s="12">
        <v>823.5</v>
      </c>
      <c r="AN45" s="12">
        <v>823.5</v>
      </c>
      <c r="AO45" s="12">
        <f t="shared" si="13"/>
        <v>823.5</v>
      </c>
      <c r="AP45" s="12">
        <f t="shared" si="14"/>
        <v>0</v>
      </c>
      <c r="AQ45" s="11"/>
      <c r="AR45" s="12">
        <v>1510.3</v>
      </c>
      <c r="AS45" s="12">
        <v>1510.3</v>
      </c>
      <c r="AT45" s="12">
        <f t="shared" si="15"/>
        <v>1510.3</v>
      </c>
      <c r="AU45" s="12">
        <f t="shared" si="16"/>
        <v>0</v>
      </c>
      <c r="AV45" s="11"/>
      <c r="AW45" s="12"/>
      <c r="AX45" s="12"/>
      <c r="AY45" s="12">
        <f t="shared" si="17"/>
        <v>0</v>
      </c>
      <c r="AZ45" s="12">
        <f t="shared" si="18"/>
        <v>0</v>
      </c>
      <c r="BA45" s="11"/>
      <c r="BB45" s="12"/>
      <c r="BC45" s="12"/>
      <c r="BD45" s="12">
        <f t="shared" si="19"/>
        <v>0</v>
      </c>
      <c r="BE45" s="12">
        <f t="shared" si="20"/>
        <v>0</v>
      </c>
      <c r="BF45" s="11"/>
      <c r="BG45" s="12"/>
      <c r="BH45" s="12"/>
      <c r="BI45" s="12">
        <f t="shared" si="21"/>
        <v>0</v>
      </c>
      <c r="BJ45" s="12">
        <f t="shared" si="22"/>
        <v>0</v>
      </c>
      <c r="BK45" s="11"/>
      <c r="BL45" s="12"/>
      <c r="BM45" s="12"/>
      <c r="BN45" s="12">
        <f t="shared" si="23"/>
        <v>0</v>
      </c>
      <c r="BO45" s="12">
        <f t="shared" si="24"/>
        <v>0</v>
      </c>
      <c r="BP45" s="11"/>
      <c r="BQ45" s="12"/>
      <c r="BR45" s="12"/>
      <c r="BS45" s="12">
        <f t="shared" si="25"/>
        <v>0</v>
      </c>
      <c r="BT45" s="12">
        <f t="shared" si="26"/>
        <v>0</v>
      </c>
      <c r="BU45" s="11"/>
      <c r="BV45" s="12"/>
      <c r="BW45" s="12"/>
      <c r="BX45" s="12">
        <f t="shared" si="27"/>
        <v>0</v>
      </c>
      <c r="BY45" s="12">
        <f t="shared" si="28"/>
        <v>0</v>
      </c>
      <c r="BZ45" s="11"/>
      <c r="CA45" s="12"/>
      <c r="CB45" s="12"/>
      <c r="CC45" s="12">
        <f t="shared" si="29"/>
        <v>0</v>
      </c>
      <c r="CD45" s="12">
        <f t="shared" si="30"/>
        <v>0</v>
      </c>
      <c r="CE45" s="11"/>
      <c r="CF45" s="12"/>
      <c r="CG45" s="12"/>
      <c r="CH45" s="12">
        <f t="shared" si="31"/>
        <v>0</v>
      </c>
      <c r="CI45" s="12">
        <f t="shared" si="32"/>
        <v>0</v>
      </c>
      <c r="CJ45" s="11"/>
      <c r="CK45" s="12">
        <v>250</v>
      </c>
      <c r="CL45" s="12">
        <v>250</v>
      </c>
      <c r="CM45" s="12">
        <f t="shared" si="33"/>
        <v>250</v>
      </c>
      <c r="CN45" s="12">
        <f t="shared" si="34"/>
        <v>0</v>
      </c>
      <c r="CO45" s="11"/>
      <c r="CP45" s="12"/>
      <c r="CQ45" s="12"/>
      <c r="CR45" s="12">
        <f t="shared" si="35"/>
        <v>0</v>
      </c>
      <c r="CS45" s="12">
        <f t="shared" si="36"/>
        <v>0</v>
      </c>
      <c r="CT45" s="11"/>
      <c r="CU45" s="12"/>
      <c r="CV45" s="12"/>
      <c r="CW45" s="12">
        <f t="shared" si="37"/>
        <v>0</v>
      </c>
      <c r="CX45" s="12">
        <f t="shared" si="38"/>
        <v>0</v>
      </c>
      <c r="CY45" s="11"/>
      <c r="CZ45" s="12"/>
      <c r="DA45" s="12"/>
      <c r="DB45" s="12">
        <f t="shared" si="39"/>
        <v>0</v>
      </c>
      <c r="DC45" s="12">
        <f t="shared" si="40"/>
        <v>0</v>
      </c>
      <c r="DD45" s="11"/>
      <c r="DE45" s="12">
        <v>1181</v>
      </c>
      <c r="DF45" s="12">
        <v>1181</v>
      </c>
      <c r="DG45" s="12">
        <f t="shared" si="41"/>
        <v>1181</v>
      </c>
      <c r="DH45" s="12">
        <f t="shared" si="42"/>
        <v>0</v>
      </c>
      <c r="DI45" s="11"/>
      <c r="DJ45" s="12">
        <v>1000</v>
      </c>
      <c r="DK45" s="12">
        <v>1000</v>
      </c>
      <c r="DL45" s="12">
        <f t="shared" si="43"/>
        <v>1000</v>
      </c>
      <c r="DM45" s="12">
        <f t="shared" si="44"/>
        <v>0</v>
      </c>
      <c r="DN45" s="11"/>
      <c r="DO45" s="12">
        <v>8000</v>
      </c>
      <c r="DP45" s="12">
        <v>8000</v>
      </c>
      <c r="DQ45" s="12">
        <f t="shared" si="45"/>
        <v>8000</v>
      </c>
      <c r="DR45" s="12">
        <f t="shared" si="46"/>
        <v>0</v>
      </c>
      <c r="DS45" s="11"/>
      <c r="DT45" s="12"/>
      <c r="DU45" s="12"/>
      <c r="DV45" s="12">
        <f t="shared" si="47"/>
        <v>0</v>
      </c>
      <c r="DW45" s="12">
        <f t="shared" si="48"/>
        <v>0</v>
      </c>
      <c r="DX45" s="11"/>
      <c r="DY45" s="12"/>
      <c r="DZ45" s="12"/>
      <c r="EA45" s="12">
        <f t="shared" si="49"/>
        <v>0</v>
      </c>
      <c r="EB45" s="12">
        <f t="shared" si="50"/>
        <v>0</v>
      </c>
      <c r="EC45" s="11"/>
      <c r="ED45" s="12">
        <v>500</v>
      </c>
      <c r="EE45" s="12">
        <v>500</v>
      </c>
      <c r="EF45" s="12">
        <f t="shared" si="51"/>
        <v>500</v>
      </c>
      <c r="EG45" s="12">
        <f t="shared" si="52"/>
        <v>0</v>
      </c>
      <c r="EH45" s="11"/>
      <c r="EI45" s="12"/>
      <c r="EJ45" s="12"/>
      <c r="EK45" s="12">
        <f t="shared" si="53"/>
        <v>0</v>
      </c>
      <c r="EL45" s="12">
        <f t="shared" si="54"/>
        <v>0</v>
      </c>
      <c r="EM45" s="11"/>
      <c r="EN45" s="12">
        <v>49.2</v>
      </c>
      <c r="EO45" s="12">
        <v>49.2</v>
      </c>
      <c r="EP45" s="12">
        <f t="shared" si="55"/>
        <v>49.2</v>
      </c>
      <c r="EQ45" s="12">
        <f t="shared" si="56"/>
        <v>0</v>
      </c>
      <c r="ER45" s="11"/>
      <c r="ES45" s="12">
        <v>217.3</v>
      </c>
      <c r="ET45" s="12">
        <v>217.3</v>
      </c>
      <c r="EU45" s="12">
        <f t="shared" si="57"/>
        <v>217.3</v>
      </c>
      <c r="EV45" s="12">
        <f t="shared" si="58"/>
        <v>0</v>
      </c>
      <c r="EW45" s="11"/>
      <c r="EX45" s="12">
        <v>473.1</v>
      </c>
      <c r="EY45" s="12">
        <v>473.1</v>
      </c>
      <c r="EZ45" s="12">
        <f t="shared" si="59"/>
        <v>473.1</v>
      </c>
      <c r="FA45" s="12">
        <f t="shared" si="60"/>
        <v>0</v>
      </c>
      <c r="FB45" s="11"/>
      <c r="FC45" s="12">
        <v>14581.5</v>
      </c>
      <c r="FD45" s="12">
        <v>14581.5</v>
      </c>
      <c r="FE45" s="12">
        <f t="shared" si="61"/>
        <v>14581.5</v>
      </c>
      <c r="FF45" s="12">
        <f t="shared" si="62"/>
        <v>0</v>
      </c>
      <c r="FG45" s="11"/>
      <c r="FH45" s="12"/>
      <c r="FI45" s="12"/>
      <c r="FJ45" s="12">
        <f t="shared" si="63"/>
        <v>0</v>
      </c>
      <c r="FK45" s="12">
        <f t="shared" si="64"/>
        <v>0</v>
      </c>
      <c r="FL45" s="11"/>
      <c r="FM45" s="12"/>
      <c r="FN45" s="12"/>
      <c r="FO45" s="12">
        <f t="shared" si="65"/>
        <v>0</v>
      </c>
      <c r="FP45" s="12">
        <f t="shared" si="66"/>
        <v>0</v>
      </c>
      <c r="FQ45" s="11"/>
      <c r="FR45" s="12">
        <v>72119.399999999994</v>
      </c>
      <c r="FS45" s="12">
        <v>72119.399999999994</v>
      </c>
      <c r="FT45" s="12">
        <f t="shared" si="67"/>
        <v>72119.399999999994</v>
      </c>
      <c r="FU45" s="12">
        <f t="shared" si="68"/>
        <v>0</v>
      </c>
      <c r="FV45" s="11"/>
      <c r="FW45" s="12">
        <v>29833.9</v>
      </c>
      <c r="FX45" s="12">
        <v>29348.3</v>
      </c>
      <c r="FY45" s="12">
        <f t="shared" si="69"/>
        <v>29348.3</v>
      </c>
      <c r="FZ45" s="12">
        <f t="shared" si="70"/>
        <v>-485.60000000000218</v>
      </c>
      <c r="GA45" s="11"/>
      <c r="GB45" s="12">
        <v>70973</v>
      </c>
      <c r="GC45" s="12">
        <v>70973</v>
      </c>
      <c r="GD45" s="12">
        <f t="shared" si="71"/>
        <v>70973</v>
      </c>
      <c r="GE45" s="12">
        <f t="shared" si="72"/>
        <v>0</v>
      </c>
      <c r="GF45" s="11"/>
      <c r="GG45" s="12"/>
      <c r="GH45" s="12"/>
      <c r="GI45" s="12">
        <f t="shared" si="73"/>
        <v>0</v>
      </c>
      <c r="GJ45" s="13">
        <f t="shared" si="74"/>
        <v>0</v>
      </c>
    </row>
    <row r="46" spans="1:192" x14ac:dyDescent="0.25">
      <c r="A46" s="35">
        <v>40</v>
      </c>
      <c r="B46" s="36" t="s">
        <v>43</v>
      </c>
      <c r="C46" s="42">
        <f t="shared" si="75"/>
        <v>0</v>
      </c>
      <c r="D46" s="45">
        <f t="shared" si="78"/>
        <v>80794.899999999994</v>
      </c>
      <c r="E46" s="45">
        <f t="shared" si="79"/>
        <v>80789.7</v>
      </c>
      <c r="F46" s="45">
        <f t="shared" si="1"/>
        <v>80789.7</v>
      </c>
      <c r="G46" s="44">
        <f t="shared" si="2"/>
        <v>-5.1999999999970896</v>
      </c>
      <c r="H46" s="11"/>
      <c r="I46" s="12"/>
      <c r="J46" s="12"/>
      <c r="K46" s="12">
        <f t="shared" si="76"/>
        <v>0</v>
      </c>
      <c r="L46" s="12">
        <f t="shared" si="77"/>
        <v>0</v>
      </c>
      <c r="M46" s="11"/>
      <c r="N46" s="12">
        <v>2028.2</v>
      </c>
      <c r="O46" s="12">
        <v>2028.2</v>
      </c>
      <c r="P46" s="12">
        <f t="shared" si="3"/>
        <v>2028.2</v>
      </c>
      <c r="Q46" s="12">
        <f t="shared" si="4"/>
        <v>0</v>
      </c>
      <c r="R46" s="11"/>
      <c r="S46" s="12">
        <v>8530.9</v>
      </c>
      <c r="T46" s="12">
        <v>8530.9</v>
      </c>
      <c r="U46" s="12">
        <f t="shared" si="5"/>
        <v>8530.9</v>
      </c>
      <c r="V46" s="12">
        <f t="shared" si="6"/>
        <v>0</v>
      </c>
      <c r="W46" s="11"/>
      <c r="X46" s="12">
        <v>71.599999999999994</v>
      </c>
      <c r="Y46" s="12">
        <v>71.599999999999994</v>
      </c>
      <c r="Z46" s="12">
        <f t="shared" si="7"/>
        <v>71.599999999999994</v>
      </c>
      <c r="AA46" s="12">
        <f t="shared" si="8"/>
        <v>0</v>
      </c>
      <c r="AB46" s="11"/>
      <c r="AC46" s="12">
        <v>234.4</v>
      </c>
      <c r="AD46" s="12">
        <v>234.4</v>
      </c>
      <c r="AE46" s="12">
        <f t="shared" si="9"/>
        <v>234.4</v>
      </c>
      <c r="AF46" s="12">
        <f t="shared" si="10"/>
        <v>0</v>
      </c>
      <c r="AG46" s="11"/>
      <c r="AH46" s="12">
        <v>1888.3</v>
      </c>
      <c r="AI46" s="12">
        <v>1883.1</v>
      </c>
      <c r="AJ46" s="12">
        <f t="shared" si="11"/>
        <v>1883.1</v>
      </c>
      <c r="AK46" s="12">
        <f t="shared" si="12"/>
        <v>-5.2000000000000455</v>
      </c>
      <c r="AL46" s="11"/>
      <c r="AM46" s="12">
        <v>540.1</v>
      </c>
      <c r="AN46" s="12">
        <v>540.1</v>
      </c>
      <c r="AO46" s="12">
        <f t="shared" si="13"/>
        <v>540.1</v>
      </c>
      <c r="AP46" s="12">
        <f t="shared" si="14"/>
        <v>0</v>
      </c>
      <c r="AQ46" s="11"/>
      <c r="AR46" s="12">
        <v>1196.5999999999999</v>
      </c>
      <c r="AS46" s="12">
        <v>1196.5999999999999</v>
      </c>
      <c r="AT46" s="12">
        <f t="shared" si="15"/>
        <v>1196.5999999999999</v>
      </c>
      <c r="AU46" s="12">
        <f t="shared" si="16"/>
        <v>0</v>
      </c>
      <c r="AV46" s="11"/>
      <c r="AW46" s="12"/>
      <c r="AX46" s="12"/>
      <c r="AY46" s="12">
        <f t="shared" si="17"/>
        <v>0</v>
      </c>
      <c r="AZ46" s="12">
        <f t="shared" si="18"/>
        <v>0</v>
      </c>
      <c r="BA46" s="11"/>
      <c r="BB46" s="12"/>
      <c r="BC46" s="12"/>
      <c r="BD46" s="12">
        <f t="shared" si="19"/>
        <v>0</v>
      </c>
      <c r="BE46" s="12">
        <f t="shared" si="20"/>
        <v>0</v>
      </c>
      <c r="BF46" s="11"/>
      <c r="BG46" s="12"/>
      <c r="BH46" s="12"/>
      <c r="BI46" s="12">
        <f t="shared" si="21"/>
        <v>0</v>
      </c>
      <c r="BJ46" s="12">
        <f t="shared" si="22"/>
        <v>0</v>
      </c>
      <c r="BK46" s="11"/>
      <c r="BL46" s="12"/>
      <c r="BM46" s="12"/>
      <c r="BN46" s="12">
        <f t="shared" si="23"/>
        <v>0</v>
      </c>
      <c r="BO46" s="12">
        <f t="shared" si="24"/>
        <v>0</v>
      </c>
      <c r="BP46" s="11"/>
      <c r="BQ46" s="12"/>
      <c r="BR46" s="12"/>
      <c r="BS46" s="12">
        <f t="shared" si="25"/>
        <v>0</v>
      </c>
      <c r="BT46" s="12">
        <f t="shared" si="26"/>
        <v>0</v>
      </c>
      <c r="BU46" s="11"/>
      <c r="BV46" s="12"/>
      <c r="BW46" s="12"/>
      <c r="BX46" s="12">
        <f t="shared" si="27"/>
        <v>0</v>
      </c>
      <c r="BY46" s="12">
        <f t="shared" si="28"/>
        <v>0</v>
      </c>
      <c r="BZ46" s="11"/>
      <c r="CA46" s="12"/>
      <c r="CB46" s="12"/>
      <c r="CC46" s="12">
        <f t="shared" si="29"/>
        <v>0</v>
      </c>
      <c r="CD46" s="12">
        <f t="shared" si="30"/>
        <v>0</v>
      </c>
      <c r="CE46" s="11"/>
      <c r="CF46" s="12">
        <v>125</v>
      </c>
      <c r="CG46" s="12">
        <v>125</v>
      </c>
      <c r="CH46" s="12">
        <f t="shared" si="31"/>
        <v>125</v>
      </c>
      <c r="CI46" s="12">
        <f t="shared" si="32"/>
        <v>0</v>
      </c>
      <c r="CJ46" s="11"/>
      <c r="CK46" s="12">
        <v>125</v>
      </c>
      <c r="CL46" s="12">
        <v>125</v>
      </c>
      <c r="CM46" s="12">
        <f t="shared" si="33"/>
        <v>125</v>
      </c>
      <c r="CN46" s="12">
        <f t="shared" si="34"/>
        <v>0</v>
      </c>
      <c r="CO46" s="11"/>
      <c r="CP46" s="12">
        <v>430</v>
      </c>
      <c r="CQ46" s="12">
        <v>430</v>
      </c>
      <c r="CR46" s="12">
        <f t="shared" si="35"/>
        <v>430</v>
      </c>
      <c r="CS46" s="12">
        <f t="shared" si="36"/>
        <v>0</v>
      </c>
      <c r="CT46" s="11"/>
      <c r="CU46" s="12">
        <v>750</v>
      </c>
      <c r="CV46" s="12">
        <v>750</v>
      </c>
      <c r="CW46" s="12">
        <f t="shared" si="37"/>
        <v>750</v>
      </c>
      <c r="CX46" s="12">
        <f t="shared" si="38"/>
        <v>0</v>
      </c>
      <c r="CY46" s="11"/>
      <c r="CZ46" s="12"/>
      <c r="DA46" s="12"/>
      <c r="DB46" s="12">
        <f t="shared" si="39"/>
        <v>0</v>
      </c>
      <c r="DC46" s="12">
        <f t="shared" si="40"/>
        <v>0</v>
      </c>
      <c r="DD46" s="11"/>
      <c r="DE46" s="12"/>
      <c r="DF46" s="12"/>
      <c r="DG46" s="12">
        <f t="shared" si="41"/>
        <v>0</v>
      </c>
      <c r="DH46" s="12">
        <f t="shared" si="42"/>
        <v>0</v>
      </c>
      <c r="DI46" s="11"/>
      <c r="DJ46" s="12"/>
      <c r="DK46" s="12"/>
      <c r="DL46" s="12">
        <f t="shared" si="43"/>
        <v>0</v>
      </c>
      <c r="DM46" s="12">
        <f t="shared" si="44"/>
        <v>0</v>
      </c>
      <c r="DN46" s="11"/>
      <c r="DO46" s="12">
        <v>6000</v>
      </c>
      <c r="DP46" s="12">
        <v>6000</v>
      </c>
      <c r="DQ46" s="12">
        <f t="shared" si="45"/>
        <v>6000</v>
      </c>
      <c r="DR46" s="12">
        <f t="shared" si="46"/>
        <v>0</v>
      </c>
      <c r="DS46" s="11"/>
      <c r="DT46" s="12"/>
      <c r="DU46" s="12"/>
      <c r="DV46" s="12">
        <f t="shared" si="47"/>
        <v>0</v>
      </c>
      <c r="DW46" s="12">
        <f t="shared" si="48"/>
        <v>0</v>
      </c>
      <c r="DX46" s="11"/>
      <c r="DY46" s="12"/>
      <c r="DZ46" s="12"/>
      <c r="EA46" s="12">
        <f t="shared" si="49"/>
        <v>0</v>
      </c>
      <c r="EB46" s="12">
        <f t="shared" si="50"/>
        <v>0</v>
      </c>
      <c r="EC46" s="11"/>
      <c r="ED46" s="12">
        <v>1000</v>
      </c>
      <c r="EE46" s="12">
        <v>1000</v>
      </c>
      <c r="EF46" s="12">
        <f t="shared" si="51"/>
        <v>1000</v>
      </c>
      <c r="EG46" s="12">
        <f t="shared" si="52"/>
        <v>0</v>
      </c>
      <c r="EH46" s="11"/>
      <c r="EI46" s="12">
        <v>375</v>
      </c>
      <c r="EJ46" s="12">
        <v>375</v>
      </c>
      <c r="EK46" s="12">
        <f t="shared" si="53"/>
        <v>375</v>
      </c>
      <c r="EL46" s="12">
        <f t="shared" si="54"/>
        <v>0</v>
      </c>
      <c r="EM46" s="11"/>
      <c r="EN46" s="12">
        <v>77</v>
      </c>
      <c r="EO46" s="12">
        <v>77</v>
      </c>
      <c r="EP46" s="12">
        <f t="shared" si="55"/>
        <v>77</v>
      </c>
      <c r="EQ46" s="12">
        <f t="shared" si="56"/>
        <v>0</v>
      </c>
      <c r="ER46" s="11"/>
      <c r="ES46" s="12">
        <v>368.6</v>
      </c>
      <c r="ET46" s="12">
        <v>368.6</v>
      </c>
      <c r="EU46" s="12">
        <f t="shared" si="57"/>
        <v>368.6</v>
      </c>
      <c r="EV46" s="12">
        <f t="shared" si="58"/>
        <v>0</v>
      </c>
      <c r="EW46" s="11"/>
      <c r="EX46" s="12"/>
      <c r="EY46" s="12"/>
      <c r="EZ46" s="12">
        <f t="shared" si="59"/>
        <v>0</v>
      </c>
      <c r="FA46" s="12">
        <f t="shared" si="60"/>
        <v>0</v>
      </c>
      <c r="FB46" s="11"/>
      <c r="FC46" s="12">
        <v>3695.5</v>
      </c>
      <c r="FD46" s="12">
        <v>3695.5</v>
      </c>
      <c r="FE46" s="12">
        <f t="shared" si="61"/>
        <v>3695.5</v>
      </c>
      <c r="FF46" s="12">
        <f t="shared" si="62"/>
        <v>0</v>
      </c>
      <c r="FG46" s="11"/>
      <c r="FH46" s="12"/>
      <c r="FI46" s="12"/>
      <c r="FJ46" s="12">
        <f t="shared" si="63"/>
        <v>0</v>
      </c>
      <c r="FK46" s="12">
        <f t="shared" si="64"/>
        <v>0</v>
      </c>
      <c r="FL46" s="11"/>
      <c r="FM46" s="12">
        <v>29.2</v>
      </c>
      <c r="FN46" s="12">
        <v>29.2</v>
      </c>
      <c r="FO46" s="12">
        <f t="shared" si="65"/>
        <v>29.2</v>
      </c>
      <c r="FP46" s="12">
        <f t="shared" si="66"/>
        <v>0</v>
      </c>
      <c r="FQ46" s="11"/>
      <c r="FR46" s="12">
        <v>14173.8</v>
      </c>
      <c r="FS46" s="12">
        <v>14173.8</v>
      </c>
      <c r="FT46" s="12">
        <f t="shared" si="67"/>
        <v>14173.8</v>
      </c>
      <c r="FU46" s="12">
        <f t="shared" si="68"/>
        <v>0</v>
      </c>
      <c r="FV46" s="11"/>
      <c r="FW46" s="12">
        <v>23117.1</v>
      </c>
      <c r="FX46" s="12">
        <v>23117.1</v>
      </c>
      <c r="FY46" s="12">
        <f t="shared" si="69"/>
        <v>23117.1</v>
      </c>
      <c r="FZ46" s="12">
        <f t="shared" si="70"/>
        <v>0</v>
      </c>
      <c r="GA46" s="11"/>
      <c r="GB46" s="12">
        <v>16038.6</v>
      </c>
      <c r="GC46" s="12">
        <v>16038.6</v>
      </c>
      <c r="GD46" s="12">
        <f t="shared" si="71"/>
        <v>16038.6</v>
      </c>
      <c r="GE46" s="12">
        <f t="shared" si="72"/>
        <v>0</v>
      </c>
      <c r="GF46" s="11"/>
      <c r="GG46" s="12"/>
      <c r="GH46" s="12"/>
      <c r="GI46" s="12">
        <f t="shared" si="73"/>
        <v>0</v>
      </c>
      <c r="GJ46" s="13">
        <f t="shared" si="74"/>
        <v>0</v>
      </c>
    </row>
    <row r="47" spans="1:192" x14ac:dyDescent="0.25">
      <c r="A47" s="35">
        <v>41</v>
      </c>
      <c r="B47" s="36" t="s">
        <v>44</v>
      </c>
      <c r="C47" s="42">
        <f t="shared" si="75"/>
        <v>0</v>
      </c>
      <c r="D47" s="45">
        <f t="shared" si="78"/>
        <v>70972.2</v>
      </c>
      <c r="E47" s="45">
        <f t="shared" si="79"/>
        <v>70972.2</v>
      </c>
      <c r="F47" s="45">
        <f t="shared" si="1"/>
        <v>70972.2</v>
      </c>
      <c r="G47" s="44">
        <f t="shared" si="2"/>
        <v>0</v>
      </c>
      <c r="H47" s="11"/>
      <c r="I47" s="12"/>
      <c r="J47" s="12"/>
      <c r="K47" s="12">
        <f t="shared" si="76"/>
        <v>0</v>
      </c>
      <c r="L47" s="12">
        <f t="shared" si="77"/>
        <v>0</v>
      </c>
      <c r="M47" s="11"/>
      <c r="N47" s="12">
        <v>1872.2</v>
      </c>
      <c r="O47" s="12">
        <v>1872.2</v>
      </c>
      <c r="P47" s="12">
        <f t="shared" si="3"/>
        <v>1872.2</v>
      </c>
      <c r="Q47" s="12">
        <f t="shared" si="4"/>
        <v>0</v>
      </c>
      <c r="R47" s="11"/>
      <c r="S47" s="12">
        <v>2293.6</v>
      </c>
      <c r="T47" s="12">
        <v>2293.6</v>
      </c>
      <c r="U47" s="12">
        <f t="shared" si="5"/>
        <v>2293.6</v>
      </c>
      <c r="V47" s="12">
        <f t="shared" si="6"/>
        <v>0</v>
      </c>
      <c r="W47" s="11"/>
      <c r="X47" s="12">
        <v>55.9</v>
      </c>
      <c r="Y47" s="12">
        <v>55.9</v>
      </c>
      <c r="Z47" s="12">
        <f t="shared" si="7"/>
        <v>55.9</v>
      </c>
      <c r="AA47" s="12">
        <f t="shared" si="8"/>
        <v>0</v>
      </c>
      <c r="AB47" s="11"/>
      <c r="AC47" s="12">
        <v>208.3</v>
      </c>
      <c r="AD47" s="12">
        <v>208.3</v>
      </c>
      <c r="AE47" s="12">
        <f t="shared" si="9"/>
        <v>208.3</v>
      </c>
      <c r="AF47" s="12">
        <f t="shared" si="10"/>
        <v>0</v>
      </c>
      <c r="AG47" s="11"/>
      <c r="AH47" s="12">
        <v>1197.2</v>
      </c>
      <c r="AI47" s="12">
        <v>1197.2</v>
      </c>
      <c r="AJ47" s="12">
        <f t="shared" si="11"/>
        <v>1197.2</v>
      </c>
      <c r="AK47" s="12">
        <f t="shared" si="12"/>
        <v>0</v>
      </c>
      <c r="AL47" s="11"/>
      <c r="AM47" s="12">
        <v>372.6</v>
      </c>
      <c r="AN47" s="12">
        <v>372.6</v>
      </c>
      <c r="AO47" s="12">
        <f t="shared" si="13"/>
        <v>372.6</v>
      </c>
      <c r="AP47" s="12">
        <f t="shared" si="14"/>
        <v>0</v>
      </c>
      <c r="AQ47" s="11"/>
      <c r="AR47" s="12">
        <v>1008</v>
      </c>
      <c r="AS47" s="12">
        <v>1008</v>
      </c>
      <c r="AT47" s="12">
        <f t="shared" si="15"/>
        <v>1008</v>
      </c>
      <c r="AU47" s="12">
        <f t="shared" si="16"/>
        <v>0</v>
      </c>
      <c r="AV47" s="11"/>
      <c r="AW47" s="12"/>
      <c r="AX47" s="12"/>
      <c r="AY47" s="12">
        <f t="shared" si="17"/>
        <v>0</v>
      </c>
      <c r="AZ47" s="12">
        <f t="shared" si="18"/>
        <v>0</v>
      </c>
      <c r="BA47" s="11"/>
      <c r="BB47" s="12"/>
      <c r="BC47" s="12"/>
      <c r="BD47" s="12">
        <f t="shared" si="19"/>
        <v>0</v>
      </c>
      <c r="BE47" s="12">
        <f t="shared" si="20"/>
        <v>0</v>
      </c>
      <c r="BF47" s="11"/>
      <c r="BG47" s="12"/>
      <c r="BH47" s="12"/>
      <c r="BI47" s="12">
        <f t="shared" si="21"/>
        <v>0</v>
      </c>
      <c r="BJ47" s="12">
        <f t="shared" si="22"/>
        <v>0</v>
      </c>
      <c r="BK47" s="11"/>
      <c r="BL47" s="12"/>
      <c r="BM47" s="12"/>
      <c r="BN47" s="12">
        <f t="shared" si="23"/>
        <v>0</v>
      </c>
      <c r="BO47" s="12">
        <f t="shared" si="24"/>
        <v>0</v>
      </c>
      <c r="BP47" s="11"/>
      <c r="BQ47" s="12"/>
      <c r="BR47" s="12"/>
      <c r="BS47" s="12">
        <f t="shared" si="25"/>
        <v>0</v>
      </c>
      <c r="BT47" s="12">
        <f t="shared" si="26"/>
        <v>0</v>
      </c>
      <c r="BU47" s="11"/>
      <c r="BV47" s="12"/>
      <c r="BW47" s="12"/>
      <c r="BX47" s="12">
        <f t="shared" si="27"/>
        <v>0</v>
      </c>
      <c r="BY47" s="12">
        <f t="shared" si="28"/>
        <v>0</v>
      </c>
      <c r="BZ47" s="11"/>
      <c r="CA47" s="12"/>
      <c r="CB47" s="12"/>
      <c r="CC47" s="12">
        <f t="shared" si="29"/>
        <v>0</v>
      </c>
      <c r="CD47" s="12">
        <f t="shared" si="30"/>
        <v>0</v>
      </c>
      <c r="CE47" s="11"/>
      <c r="CF47" s="12"/>
      <c r="CG47" s="12"/>
      <c r="CH47" s="12">
        <f t="shared" si="31"/>
        <v>0</v>
      </c>
      <c r="CI47" s="12">
        <f t="shared" si="32"/>
        <v>0</v>
      </c>
      <c r="CJ47" s="11"/>
      <c r="CK47" s="12">
        <v>125</v>
      </c>
      <c r="CL47" s="12">
        <v>125</v>
      </c>
      <c r="CM47" s="12">
        <f t="shared" si="33"/>
        <v>125</v>
      </c>
      <c r="CN47" s="12">
        <f t="shared" si="34"/>
        <v>0</v>
      </c>
      <c r="CO47" s="11"/>
      <c r="CP47" s="12">
        <v>430</v>
      </c>
      <c r="CQ47" s="12">
        <v>430</v>
      </c>
      <c r="CR47" s="12">
        <f t="shared" si="35"/>
        <v>430</v>
      </c>
      <c r="CS47" s="12">
        <f t="shared" si="36"/>
        <v>0</v>
      </c>
      <c r="CT47" s="11"/>
      <c r="CU47" s="12"/>
      <c r="CV47" s="12"/>
      <c r="CW47" s="12">
        <f t="shared" si="37"/>
        <v>0</v>
      </c>
      <c r="CX47" s="12">
        <f t="shared" si="38"/>
        <v>0</v>
      </c>
      <c r="CY47" s="11"/>
      <c r="CZ47" s="12"/>
      <c r="DA47" s="12"/>
      <c r="DB47" s="12">
        <f t="shared" si="39"/>
        <v>0</v>
      </c>
      <c r="DC47" s="12">
        <f t="shared" si="40"/>
        <v>0</v>
      </c>
      <c r="DD47" s="11"/>
      <c r="DE47" s="12"/>
      <c r="DF47" s="12"/>
      <c r="DG47" s="12">
        <f t="shared" si="41"/>
        <v>0</v>
      </c>
      <c r="DH47" s="12">
        <f t="shared" si="42"/>
        <v>0</v>
      </c>
      <c r="DI47" s="11"/>
      <c r="DJ47" s="12"/>
      <c r="DK47" s="12"/>
      <c r="DL47" s="12">
        <f t="shared" si="43"/>
        <v>0</v>
      </c>
      <c r="DM47" s="12">
        <f t="shared" si="44"/>
        <v>0</v>
      </c>
      <c r="DN47" s="11"/>
      <c r="DO47" s="12">
        <v>8000</v>
      </c>
      <c r="DP47" s="12">
        <v>8000</v>
      </c>
      <c r="DQ47" s="12">
        <f t="shared" si="45"/>
        <v>8000</v>
      </c>
      <c r="DR47" s="12">
        <f t="shared" si="46"/>
        <v>0</v>
      </c>
      <c r="DS47" s="11"/>
      <c r="DT47" s="12">
        <v>1717.2</v>
      </c>
      <c r="DU47" s="12">
        <v>1717.2</v>
      </c>
      <c r="DV47" s="12">
        <f t="shared" si="47"/>
        <v>1717.2</v>
      </c>
      <c r="DW47" s="12">
        <f t="shared" si="48"/>
        <v>0</v>
      </c>
      <c r="DX47" s="11"/>
      <c r="DY47" s="12"/>
      <c r="DZ47" s="12"/>
      <c r="EA47" s="12">
        <f t="shared" si="49"/>
        <v>0</v>
      </c>
      <c r="EB47" s="12">
        <f t="shared" si="50"/>
        <v>0</v>
      </c>
      <c r="EC47" s="11"/>
      <c r="ED47" s="12">
        <v>500</v>
      </c>
      <c r="EE47" s="12">
        <v>500</v>
      </c>
      <c r="EF47" s="12">
        <f t="shared" si="51"/>
        <v>500</v>
      </c>
      <c r="EG47" s="12">
        <f t="shared" si="52"/>
        <v>0</v>
      </c>
      <c r="EH47" s="11"/>
      <c r="EI47" s="12"/>
      <c r="EJ47" s="12"/>
      <c r="EK47" s="12">
        <f t="shared" si="53"/>
        <v>0</v>
      </c>
      <c r="EL47" s="12">
        <f t="shared" si="54"/>
        <v>0</v>
      </c>
      <c r="EM47" s="11"/>
      <c r="EN47" s="12"/>
      <c r="EO47" s="12"/>
      <c r="EP47" s="12">
        <f t="shared" si="55"/>
        <v>0</v>
      </c>
      <c r="EQ47" s="12">
        <f t="shared" si="56"/>
        <v>0</v>
      </c>
      <c r="ER47" s="11"/>
      <c r="ES47" s="12">
        <v>743</v>
      </c>
      <c r="ET47" s="12">
        <v>743</v>
      </c>
      <c r="EU47" s="12">
        <f t="shared" si="57"/>
        <v>743</v>
      </c>
      <c r="EV47" s="12">
        <f t="shared" si="58"/>
        <v>0</v>
      </c>
      <c r="EW47" s="11"/>
      <c r="EX47" s="12">
        <v>340.9</v>
      </c>
      <c r="EY47" s="12">
        <v>340.9</v>
      </c>
      <c r="EZ47" s="12">
        <f t="shared" si="59"/>
        <v>340.9</v>
      </c>
      <c r="FA47" s="12">
        <f t="shared" si="60"/>
        <v>0</v>
      </c>
      <c r="FB47" s="11"/>
      <c r="FC47" s="12"/>
      <c r="FD47" s="12"/>
      <c r="FE47" s="12">
        <f t="shared" si="61"/>
        <v>0</v>
      </c>
      <c r="FF47" s="12">
        <f t="shared" si="62"/>
        <v>0</v>
      </c>
      <c r="FG47" s="11"/>
      <c r="FH47" s="12"/>
      <c r="FI47" s="12"/>
      <c r="FJ47" s="12">
        <f t="shared" si="63"/>
        <v>0</v>
      </c>
      <c r="FK47" s="12">
        <f t="shared" si="64"/>
        <v>0</v>
      </c>
      <c r="FL47" s="11"/>
      <c r="FM47" s="12">
        <v>111.3</v>
      </c>
      <c r="FN47" s="12">
        <v>111.3</v>
      </c>
      <c r="FO47" s="12">
        <f t="shared" si="65"/>
        <v>111.3</v>
      </c>
      <c r="FP47" s="12">
        <f t="shared" si="66"/>
        <v>0</v>
      </c>
      <c r="FQ47" s="11"/>
      <c r="FR47" s="12">
        <v>17050.599999999999</v>
      </c>
      <c r="FS47" s="12">
        <v>17050.599999999999</v>
      </c>
      <c r="FT47" s="12">
        <f t="shared" si="67"/>
        <v>17050.599999999999</v>
      </c>
      <c r="FU47" s="12">
        <f t="shared" si="68"/>
        <v>0</v>
      </c>
      <c r="FV47" s="11"/>
      <c r="FW47" s="12">
        <v>20969.7</v>
      </c>
      <c r="FX47" s="12">
        <v>20969.7</v>
      </c>
      <c r="FY47" s="12">
        <f t="shared" si="69"/>
        <v>20969.7</v>
      </c>
      <c r="FZ47" s="12">
        <f t="shared" si="70"/>
        <v>0</v>
      </c>
      <c r="GA47" s="11"/>
      <c r="GB47" s="12">
        <v>13976.7</v>
      </c>
      <c r="GC47" s="12">
        <v>13976.7</v>
      </c>
      <c r="GD47" s="12">
        <f t="shared" si="71"/>
        <v>13976.7</v>
      </c>
      <c r="GE47" s="12">
        <f t="shared" si="72"/>
        <v>0</v>
      </c>
      <c r="GF47" s="11"/>
      <c r="GG47" s="12"/>
      <c r="GH47" s="12"/>
      <c r="GI47" s="12">
        <f t="shared" si="73"/>
        <v>0</v>
      </c>
      <c r="GJ47" s="13">
        <f t="shared" si="74"/>
        <v>0</v>
      </c>
    </row>
    <row r="48" spans="1:192" x14ac:dyDescent="0.25">
      <c r="A48" s="35">
        <v>42</v>
      </c>
      <c r="B48" s="36" t="s">
        <v>45</v>
      </c>
      <c r="C48" s="42">
        <f t="shared" si="75"/>
        <v>0</v>
      </c>
      <c r="D48" s="45">
        <f t="shared" si="78"/>
        <v>135819.5</v>
      </c>
      <c r="E48" s="45">
        <f t="shared" si="79"/>
        <v>135739.20000000001</v>
      </c>
      <c r="F48" s="45">
        <f t="shared" si="1"/>
        <v>135739.20000000001</v>
      </c>
      <c r="G48" s="44">
        <f t="shared" si="2"/>
        <v>-80.299999999988358</v>
      </c>
      <c r="H48" s="11"/>
      <c r="I48" s="12"/>
      <c r="J48" s="12"/>
      <c r="K48" s="12">
        <f t="shared" si="76"/>
        <v>0</v>
      </c>
      <c r="L48" s="12">
        <f t="shared" si="77"/>
        <v>0</v>
      </c>
      <c r="M48" s="11"/>
      <c r="N48" s="12">
        <v>4992.5</v>
      </c>
      <c r="O48" s="12">
        <v>4992.5</v>
      </c>
      <c r="P48" s="12">
        <f t="shared" si="3"/>
        <v>4992.5</v>
      </c>
      <c r="Q48" s="12">
        <f t="shared" si="4"/>
        <v>0</v>
      </c>
      <c r="R48" s="11"/>
      <c r="S48" s="12">
        <v>1280.5</v>
      </c>
      <c r="T48" s="12">
        <v>1280.5</v>
      </c>
      <c r="U48" s="12">
        <f t="shared" si="5"/>
        <v>1280.5</v>
      </c>
      <c r="V48" s="12">
        <f t="shared" si="6"/>
        <v>0</v>
      </c>
      <c r="W48" s="11"/>
      <c r="X48" s="12">
        <v>226</v>
      </c>
      <c r="Y48" s="12">
        <v>226</v>
      </c>
      <c r="Z48" s="12">
        <f t="shared" si="7"/>
        <v>226</v>
      </c>
      <c r="AA48" s="12">
        <f t="shared" si="8"/>
        <v>0</v>
      </c>
      <c r="AB48" s="11"/>
      <c r="AC48" s="12">
        <v>468.7</v>
      </c>
      <c r="AD48" s="12">
        <v>468.7</v>
      </c>
      <c r="AE48" s="12">
        <f t="shared" si="9"/>
        <v>468.7</v>
      </c>
      <c r="AF48" s="12">
        <f t="shared" si="10"/>
        <v>0</v>
      </c>
      <c r="AG48" s="11"/>
      <c r="AH48" s="12">
        <v>3206.1</v>
      </c>
      <c r="AI48" s="12">
        <v>3206.1</v>
      </c>
      <c r="AJ48" s="12">
        <f t="shared" si="11"/>
        <v>3206.1</v>
      </c>
      <c r="AK48" s="12">
        <f t="shared" si="12"/>
        <v>0</v>
      </c>
      <c r="AL48" s="11"/>
      <c r="AM48" s="12">
        <v>1076.4000000000001</v>
      </c>
      <c r="AN48" s="12">
        <v>1076.4000000000001</v>
      </c>
      <c r="AO48" s="12">
        <f t="shared" si="13"/>
        <v>1076.4000000000001</v>
      </c>
      <c r="AP48" s="12">
        <f t="shared" si="14"/>
        <v>0</v>
      </c>
      <c r="AQ48" s="11"/>
      <c r="AR48" s="12">
        <v>1638</v>
      </c>
      <c r="AS48" s="12">
        <v>1638</v>
      </c>
      <c r="AT48" s="12">
        <f t="shared" si="15"/>
        <v>1638</v>
      </c>
      <c r="AU48" s="12">
        <f t="shared" si="16"/>
        <v>0</v>
      </c>
      <c r="AV48" s="11"/>
      <c r="AW48" s="12">
        <v>631.29999999999995</v>
      </c>
      <c r="AX48" s="12">
        <v>631.29999999999995</v>
      </c>
      <c r="AY48" s="12">
        <f t="shared" si="17"/>
        <v>631.29999999999995</v>
      </c>
      <c r="AZ48" s="12">
        <f t="shared" si="18"/>
        <v>0</v>
      </c>
      <c r="BA48" s="11"/>
      <c r="BB48" s="12"/>
      <c r="BC48" s="12"/>
      <c r="BD48" s="12">
        <f t="shared" si="19"/>
        <v>0</v>
      </c>
      <c r="BE48" s="12">
        <f t="shared" si="20"/>
        <v>0</v>
      </c>
      <c r="BF48" s="11"/>
      <c r="BG48" s="12"/>
      <c r="BH48" s="12"/>
      <c r="BI48" s="12">
        <f t="shared" si="21"/>
        <v>0</v>
      </c>
      <c r="BJ48" s="12">
        <f t="shared" si="22"/>
        <v>0</v>
      </c>
      <c r="BK48" s="11"/>
      <c r="BL48" s="12"/>
      <c r="BM48" s="12"/>
      <c r="BN48" s="12">
        <f t="shared" si="23"/>
        <v>0</v>
      </c>
      <c r="BO48" s="12">
        <f t="shared" si="24"/>
        <v>0</v>
      </c>
      <c r="BP48" s="11"/>
      <c r="BQ48" s="12"/>
      <c r="BR48" s="12"/>
      <c r="BS48" s="12">
        <f t="shared" si="25"/>
        <v>0</v>
      </c>
      <c r="BT48" s="12">
        <f t="shared" si="26"/>
        <v>0</v>
      </c>
      <c r="BU48" s="11"/>
      <c r="BV48" s="12"/>
      <c r="BW48" s="12"/>
      <c r="BX48" s="12">
        <f t="shared" si="27"/>
        <v>0</v>
      </c>
      <c r="BY48" s="12">
        <f t="shared" si="28"/>
        <v>0</v>
      </c>
      <c r="BZ48" s="11"/>
      <c r="CA48" s="12"/>
      <c r="CB48" s="12"/>
      <c r="CC48" s="12">
        <f t="shared" si="29"/>
        <v>0</v>
      </c>
      <c r="CD48" s="12">
        <f t="shared" si="30"/>
        <v>0</v>
      </c>
      <c r="CE48" s="11"/>
      <c r="CF48" s="12">
        <v>125</v>
      </c>
      <c r="CG48" s="12">
        <v>125</v>
      </c>
      <c r="CH48" s="12">
        <f t="shared" si="31"/>
        <v>125</v>
      </c>
      <c r="CI48" s="12">
        <f t="shared" si="32"/>
        <v>0</v>
      </c>
      <c r="CJ48" s="11"/>
      <c r="CK48" s="12">
        <v>125</v>
      </c>
      <c r="CL48" s="12">
        <v>125</v>
      </c>
      <c r="CM48" s="12">
        <f t="shared" si="33"/>
        <v>125</v>
      </c>
      <c r="CN48" s="12">
        <f t="shared" si="34"/>
        <v>0</v>
      </c>
      <c r="CO48" s="11"/>
      <c r="CP48" s="12">
        <v>180</v>
      </c>
      <c r="CQ48" s="12">
        <v>180</v>
      </c>
      <c r="CR48" s="12">
        <f t="shared" si="35"/>
        <v>180</v>
      </c>
      <c r="CS48" s="12">
        <f t="shared" si="36"/>
        <v>0</v>
      </c>
      <c r="CT48" s="11"/>
      <c r="CU48" s="12"/>
      <c r="CV48" s="12"/>
      <c r="CW48" s="12">
        <f t="shared" si="37"/>
        <v>0</v>
      </c>
      <c r="CX48" s="12">
        <f t="shared" si="38"/>
        <v>0</v>
      </c>
      <c r="CY48" s="11"/>
      <c r="CZ48" s="12"/>
      <c r="DA48" s="12"/>
      <c r="DB48" s="12">
        <f t="shared" si="39"/>
        <v>0</v>
      </c>
      <c r="DC48" s="12">
        <f t="shared" si="40"/>
        <v>0</v>
      </c>
      <c r="DD48" s="11"/>
      <c r="DE48" s="12">
        <v>1889.7</v>
      </c>
      <c r="DF48" s="12">
        <v>1889.7</v>
      </c>
      <c r="DG48" s="12">
        <f t="shared" si="41"/>
        <v>1889.7</v>
      </c>
      <c r="DH48" s="12">
        <f t="shared" si="42"/>
        <v>0</v>
      </c>
      <c r="DI48" s="11"/>
      <c r="DJ48" s="12">
        <v>1477.8</v>
      </c>
      <c r="DK48" s="12">
        <v>1477.8</v>
      </c>
      <c r="DL48" s="12">
        <f t="shared" si="43"/>
        <v>1477.8</v>
      </c>
      <c r="DM48" s="12">
        <f t="shared" si="44"/>
        <v>0</v>
      </c>
      <c r="DN48" s="11"/>
      <c r="DO48" s="12">
        <v>8000</v>
      </c>
      <c r="DP48" s="12">
        <v>8000</v>
      </c>
      <c r="DQ48" s="12">
        <f t="shared" si="45"/>
        <v>8000</v>
      </c>
      <c r="DR48" s="12">
        <f t="shared" si="46"/>
        <v>0</v>
      </c>
      <c r="DS48" s="11"/>
      <c r="DT48" s="12"/>
      <c r="DU48" s="12"/>
      <c r="DV48" s="12">
        <f t="shared" si="47"/>
        <v>0</v>
      </c>
      <c r="DW48" s="12">
        <f t="shared" si="48"/>
        <v>0</v>
      </c>
      <c r="DX48" s="11"/>
      <c r="DY48" s="12"/>
      <c r="DZ48" s="12"/>
      <c r="EA48" s="12">
        <f t="shared" si="49"/>
        <v>0</v>
      </c>
      <c r="EB48" s="12">
        <f t="shared" si="50"/>
        <v>0</v>
      </c>
      <c r="EC48" s="11"/>
      <c r="ED48" s="12">
        <v>1000</v>
      </c>
      <c r="EE48" s="12">
        <v>1000</v>
      </c>
      <c r="EF48" s="12">
        <f t="shared" si="51"/>
        <v>1000</v>
      </c>
      <c r="EG48" s="12">
        <f t="shared" si="52"/>
        <v>0</v>
      </c>
      <c r="EH48" s="11"/>
      <c r="EI48" s="12"/>
      <c r="EJ48" s="12"/>
      <c r="EK48" s="12">
        <f t="shared" si="53"/>
        <v>0</v>
      </c>
      <c r="EL48" s="12">
        <f t="shared" si="54"/>
        <v>0</v>
      </c>
      <c r="EM48" s="11"/>
      <c r="EN48" s="12">
        <v>2199.6</v>
      </c>
      <c r="EO48" s="12">
        <v>2199.6</v>
      </c>
      <c r="EP48" s="12">
        <f t="shared" si="55"/>
        <v>2199.6</v>
      </c>
      <c r="EQ48" s="12">
        <f t="shared" si="56"/>
        <v>0</v>
      </c>
      <c r="ER48" s="11"/>
      <c r="ES48" s="12">
        <v>951.6</v>
      </c>
      <c r="ET48" s="12">
        <v>871.3</v>
      </c>
      <c r="EU48" s="12">
        <f t="shared" si="57"/>
        <v>871.3</v>
      </c>
      <c r="EV48" s="12">
        <f t="shared" si="58"/>
        <v>-80.300000000000068</v>
      </c>
      <c r="EW48" s="11"/>
      <c r="EX48" s="12">
        <v>651.20000000000005</v>
      </c>
      <c r="EY48" s="12">
        <v>651.20000000000005</v>
      </c>
      <c r="EZ48" s="12">
        <f t="shared" si="59"/>
        <v>651.20000000000005</v>
      </c>
      <c r="FA48" s="12">
        <f t="shared" si="60"/>
        <v>0</v>
      </c>
      <c r="FB48" s="11"/>
      <c r="FC48" s="12"/>
      <c r="FD48" s="12"/>
      <c r="FE48" s="12">
        <f t="shared" si="61"/>
        <v>0</v>
      </c>
      <c r="FF48" s="12">
        <f t="shared" si="62"/>
        <v>0</v>
      </c>
      <c r="FG48" s="11"/>
      <c r="FH48" s="12"/>
      <c r="FI48" s="12"/>
      <c r="FJ48" s="12">
        <f t="shared" si="63"/>
        <v>0</v>
      </c>
      <c r="FK48" s="12">
        <f t="shared" si="64"/>
        <v>0</v>
      </c>
      <c r="FL48" s="11"/>
      <c r="FM48" s="12">
        <v>98.3</v>
      </c>
      <c r="FN48" s="12">
        <v>98.3</v>
      </c>
      <c r="FO48" s="12">
        <f t="shared" si="65"/>
        <v>98.3</v>
      </c>
      <c r="FP48" s="12">
        <f t="shared" si="66"/>
        <v>0</v>
      </c>
      <c r="FQ48" s="11"/>
      <c r="FR48" s="12">
        <v>20367.8</v>
      </c>
      <c r="FS48" s="12">
        <v>20367.8</v>
      </c>
      <c r="FT48" s="12">
        <f t="shared" si="67"/>
        <v>20367.8</v>
      </c>
      <c r="FU48" s="12">
        <f t="shared" si="68"/>
        <v>0</v>
      </c>
      <c r="FV48" s="11"/>
      <c r="FW48" s="12">
        <v>28487</v>
      </c>
      <c r="FX48" s="12">
        <v>28487</v>
      </c>
      <c r="FY48" s="12">
        <f t="shared" si="69"/>
        <v>28487</v>
      </c>
      <c r="FZ48" s="12">
        <f t="shared" si="70"/>
        <v>0</v>
      </c>
      <c r="GA48" s="11"/>
      <c r="GB48" s="12">
        <v>56747</v>
      </c>
      <c r="GC48" s="12">
        <v>56747</v>
      </c>
      <c r="GD48" s="12">
        <f t="shared" si="71"/>
        <v>56747</v>
      </c>
      <c r="GE48" s="12">
        <f t="shared" si="72"/>
        <v>0</v>
      </c>
      <c r="GF48" s="11"/>
      <c r="GG48" s="12"/>
      <c r="GH48" s="12"/>
      <c r="GI48" s="12">
        <f t="shared" si="73"/>
        <v>0</v>
      </c>
      <c r="GJ48" s="13">
        <f t="shared" si="74"/>
        <v>0</v>
      </c>
    </row>
    <row r="49" spans="1:192" x14ac:dyDescent="0.25">
      <c r="A49" s="35">
        <v>43</v>
      </c>
      <c r="B49" s="36" t="s">
        <v>46</v>
      </c>
      <c r="C49" s="42">
        <f t="shared" si="75"/>
        <v>0</v>
      </c>
      <c r="D49" s="45">
        <f t="shared" si="78"/>
        <v>82151.899999999994</v>
      </c>
      <c r="E49" s="45">
        <f t="shared" si="79"/>
        <v>82151.799999999988</v>
      </c>
      <c r="F49" s="45">
        <f t="shared" si="1"/>
        <v>82151.799999999988</v>
      </c>
      <c r="G49" s="44">
        <f t="shared" si="2"/>
        <v>-0.10000000000582077</v>
      </c>
      <c r="H49" s="11"/>
      <c r="I49" s="12"/>
      <c r="J49" s="12"/>
      <c r="K49" s="12">
        <f t="shared" si="76"/>
        <v>0</v>
      </c>
      <c r="L49" s="12">
        <f t="shared" si="77"/>
        <v>0</v>
      </c>
      <c r="M49" s="11"/>
      <c r="N49" s="12">
        <v>2340.1999999999998</v>
      </c>
      <c r="O49" s="12">
        <v>2340.1999999999998</v>
      </c>
      <c r="P49" s="12">
        <f t="shared" si="3"/>
        <v>2340.1999999999998</v>
      </c>
      <c r="Q49" s="12">
        <f t="shared" si="4"/>
        <v>0</v>
      </c>
      <c r="R49" s="11"/>
      <c r="S49" s="12">
        <v>5211.7999999999993</v>
      </c>
      <c r="T49" s="12">
        <v>5211.7</v>
      </c>
      <c r="U49" s="12">
        <f t="shared" si="5"/>
        <v>5211.7</v>
      </c>
      <c r="V49" s="12">
        <f t="shared" si="6"/>
        <v>-9.9999999999454303E-2</v>
      </c>
      <c r="W49" s="11"/>
      <c r="X49" s="12">
        <v>77</v>
      </c>
      <c r="Y49" s="12">
        <v>77</v>
      </c>
      <c r="Z49" s="12">
        <f t="shared" si="7"/>
        <v>77</v>
      </c>
      <c r="AA49" s="12">
        <f t="shared" si="8"/>
        <v>0</v>
      </c>
      <c r="AB49" s="11"/>
      <c r="AC49" s="12">
        <v>260.39999999999998</v>
      </c>
      <c r="AD49" s="12">
        <v>260.39999999999998</v>
      </c>
      <c r="AE49" s="12">
        <f t="shared" si="9"/>
        <v>260.39999999999998</v>
      </c>
      <c r="AF49" s="12">
        <f t="shared" si="10"/>
        <v>0</v>
      </c>
      <c r="AG49" s="11"/>
      <c r="AH49" s="12">
        <v>736.4</v>
      </c>
      <c r="AI49" s="12">
        <v>736.4</v>
      </c>
      <c r="AJ49" s="12">
        <f t="shared" si="11"/>
        <v>736.4</v>
      </c>
      <c r="AK49" s="12">
        <f t="shared" si="12"/>
        <v>0</v>
      </c>
      <c r="AL49" s="11"/>
      <c r="AM49" s="12">
        <v>588.29999999999995</v>
      </c>
      <c r="AN49" s="12">
        <v>588.29999999999995</v>
      </c>
      <c r="AO49" s="12">
        <f t="shared" si="13"/>
        <v>588.29999999999995</v>
      </c>
      <c r="AP49" s="12">
        <f t="shared" si="14"/>
        <v>0</v>
      </c>
      <c r="AQ49" s="11"/>
      <c r="AR49" s="12">
        <v>1618.8</v>
      </c>
      <c r="AS49" s="12">
        <v>1618.8</v>
      </c>
      <c r="AT49" s="12">
        <f t="shared" si="15"/>
        <v>1618.8</v>
      </c>
      <c r="AU49" s="12">
        <f t="shared" si="16"/>
        <v>0</v>
      </c>
      <c r="AV49" s="11"/>
      <c r="AW49" s="12"/>
      <c r="AX49" s="12"/>
      <c r="AY49" s="12">
        <f t="shared" si="17"/>
        <v>0</v>
      </c>
      <c r="AZ49" s="12">
        <f t="shared" si="18"/>
        <v>0</v>
      </c>
      <c r="BA49" s="11"/>
      <c r="BB49" s="12"/>
      <c r="BC49" s="12"/>
      <c r="BD49" s="12">
        <f t="shared" si="19"/>
        <v>0</v>
      </c>
      <c r="BE49" s="12">
        <f t="shared" si="20"/>
        <v>0</v>
      </c>
      <c r="BF49" s="11"/>
      <c r="BG49" s="12"/>
      <c r="BH49" s="12"/>
      <c r="BI49" s="12">
        <f t="shared" si="21"/>
        <v>0</v>
      </c>
      <c r="BJ49" s="12">
        <f t="shared" si="22"/>
        <v>0</v>
      </c>
      <c r="BK49" s="11"/>
      <c r="BL49" s="12"/>
      <c r="BM49" s="12"/>
      <c r="BN49" s="12">
        <f t="shared" si="23"/>
        <v>0</v>
      </c>
      <c r="BO49" s="12">
        <f t="shared" si="24"/>
        <v>0</v>
      </c>
      <c r="BP49" s="11"/>
      <c r="BQ49" s="12"/>
      <c r="BR49" s="12"/>
      <c r="BS49" s="12">
        <f t="shared" si="25"/>
        <v>0</v>
      </c>
      <c r="BT49" s="12">
        <f t="shared" si="26"/>
        <v>0</v>
      </c>
      <c r="BU49" s="11"/>
      <c r="BV49" s="12"/>
      <c r="BW49" s="12"/>
      <c r="BX49" s="12">
        <f t="shared" si="27"/>
        <v>0</v>
      </c>
      <c r="BY49" s="12">
        <f t="shared" si="28"/>
        <v>0</v>
      </c>
      <c r="BZ49" s="11"/>
      <c r="CA49" s="12"/>
      <c r="CB49" s="12"/>
      <c r="CC49" s="12">
        <f t="shared" si="29"/>
        <v>0</v>
      </c>
      <c r="CD49" s="12">
        <f t="shared" si="30"/>
        <v>0</v>
      </c>
      <c r="CE49" s="11"/>
      <c r="CF49" s="12">
        <v>62.5</v>
      </c>
      <c r="CG49" s="12">
        <v>62.5</v>
      </c>
      <c r="CH49" s="12">
        <f t="shared" si="31"/>
        <v>62.5</v>
      </c>
      <c r="CI49" s="12">
        <f t="shared" si="32"/>
        <v>0</v>
      </c>
      <c r="CJ49" s="11"/>
      <c r="CK49" s="12">
        <v>125</v>
      </c>
      <c r="CL49" s="12">
        <v>125</v>
      </c>
      <c r="CM49" s="12">
        <f t="shared" si="33"/>
        <v>125</v>
      </c>
      <c r="CN49" s="12">
        <f t="shared" si="34"/>
        <v>0</v>
      </c>
      <c r="CO49" s="11"/>
      <c r="CP49" s="12">
        <v>180</v>
      </c>
      <c r="CQ49" s="12">
        <v>180</v>
      </c>
      <c r="CR49" s="12">
        <f t="shared" si="35"/>
        <v>180</v>
      </c>
      <c r="CS49" s="12">
        <f t="shared" si="36"/>
        <v>0</v>
      </c>
      <c r="CT49" s="11"/>
      <c r="CU49" s="12">
        <v>1689.2</v>
      </c>
      <c r="CV49" s="12">
        <v>1689.2</v>
      </c>
      <c r="CW49" s="12">
        <f t="shared" si="37"/>
        <v>1689.2</v>
      </c>
      <c r="CX49" s="12">
        <f t="shared" si="38"/>
        <v>0</v>
      </c>
      <c r="CY49" s="11"/>
      <c r="CZ49" s="12"/>
      <c r="DA49" s="12"/>
      <c r="DB49" s="12">
        <f t="shared" si="39"/>
        <v>0</v>
      </c>
      <c r="DC49" s="12">
        <f t="shared" si="40"/>
        <v>0</v>
      </c>
      <c r="DD49" s="11"/>
      <c r="DE49" s="12">
        <v>2433.4</v>
      </c>
      <c r="DF49" s="12">
        <v>2433.4</v>
      </c>
      <c r="DG49" s="12">
        <f t="shared" si="41"/>
        <v>2433.4</v>
      </c>
      <c r="DH49" s="12">
        <f t="shared" si="42"/>
        <v>0</v>
      </c>
      <c r="DI49" s="11"/>
      <c r="DJ49" s="12"/>
      <c r="DK49" s="12"/>
      <c r="DL49" s="12">
        <f t="shared" si="43"/>
        <v>0</v>
      </c>
      <c r="DM49" s="12">
        <f t="shared" si="44"/>
        <v>0</v>
      </c>
      <c r="DN49" s="11"/>
      <c r="DO49" s="12">
        <v>6000</v>
      </c>
      <c r="DP49" s="12">
        <v>6000</v>
      </c>
      <c r="DQ49" s="12">
        <f t="shared" si="45"/>
        <v>6000</v>
      </c>
      <c r="DR49" s="12">
        <f t="shared" si="46"/>
        <v>0</v>
      </c>
      <c r="DS49" s="11"/>
      <c r="DT49" s="12"/>
      <c r="DU49" s="12"/>
      <c r="DV49" s="12">
        <f t="shared" si="47"/>
        <v>0</v>
      </c>
      <c r="DW49" s="12">
        <f t="shared" si="48"/>
        <v>0</v>
      </c>
      <c r="DX49" s="11"/>
      <c r="DY49" s="12"/>
      <c r="DZ49" s="12"/>
      <c r="EA49" s="12">
        <f t="shared" si="49"/>
        <v>0</v>
      </c>
      <c r="EB49" s="12">
        <f t="shared" si="50"/>
        <v>0</v>
      </c>
      <c r="EC49" s="11"/>
      <c r="ED49" s="12">
        <v>1060</v>
      </c>
      <c r="EE49" s="12">
        <v>1060</v>
      </c>
      <c r="EF49" s="12">
        <f t="shared" si="51"/>
        <v>1060</v>
      </c>
      <c r="EG49" s="12">
        <f t="shared" si="52"/>
        <v>0</v>
      </c>
      <c r="EH49" s="11"/>
      <c r="EI49" s="12"/>
      <c r="EJ49" s="12"/>
      <c r="EK49" s="12">
        <f t="shared" si="53"/>
        <v>0</v>
      </c>
      <c r="EL49" s="12">
        <f t="shared" si="54"/>
        <v>0</v>
      </c>
      <c r="EM49" s="11"/>
      <c r="EN49" s="12">
        <v>187.2</v>
      </c>
      <c r="EO49" s="12">
        <v>187.2</v>
      </c>
      <c r="EP49" s="12">
        <f t="shared" si="55"/>
        <v>187.2</v>
      </c>
      <c r="EQ49" s="12">
        <f t="shared" si="56"/>
        <v>0</v>
      </c>
      <c r="ER49" s="11"/>
      <c r="ES49" s="12">
        <v>186.1</v>
      </c>
      <c r="ET49" s="12">
        <v>186.1</v>
      </c>
      <c r="EU49" s="12">
        <f t="shared" si="57"/>
        <v>186.1</v>
      </c>
      <c r="EV49" s="12">
        <f t="shared" si="58"/>
        <v>0</v>
      </c>
      <c r="EW49" s="11"/>
      <c r="EX49" s="12">
        <v>234</v>
      </c>
      <c r="EY49" s="12">
        <v>234</v>
      </c>
      <c r="EZ49" s="12">
        <f t="shared" si="59"/>
        <v>234</v>
      </c>
      <c r="FA49" s="12">
        <f t="shared" si="60"/>
        <v>0</v>
      </c>
      <c r="FB49" s="11"/>
      <c r="FC49" s="12">
        <v>922.3</v>
      </c>
      <c r="FD49" s="12">
        <v>922.3</v>
      </c>
      <c r="FE49" s="12">
        <f t="shared" si="61"/>
        <v>922.3</v>
      </c>
      <c r="FF49" s="12">
        <f t="shared" si="62"/>
        <v>0</v>
      </c>
      <c r="FG49" s="11"/>
      <c r="FH49" s="12"/>
      <c r="FI49" s="12"/>
      <c r="FJ49" s="12">
        <f t="shared" si="63"/>
        <v>0</v>
      </c>
      <c r="FK49" s="12">
        <f t="shared" si="64"/>
        <v>0</v>
      </c>
      <c r="FL49" s="11"/>
      <c r="FM49" s="12">
        <v>11.5</v>
      </c>
      <c r="FN49" s="12">
        <v>11.5</v>
      </c>
      <c r="FO49" s="12">
        <f t="shared" si="65"/>
        <v>11.5</v>
      </c>
      <c r="FP49" s="12">
        <f t="shared" si="66"/>
        <v>0</v>
      </c>
      <c r="FQ49" s="11"/>
      <c r="FR49" s="12">
        <v>13026.2</v>
      </c>
      <c r="FS49" s="12">
        <v>13026.2</v>
      </c>
      <c r="FT49" s="12">
        <f t="shared" si="67"/>
        <v>13026.2</v>
      </c>
      <c r="FU49" s="12">
        <f t="shared" si="68"/>
        <v>0</v>
      </c>
      <c r="FV49" s="11"/>
      <c r="FW49" s="12">
        <v>16263.6</v>
      </c>
      <c r="FX49" s="12">
        <v>16263.6</v>
      </c>
      <c r="FY49" s="12">
        <f t="shared" si="69"/>
        <v>16263.6</v>
      </c>
      <c r="FZ49" s="12">
        <f t="shared" si="70"/>
        <v>0</v>
      </c>
      <c r="GA49" s="11"/>
      <c r="GB49" s="12">
        <v>28938</v>
      </c>
      <c r="GC49" s="12">
        <v>28938</v>
      </c>
      <c r="GD49" s="12">
        <f t="shared" si="71"/>
        <v>28938</v>
      </c>
      <c r="GE49" s="12">
        <f t="shared" si="72"/>
        <v>0</v>
      </c>
      <c r="GF49" s="11"/>
      <c r="GG49" s="12"/>
      <c r="GH49" s="12"/>
      <c r="GI49" s="12">
        <f t="shared" si="73"/>
        <v>0</v>
      </c>
      <c r="GJ49" s="13">
        <f t="shared" si="74"/>
        <v>0</v>
      </c>
    </row>
    <row r="50" spans="1:192" x14ac:dyDescent="0.25">
      <c r="A50" s="35">
        <v>44</v>
      </c>
      <c r="B50" s="36" t="s">
        <v>47</v>
      </c>
      <c r="C50" s="42">
        <f t="shared" si="75"/>
        <v>0</v>
      </c>
      <c r="D50" s="45">
        <f t="shared" si="78"/>
        <v>1093620.7</v>
      </c>
      <c r="E50" s="45">
        <f t="shared" si="79"/>
        <v>1093520.1000000001</v>
      </c>
      <c r="F50" s="45">
        <f t="shared" si="1"/>
        <v>1093520.1000000001</v>
      </c>
      <c r="G50" s="44">
        <f t="shared" si="2"/>
        <v>-100.5999999998603</v>
      </c>
      <c r="H50" s="11"/>
      <c r="I50" s="12"/>
      <c r="J50" s="12"/>
      <c r="K50" s="12">
        <f t="shared" si="76"/>
        <v>0</v>
      </c>
      <c r="L50" s="12">
        <f t="shared" si="77"/>
        <v>0</v>
      </c>
      <c r="M50" s="11"/>
      <c r="N50" s="12">
        <v>28699.599999999999</v>
      </c>
      <c r="O50" s="12">
        <v>28623.3</v>
      </c>
      <c r="P50" s="12">
        <f t="shared" si="3"/>
        <v>28623.3</v>
      </c>
      <c r="Q50" s="12">
        <f t="shared" si="4"/>
        <v>-76.299999999999272</v>
      </c>
      <c r="R50" s="11"/>
      <c r="S50" s="12">
        <v>379229.5</v>
      </c>
      <c r="T50" s="12">
        <v>379229.5</v>
      </c>
      <c r="U50" s="12">
        <f t="shared" si="5"/>
        <v>379229.5</v>
      </c>
      <c r="V50" s="12">
        <f t="shared" si="6"/>
        <v>0</v>
      </c>
      <c r="W50" s="11"/>
      <c r="X50" s="12">
        <v>2109.6999999999998</v>
      </c>
      <c r="Y50" s="12">
        <v>2109.6999999999998</v>
      </c>
      <c r="Z50" s="12">
        <f t="shared" si="7"/>
        <v>2109.6999999999998</v>
      </c>
      <c r="AA50" s="12">
        <f t="shared" si="8"/>
        <v>0</v>
      </c>
      <c r="AB50" s="11"/>
      <c r="AC50" s="12">
        <v>2760.2</v>
      </c>
      <c r="AD50" s="12">
        <v>2760.2</v>
      </c>
      <c r="AE50" s="12">
        <f t="shared" si="9"/>
        <v>2760.2</v>
      </c>
      <c r="AF50" s="12">
        <f t="shared" si="10"/>
        <v>0</v>
      </c>
      <c r="AG50" s="11"/>
      <c r="AH50" s="12">
        <v>13845</v>
      </c>
      <c r="AI50" s="12">
        <v>13845</v>
      </c>
      <c r="AJ50" s="12">
        <f t="shared" si="11"/>
        <v>13845</v>
      </c>
      <c r="AK50" s="12">
        <f t="shared" si="12"/>
        <v>0</v>
      </c>
      <c r="AL50" s="11"/>
      <c r="AM50" s="12">
        <v>16553.2</v>
      </c>
      <c r="AN50" s="12">
        <v>16528.900000000001</v>
      </c>
      <c r="AO50" s="12">
        <f t="shared" si="13"/>
        <v>16528.900000000001</v>
      </c>
      <c r="AP50" s="12">
        <f t="shared" si="14"/>
        <v>-24.299999999999272</v>
      </c>
      <c r="AQ50" s="11"/>
      <c r="AR50" s="12">
        <v>8369.2000000000007</v>
      </c>
      <c r="AS50" s="12">
        <v>8369.2000000000007</v>
      </c>
      <c r="AT50" s="12">
        <f t="shared" si="15"/>
        <v>8369.2000000000007</v>
      </c>
      <c r="AU50" s="12">
        <f t="shared" si="16"/>
        <v>0</v>
      </c>
      <c r="AV50" s="11"/>
      <c r="AW50" s="12">
        <v>584.4</v>
      </c>
      <c r="AX50" s="12">
        <v>584.4</v>
      </c>
      <c r="AY50" s="12">
        <f t="shared" si="17"/>
        <v>584.4</v>
      </c>
      <c r="AZ50" s="12">
        <f t="shared" si="18"/>
        <v>0</v>
      </c>
      <c r="BA50" s="11"/>
      <c r="BB50" s="12"/>
      <c r="BC50" s="12"/>
      <c r="BD50" s="12">
        <f t="shared" si="19"/>
        <v>0</v>
      </c>
      <c r="BE50" s="12">
        <f t="shared" si="20"/>
        <v>0</v>
      </c>
      <c r="BF50" s="11"/>
      <c r="BG50" s="12"/>
      <c r="BH50" s="12"/>
      <c r="BI50" s="12">
        <f t="shared" si="21"/>
        <v>0</v>
      </c>
      <c r="BJ50" s="12">
        <f t="shared" si="22"/>
        <v>0</v>
      </c>
      <c r="BK50" s="11"/>
      <c r="BL50" s="12"/>
      <c r="BM50" s="12"/>
      <c r="BN50" s="12">
        <f t="shared" si="23"/>
        <v>0</v>
      </c>
      <c r="BO50" s="12">
        <f t="shared" si="24"/>
        <v>0</v>
      </c>
      <c r="BP50" s="11"/>
      <c r="BQ50" s="12"/>
      <c r="BR50" s="12"/>
      <c r="BS50" s="12">
        <f t="shared" si="25"/>
        <v>0</v>
      </c>
      <c r="BT50" s="12">
        <f t="shared" si="26"/>
        <v>0</v>
      </c>
      <c r="BU50" s="11"/>
      <c r="BV50" s="12"/>
      <c r="BW50" s="12"/>
      <c r="BX50" s="12">
        <f t="shared" si="27"/>
        <v>0</v>
      </c>
      <c r="BY50" s="12">
        <f t="shared" si="28"/>
        <v>0</v>
      </c>
      <c r="BZ50" s="11"/>
      <c r="CA50" s="12">
        <v>250</v>
      </c>
      <c r="CB50" s="12">
        <v>250</v>
      </c>
      <c r="CC50" s="12">
        <f t="shared" si="29"/>
        <v>250</v>
      </c>
      <c r="CD50" s="12">
        <f t="shared" si="30"/>
        <v>0</v>
      </c>
      <c r="CE50" s="11"/>
      <c r="CF50" s="12"/>
      <c r="CG50" s="12"/>
      <c r="CH50" s="12">
        <f t="shared" si="31"/>
        <v>0</v>
      </c>
      <c r="CI50" s="12">
        <f t="shared" si="32"/>
        <v>0</v>
      </c>
      <c r="CJ50" s="11"/>
      <c r="CK50" s="12"/>
      <c r="CL50" s="12"/>
      <c r="CM50" s="12">
        <f t="shared" si="33"/>
        <v>0</v>
      </c>
      <c r="CN50" s="12">
        <f t="shared" si="34"/>
        <v>0</v>
      </c>
      <c r="CO50" s="11"/>
      <c r="CP50" s="12">
        <v>2150</v>
      </c>
      <c r="CQ50" s="12">
        <v>2150</v>
      </c>
      <c r="CR50" s="12">
        <f t="shared" si="35"/>
        <v>2150</v>
      </c>
      <c r="CS50" s="12">
        <f t="shared" si="36"/>
        <v>0</v>
      </c>
      <c r="CT50" s="11"/>
      <c r="CU50" s="12">
        <v>14316.6</v>
      </c>
      <c r="CV50" s="12">
        <v>14316.6</v>
      </c>
      <c r="CW50" s="12">
        <f t="shared" si="37"/>
        <v>14316.6</v>
      </c>
      <c r="CX50" s="12">
        <f t="shared" si="38"/>
        <v>0</v>
      </c>
      <c r="CY50" s="11"/>
      <c r="CZ50" s="12"/>
      <c r="DA50" s="12"/>
      <c r="DB50" s="12">
        <f t="shared" si="39"/>
        <v>0</v>
      </c>
      <c r="DC50" s="12">
        <f t="shared" si="40"/>
        <v>0</v>
      </c>
      <c r="DD50" s="11"/>
      <c r="DE50" s="12">
        <v>24462.1</v>
      </c>
      <c r="DF50" s="12">
        <v>24462.1</v>
      </c>
      <c r="DG50" s="12">
        <f t="shared" si="41"/>
        <v>24462.1</v>
      </c>
      <c r="DH50" s="12">
        <f t="shared" si="42"/>
        <v>0</v>
      </c>
      <c r="DI50" s="11"/>
      <c r="DJ50" s="12">
        <v>13644.3</v>
      </c>
      <c r="DK50" s="12">
        <v>13644.3</v>
      </c>
      <c r="DL50" s="12">
        <f t="shared" si="43"/>
        <v>13644.3</v>
      </c>
      <c r="DM50" s="12">
        <f t="shared" si="44"/>
        <v>0</v>
      </c>
      <c r="DN50" s="11"/>
      <c r="DO50" s="12"/>
      <c r="DP50" s="12"/>
      <c r="DQ50" s="12">
        <f t="shared" si="45"/>
        <v>0</v>
      </c>
      <c r="DR50" s="12">
        <f t="shared" si="46"/>
        <v>0</v>
      </c>
      <c r="DS50" s="11"/>
      <c r="DT50" s="12"/>
      <c r="DU50" s="12"/>
      <c r="DV50" s="12">
        <f t="shared" si="47"/>
        <v>0</v>
      </c>
      <c r="DW50" s="12">
        <f t="shared" si="48"/>
        <v>0</v>
      </c>
      <c r="DX50" s="11"/>
      <c r="DY50" s="12"/>
      <c r="DZ50" s="12"/>
      <c r="EA50" s="12">
        <f t="shared" si="49"/>
        <v>0</v>
      </c>
      <c r="EB50" s="12">
        <f t="shared" si="50"/>
        <v>0</v>
      </c>
      <c r="EC50" s="11"/>
      <c r="ED50" s="12">
        <v>2560</v>
      </c>
      <c r="EE50" s="12">
        <v>2560</v>
      </c>
      <c r="EF50" s="12">
        <f t="shared" si="51"/>
        <v>2560</v>
      </c>
      <c r="EG50" s="12">
        <f t="shared" si="52"/>
        <v>0</v>
      </c>
      <c r="EH50" s="11"/>
      <c r="EI50" s="12"/>
      <c r="EJ50" s="12"/>
      <c r="EK50" s="12">
        <f t="shared" si="53"/>
        <v>0</v>
      </c>
      <c r="EL50" s="12">
        <f t="shared" si="54"/>
        <v>0</v>
      </c>
      <c r="EM50" s="11"/>
      <c r="EN50" s="12">
        <v>19764.099999999999</v>
      </c>
      <c r="EO50" s="12">
        <v>19764.099999999999</v>
      </c>
      <c r="EP50" s="12">
        <f t="shared" si="55"/>
        <v>19764.099999999999</v>
      </c>
      <c r="EQ50" s="12">
        <f t="shared" si="56"/>
        <v>0</v>
      </c>
      <c r="ER50" s="11"/>
      <c r="ES50" s="12">
        <v>4557.3999999999996</v>
      </c>
      <c r="ET50" s="12">
        <v>4557.3999999999996</v>
      </c>
      <c r="EU50" s="12">
        <f t="shared" si="57"/>
        <v>4557.3999999999996</v>
      </c>
      <c r="EV50" s="12">
        <f t="shared" si="58"/>
        <v>0</v>
      </c>
      <c r="EW50" s="11"/>
      <c r="EX50" s="12"/>
      <c r="EY50" s="12"/>
      <c r="EZ50" s="12">
        <f t="shared" si="59"/>
        <v>0</v>
      </c>
      <c r="FA50" s="12">
        <f t="shared" si="60"/>
        <v>0</v>
      </c>
      <c r="FB50" s="11"/>
      <c r="FC50" s="12">
        <v>55437.599999999999</v>
      </c>
      <c r="FD50" s="12">
        <v>55437.599999999999</v>
      </c>
      <c r="FE50" s="12">
        <f t="shared" si="61"/>
        <v>55437.599999999999</v>
      </c>
      <c r="FF50" s="12">
        <f t="shared" si="62"/>
        <v>0</v>
      </c>
      <c r="FG50" s="11"/>
      <c r="FH50" s="12"/>
      <c r="FI50" s="12"/>
      <c r="FJ50" s="12">
        <f t="shared" si="63"/>
        <v>0</v>
      </c>
      <c r="FK50" s="12">
        <f t="shared" si="64"/>
        <v>0</v>
      </c>
      <c r="FL50" s="11"/>
      <c r="FM50" s="12"/>
      <c r="FN50" s="12"/>
      <c r="FO50" s="12">
        <f t="shared" si="65"/>
        <v>0</v>
      </c>
      <c r="FP50" s="12">
        <f t="shared" si="66"/>
        <v>0</v>
      </c>
      <c r="FQ50" s="11"/>
      <c r="FR50" s="12"/>
      <c r="FS50" s="12"/>
      <c r="FT50" s="12">
        <f t="shared" si="67"/>
        <v>0</v>
      </c>
      <c r="FU50" s="12">
        <f t="shared" si="68"/>
        <v>0</v>
      </c>
      <c r="FV50" s="11"/>
      <c r="FW50" s="12">
        <v>18775.2</v>
      </c>
      <c r="FX50" s="12">
        <v>18775.2</v>
      </c>
      <c r="FY50" s="12">
        <f t="shared" si="69"/>
        <v>18775.2</v>
      </c>
      <c r="FZ50" s="12">
        <f t="shared" si="70"/>
        <v>0</v>
      </c>
      <c r="GA50" s="11"/>
      <c r="GB50" s="12">
        <v>485552.6</v>
      </c>
      <c r="GC50" s="12">
        <v>485552.6</v>
      </c>
      <c r="GD50" s="12">
        <f t="shared" si="71"/>
        <v>485552.6</v>
      </c>
      <c r="GE50" s="12">
        <f t="shared" si="72"/>
        <v>0</v>
      </c>
      <c r="GF50" s="11"/>
      <c r="GG50" s="12"/>
      <c r="GH50" s="12"/>
      <c r="GI50" s="12">
        <f t="shared" si="73"/>
        <v>0</v>
      </c>
      <c r="GJ50" s="13">
        <f t="shared" si="74"/>
        <v>0</v>
      </c>
    </row>
    <row r="51" spans="1:192" x14ac:dyDescent="0.25">
      <c r="A51" s="35">
        <v>45</v>
      </c>
      <c r="B51" s="36" t="s">
        <v>48</v>
      </c>
      <c r="C51" s="42">
        <f t="shared" si="75"/>
        <v>0</v>
      </c>
      <c r="D51" s="45">
        <f t="shared" si="78"/>
        <v>6462210.5999999996</v>
      </c>
      <c r="E51" s="45">
        <f t="shared" si="79"/>
        <v>6438351.8999999994</v>
      </c>
      <c r="F51" s="45">
        <f t="shared" si="1"/>
        <v>6438351.8999999994</v>
      </c>
      <c r="G51" s="44">
        <f t="shared" si="2"/>
        <v>-23858.700000000186</v>
      </c>
      <c r="H51" s="11"/>
      <c r="I51" s="12">
        <v>4067.6</v>
      </c>
      <c r="J51" s="12">
        <v>4067.6</v>
      </c>
      <c r="K51" s="12">
        <f t="shared" si="76"/>
        <v>4067.6</v>
      </c>
      <c r="L51" s="12">
        <f t="shared" si="77"/>
        <v>0</v>
      </c>
      <c r="M51" s="11"/>
      <c r="N51" s="12">
        <v>69819</v>
      </c>
      <c r="O51" s="12">
        <v>69819</v>
      </c>
      <c r="P51" s="12">
        <f t="shared" si="3"/>
        <v>69819</v>
      </c>
      <c r="Q51" s="12">
        <f t="shared" si="4"/>
        <v>0</v>
      </c>
      <c r="R51" s="11"/>
      <c r="S51" s="12">
        <v>899125.5</v>
      </c>
      <c r="T51" s="12">
        <v>899125.5</v>
      </c>
      <c r="U51" s="12">
        <f t="shared" si="5"/>
        <v>899125.5</v>
      </c>
      <c r="V51" s="12">
        <f t="shared" si="6"/>
        <v>0</v>
      </c>
      <c r="W51" s="11"/>
      <c r="X51" s="12">
        <v>5658.8</v>
      </c>
      <c r="Y51" s="12">
        <v>5658.8</v>
      </c>
      <c r="Z51" s="12">
        <f t="shared" si="7"/>
        <v>5658.8</v>
      </c>
      <c r="AA51" s="12">
        <f t="shared" si="8"/>
        <v>0</v>
      </c>
      <c r="AB51" s="11"/>
      <c r="AC51" s="12">
        <v>6588.1</v>
      </c>
      <c r="AD51" s="12">
        <v>6588.1</v>
      </c>
      <c r="AE51" s="12">
        <f t="shared" si="9"/>
        <v>6588.1</v>
      </c>
      <c r="AF51" s="12">
        <f t="shared" si="10"/>
        <v>0</v>
      </c>
      <c r="AG51" s="11"/>
      <c r="AH51" s="12">
        <v>42912.6</v>
      </c>
      <c r="AI51" s="12">
        <v>42912.6</v>
      </c>
      <c r="AJ51" s="12">
        <f t="shared" si="11"/>
        <v>42912.6</v>
      </c>
      <c r="AK51" s="12">
        <f t="shared" si="12"/>
        <v>0</v>
      </c>
      <c r="AL51" s="11"/>
      <c r="AM51" s="12">
        <v>43672.4</v>
      </c>
      <c r="AN51" s="12">
        <v>43223.700000000004</v>
      </c>
      <c r="AO51" s="12">
        <f t="shared" si="13"/>
        <v>43223.700000000004</v>
      </c>
      <c r="AP51" s="12">
        <f t="shared" si="14"/>
        <v>-448.69999999999709</v>
      </c>
      <c r="AQ51" s="11"/>
      <c r="AR51" s="12">
        <v>20736.7</v>
      </c>
      <c r="AS51" s="12">
        <v>20736.7</v>
      </c>
      <c r="AT51" s="12">
        <f t="shared" si="15"/>
        <v>20736.7</v>
      </c>
      <c r="AU51" s="12">
        <f t="shared" si="16"/>
        <v>0</v>
      </c>
      <c r="AV51" s="11"/>
      <c r="AW51" s="12"/>
      <c r="AX51" s="12"/>
      <c r="AY51" s="12">
        <f t="shared" si="17"/>
        <v>0</v>
      </c>
      <c r="AZ51" s="12">
        <f t="shared" si="18"/>
        <v>0</v>
      </c>
      <c r="BA51" s="11"/>
      <c r="BB51" s="12">
        <v>10000</v>
      </c>
      <c r="BC51" s="12">
        <v>9999.4</v>
      </c>
      <c r="BD51" s="12">
        <f t="shared" si="19"/>
        <v>9999.4</v>
      </c>
      <c r="BE51" s="12">
        <f t="shared" si="20"/>
        <v>-0.6000000000003638</v>
      </c>
      <c r="BF51" s="11"/>
      <c r="BG51" s="12"/>
      <c r="BH51" s="12"/>
      <c r="BI51" s="12">
        <f t="shared" si="21"/>
        <v>0</v>
      </c>
      <c r="BJ51" s="12">
        <f t="shared" si="22"/>
        <v>0</v>
      </c>
      <c r="BK51" s="11"/>
      <c r="BL51" s="12"/>
      <c r="BM51" s="12"/>
      <c r="BN51" s="12">
        <f t="shared" si="23"/>
        <v>0</v>
      </c>
      <c r="BO51" s="12">
        <f t="shared" si="24"/>
        <v>0</v>
      </c>
      <c r="BP51" s="11"/>
      <c r="BQ51" s="12"/>
      <c r="BR51" s="12"/>
      <c r="BS51" s="12">
        <f t="shared" si="25"/>
        <v>0</v>
      </c>
      <c r="BT51" s="12">
        <f t="shared" si="26"/>
        <v>0</v>
      </c>
      <c r="BU51" s="11"/>
      <c r="BV51" s="12"/>
      <c r="BW51" s="12"/>
      <c r="BX51" s="12">
        <f t="shared" si="27"/>
        <v>0</v>
      </c>
      <c r="BY51" s="12">
        <f t="shared" si="28"/>
        <v>0</v>
      </c>
      <c r="BZ51" s="11"/>
      <c r="CA51" s="12">
        <v>250</v>
      </c>
      <c r="CB51" s="12">
        <v>250</v>
      </c>
      <c r="CC51" s="12">
        <f t="shared" si="29"/>
        <v>250</v>
      </c>
      <c r="CD51" s="12">
        <f t="shared" si="30"/>
        <v>0</v>
      </c>
      <c r="CE51" s="11"/>
      <c r="CF51" s="12"/>
      <c r="CG51" s="12"/>
      <c r="CH51" s="12">
        <f t="shared" si="31"/>
        <v>0</v>
      </c>
      <c r="CI51" s="12">
        <f t="shared" si="32"/>
        <v>0</v>
      </c>
      <c r="CJ51" s="11"/>
      <c r="CK51" s="12"/>
      <c r="CL51" s="12"/>
      <c r="CM51" s="12">
        <f t="shared" si="33"/>
        <v>0</v>
      </c>
      <c r="CN51" s="12">
        <f t="shared" si="34"/>
        <v>0</v>
      </c>
      <c r="CO51" s="11"/>
      <c r="CP51" s="12">
        <v>1220</v>
      </c>
      <c r="CQ51" s="12">
        <v>1220</v>
      </c>
      <c r="CR51" s="12">
        <f t="shared" si="35"/>
        <v>1220</v>
      </c>
      <c r="CS51" s="12">
        <f t="shared" si="36"/>
        <v>0</v>
      </c>
      <c r="CT51" s="11"/>
      <c r="CU51" s="12">
        <v>18497.400000000001</v>
      </c>
      <c r="CV51" s="12">
        <v>18491.400000000001</v>
      </c>
      <c r="CW51" s="12">
        <f t="shared" si="37"/>
        <v>18491.400000000001</v>
      </c>
      <c r="CX51" s="12">
        <f t="shared" si="38"/>
        <v>-6</v>
      </c>
      <c r="CY51" s="11"/>
      <c r="CZ51" s="12">
        <v>27534.9</v>
      </c>
      <c r="DA51" s="12">
        <v>27534.9</v>
      </c>
      <c r="DB51" s="12">
        <f t="shared" si="39"/>
        <v>27534.9</v>
      </c>
      <c r="DC51" s="12">
        <f t="shared" si="40"/>
        <v>0</v>
      </c>
      <c r="DD51" s="11"/>
      <c r="DE51" s="12">
        <v>20416.400000000001</v>
      </c>
      <c r="DF51" s="12">
        <v>20416.400000000001</v>
      </c>
      <c r="DG51" s="12">
        <f t="shared" si="41"/>
        <v>20416.400000000001</v>
      </c>
      <c r="DH51" s="12">
        <f t="shared" si="42"/>
        <v>0</v>
      </c>
      <c r="DI51" s="11"/>
      <c r="DJ51" s="12">
        <v>11688.8</v>
      </c>
      <c r="DK51" s="12">
        <v>11688.8</v>
      </c>
      <c r="DL51" s="12">
        <f t="shared" si="43"/>
        <v>11688.8</v>
      </c>
      <c r="DM51" s="12">
        <f t="shared" si="44"/>
        <v>0</v>
      </c>
      <c r="DN51" s="11"/>
      <c r="DO51" s="12"/>
      <c r="DP51" s="12"/>
      <c r="DQ51" s="12">
        <f t="shared" si="45"/>
        <v>0</v>
      </c>
      <c r="DR51" s="12">
        <f t="shared" si="46"/>
        <v>0</v>
      </c>
      <c r="DS51" s="11"/>
      <c r="DT51" s="12"/>
      <c r="DU51" s="12"/>
      <c r="DV51" s="12">
        <f t="shared" si="47"/>
        <v>0</v>
      </c>
      <c r="DW51" s="12">
        <f t="shared" si="48"/>
        <v>0</v>
      </c>
      <c r="DX51" s="11"/>
      <c r="DY51" s="12"/>
      <c r="DZ51" s="12"/>
      <c r="EA51" s="12">
        <f t="shared" si="49"/>
        <v>0</v>
      </c>
      <c r="EB51" s="12">
        <f t="shared" si="50"/>
        <v>0</v>
      </c>
      <c r="EC51" s="11"/>
      <c r="ED51" s="12">
        <v>9620</v>
      </c>
      <c r="EE51" s="12">
        <v>9620</v>
      </c>
      <c r="EF51" s="12">
        <f t="shared" si="51"/>
        <v>9620</v>
      </c>
      <c r="EG51" s="12">
        <f t="shared" si="52"/>
        <v>0</v>
      </c>
      <c r="EH51" s="11"/>
      <c r="EI51" s="12">
        <v>1000</v>
      </c>
      <c r="EJ51" s="12">
        <v>1000</v>
      </c>
      <c r="EK51" s="12">
        <f t="shared" si="53"/>
        <v>1000</v>
      </c>
      <c r="EL51" s="12">
        <f t="shared" si="54"/>
        <v>0</v>
      </c>
      <c r="EM51" s="11"/>
      <c r="EN51" s="12">
        <v>21453.599999999999</v>
      </c>
      <c r="EO51" s="12">
        <v>21453.599999999999</v>
      </c>
      <c r="EP51" s="12">
        <f t="shared" si="55"/>
        <v>21453.599999999999</v>
      </c>
      <c r="EQ51" s="12">
        <f t="shared" si="56"/>
        <v>0</v>
      </c>
      <c r="ER51" s="11"/>
      <c r="ES51" s="12">
        <v>8511.4</v>
      </c>
      <c r="ET51" s="12">
        <v>8498.6</v>
      </c>
      <c r="EU51" s="12">
        <f t="shared" si="57"/>
        <v>8498.6</v>
      </c>
      <c r="EV51" s="12">
        <f t="shared" si="58"/>
        <v>-12.799999999999272</v>
      </c>
      <c r="EW51" s="11"/>
      <c r="EX51" s="12">
        <v>4985.8999999999996</v>
      </c>
      <c r="EY51" s="12">
        <v>4985.8999999999996</v>
      </c>
      <c r="EZ51" s="12">
        <f t="shared" si="59"/>
        <v>4985.8999999999996</v>
      </c>
      <c r="FA51" s="12">
        <f t="shared" si="60"/>
        <v>0</v>
      </c>
      <c r="FB51" s="11"/>
      <c r="FC51" s="12">
        <v>135964.70000000001</v>
      </c>
      <c r="FD51" s="12">
        <v>135964.70000000001</v>
      </c>
      <c r="FE51" s="12">
        <f t="shared" si="61"/>
        <v>135964.70000000001</v>
      </c>
      <c r="FF51" s="12">
        <f t="shared" si="62"/>
        <v>0</v>
      </c>
      <c r="FG51" s="11"/>
      <c r="FH51" s="12"/>
      <c r="FI51" s="12"/>
      <c r="FJ51" s="12">
        <f t="shared" si="63"/>
        <v>0</v>
      </c>
      <c r="FK51" s="12">
        <f t="shared" si="64"/>
        <v>0</v>
      </c>
      <c r="FL51" s="11"/>
      <c r="FM51" s="12"/>
      <c r="FN51" s="12"/>
      <c r="FO51" s="12">
        <f t="shared" si="65"/>
        <v>0</v>
      </c>
      <c r="FP51" s="12">
        <f t="shared" si="66"/>
        <v>0</v>
      </c>
      <c r="FQ51" s="11"/>
      <c r="FR51" s="12"/>
      <c r="FS51" s="12"/>
      <c r="FT51" s="12">
        <f t="shared" si="67"/>
        <v>0</v>
      </c>
      <c r="FU51" s="12">
        <f t="shared" si="68"/>
        <v>0</v>
      </c>
      <c r="FV51" s="11"/>
      <c r="FW51" s="12">
        <v>2601312.9</v>
      </c>
      <c r="FX51" s="12">
        <v>2601312.9</v>
      </c>
      <c r="FY51" s="12">
        <f t="shared" si="69"/>
        <v>2601312.9</v>
      </c>
      <c r="FZ51" s="12">
        <f t="shared" si="70"/>
        <v>0</v>
      </c>
      <c r="GA51" s="11"/>
      <c r="GB51" s="12">
        <v>2371401.7000000002</v>
      </c>
      <c r="GC51" s="12">
        <v>2371401.7000000002</v>
      </c>
      <c r="GD51" s="12">
        <f t="shared" si="71"/>
        <v>2371401.7000000002</v>
      </c>
      <c r="GE51" s="12">
        <f t="shared" si="72"/>
        <v>0</v>
      </c>
      <c r="GF51" s="11"/>
      <c r="GG51" s="12">
        <v>125772.2</v>
      </c>
      <c r="GH51" s="12">
        <v>102381.6</v>
      </c>
      <c r="GI51" s="12">
        <f t="shared" si="73"/>
        <v>102381.6</v>
      </c>
      <c r="GJ51" s="13">
        <f t="shared" si="74"/>
        <v>-23390.599999999991</v>
      </c>
    </row>
    <row r="52" spans="1:192" x14ac:dyDescent="0.25">
      <c r="A52" s="37"/>
      <c r="B52" s="38" t="s">
        <v>53</v>
      </c>
      <c r="C52" s="42">
        <f t="shared" si="75"/>
        <v>0</v>
      </c>
      <c r="D52" s="45">
        <f t="shared" si="78"/>
        <v>0</v>
      </c>
      <c r="E52" s="45">
        <f t="shared" si="79"/>
        <v>0</v>
      </c>
      <c r="F52" s="45">
        <f t="shared" ref="F52" si="80">E52-C52</f>
        <v>0</v>
      </c>
      <c r="G52" s="44">
        <f t="shared" ref="G52" si="81">E52-D52</f>
        <v>0</v>
      </c>
      <c r="H52" s="11"/>
      <c r="I52" s="12"/>
      <c r="J52" s="12"/>
      <c r="K52" s="12">
        <f t="shared" si="76"/>
        <v>0</v>
      </c>
      <c r="L52" s="12">
        <f t="shared" si="77"/>
        <v>0</v>
      </c>
      <c r="M52" s="11"/>
      <c r="N52" s="12"/>
      <c r="O52" s="12"/>
      <c r="P52" s="12">
        <f t="shared" si="3"/>
        <v>0</v>
      </c>
      <c r="Q52" s="12">
        <f t="shared" si="4"/>
        <v>0</v>
      </c>
      <c r="R52" s="11"/>
      <c r="S52" s="12"/>
      <c r="T52" s="12"/>
      <c r="U52" s="12">
        <f t="shared" si="5"/>
        <v>0</v>
      </c>
      <c r="V52" s="12">
        <f t="shared" si="6"/>
        <v>0</v>
      </c>
      <c r="W52" s="11"/>
      <c r="X52" s="12"/>
      <c r="Y52" s="12"/>
      <c r="Z52" s="12">
        <f t="shared" si="7"/>
        <v>0</v>
      </c>
      <c r="AA52" s="12">
        <f t="shared" si="8"/>
        <v>0</v>
      </c>
      <c r="AB52" s="11"/>
      <c r="AC52" s="12"/>
      <c r="AD52" s="12"/>
      <c r="AE52" s="12">
        <f t="shared" si="9"/>
        <v>0</v>
      </c>
      <c r="AF52" s="12">
        <f t="shared" si="10"/>
        <v>0</v>
      </c>
      <c r="AG52" s="11"/>
      <c r="AH52" s="12"/>
      <c r="AI52" s="12"/>
      <c r="AJ52" s="12">
        <f t="shared" si="11"/>
        <v>0</v>
      </c>
      <c r="AK52" s="12">
        <f t="shared" si="12"/>
        <v>0</v>
      </c>
      <c r="AL52" s="11"/>
      <c r="AM52" s="12"/>
      <c r="AN52" s="12"/>
      <c r="AO52" s="12">
        <f t="shared" si="13"/>
        <v>0</v>
      </c>
      <c r="AP52" s="12">
        <f t="shared" si="14"/>
        <v>0</v>
      </c>
      <c r="AQ52" s="11"/>
      <c r="AR52" s="12"/>
      <c r="AS52" s="12"/>
      <c r="AT52" s="12">
        <f t="shared" si="15"/>
        <v>0</v>
      </c>
      <c r="AU52" s="12">
        <f t="shared" si="16"/>
        <v>0</v>
      </c>
      <c r="AV52" s="11"/>
      <c r="AW52" s="12"/>
      <c r="AX52" s="12"/>
      <c r="AY52" s="12">
        <f t="shared" si="17"/>
        <v>0</v>
      </c>
      <c r="AZ52" s="12">
        <f t="shared" si="18"/>
        <v>0</v>
      </c>
      <c r="BA52" s="11"/>
      <c r="BB52" s="12"/>
      <c r="BC52" s="12"/>
      <c r="BD52" s="12">
        <f t="shared" si="19"/>
        <v>0</v>
      </c>
      <c r="BE52" s="12">
        <f t="shared" si="20"/>
        <v>0</v>
      </c>
      <c r="BF52" s="11"/>
      <c r="BG52" s="12"/>
      <c r="BH52" s="12"/>
      <c r="BI52" s="12">
        <f t="shared" si="21"/>
        <v>0</v>
      </c>
      <c r="BJ52" s="12">
        <f t="shared" si="22"/>
        <v>0</v>
      </c>
      <c r="BK52" s="11"/>
      <c r="BL52" s="12"/>
      <c r="BM52" s="12"/>
      <c r="BN52" s="12">
        <f t="shared" si="23"/>
        <v>0</v>
      </c>
      <c r="BO52" s="12">
        <f t="shared" si="24"/>
        <v>0</v>
      </c>
      <c r="BP52" s="11"/>
      <c r="BQ52" s="12"/>
      <c r="BR52" s="12"/>
      <c r="BS52" s="12">
        <f t="shared" si="25"/>
        <v>0</v>
      </c>
      <c r="BT52" s="12">
        <f t="shared" si="26"/>
        <v>0</v>
      </c>
      <c r="BU52" s="11"/>
      <c r="BV52" s="12"/>
      <c r="BW52" s="12"/>
      <c r="BX52" s="12">
        <f t="shared" si="27"/>
        <v>0</v>
      </c>
      <c r="BY52" s="12">
        <f t="shared" si="28"/>
        <v>0</v>
      </c>
      <c r="BZ52" s="11"/>
      <c r="CA52" s="12"/>
      <c r="CB52" s="12"/>
      <c r="CC52" s="12">
        <f t="shared" si="29"/>
        <v>0</v>
      </c>
      <c r="CD52" s="12">
        <f t="shared" si="30"/>
        <v>0</v>
      </c>
      <c r="CE52" s="11"/>
      <c r="CF52" s="12"/>
      <c r="CG52" s="12"/>
      <c r="CH52" s="12">
        <f t="shared" si="31"/>
        <v>0</v>
      </c>
      <c r="CI52" s="12">
        <f t="shared" si="32"/>
        <v>0</v>
      </c>
      <c r="CJ52" s="11"/>
      <c r="CK52" s="12"/>
      <c r="CL52" s="12"/>
      <c r="CM52" s="12">
        <f t="shared" si="33"/>
        <v>0</v>
      </c>
      <c r="CN52" s="12">
        <f t="shared" si="34"/>
        <v>0</v>
      </c>
      <c r="CO52" s="11"/>
      <c r="CP52" s="12"/>
      <c r="CQ52" s="12"/>
      <c r="CR52" s="12">
        <f t="shared" si="35"/>
        <v>0</v>
      </c>
      <c r="CS52" s="12">
        <f t="shared" si="36"/>
        <v>0</v>
      </c>
      <c r="CT52" s="11"/>
      <c r="CU52" s="12"/>
      <c r="CV52" s="12"/>
      <c r="CW52" s="12">
        <f t="shared" si="37"/>
        <v>0</v>
      </c>
      <c r="CX52" s="12">
        <f t="shared" si="38"/>
        <v>0</v>
      </c>
      <c r="CY52" s="11"/>
      <c r="CZ52" s="12"/>
      <c r="DA52" s="12"/>
      <c r="DB52" s="12">
        <f t="shared" si="39"/>
        <v>0</v>
      </c>
      <c r="DC52" s="12">
        <f t="shared" si="40"/>
        <v>0</v>
      </c>
      <c r="DD52" s="11"/>
      <c r="DE52" s="12"/>
      <c r="DF52" s="12"/>
      <c r="DG52" s="12">
        <f t="shared" si="41"/>
        <v>0</v>
      </c>
      <c r="DH52" s="12">
        <f t="shared" si="42"/>
        <v>0</v>
      </c>
      <c r="DI52" s="11"/>
      <c r="DJ52" s="12"/>
      <c r="DK52" s="12"/>
      <c r="DL52" s="12">
        <f t="shared" si="43"/>
        <v>0</v>
      </c>
      <c r="DM52" s="12">
        <f t="shared" si="44"/>
        <v>0</v>
      </c>
      <c r="DN52" s="11"/>
      <c r="DO52" s="12"/>
      <c r="DP52" s="12"/>
      <c r="DQ52" s="12">
        <f t="shared" si="45"/>
        <v>0</v>
      </c>
      <c r="DR52" s="12">
        <f t="shared" si="46"/>
        <v>0</v>
      </c>
      <c r="DS52" s="11"/>
      <c r="DT52" s="12"/>
      <c r="DU52" s="12"/>
      <c r="DV52" s="12">
        <f t="shared" si="47"/>
        <v>0</v>
      </c>
      <c r="DW52" s="12">
        <f t="shared" si="48"/>
        <v>0</v>
      </c>
      <c r="DX52" s="11"/>
      <c r="DY52" s="12"/>
      <c r="DZ52" s="12"/>
      <c r="EA52" s="12">
        <f t="shared" si="49"/>
        <v>0</v>
      </c>
      <c r="EB52" s="12">
        <f t="shared" si="50"/>
        <v>0</v>
      </c>
      <c r="EC52" s="11"/>
      <c r="ED52" s="12"/>
      <c r="EE52" s="12"/>
      <c r="EF52" s="12">
        <f t="shared" si="51"/>
        <v>0</v>
      </c>
      <c r="EG52" s="12">
        <f t="shared" si="52"/>
        <v>0</v>
      </c>
      <c r="EH52" s="11"/>
      <c r="EI52" s="12"/>
      <c r="EJ52" s="12"/>
      <c r="EK52" s="12">
        <f t="shared" si="53"/>
        <v>0</v>
      </c>
      <c r="EL52" s="12">
        <f t="shared" si="54"/>
        <v>0</v>
      </c>
      <c r="EM52" s="11"/>
      <c r="EN52" s="12"/>
      <c r="EO52" s="12"/>
      <c r="EP52" s="12">
        <f t="shared" si="55"/>
        <v>0</v>
      </c>
      <c r="EQ52" s="12">
        <f t="shared" si="56"/>
        <v>0</v>
      </c>
      <c r="ER52" s="11"/>
      <c r="ES52" s="12"/>
      <c r="ET52" s="12"/>
      <c r="EU52" s="12">
        <f t="shared" si="57"/>
        <v>0</v>
      </c>
      <c r="EV52" s="12">
        <f t="shared" si="58"/>
        <v>0</v>
      </c>
      <c r="EW52" s="11"/>
      <c r="EX52" s="12"/>
      <c r="EY52" s="12"/>
      <c r="EZ52" s="12">
        <f t="shared" si="59"/>
        <v>0</v>
      </c>
      <c r="FA52" s="12">
        <f t="shared" si="60"/>
        <v>0</v>
      </c>
      <c r="FB52" s="11"/>
      <c r="FC52" s="12"/>
      <c r="FD52" s="12"/>
      <c r="FE52" s="12">
        <f t="shared" si="61"/>
        <v>0</v>
      </c>
      <c r="FF52" s="12">
        <f t="shared" si="62"/>
        <v>0</v>
      </c>
      <c r="FG52" s="11"/>
      <c r="FH52" s="12"/>
      <c r="FI52" s="12"/>
      <c r="FJ52" s="12">
        <f t="shared" si="63"/>
        <v>0</v>
      </c>
      <c r="FK52" s="12">
        <f t="shared" si="64"/>
        <v>0</v>
      </c>
      <c r="FL52" s="11"/>
      <c r="FM52" s="12"/>
      <c r="FN52" s="12"/>
      <c r="FO52" s="12">
        <f t="shared" si="65"/>
        <v>0</v>
      </c>
      <c r="FP52" s="12">
        <f t="shared" si="66"/>
        <v>0</v>
      </c>
      <c r="FQ52" s="11"/>
      <c r="FR52" s="12"/>
      <c r="FS52" s="12"/>
      <c r="FT52" s="12">
        <f t="shared" si="67"/>
        <v>0</v>
      </c>
      <c r="FU52" s="12">
        <f t="shared" si="68"/>
        <v>0</v>
      </c>
      <c r="FV52" s="11"/>
      <c r="FW52" s="12"/>
      <c r="FX52" s="12"/>
      <c r="FY52" s="12">
        <f t="shared" si="69"/>
        <v>0</v>
      </c>
      <c r="FZ52" s="12">
        <f t="shared" si="70"/>
        <v>0</v>
      </c>
      <c r="GA52" s="11"/>
      <c r="GB52" s="12"/>
      <c r="GC52" s="12"/>
      <c r="GD52" s="12">
        <f t="shared" si="71"/>
        <v>0</v>
      </c>
      <c r="GE52" s="12">
        <f t="shared" si="72"/>
        <v>0</v>
      </c>
      <c r="GF52" s="11"/>
      <c r="GG52" s="12"/>
      <c r="GH52" s="12"/>
      <c r="GI52" s="12">
        <f t="shared" si="73"/>
        <v>0</v>
      </c>
      <c r="GJ52" s="13">
        <f t="shared" si="74"/>
        <v>0</v>
      </c>
    </row>
    <row r="53" spans="1:192" s="18" customFormat="1" ht="15.75" x14ac:dyDescent="0.25">
      <c r="A53" s="39"/>
      <c r="B53" s="40" t="s">
        <v>50</v>
      </c>
      <c r="C53" s="46">
        <f>SUM(C7:C52)</f>
        <v>0</v>
      </c>
      <c r="D53" s="16">
        <f t="shared" ref="D53:E53" si="82">SUM(D7:D52)</f>
        <v>13471978.199999999</v>
      </c>
      <c r="E53" s="16">
        <f t="shared" si="82"/>
        <v>13381784.699999999</v>
      </c>
      <c r="F53" s="16">
        <f t="shared" ref="F53:G53" si="83">SUM(F7:F52)</f>
        <v>13381784.699999999</v>
      </c>
      <c r="G53" s="17">
        <f t="shared" si="83"/>
        <v>-90193.50000000016</v>
      </c>
      <c r="H53" s="15">
        <f>SUM(H7:H52)</f>
        <v>0</v>
      </c>
      <c r="I53" s="16">
        <f>SUM(I7:I52)</f>
        <v>4067.6</v>
      </c>
      <c r="J53" s="16">
        <f>SUM(J7:J52)</f>
        <v>4067.6</v>
      </c>
      <c r="K53" s="16">
        <f t="shared" ref="K53:O53" si="84">SUM(K7:K52)</f>
        <v>4067.6</v>
      </c>
      <c r="L53" s="17">
        <f t="shared" si="84"/>
        <v>0</v>
      </c>
      <c r="M53" s="15">
        <f t="shared" si="84"/>
        <v>0</v>
      </c>
      <c r="N53" s="16">
        <f t="shared" si="84"/>
        <v>286049.20000000007</v>
      </c>
      <c r="O53" s="16">
        <f t="shared" si="84"/>
        <v>285254.5</v>
      </c>
      <c r="P53" s="16">
        <f t="shared" ref="P53:CA53" si="85">SUM(P7:P52)</f>
        <v>285254.5</v>
      </c>
      <c r="Q53" s="17">
        <f t="shared" si="85"/>
        <v>-794.69999999999936</v>
      </c>
      <c r="R53" s="15">
        <f t="shared" si="85"/>
        <v>0</v>
      </c>
      <c r="S53" s="16">
        <f t="shared" si="85"/>
        <v>1881340.7000000002</v>
      </c>
      <c r="T53" s="16">
        <f t="shared" si="85"/>
        <v>1881340.2</v>
      </c>
      <c r="U53" s="16">
        <f t="shared" si="85"/>
        <v>1881340.2</v>
      </c>
      <c r="V53" s="17">
        <f t="shared" si="85"/>
        <v>-0.49999999999818101</v>
      </c>
      <c r="W53" s="15">
        <f t="shared" si="85"/>
        <v>0</v>
      </c>
      <c r="X53" s="16">
        <f t="shared" si="85"/>
        <v>15915.899999999998</v>
      </c>
      <c r="Y53" s="16">
        <f t="shared" si="85"/>
        <v>15915.899999999998</v>
      </c>
      <c r="Z53" s="16">
        <f t="shared" si="85"/>
        <v>15915.899999999998</v>
      </c>
      <c r="AA53" s="17">
        <f t="shared" si="85"/>
        <v>0</v>
      </c>
      <c r="AB53" s="15">
        <f t="shared" si="85"/>
        <v>0</v>
      </c>
      <c r="AC53" s="16">
        <f t="shared" si="85"/>
        <v>28670.100000000006</v>
      </c>
      <c r="AD53" s="16">
        <f t="shared" si="85"/>
        <v>28506.100000000006</v>
      </c>
      <c r="AE53" s="16">
        <f t="shared" si="85"/>
        <v>28506.100000000006</v>
      </c>
      <c r="AF53" s="17">
        <f t="shared" si="85"/>
        <v>-163.99999999999991</v>
      </c>
      <c r="AG53" s="15">
        <f t="shared" si="85"/>
        <v>0</v>
      </c>
      <c r="AH53" s="16">
        <f t="shared" si="85"/>
        <v>140424.4</v>
      </c>
      <c r="AI53" s="16">
        <f t="shared" si="85"/>
        <v>139823.69999999998</v>
      </c>
      <c r="AJ53" s="16">
        <f t="shared" si="85"/>
        <v>139823.69999999998</v>
      </c>
      <c r="AK53" s="17">
        <f t="shared" si="85"/>
        <v>-600.6999999999997</v>
      </c>
      <c r="AL53" s="15">
        <f t="shared" si="85"/>
        <v>0</v>
      </c>
      <c r="AM53" s="16">
        <f t="shared" si="85"/>
        <v>106740.29999999999</v>
      </c>
      <c r="AN53" s="16">
        <f t="shared" si="85"/>
        <v>106094.79999999999</v>
      </c>
      <c r="AO53" s="16">
        <f t="shared" si="85"/>
        <v>106094.79999999999</v>
      </c>
      <c r="AP53" s="17">
        <f t="shared" si="85"/>
        <v>-645.49999999999477</v>
      </c>
      <c r="AQ53" s="15">
        <f t="shared" si="85"/>
        <v>0</v>
      </c>
      <c r="AR53" s="16">
        <f t="shared" si="85"/>
        <v>132071.6</v>
      </c>
      <c r="AS53" s="16">
        <f t="shared" si="85"/>
        <v>132071.6</v>
      </c>
      <c r="AT53" s="16">
        <f t="shared" si="85"/>
        <v>132071.6</v>
      </c>
      <c r="AU53" s="17">
        <f t="shared" si="85"/>
        <v>0</v>
      </c>
      <c r="AV53" s="15">
        <f t="shared" si="85"/>
        <v>0</v>
      </c>
      <c r="AW53" s="16">
        <f t="shared" si="85"/>
        <v>6719.9</v>
      </c>
      <c r="AX53" s="16">
        <f t="shared" si="85"/>
        <v>6719.9</v>
      </c>
      <c r="AY53" s="16">
        <f t="shared" si="85"/>
        <v>6719.9</v>
      </c>
      <c r="AZ53" s="17">
        <f t="shared" si="85"/>
        <v>0</v>
      </c>
      <c r="BA53" s="15">
        <f t="shared" si="85"/>
        <v>0</v>
      </c>
      <c r="BB53" s="16">
        <f t="shared" si="85"/>
        <v>10000</v>
      </c>
      <c r="BC53" s="16">
        <f t="shared" si="85"/>
        <v>9999.4</v>
      </c>
      <c r="BD53" s="16">
        <f t="shared" si="85"/>
        <v>9999.4</v>
      </c>
      <c r="BE53" s="17">
        <f t="shared" si="85"/>
        <v>-0.6000000000003638</v>
      </c>
      <c r="BF53" s="15">
        <f t="shared" si="85"/>
        <v>0</v>
      </c>
      <c r="BG53" s="16">
        <f t="shared" si="85"/>
        <v>161.1</v>
      </c>
      <c r="BH53" s="16">
        <f t="shared" si="85"/>
        <v>161.1</v>
      </c>
      <c r="BI53" s="16">
        <f t="shared" si="85"/>
        <v>161.1</v>
      </c>
      <c r="BJ53" s="17">
        <f t="shared" si="85"/>
        <v>0</v>
      </c>
      <c r="BK53" s="15">
        <f t="shared" si="85"/>
        <v>0</v>
      </c>
      <c r="BL53" s="16">
        <f t="shared" si="85"/>
        <v>1666.7</v>
      </c>
      <c r="BM53" s="16">
        <f t="shared" si="85"/>
        <v>1666.7</v>
      </c>
      <c r="BN53" s="16">
        <f t="shared" si="85"/>
        <v>1666.7</v>
      </c>
      <c r="BO53" s="17">
        <f t="shared" si="85"/>
        <v>0</v>
      </c>
      <c r="BP53" s="15">
        <f t="shared" si="85"/>
        <v>0</v>
      </c>
      <c r="BQ53" s="16">
        <f t="shared" si="85"/>
        <v>3787.5</v>
      </c>
      <c r="BR53" s="16">
        <f t="shared" si="85"/>
        <v>3787.5</v>
      </c>
      <c r="BS53" s="16">
        <f t="shared" si="85"/>
        <v>3787.5</v>
      </c>
      <c r="BT53" s="17">
        <f t="shared" si="85"/>
        <v>0</v>
      </c>
      <c r="BU53" s="15">
        <f t="shared" si="85"/>
        <v>0</v>
      </c>
      <c r="BV53" s="16">
        <f t="shared" si="85"/>
        <v>39000</v>
      </c>
      <c r="BW53" s="16">
        <f t="shared" si="85"/>
        <v>39000</v>
      </c>
      <c r="BX53" s="16">
        <f t="shared" si="85"/>
        <v>39000</v>
      </c>
      <c r="BY53" s="17">
        <f t="shared" si="85"/>
        <v>0</v>
      </c>
      <c r="BZ53" s="15">
        <f t="shared" si="85"/>
        <v>0</v>
      </c>
      <c r="CA53" s="16">
        <f t="shared" si="85"/>
        <v>1750</v>
      </c>
      <c r="CB53" s="16">
        <f t="shared" ref="CB53:EM53" si="86">SUM(CB7:CB52)</f>
        <v>1750</v>
      </c>
      <c r="CC53" s="16">
        <f t="shared" si="86"/>
        <v>1750</v>
      </c>
      <c r="CD53" s="17">
        <f t="shared" si="86"/>
        <v>0</v>
      </c>
      <c r="CE53" s="15">
        <f t="shared" si="86"/>
        <v>0</v>
      </c>
      <c r="CF53" s="16">
        <f t="shared" si="86"/>
        <v>2375</v>
      </c>
      <c r="CG53" s="16">
        <f t="shared" si="86"/>
        <v>2375</v>
      </c>
      <c r="CH53" s="16">
        <f t="shared" si="86"/>
        <v>2375</v>
      </c>
      <c r="CI53" s="17">
        <f t="shared" si="86"/>
        <v>0</v>
      </c>
      <c r="CJ53" s="15">
        <f t="shared" si="86"/>
        <v>0</v>
      </c>
      <c r="CK53" s="16">
        <f t="shared" si="86"/>
        <v>5500</v>
      </c>
      <c r="CL53" s="16">
        <f t="shared" si="86"/>
        <v>5500</v>
      </c>
      <c r="CM53" s="16">
        <f t="shared" si="86"/>
        <v>5500</v>
      </c>
      <c r="CN53" s="17">
        <f t="shared" si="86"/>
        <v>0</v>
      </c>
      <c r="CO53" s="15">
        <f t="shared" si="86"/>
        <v>0</v>
      </c>
      <c r="CP53" s="16">
        <f t="shared" si="86"/>
        <v>11750</v>
      </c>
      <c r="CQ53" s="16">
        <f t="shared" si="86"/>
        <v>11750</v>
      </c>
      <c r="CR53" s="16">
        <f t="shared" si="86"/>
        <v>11750</v>
      </c>
      <c r="CS53" s="17">
        <f t="shared" si="86"/>
        <v>0</v>
      </c>
      <c r="CT53" s="15">
        <f t="shared" si="86"/>
        <v>0</v>
      </c>
      <c r="CU53" s="16">
        <f t="shared" si="86"/>
        <v>108723.30000000002</v>
      </c>
      <c r="CV53" s="16">
        <f t="shared" si="86"/>
        <v>108717.30000000002</v>
      </c>
      <c r="CW53" s="16">
        <f t="shared" si="86"/>
        <v>108717.30000000002</v>
      </c>
      <c r="CX53" s="17">
        <f t="shared" si="86"/>
        <v>-6</v>
      </c>
      <c r="CY53" s="15">
        <f t="shared" si="86"/>
        <v>0</v>
      </c>
      <c r="CZ53" s="16">
        <f t="shared" si="86"/>
        <v>27534.9</v>
      </c>
      <c r="DA53" s="16">
        <f t="shared" si="86"/>
        <v>27534.9</v>
      </c>
      <c r="DB53" s="16">
        <f t="shared" si="86"/>
        <v>27534.9</v>
      </c>
      <c r="DC53" s="17">
        <f t="shared" si="86"/>
        <v>0</v>
      </c>
      <c r="DD53" s="15">
        <f t="shared" si="86"/>
        <v>0</v>
      </c>
      <c r="DE53" s="16">
        <f t="shared" si="86"/>
        <v>111591.70000000001</v>
      </c>
      <c r="DF53" s="16">
        <f t="shared" si="86"/>
        <v>111591.70000000001</v>
      </c>
      <c r="DG53" s="16">
        <f t="shared" si="86"/>
        <v>111591.70000000001</v>
      </c>
      <c r="DH53" s="17">
        <f t="shared" si="86"/>
        <v>0</v>
      </c>
      <c r="DI53" s="15">
        <f t="shared" si="86"/>
        <v>0</v>
      </c>
      <c r="DJ53" s="16">
        <f t="shared" si="86"/>
        <v>72999.3</v>
      </c>
      <c r="DK53" s="16">
        <f t="shared" si="86"/>
        <v>72999.3</v>
      </c>
      <c r="DL53" s="16">
        <f t="shared" si="86"/>
        <v>72999.3</v>
      </c>
      <c r="DM53" s="17">
        <f t="shared" si="86"/>
        <v>0</v>
      </c>
      <c r="DN53" s="15">
        <f t="shared" si="86"/>
        <v>0</v>
      </c>
      <c r="DO53" s="16">
        <f t="shared" si="86"/>
        <v>347500</v>
      </c>
      <c r="DP53" s="16">
        <f t="shared" si="86"/>
        <v>347500</v>
      </c>
      <c r="DQ53" s="16">
        <f t="shared" si="86"/>
        <v>347500</v>
      </c>
      <c r="DR53" s="17">
        <f t="shared" si="86"/>
        <v>0</v>
      </c>
      <c r="DS53" s="15">
        <f t="shared" si="86"/>
        <v>0</v>
      </c>
      <c r="DT53" s="16">
        <f t="shared" si="86"/>
        <v>16791.3</v>
      </c>
      <c r="DU53" s="16">
        <f t="shared" si="86"/>
        <v>16791.3</v>
      </c>
      <c r="DV53" s="16">
        <f t="shared" si="86"/>
        <v>16791.3</v>
      </c>
      <c r="DW53" s="17">
        <f t="shared" si="86"/>
        <v>0</v>
      </c>
      <c r="DX53" s="15">
        <f t="shared" si="86"/>
        <v>0</v>
      </c>
      <c r="DY53" s="16">
        <f t="shared" si="86"/>
        <v>946</v>
      </c>
      <c r="DZ53" s="16">
        <f t="shared" si="86"/>
        <v>946</v>
      </c>
      <c r="EA53" s="16">
        <f t="shared" si="86"/>
        <v>946</v>
      </c>
      <c r="EB53" s="17">
        <f t="shared" si="86"/>
        <v>0</v>
      </c>
      <c r="EC53" s="15">
        <f t="shared" si="86"/>
        <v>0</v>
      </c>
      <c r="ED53" s="16">
        <f t="shared" si="86"/>
        <v>50300</v>
      </c>
      <c r="EE53" s="16">
        <f t="shared" si="86"/>
        <v>50300</v>
      </c>
      <c r="EF53" s="16">
        <f t="shared" si="86"/>
        <v>50300</v>
      </c>
      <c r="EG53" s="17">
        <f t="shared" si="86"/>
        <v>0</v>
      </c>
      <c r="EH53" s="15">
        <f t="shared" si="86"/>
        <v>0</v>
      </c>
      <c r="EI53" s="16">
        <f t="shared" si="86"/>
        <v>3625</v>
      </c>
      <c r="EJ53" s="16">
        <f t="shared" si="86"/>
        <v>3625</v>
      </c>
      <c r="EK53" s="16">
        <f t="shared" si="86"/>
        <v>3625</v>
      </c>
      <c r="EL53" s="17">
        <f t="shared" si="86"/>
        <v>0</v>
      </c>
      <c r="EM53" s="15">
        <f t="shared" si="86"/>
        <v>0</v>
      </c>
      <c r="EN53" s="16">
        <f t="shared" ref="EN53:GJ53" si="87">SUM(EN7:EN52)</f>
        <v>70993.600000000006</v>
      </c>
      <c r="EO53" s="16">
        <f t="shared" si="87"/>
        <v>70988.199999999983</v>
      </c>
      <c r="EP53" s="16">
        <f t="shared" si="87"/>
        <v>70988.199999999983</v>
      </c>
      <c r="EQ53" s="17">
        <f t="shared" si="87"/>
        <v>-5.3999999999999986</v>
      </c>
      <c r="ER53" s="15">
        <f t="shared" si="87"/>
        <v>0</v>
      </c>
      <c r="ES53" s="16">
        <f t="shared" si="87"/>
        <v>46233.400000000009</v>
      </c>
      <c r="ET53" s="16">
        <f t="shared" si="87"/>
        <v>44894.599999999991</v>
      </c>
      <c r="EU53" s="16">
        <f t="shared" si="87"/>
        <v>44894.599999999991</v>
      </c>
      <c r="EV53" s="17">
        <f t="shared" si="87"/>
        <v>-1338.7999999999993</v>
      </c>
      <c r="EW53" s="15">
        <f t="shared" si="87"/>
        <v>0</v>
      </c>
      <c r="EX53" s="16">
        <f t="shared" si="87"/>
        <v>18330.8</v>
      </c>
      <c r="EY53" s="16">
        <f t="shared" si="87"/>
        <v>17266.400000000001</v>
      </c>
      <c r="EZ53" s="16">
        <f t="shared" si="87"/>
        <v>17266.400000000001</v>
      </c>
      <c r="FA53" s="17">
        <f t="shared" si="87"/>
        <v>-1064.3999999999999</v>
      </c>
      <c r="FB53" s="15">
        <f t="shared" si="87"/>
        <v>0</v>
      </c>
      <c r="FC53" s="16">
        <f t="shared" si="87"/>
        <v>273675</v>
      </c>
      <c r="FD53" s="16">
        <f t="shared" si="87"/>
        <v>273675</v>
      </c>
      <c r="FE53" s="16">
        <f t="shared" si="87"/>
        <v>273675</v>
      </c>
      <c r="FF53" s="17">
        <f t="shared" si="87"/>
        <v>0</v>
      </c>
      <c r="FG53" s="15">
        <f t="shared" si="87"/>
        <v>0</v>
      </c>
      <c r="FH53" s="16">
        <f t="shared" si="87"/>
        <v>36786.400000000001</v>
      </c>
      <c r="FI53" s="16">
        <f t="shared" si="87"/>
        <v>36786.400000000001</v>
      </c>
      <c r="FJ53" s="16">
        <f t="shared" si="87"/>
        <v>36786.400000000001</v>
      </c>
      <c r="FK53" s="17">
        <f t="shared" si="87"/>
        <v>0</v>
      </c>
      <c r="FL53" s="15">
        <f t="shared" si="87"/>
        <v>0</v>
      </c>
      <c r="FM53" s="16">
        <f t="shared" si="87"/>
        <v>2450.1</v>
      </c>
      <c r="FN53" s="16">
        <f t="shared" si="87"/>
        <v>2450.1</v>
      </c>
      <c r="FO53" s="16">
        <f t="shared" si="87"/>
        <v>2450.1</v>
      </c>
      <c r="FP53" s="17">
        <f t="shared" si="87"/>
        <v>0</v>
      </c>
      <c r="FQ53" s="15">
        <f t="shared" si="87"/>
        <v>0</v>
      </c>
      <c r="FR53" s="16">
        <f t="shared" si="87"/>
        <v>1108408.4999999998</v>
      </c>
      <c r="FS53" s="16">
        <f t="shared" si="87"/>
        <v>1108408.4999999998</v>
      </c>
      <c r="FT53" s="16">
        <f t="shared" si="87"/>
        <v>1108408.4999999998</v>
      </c>
      <c r="FU53" s="17">
        <f t="shared" si="87"/>
        <v>0</v>
      </c>
      <c r="FV53" s="15">
        <f t="shared" si="87"/>
        <v>0</v>
      </c>
      <c r="FW53" s="16">
        <f t="shared" si="87"/>
        <v>3787960.8</v>
      </c>
      <c r="FX53" s="16">
        <f t="shared" si="87"/>
        <v>3725778.5</v>
      </c>
      <c r="FY53" s="16">
        <f t="shared" si="87"/>
        <v>3725778.5</v>
      </c>
      <c r="FZ53" s="17">
        <f t="shared" si="87"/>
        <v>-62182.3</v>
      </c>
      <c r="GA53" s="15">
        <f t="shared" si="87"/>
        <v>0</v>
      </c>
      <c r="GB53" s="16">
        <f t="shared" si="87"/>
        <v>4578085.9000000004</v>
      </c>
      <c r="GC53" s="16">
        <f t="shared" si="87"/>
        <v>4578085.9000000004</v>
      </c>
      <c r="GD53" s="16">
        <f t="shared" si="87"/>
        <v>4578085.9000000004</v>
      </c>
      <c r="GE53" s="17">
        <f t="shared" si="87"/>
        <v>0</v>
      </c>
      <c r="GF53" s="15">
        <f t="shared" si="87"/>
        <v>0</v>
      </c>
      <c r="GG53" s="16">
        <f t="shared" si="87"/>
        <v>131052.2</v>
      </c>
      <c r="GH53" s="16">
        <f t="shared" si="87"/>
        <v>107661.6</v>
      </c>
      <c r="GI53" s="16">
        <f t="shared" si="87"/>
        <v>107661.6</v>
      </c>
      <c r="GJ53" s="17">
        <f t="shared" si="87"/>
        <v>-23390.599999999991</v>
      </c>
    </row>
    <row r="54" spans="1:192" x14ac:dyDescent="0.25">
      <c r="C54" s="49"/>
      <c r="D54" s="49"/>
    </row>
  </sheetData>
  <mergeCells count="193">
    <mergeCell ref="C2:Q2"/>
    <mergeCell ref="AB4:AF4"/>
    <mergeCell ref="AB5:AB6"/>
    <mergeCell ref="AC5:AC6"/>
    <mergeCell ref="AD5:AD6"/>
    <mergeCell ref="AE5:AF5"/>
    <mergeCell ref="AG4:AK4"/>
    <mergeCell ref="AG5:AG6"/>
    <mergeCell ref="AH5:AH6"/>
    <mergeCell ref="AI5:AI6"/>
    <mergeCell ref="AJ5:AK5"/>
    <mergeCell ref="BU4:BY4"/>
    <mergeCell ref="BU5:BU6"/>
    <mergeCell ref="BV5:BV6"/>
    <mergeCell ref="BW5:BW6"/>
    <mergeCell ref="BX5:BY5"/>
    <mergeCell ref="CK5:CK6"/>
    <mergeCell ref="CL5:CL6"/>
    <mergeCell ref="CM5:CN5"/>
    <mergeCell ref="CO5:CO6"/>
    <mergeCell ref="CC5:CD5"/>
    <mergeCell ref="CJ4:CN4"/>
    <mergeCell ref="CJ5:CJ6"/>
    <mergeCell ref="CG5:CG6"/>
    <mergeCell ref="CH5:CI5"/>
    <mergeCell ref="BZ4:CD4"/>
    <mergeCell ref="BZ5:BZ6"/>
    <mergeCell ref="CA5:CA6"/>
    <mergeCell ref="CB5:CB6"/>
    <mergeCell ref="CE4:CI4"/>
    <mergeCell ref="CE5:CE6"/>
    <mergeCell ref="CF5:CF6"/>
    <mergeCell ref="GG5:GG6"/>
    <mergeCell ref="GH5:GH6"/>
    <mergeCell ref="GI5:GJ5"/>
    <mergeCell ref="FL4:FP4"/>
    <mergeCell ref="FL5:FL6"/>
    <mergeCell ref="FM5:FM6"/>
    <mergeCell ref="FN5:FN6"/>
    <mergeCell ref="FO5:FP5"/>
    <mergeCell ref="FQ4:FU4"/>
    <mergeCell ref="FV4:FZ4"/>
    <mergeCell ref="GA4:GE4"/>
    <mergeCell ref="FQ5:FQ6"/>
    <mergeCell ref="FR5:FR6"/>
    <mergeCell ref="FS5:FS6"/>
    <mergeCell ref="FT5:FU5"/>
    <mergeCell ref="FV5:FV6"/>
    <mergeCell ref="FW5:FW6"/>
    <mergeCell ref="FX5:FX6"/>
    <mergeCell ref="FY5:FZ5"/>
    <mergeCell ref="GA5:GA6"/>
    <mergeCell ref="GB5:GB6"/>
    <mergeCell ref="GC5:GC6"/>
    <mergeCell ref="GD5:GE5"/>
    <mergeCell ref="GF5:GF6"/>
    <mergeCell ref="DI5:DI6"/>
    <mergeCell ref="DJ5:DJ6"/>
    <mergeCell ref="DK5:DK6"/>
    <mergeCell ref="DL5:DM5"/>
    <mergeCell ref="DP5:DP6"/>
    <mergeCell ref="DQ5:DR5"/>
    <mergeCell ref="ET5:ET6"/>
    <mergeCell ref="DN5:DN6"/>
    <mergeCell ref="DO5:DO6"/>
    <mergeCell ref="DX5:DX6"/>
    <mergeCell ref="DY5:DY6"/>
    <mergeCell ref="DS5:DS6"/>
    <mergeCell ref="DT5:DT6"/>
    <mergeCell ref="DU5:DU6"/>
    <mergeCell ref="DV5:DW5"/>
    <mergeCell ref="DD5:DD6"/>
    <mergeCell ref="DE5:DE6"/>
    <mergeCell ref="DF5:DF6"/>
    <mergeCell ref="DG5:DH5"/>
    <mergeCell ref="CO4:CS4"/>
    <mergeCell ref="CR5:CS5"/>
    <mergeCell ref="CW5:CX5"/>
    <mergeCell ref="CQ5:CQ6"/>
    <mergeCell ref="FG4:FK4"/>
    <mergeCell ref="FG5:FG6"/>
    <mergeCell ref="FH5:FH6"/>
    <mergeCell ref="FI5:FI6"/>
    <mergeCell ref="FJ5:FK5"/>
    <mergeCell ref="DX4:EB4"/>
    <mergeCell ref="DS4:DW4"/>
    <mergeCell ref="EC4:EG4"/>
    <mergeCell ref="A4:A6"/>
    <mergeCell ref="B4:B6"/>
    <mergeCell ref="GF4:GJ4"/>
    <mergeCell ref="C4:G4"/>
    <mergeCell ref="M4:Q4"/>
    <mergeCell ref="AQ4:AU4"/>
    <mergeCell ref="DN4:DR4"/>
    <mergeCell ref="BK4:BO4"/>
    <mergeCell ref="AV4:AZ4"/>
    <mergeCell ref="AY5:AZ5"/>
    <mergeCell ref="H4:L4"/>
    <mergeCell ref="H5:H6"/>
    <mergeCell ref="I5:I6"/>
    <mergeCell ref="J5:J6"/>
    <mergeCell ref="K5:L5"/>
    <mergeCell ref="AV5:AV6"/>
    <mergeCell ref="AW5:AW6"/>
    <mergeCell ref="AX5:AX6"/>
    <mergeCell ref="C5:C6"/>
    <mergeCell ref="D5:D6"/>
    <mergeCell ref="E5:E6"/>
    <mergeCell ref="F5:G5"/>
    <mergeCell ref="M5:M6"/>
    <mergeCell ref="AQ5:AQ6"/>
    <mergeCell ref="AR5:AR6"/>
    <mergeCell ref="AS5:AS6"/>
    <mergeCell ref="AT5:AU5"/>
    <mergeCell ref="N5:N6"/>
    <mergeCell ref="O5:O6"/>
    <mergeCell ref="P5:Q5"/>
    <mergeCell ref="EU5:EV5"/>
    <mergeCell ref="EM4:EQ4"/>
    <mergeCell ref="EM5:EM6"/>
    <mergeCell ref="EN5:EN6"/>
    <mergeCell ref="EH4:EL4"/>
    <mergeCell ref="EH5:EH6"/>
    <mergeCell ref="EI5:EI6"/>
    <mergeCell ref="EJ5:EJ6"/>
    <mergeCell ref="EK5:EL5"/>
    <mergeCell ref="ER4:EV4"/>
    <mergeCell ref="ER5:ER6"/>
    <mergeCell ref="ES5:ES6"/>
    <mergeCell ref="EO5:EO6"/>
    <mergeCell ref="EP5:EQ5"/>
    <mergeCell ref="EE5:EE6"/>
    <mergeCell ref="EF5:EG5"/>
    <mergeCell ref="DZ5:DZ6"/>
    <mergeCell ref="EA5:EB5"/>
    <mergeCell ref="BG5:BG6"/>
    <mergeCell ref="BH5:BH6"/>
    <mergeCell ref="BI5:BJ5"/>
    <mergeCell ref="BF4:BJ4"/>
    <mergeCell ref="EC5:EC6"/>
    <mergeCell ref="ED5:ED6"/>
    <mergeCell ref="CY4:DC4"/>
    <mergeCell ref="DI4:DM4"/>
    <mergeCell ref="FB4:FF4"/>
    <mergeCell ref="FB5:FB6"/>
    <mergeCell ref="FC5:FC6"/>
    <mergeCell ref="FD5:FD6"/>
    <mergeCell ref="FE5:FF5"/>
    <mergeCell ref="EW4:FA4"/>
    <mergeCell ref="EW5:EW6"/>
    <mergeCell ref="EX5:EX6"/>
    <mergeCell ref="EY5:EY6"/>
    <mergeCell ref="EZ5:FA5"/>
    <mergeCell ref="CP5:CP6"/>
    <mergeCell ref="CY5:CY6"/>
    <mergeCell ref="CZ5:CZ6"/>
    <mergeCell ref="DA5:DA6"/>
    <mergeCell ref="DB5:DC5"/>
    <mergeCell ref="DD4:DH4"/>
    <mergeCell ref="R4:V4"/>
    <mergeCell ref="R5:R6"/>
    <mergeCell ref="S5:S6"/>
    <mergeCell ref="T5:T6"/>
    <mergeCell ref="U5:V5"/>
    <mergeCell ref="W4:AA4"/>
    <mergeCell ref="W5:W6"/>
    <mergeCell ref="X5:X6"/>
    <mergeCell ref="Y5:Y6"/>
    <mergeCell ref="Z5:AA5"/>
    <mergeCell ref="AL4:AP4"/>
    <mergeCell ref="AL5:AL6"/>
    <mergeCell ref="AM5:AM6"/>
    <mergeCell ref="AN5:AN6"/>
    <mergeCell ref="AO5:AP5"/>
    <mergeCell ref="CT4:CX4"/>
    <mergeCell ref="CT5:CT6"/>
    <mergeCell ref="CU5:CU6"/>
    <mergeCell ref="CV5:CV6"/>
    <mergeCell ref="BP4:BT4"/>
    <mergeCell ref="BP5:BP6"/>
    <mergeCell ref="BK5:BK6"/>
    <mergeCell ref="BL5:BL6"/>
    <mergeCell ref="BM5:BM6"/>
    <mergeCell ref="BN5:BO5"/>
    <mergeCell ref="BQ5:BQ6"/>
    <mergeCell ref="BR5:BR6"/>
    <mergeCell ref="BS5:BT5"/>
    <mergeCell ref="BA4:BE4"/>
    <mergeCell ref="BA5:BA6"/>
    <mergeCell ref="BB5:BB6"/>
    <mergeCell ref="BC5:BC6"/>
    <mergeCell ref="BD5:BE5"/>
    <mergeCell ref="BF5:BF6"/>
  </mergeCells>
  <printOptions gridLines="1"/>
  <pageMargins left="7.874015748031496E-2" right="7.874015748031496E-2" top="0.15748031496062992" bottom="0.15748031496062992" header="0.31496062992125984" footer="0.31496062992125984"/>
  <pageSetup paperSize="9" scale="5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свод</vt:lpstr>
      <vt:lpstr>дотации</vt:lpstr>
      <vt:lpstr>субсидии</vt:lpstr>
      <vt:lpstr>субвенции</vt:lpstr>
      <vt:lpstr>иные</vt:lpstr>
      <vt:lpstr>иные!Заголовки_для_печати</vt:lpstr>
      <vt:lpstr>субвенции!Заголовки_для_печати</vt:lpstr>
      <vt:lpstr>субсидии!Заголовки_для_печати</vt:lpstr>
      <vt:lpstr>дотации!Область_печати</vt:lpstr>
      <vt:lpstr>иные!Область_печати</vt:lpstr>
      <vt:lpstr>свод!Область_печати</vt:lpstr>
      <vt:lpstr>субвенции!Область_печати</vt:lpstr>
      <vt:lpstr>субсидии!Область_печати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Светлана Юсупова</cp:lastModifiedBy>
  <cp:lastPrinted>2025-04-25T13:50:35Z</cp:lastPrinted>
  <dcterms:created xsi:type="dcterms:W3CDTF">2018-06-05T13:20:34Z</dcterms:created>
  <dcterms:modified xsi:type="dcterms:W3CDTF">2025-04-30T11:14:34Z</dcterms:modified>
</cp:coreProperties>
</file>