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5\ОТКРЫТЫЙ БЮДЖЕТ\по закону об исполнении\"/>
    </mc:Choice>
  </mc:AlternateContent>
  <xr:revisionPtr revIDLastSave="0" documentId="13_ncr:1_{57B6D009-052B-4005-BBBD-457D4A1960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й год" sheetId="4" r:id="rId1"/>
  </sheets>
  <definedNames>
    <definedName name="_xlnm._FilterDatabase" localSheetId="0" hidden="1">'1-й год'!$A$8:$N$89</definedName>
    <definedName name="_xlnm.Print_Titles" localSheetId="0">'1-й год'!$5:$7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4" l="1"/>
  <c r="E24" i="4"/>
  <c r="K86" i="4" l="1"/>
  <c r="L86" i="4"/>
  <c r="M86" i="4"/>
  <c r="K84" i="4"/>
  <c r="L84" i="4"/>
  <c r="M84" i="4"/>
  <c r="K80" i="4"/>
  <c r="L80" i="4"/>
  <c r="M80" i="4"/>
  <c r="K75" i="4"/>
  <c r="L75" i="4"/>
  <c r="M75" i="4"/>
  <c r="K69" i="4"/>
  <c r="L69" i="4"/>
  <c r="M69" i="4"/>
  <c r="K60" i="4"/>
  <c r="L60" i="4"/>
  <c r="M60" i="4"/>
  <c r="K56" i="4"/>
  <c r="L56" i="4"/>
  <c r="M56" i="4"/>
  <c r="K47" i="4"/>
  <c r="L47" i="4"/>
  <c r="M47" i="4"/>
  <c r="K43" i="4"/>
  <c r="L43" i="4"/>
  <c r="M43" i="4"/>
  <c r="K38" i="4"/>
  <c r="L38" i="4"/>
  <c r="M38" i="4"/>
  <c r="K28" i="4"/>
  <c r="L28" i="4"/>
  <c r="M28" i="4"/>
  <c r="H24" i="4"/>
  <c r="I24" i="4"/>
  <c r="J24" i="4"/>
  <c r="K24" i="4"/>
  <c r="L24" i="4"/>
  <c r="M24" i="4"/>
  <c r="H21" i="4"/>
  <c r="I21" i="4"/>
  <c r="J21" i="4"/>
  <c r="K21" i="4"/>
  <c r="L21" i="4"/>
  <c r="M21" i="4"/>
  <c r="L9" i="4"/>
  <c r="M9" i="4"/>
  <c r="J86" i="4"/>
  <c r="H86" i="4"/>
  <c r="I86" i="4"/>
  <c r="H84" i="4"/>
  <c r="I84" i="4"/>
  <c r="J84" i="4"/>
  <c r="H80" i="4"/>
  <c r="I80" i="4"/>
  <c r="J80" i="4"/>
  <c r="H75" i="4"/>
  <c r="I75" i="4"/>
  <c r="J75" i="4"/>
  <c r="H69" i="4"/>
  <c r="I69" i="4"/>
  <c r="J69" i="4"/>
  <c r="H60" i="4"/>
  <c r="I60" i="4"/>
  <c r="J60" i="4"/>
  <c r="H56" i="4"/>
  <c r="I56" i="4"/>
  <c r="J56" i="4"/>
  <c r="H47" i="4"/>
  <c r="I47" i="4"/>
  <c r="J47" i="4"/>
  <c r="H43" i="4"/>
  <c r="I43" i="4"/>
  <c r="J43" i="4"/>
  <c r="H38" i="4"/>
  <c r="I38" i="4"/>
  <c r="J38" i="4"/>
  <c r="H28" i="4"/>
  <c r="I28" i="4"/>
  <c r="J28" i="4"/>
  <c r="H9" i="4"/>
  <c r="I9" i="4"/>
  <c r="J9" i="4"/>
  <c r="E86" i="4"/>
  <c r="F86" i="4"/>
  <c r="G86" i="4"/>
  <c r="E84" i="4"/>
  <c r="F84" i="4"/>
  <c r="G84" i="4"/>
  <c r="E80" i="4"/>
  <c r="F80" i="4"/>
  <c r="G80" i="4"/>
  <c r="E75" i="4"/>
  <c r="F75" i="4"/>
  <c r="G75" i="4"/>
  <c r="E69" i="4"/>
  <c r="F69" i="4"/>
  <c r="G69" i="4"/>
  <c r="E60" i="4"/>
  <c r="F60" i="4"/>
  <c r="G60" i="4"/>
  <c r="E56" i="4"/>
  <c r="F56" i="4"/>
  <c r="G56" i="4"/>
  <c r="E47" i="4"/>
  <c r="F47" i="4"/>
  <c r="G47" i="4"/>
  <c r="E43" i="4"/>
  <c r="F43" i="4"/>
  <c r="G43" i="4"/>
  <c r="E38" i="4"/>
  <c r="F38" i="4"/>
  <c r="G38" i="4"/>
  <c r="E28" i="4"/>
  <c r="F28" i="4"/>
  <c r="G28" i="4"/>
  <c r="F24" i="4"/>
  <c r="G24" i="4"/>
  <c r="E21" i="4"/>
  <c r="F21" i="4"/>
  <c r="G21" i="4"/>
  <c r="E9" i="4"/>
  <c r="F9" i="4"/>
  <c r="G9" i="4"/>
  <c r="B86" i="4"/>
  <c r="B84" i="4"/>
  <c r="B80" i="4"/>
  <c r="B75" i="4"/>
  <c r="B69" i="4"/>
  <c r="B60" i="4"/>
  <c r="B56" i="4"/>
  <c r="B47" i="4"/>
  <c r="B43" i="4"/>
  <c r="B38" i="4"/>
  <c r="B28" i="4"/>
  <c r="B24" i="4"/>
  <c r="B21" i="4"/>
  <c r="B9" i="4"/>
  <c r="D84" i="4"/>
  <c r="D80" i="4"/>
  <c r="D24" i="4"/>
  <c r="D21" i="4"/>
  <c r="M8" i="4" l="1"/>
  <c r="L8" i="4"/>
  <c r="K8" i="4"/>
  <c r="I8" i="4"/>
  <c r="J8" i="4"/>
  <c r="H8" i="4"/>
  <c r="F8" i="4"/>
  <c r="G8" i="4"/>
  <c r="E8" i="4"/>
  <c r="D43" i="4"/>
  <c r="D56" i="4"/>
  <c r="D86" i="4"/>
  <c r="D38" i="4"/>
  <c r="D75" i="4"/>
  <c r="D60" i="4"/>
  <c r="D69" i="4"/>
  <c r="D28" i="4"/>
  <c r="C84" i="4"/>
  <c r="C21" i="4"/>
  <c r="C9" i="4"/>
  <c r="D9" i="4" l="1"/>
  <c r="C86" i="4"/>
  <c r="C47" i="4"/>
  <c r="D47" i="4"/>
  <c r="C60" i="4"/>
  <c r="C43" i="4"/>
  <c r="C24" i="4"/>
  <c r="C38" i="4"/>
  <c r="C56" i="4"/>
  <c r="C80" i="4"/>
  <c r="C69" i="4"/>
  <c r="C75" i="4"/>
  <c r="C28" i="4"/>
  <c r="D8" i="4" l="1"/>
  <c r="C8" i="4"/>
  <c r="B8" i="4" l="1"/>
</calcChain>
</file>

<file path=xl/sharedStrings.xml><?xml version="1.0" encoding="utf-8"?>
<sst xmlns="http://schemas.openxmlformats.org/spreadsheetml/2006/main" count="106" uniqueCount="94">
  <si>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</si>
  <si>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</si>
  <si>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</si>
  <si>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</si>
  <si>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</si>
  <si>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</si>
  <si>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</si>
  <si>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</si>
  <si>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</si>
  <si>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Мобилизационная и вневойсковая подготовка</t>
  </si>
  <si>
    <t>Мобилизационная подготовка экономики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</si>
  <si>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</si>
  <si>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</si>
  <si>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</si>
  <si>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</si>
  <si>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</si>
  <si>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</si>
  <si>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</si>
  <si>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</si>
  <si>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</si>
  <si>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</si>
  <si>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</si>
  <si>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</si>
  <si>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</si>
  <si>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</si>
  <si>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</si>
  <si>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</si>
  <si>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</si>
  <si>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</si>
  <si>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</si>
  <si>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</si>
  <si>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образование</t>
  </si>
  <si>
    <t>Молодежная политика</t>
  </si>
  <si>
    <t>Другие вопросы в области образования</t>
  </si>
  <si>
    <t>Культура</t>
  </si>
  <si>
    <t>Кинематография</t>
  </si>
  <si>
    <t>Другие вопросы в области культуры, кинематографии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</si>
  <si>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</si>
  <si>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</si>
  <si>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</si>
  <si>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</si>
  <si>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</si>
  <si>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Санитарно-эпидемиологическое благополучие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</si>
  <si>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</si>
  <si>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</si>
  <si>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</si>
  <si>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</si>
  <si>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</si>
  <si>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Массовый спорт</t>
  </si>
  <si>
    <t>Спорт высших достижений</t>
  </si>
  <si>
    <t>Другие вопросы в области физической культуры и спорта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</si>
  <si>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</si>
  <si>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</si>
  <si>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</si>
  <si>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Наименование 
раздела/подраздела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</si>
  <si>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</si>
  <si>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</si>
  <si>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Сбор, удаление отходов и очистка сточных вод</t>
  </si>
  <si>
    <t>Другие вопросы в области национальной безопасности и правоохранительной деятельности</t>
  </si>
  <si>
    <t>Обслуживание государственного (муниципального) внутреннего долга</t>
  </si>
  <si>
    <t>Иные дотации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</si>
  <si>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</si>
  <si>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</si>
  <si>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</si>
  <si>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</si>
  <si>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</si>
  <si>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</si>
  <si>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</si>
  <si>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</si>
  <si>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</si>
  <si>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</si>
  <si>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</si>
  <si>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</si>
  <si>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</si>
  <si>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</si>
  <si>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ФИЗИЧЕСКАЯ КУЛЬТУРА И СПОРТ</t>
  </si>
  <si>
    <t>Физическая культура</t>
  </si>
  <si>
    <t>СРЕДСТВА МАССОВОЙ ИНФОРМАЦИИ</t>
  </si>
  <si>
    <t>ОБСЛУЖИВАНИЕ ГОСУДАРСТВЕННОГО (МУНИЦИПАЛЬНОГО) ДОЛГА</t>
  </si>
  <si>
    <t>МЕЖБЮДЖЕТНЫЕ ТРАНСФЕРТЫ ОБЩЕГО ХАРАКТЕРА БЮДЖЕТАМ БЮДЖЕТНОЙ СИСТЕМЫ РОССИЙСКОЙ ФЕДЕРАЦИИ</t>
  </si>
  <si>
    <t>плановый период</t>
  </si>
  <si>
    <t>ВСЕГО РАСХОДОВ*</t>
  </si>
  <si>
    <t>2024 год</t>
  </si>
  <si>
    <t>Международные отношения и международное сотрудничество</t>
  </si>
  <si>
    <t>2025 год</t>
  </si>
  <si>
    <t>(тыс. рублей)</t>
  </si>
  <si>
    <r>
      <t xml:space="preserve">Сведения 
о внесенных изменениях в Закон Республики Татарстан "О бюджете Республики Татарстан на 2024 год
и на плановый период 2025 и 2026 годов" </t>
    </r>
    <r>
      <rPr>
        <i/>
        <sz val="14"/>
        <rFont val="Times New Roman"/>
        <family val="1"/>
        <charset val="204"/>
      </rPr>
      <t>(в части расходов)</t>
    </r>
  </si>
  <si>
    <t>* - в плановом периоде 2025 и 2026 годов расходы указаны без условно удвержденных расходов</t>
  </si>
  <si>
    <t>2026 год</t>
  </si>
  <si>
    <r>
      <t xml:space="preserve">Закон РТ от 08.06.2024 № 32-ЗРТ 
"О внесении изменений в Закон РТ 
"О бюджете Республики Татарстан на 2024 год и на плановый период 2025 и 2026 годов" 
</t>
    </r>
    <r>
      <rPr>
        <i/>
        <sz val="12"/>
        <rFont val="Times New Roman"/>
        <family val="1"/>
        <charset val="204"/>
      </rPr>
      <t>(принят ГС РТ 06.06.2024)</t>
    </r>
  </si>
  <si>
    <r>
      <t xml:space="preserve">Закон РТ от 27.09.2024 № 67-ЗРТ 
"О внесении изменений в Закон РТ 
"О бюджете Республики Татарстан на 2024 год и на плановый период 2025 и 2026 годов" 
</t>
    </r>
    <r>
      <rPr>
        <i/>
        <sz val="12"/>
        <rFont val="Times New Roman"/>
        <family val="1"/>
        <charset val="204"/>
      </rPr>
      <t>(принят ГС РТ 27.09.2024)</t>
    </r>
  </si>
  <si>
    <r>
      <t xml:space="preserve">Закон РТ от 24.12.2024 № 97-ЗРТ 
"О внесении изменений в Закон РТ 
"О бюджете Республики Татарстан на 2024 год и на плановый период 2025 и 2026 годов" 
</t>
    </r>
    <r>
      <rPr>
        <i/>
        <sz val="12"/>
        <rFont val="Times New Roman"/>
        <family val="1"/>
        <charset val="204"/>
      </rPr>
      <t>(принят ГС РТ 23.12.2024)</t>
    </r>
  </si>
  <si>
    <r>
      <t xml:space="preserve">Закон РТ от 28.11.2023 № 116-ЗРТ 
"О бюджете Республики Татарстан на 2024 год и на плановый период 2025 и 2026 годов" 
</t>
    </r>
    <r>
      <rPr>
        <i/>
        <sz val="12"/>
        <rFont val="Times New Roman"/>
        <family val="1"/>
        <charset val="204"/>
      </rPr>
      <t>(принят ГС РТ 23.11.2023)</t>
    </r>
  </si>
  <si>
    <t>Функционирование Правительства Российской Федерации, высших исполнительных органовсубъектов Российской Федерации, местных администраций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</si>
</sst>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2"/>
      <color indexed="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C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3" fillId="0" borderId="0" xfId="1"/>
    <xf numFmtId="164" fontId="3" fillId="0" borderId="0" xfId="1" applyNumberFormat="1"/>
    <xf numFmtId="0" fontId="3" fillId="0" borderId="0" xfId="1" applyFill="1"/>
    <xf numFmtId="164" fontId="2" fillId="0" borderId="1" xfId="1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/>
    </xf>
    <xf numFmtId="164" fontId="1" fillId="0" borderId="9" xfId="1" applyNumberFormat="1" applyFont="1" applyFill="1" applyBorder="1" applyAlignment="1">
      <alignment horizontal="right" vertical="center"/>
    </xf>
    <xf numFmtId="164" fontId="2" fillId="0" borderId="10" xfId="1" applyNumberFormat="1" applyFont="1" applyFill="1" applyBorder="1" applyAlignment="1">
      <alignment horizontal="right" vertical="center"/>
    </xf>
    <xf numFmtId="164" fontId="1" fillId="0" borderId="11" xfId="1" applyNumberFormat="1" applyFont="1" applyFill="1" applyBorder="1" applyAlignment="1">
      <alignment horizontal="right" vertical="center"/>
    </xf>
    <xf numFmtId="164" fontId="2" fillId="0" borderId="12" xfId="1" applyNumberFormat="1" applyFont="1" applyFill="1" applyBorder="1" applyAlignment="1">
      <alignment horizontal="right" vertical="center"/>
    </xf>
    <xf numFmtId="164" fontId="2" fillId="0" borderId="13" xfId="1" applyNumberFormat="1" applyFont="1" applyFill="1" applyBorder="1" applyAlignment="1">
      <alignment horizontal="right" vertical="center"/>
    </xf>
    <xf numFmtId="164" fontId="2" fillId="0" borderId="9" xfId="1" applyNumberFormat="1" applyFont="1" applyFill="1" applyBorder="1" applyAlignment="1">
      <alignment horizontal="right" vertical="center"/>
    </xf>
    <xf numFmtId="164" fontId="1" fillId="0" borderId="9" xfId="0" applyNumberFormat="1" applyFont="1" applyFill="1" applyBorder="1" applyAlignment="1">
      <alignment horizontal="right"/>
    </xf>
    <xf numFmtId="164" fontId="2" fillId="0" borderId="11" xfId="1" applyNumberFormat="1" applyFont="1" applyFill="1" applyBorder="1" applyAlignment="1">
      <alignment horizontal="right" vertical="center"/>
    </xf>
    <xf numFmtId="164" fontId="1" fillId="0" borderId="9" xfId="1" applyNumberFormat="1" applyFont="1" applyFill="1" applyBorder="1" applyAlignment="1">
      <alignment horizontal="right"/>
    </xf>
    <xf numFmtId="49" fontId="1" fillId="0" borderId="18" xfId="1" applyNumberFormat="1" applyFont="1" applyFill="1" applyBorder="1" applyAlignment="1">
      <alignment horizontal="justify" vertical="center" wrapText="1"/>
    </xf>
    <xf numFmtId="49" fontId="1" fillId="0" borderId="19" xfId="1" applyNumberFormat="1" applyFont="1" applyFill="1" applyBorder="1" applyAlignment="1">
      <alignment horizontal="justify" vertical="center" wrapText="1"/>
    </xf>
    <xf numFmtId="0" fontId="2" fillId="0" borderId="0" xfId="1" applyFont="1"/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64" fontId="9" fillId="0" borderId="0" xfId="0" applyNumberFormat="1" applyFont="1" applyAlignment="1">
      <alignment horizontal="center" wrapText="1"/>
    </xf>
    <xf numFmtId="164" fontId="8" fillId="0" borderId="4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49" fontId="1" fillId="0" borderId="17" xfId="1" applyNumberFormat="1" applyFont="1" applyFill="1" applyBorder="1" applyAlignment="1">
      <alignment horizontal="left" vertical="center" wrapText="1"/>
    </xf>
    <xf numFmtId="164" fontId="1" fillId="0" borderId="7" xfId="1" applyNumberFormat="1" applyFont="1" applyFill="1" applyBorder="1" applyAlignment="1">
      <alignment horizontal="right"/>
    </xf>
    <xf numFmtId="164" fontId="1" fillId="0" borderId="3" xfId="1" applyNumberFormat="1" applyFont="1" applyFill="1" applyBorder="1" applyAlignment="1">
      <alignment horizontal="right"/>
    </xf>
    <xf numFmtId="164" fontId="1" fillId="0" borderId="8" xfId="1" applyNumberFormat="1" applyFont="1" applyFill="1" applyBorder="1" applyAlignment="1">
      <alignment horizontal="right"/>
    </xf>
    <xf numFmtId="164" fontId="1" fillId="0" borderId="14" xfId="1" applyNumberFormat="1" applyFont="1" applyFill="1" applyBorder="1" applyAlignment="1">
      <alignment horizontal="right"/>
    </xf>
    <xf numFmtId="164" fontId="1" fillId="0" borderId="15" xfId="1" applyNumberFormat="1" applyFont="1" applyFill="1" applyBorder="1" applyAlignment="1">
      <alignment horizontal="right"/>
    </xf>
    <xf numFmtId="164" fontId="1" fillId="0" borderId="16" xfId="1" applyNumberFormat="1" applyFont="1" applyFill="1" applyBorder="1" applyAlignment="1">
      <alignment horizontal="right"/>
    </xf>
    <xf numFmtId="164" fontId="1" fillId="0" borderId="1" xfId="1" applyNumberFormat="1" applyFont="1" applyFill="1" applyBorder="1" applyAlignment="1">
      <alignment horizontal="right" vertical="center"/>
    </xf>
    <xf numFmtId="164" fontId="1" fillId="0" borderId="10" xfId="1" applyNumberFormat="1" applyFont="1" applyFill="1" applyBorder="1" applyAlignment="1">
      <alignment horizontal="righ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91"/>
  <sheetViews>
    <sheetView showGridLines="0" tabSelected="1" zoomScale="90" zoomScaleNormal="90" workbookViewId="0">
      <pane ySplit="7" topLeftCell="A8" activePane="bottomLeft" state="frozen"/>
      <selection pane="bottomLeft" activeCell="A8" sqref="A8:M89"/>
    </sheetView>
  </sheetViews>
  <sheetFormatPr defaultRowHeight="10.15" customHeight="1" x14ac:dyDescent="0.25"/>
  <cols>
    <col min="1" max="1" width="44.42578125" style="1" customWidth="1"/>
    <col min="2" max="2" width="18.28515625" style="1" customWidth="1"/>
    <col min="3" max="3" width="15" style="1" customWidth="1"/>
    <col min="4" max="5" width="15.28515625" style="1" customWidth="1"/>
    <col min="6" max="6" width="14.5703125" style="1" customWidth="1"/>
    <col min="7" max="7" width="18" style="1" customWidth="1"/>
    <col min="8" max="8" width="15.28515625" style="1" customWidth="1"/>
    <col min="9" max="9" width="14.85546875" style="1" customWidth="1"/>
    <col min="10" max="10" width="15.42578125" style="1" customWidth="1"/>
    <col min="11" max="11" width="15" style="1" customWidth="1"/>
    <col min="12" max="12" width="14.7109375" style="1" customWidth="1"/>
    <col min="13" max="13" width="15.28515625" style="1" customWidth="1"/>
    <col min="14" max="16384" width="9.140625" style="1"/>
  </cols>
  <sheetData>
    <row r="2" spans="1:14" ht="56.25" customHeight="1" x14ac:dyDescent="0.3">
      <c r="A2" s="22" t="s">
        <v>86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ht="17.25" customHeight="1" x14ac:dyDescent="0.3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4" ht="16.5" thickBot="1" x14ac:dyDescent="0.3">
      <c r="C4" s="2"/>
      <c r="D4" s="2"/>
      <c r="E4" s="2"/>
      <c r="H4" s="5"/>
      <c r="I4" s="5"/>
      <c r="J4" s="5"/>
      <c r="K4" s="5"/>
      <c r="L4" s="5"/>
      <c r="M4" s="21" t="s">
        <v>85</v>
      </c>
      <c r="N4" s="2"/>
    </row>
    <row r="5" spans="1:14" ht="93.75" customHeight="1" thickBot="1" x14ac:dyDescent="0.3">
      <c r="A5" s="26" t="s">
        <v>54</v>
      </c>
      <c r="B5" s="23" t="s">
        <v>92</v>
      </c>
      <c r="C5" s="23"/>
      <c r="D5" s="23"/>
      <c r="E5" s="25" t="s">
        <v>89</v>
      </c>
      <c r="F5" s="23"/>
      <c r="G5" s="23"/>
      <c r="H5" s="23" t="s">
        <v>90</v>
      </c>
      <c r="I5" s="23"/>
      <c r="J5" s="23"/>
      <c r="K5" s="23" t="s">
        <v>91</v>
      </c>
      <c r="L5" s="23"/>
      <c r="M5" s="23"/>
    </row>
    <row r="6" spans="1:14" ht="16.5" customHeight="1" thickBot="1" x14ac:dyDescent="0.3">
      <c r="A6" s="26"/>
      <c r="B6" s="24" t="s">
        <v>82</v>
      </c>
      <c r="C6" s="24" t="s">
        <v>80</v>
      </c>
      <c r="D6" s="24"/>
      <c r="E6" s="24" t="s">
        <v>82</v>
      </c>
      <c r="F6" s="24" t="s">
        <v>80</v>
      </c>
      <c r="G6" s="24"/>
      <c r="H6" s="24" t="s">
        <v>82</v>
      </c>
      <c r="I6" s="24" t="s">
        <v>80</v>
      </c>
      <c r="J6" s="24"/>
      <c r="K6" s="24" t="s">
        <v>82</v>
      </c>
      <c r="L6" s="24" t="s">
        <v>80</v>
      </c>
      <c r="M6" s="24"/>
    </row>
    <row r="7" spans="1:14" ht="18.75" customHeight="1" thickBot="1" x14ac:dyDescent="0.3">
      <c r="A7" s="26"/>
      <c r="B7" s="24"/>
      <c r="C7" s="18" t="s">
        <v>84</v>
      </c>
      <c r="D7" s="18" t="s">
        <v>88</v>
      </c>
      <c r="E7" s="24"/>
      <c r="F7" s="18" t="s">
        <v>84</v>
      </c>
      <c r="G7" s="18" t="s">
        <v>88</v>
      </c>
      <c r="H7" s="24"/>
      <c r="I7" s="18" t="s">
        <v>84</v>
      </c>
      <c r="J7" s="18" t="s">
        <v>88</v>
      </c>
      <c r="K7" s="24"/>
      <c r="L7" s="18" t="s">
        <v>84</v>
      </c>
      <c r="M7" s="18" t="s">
        <v>88</v>
      </c>
    </row>
    <row r="8" spans="1:14" s="3" customFormat="1" ht="20.25" customHeight="1" x14ac:dyDescent="0.25">
      <c r="A8" s="27" t="s">
        <v>81</v>
      </c>
      <c r="B8" s="28">
        <f>B9+B21+B24+B28+B38+B43+B47+B56+B60+B69+B75+B80+B84+B86</f>
        <v>399599130.09999996</v>
      </c>
      <c r="C8" s="29">
        <f>C9+C21+C24+C28+C38+C43+C47+C56+C60+C69+C75+C80+C84+C86</f>
        <v>404440167.19999999</v>
      </c>
      <c r="D8" s="30">
        <f>D9+D21+D24+D28+D38+D43+D47+D56+D60+D69+D75+D80+D84+D86</f>
        <v>425275971.19999987</v>
      </c>
      <c r="E8" s="31">
        <f t="shared" ref="E8:G8" si="0">E9+E21+E24+E28+E38+E43+E47+E56+E60+E69+E75+E80+E84+E86</f>
        <v>446625312.89999998</v>
      </c>
      <c r="F8" s="32">
        <f t="shared" si="0"/>
        <v>404545615.80000001</v>
      </c>
      <c r="G8" s="33">
        <f t="shared" si="0"/>
        <v>425386565.39999986</v>
      </c>
      <c r="H8" s="31">
        <f t="shared" ref="H8" si="1">H9+H21+H24+H28+H38+H43+H47+H56+H60+H69+H75+H80+H84+H86</f>
        <v>485862915.40000004</v>
      </c>
      <c r="I8" s="32">
        <f t="shared" ref="I8" si="2">I9+I21+I24+I28+I38+I43+I47+I56+I60+I69+I75+I80+I84+I86</f>
        <v>404545615.80000001</v>
      </c>
      <c r="J8" s="33">
        <f t="shared" ref="J8" si="3">J9+J21+J24+J28+J38+J43+J47+J56+J60+J69+J75+J80+J84+J86</f>
        <v>425386565.39999986</v>
      </c>
      <c r="K8" s="31">
        <f t="shared" ref="K8" si="4">K9+K21+K24+K28+K38+K43+K47+K56+K60+K69+K75+K80+K84+K86</f>
        <v>579535236.29999995</v>
      </c>
      <c r="L8" s="32">
        <f t="shared" ref="L8" si="5">L9+L21+L24+L28+L38+L43+L47+L56+L60+L69+L75+L80+L84+L86</f>
        <v>404545615.80000001</v>
      </c>
      <c r="M8" s="33">
        <f t="shared" ref="M8" si="6">M9+M21+M24+M28+M38+M43+M47+M56+M60+M69+M75+M80+M84+M86</f>
        <v>425386565.39999986</v>
      </c>
    </row>
    <row r="9" spans="1:14" s="3" customFormat="1" ht="22.5" customHeight="1" x14ac:dyDescent="0.25">
      <c r="A9" s="15" t="s">
        <v>61</v>
      </c>
      <c r="B9" s="6">
        <f>SUBTOTAL(9,B10:B20)</f>
        <v>41787826.299999997</v>
      </c>
      <c r="C9" s="34">
        <f t="shared" ref="C9:D9" si="7">SUBTOTAL(9,C10:C20)</f>
        <v>42389651.700000003</v>
      </c>
      <c r="D9" s="35">
        <f t="shared" si="7"/>
        <v>44341500.5</v>
      </c>
      <c r="E9" s="6">
        <f t="shared" ref="E9" si="8">SUBTOTAL(9,E10:E20)</f>
        <v>51428565.799999997</v>
      </c>
      <c r="F9" s="34">
        <f t="shared" ref="F9" si="9">SUBTOTAL(9,F10:F20)</f>
        <v>42389651.700000003</v>
      </c>
      <c r="G9" s="35">
        <f t="shared" ref="G9" si="10">SUBTOTAL(9,G10:G20)</f>
        <v>44341500.5</v>
      </c>
      <c r="H9" s="6">
        <f t="shared" ref="H9" si="11">SUBTOTAL(9,H10:H20)</f>
        <v>47992743.299999997</v>
      </c>
      <c r="I9" s="34">
        <f t="shared" ref="I9" si="12">SUBTOTAL(9,I10:I20)</f>
        <v>42389651.700000003</v>
      </c>
      <c r="J9" s="35">
        <f t="shared" ref="J9" si="13">SUBTOTAL(9,J10:J20)</f>
        <v>44341500.5</v>
      </c>
      <c r="K9" s="6">
        <f>SUBTOTAL(9,K10:K20)</f>
        <v>22460050.600000001</v>
      </c>
      <c r="L9" s="34">
        <f t="shared" ref="L9" si="14">SUBTOTAL(9,L10:L20)</f>
        <v>42389651.700000003</v>
      </c>
      <c r="M9" s="35">
        <f t="shared" ref="M9" si="15">SUBTOTAL(9,M10:M20)</f>
        <v>44341500.5</v>
      </c>
    </row>
    <row r="10" spans="1:14" s="3" customFormat="1" ht="46.5" customHeight="1" x14ac:dyDescent="0.25">
      <c r="A10" s="15" t="s">
        <v>0</v>
      </c>
      <c r="B10" s="6">
        <v>361124.8</v>
      </c>
      <c r="C10" s="4">
        <v>373443.9</v>
      </c>
      <c r="D10" s="7">
        <v>386257.8</v>
      </c>
      <c r="E10" s="6">
        <v>434120.9</v>
      </c>
      <c r="F10" s="4">
        <v>373443.9</v>
      </c>
      <c r="G10" s="7">
        <v>386257.8</v>
      </c>
      <c r="H10" s="11">
        <v>535531.6</v>
      </c>
      <c r="I10" s="4">
        <v>373443.9</v>
      </c>
      <c r="J10" s="7">
        <v>386257.8</v>
      </c>
      <c r="K10" s="11">
        <v>733693.5</v>
      </c>
      <c r="L10" s="4">
        <v>373443.9</v>
      </c>
      <c r="M10" s="7">
        <v>386257.8</v>
      </c>
    </row>
    <row r="11" spans="1:14" s="3" customFormat="1" ht="77.25" customHeight="1" x14ac:dyDescent="0.25">
      <c r="A11" s="15" t="s">
        <v>1</v>
      </c>
      <c r="B11" s="6">
        <v>340480.4</v>
      </c>
      <c r="C11" s="4">
        <v>350572.7</v>
      </c>
      <c r="D11" s="7">
        <v>361110.9</v>
      </c>
      <c r="E11" s="6">
        <v>402636.5</v>
      </c>
      <c r="F11" s="4">
        <v>350572.7</v>
      </c>
      <c r="G11" s="7">
        <v>361110.9</v>
      </c>
      <c r="H11" s="11">
        <v>454383.2</v>
      </c>
      <c r="I11" s="4">
        <v>350572.7</v>
      </c>
      <c r="J11" s="7">
        <v>361110.9</v>
      </c>
      <c r="K11" s="11">
        <v>556182.5</v>
      </c>
      <c r="L11" s="4">
        <v>350572.7</v>
      </c>
      <c r="M11" s="7">
        <v>361110.9</v>
      </c>
    </row>
    <row r="12" spans="1:14" s="3" customFormat="1" ht="82.5" customHeight="1" x14ac:dyDescent="0.25">
      <c r="A12" s="15" t="s">
        <v>93</v>
      </c>
      <c r="B12" s="6">
        <v>233027.5</v>
      </c>
      <c r="C12" s="4">
        <v>240971.7</v>
      </c>
      <c r="D12" s="7">
        <v>249233.3</v>
      </c>
      <c r="E12" s="6">
        <v>287352.90000000002</v>
      </c>
      <c r="F12" s="4">
        <v>240971.7</v>
      </c>
      <c r="G12" s="7">
        <v>249233.3</v>
      </c>
      <c r="H12" s="11">
        <v>351954</v>
      </c>
      <c r="I12" s="4">
        <v>240971.7</v>
      </c>
      <c r="J12" s="7">
        <v>249233.3</v>
      </c>
      <c r="K12" s="11">
        <v>496694.7</v>
      </c>
      <c r="L12" s="4">
        <v>240971.7</v>
      </c>
      <c r="M12" s="7">
        <v>249233.3</v>
      </c>
    </row>
    <row r="13" spans="1:14" s="3" customFormat="1" ht="16.7" customHeight="1" x14ac:dyDescent="0.25">
      <c r="A13" s="15" t="s">
        <v>2</v>
      </c>
      <c r="B13" s="6">
        <v>645095.30000000005</v>
      </c>
      <c r="C13" s="4">
        <v>663074.69999999995</v>
      </c>
      <c r="D13" s="7">
        <v>692721.6</v>
      </c>
      <c r="E13" s="6">
        <v>620245.80000000005</v>
      </c>
      <c r="F13" s="4">
        <v>663074.69999999995</v>
      </c>
      <c r="G13" s="7">
        <v>692721.6</v>
      </c>
      <c r="H13" s="11">
        <v>812043.1</v>
      </c>
      <c r="I13" s="4">
        <v>663074.69999999995</v>
      </c>
      <c r="J13" s="7">
        <v>692721.6</v>
      </c>
      <c r="K13" s="11">
        <v>923683.6</v>
      </c>
      <c r="L13" s="4">
        <v>663074.69999999995</v>
      </c>
      <c r="M13" s="7">
        <v>692721.6</v>
      </c>
    </row>
    <row r="14" spans="1:14" s="3" customFormat="1" ht="63" customHeight="1" x14ac:dyDescent="0.25">
      <c r="A14" s="15" t="s">
        <v>3</v>
      </c>
      <c r="B14" s="6">
        <v>930014.5</v>
      </c>
      <c r="C14" s="4">
        <v>964193.8</v>
      </c>
      <c r="D14" s="7">
        <v>999831.2</v>
      </c>
      <c r="E14" s="6">
        <v>1074633.2</v>
      </c>
      <c r="F14" s="4">
        <v>964193.8</v>
      </c>
      <c r="G14" s="7">
        <v>999831.2</v>
      </c>
      <c r="H14" s="11">
        <v>1316864.2</v>
      </c>
      <c r="I14" s="4">
        <v>964193.8</v>
      </c>
      <c r="J14" s="7">
        <v>999831.2</v>
      </c>
      <c r="K14" s="11">
        <v>1622259.6</v>
      </c>
      <c r="L14" s="4">
        <v>964193.8</v>
      </c>
      <c r="M14" s="7">
        <v>999831.2</v>
      </c>
    </row>
    <row r="15" spans="1:14" s="3" customFormat="1" ht="33.4" customHeight="1" x14ac:dyDescent="0.25">
      <c r="A15" s="15" t="s">
        <v>4</v>
      </c>
      <c r="B15" s="6">
        <v>430723.3</v>
      </c>
      <c r="C15" s="4">
        <v>68935</v>
      </c>
      <c r="D15" s="7">
        <v>71448.5</v>
      </c>
      <c r="E15" s="6">
        <v>448036.2</v>
      </c>
      <c r="F15" s="4">
        <v>68935</v>
      </c>
      <c r="G15" s="7">
        <v>71448.5</v>
      </c>
      <c r="H15" s="11">
        <v>572576.1</v>
      </c>
      <c r="I15" s="4">
        <v>68935</v>
      </c>
      <c r="J15" s="7">
        <v>71448.5</v>
      </c>
      <c r="K15" s="11">
        <v>640668.30000000005</v>
      </c>
      <c r="L15" s="4">
        <v>68935</v>
      </c>
      <c r="M15" s="7">
        <v>71448.5</v>
      </c>
    </row>
    <row r="16" spans="1:14" s="3" customFormat="1" ht="33.4" customHeight="1" x14ac:dyDescent="0.25">
      <c r="A16" s="15" t="s">
        <v>83</v>
      </c>
      <c r="B16" s="6"/>
      <c r="C16" s="4"/>
      <c r="D16" s="7"/>
      <c r="E16" s="6"/>
      <c r="F16" s="4"/>
      <c r="G16" s="7"/>
      <c r="H16" s="11"/>
      <c r="I16" s="4"/>
      <c r="J16" s="7"/>
      <c r="K16" s="11"/>
      <c r="L16" s="4"/>
      <c r="M16" s="7"/>
    </row>
    <row r="17" spans="1:13" s="3" customFormat="1" ht="16.7" customHeight="1" x14ac:dyDescent="0.25">
      <c r="A17" s="15" t="s">
        <v>5</v>
      </c>
      <c r="B17" s="6">
        <v>1252662</v>
      </c>
      <c r="C17" s="4">
        <v>1279272.8</v>
      </c>
      <c r="D17" s="7">
        <v>1302078.3999999999</v>
      </c>
      <c r="E17" s="6">
        <v>1330133.1000000001</v>
      </c>
      <c r="F17" s="4">
        <v>1279272.8</v>
      </c>
      <c r="G17" s="7">
        <v>1302078.3999999999</v>
      </c>
      <c r="H17" s="11">
        <v>1467161.1</v>
      </c>
      <c r="I17" s="4">
        <v>1287129.5</v>
      </c>
      <c r="J17" s="7">
        <v>1310220.3999999999</v>
      </c>
      <c r="K17" s="11">
        <v>1498409.5</v>
      </c>
      <c r="L17" s="4">
        <v>1287129.5</v>
      </c>
      <c r="M17" s="7">
        <v>1310220.3999999999</v>
      </c>
    </row>
    <row r="18" spans="1:13" s="3" customFormat="1" ht="16.7" customHeight="1" x14ac:dyDescent="0.25">
      <c r="A18" s="15" t="s">
        <v>6</v>
      </c>
      <c r="B18" s="6">
        <v>13430600</v>
      </c>
      <c r="C18" s="4">
        <v>13708100</v>
      </c>
      <c r="D18" s="7">
        <v>13996800</v>
      </c>
      <c r="E18" s="6">
        <v>12704269.300000001</v>
      </c>
      <c r="F18" s="4">
        <v>12199995.199999999</v>
      </c>
      <c r="G18" s="7">
        <v>12370605</v>
      </c>
      <c r="H18" s="11">
        <v>12615243</v>
      </c>
      <c r="I18" s="4">
        <v>12199995.199999999</v>
      </c>
      <c r="J18" s="7">
        <v>12370605</v>
      </c>
      <c r="K18" s="11">
        <v>3261978.3</v>
      </c>
      <c r="L18" s="4">
        <v>12199995.199999999</v>
      </c>
      <c r="M18" s="7">
        <v>12370605</v>
      </c>
    </row>
    <row r="19" spans="1:13" s="3" customFormat="1" ht="31.5" customHeight="1" x14ac:dyDescent="0.25">
      <c r="A19" s="15" t="s">
        <v>7</v>
      </c>
      <c r="B19" s="6">
        <v>73490.100000000006</v>
      </c>
      <c r="C19" s="4">
        <v>73844.600000000006</v>
      </c>
      <c r="D19" s="7">
        <v>74220.800000000003</v>
      </c>
      <c r="E19" s="6">
        <v>85851.3</v>
      </c>
      <c r="F19" s="4">
        <v>73844.600000000006</v>
      </c>
      <c r="G19" s="7">
        <v>74220.800000000003</v>
      </c>
      <c r="H19" s="11">
        <v>106797.1</v>
      </c>
      <c r="I19" s="4">
        <v>76037.600000000006</v>
      </c>
      <c r="J19" s="7">
        <v>76501.5</v>
      </c>
      <c r="K19" s="11">
        <v>134265.1</v>
      </c>
      <c r="L19" s="4">
        <v>76037.600000000006</v>
      </c>
      <c r="M19" s="7">
        <v>76501.5</v>
      </c>
    </row>
    <row r="20" spans="1:13" s="3" customFormat="1" ht="19.5" customHeight="1" x14ac:dyDescent="0.25">
      <c r="A20" s="15" t="s">
        <v>8</v>
      </c>
      <c r="B20" s="6">
        <v>24090608.399999999</v>
      </c>
      <c r="C20" s="4">
        <v>24667242.5</v>
      </c>
      <c r="D20" s="7">
        <v>26207798</v>
      </c>
      <c r="E20" s="6">
        <v>34041286.600000001</v>
      </c>
      <c r="F20" s="4">
        <v>26175347.300000001</v>
      </c>
      <c r="G20" s="7">
        <v>27833993</v>
      </c>
      <c r="H20" s="11">
        <v>29760189.899999999</v>
      </c>
      <c r="I20" s="4">
        <v>26165297.600000001</v>
      </c>
      <c r="J20" s="7">
        <v>27823570.300000001</v>
      </c>
      <c r="K20" s="11">
        <v>12592215.5</v>
      </c>
      <c r="L20" s="4">
        <v>26165297.600000001</v>
      </c>
      <c r="M20" s="7">
        <v>27823570.300000001</v>
      </c>
    </row>
    <row r="21" spans="1:13" s="3" customFormat="1" ht="16.7" customHeight="1" x14ac:dyDescent="0.25">
      <c r="A21" s="15" t="s">
        <v>62</v>
      </c>
      <c r="B21" s="6">
        <f>SUBTOTAL(9,B22:B23)</f>
        <v>198912.4</v>
      </c>
      <c r="C21" s="34">
        <f t="shared" ref="C21:D21" si="16">SUBTOTAL(9,C22:C23)</f>
        <v>216616.1</v>
      </c>
      <c r="D21" s="35">
        <f t="shared" si="16"/>
        <v>234662.9</v>
      </c>
      <c r="E21" s="6">
        <f t="shared" ref="E21" si="17">SUBTOTAL(9,E22:E23)</f>
        <v>210952.4</v>
      </c>
      <c r="F21" s="34">
        <f t="shared" ref="F21" si="18">SUBTOTAL(9,F22:F23)</f>
        <v>216616.1</v>
      </c>
      <c r="G21" s="35">
        <f t="shared" ref="G21" si="19">SUBTOTAL(9,G22:G23)</f>
        <v>234662.9</v>
      </c>
      <c r="H21" s="6">
        <f t="shared" ref="H21" si="20">SUBTOTAL(9,H22:H23)</f>
        <v>213552.3</v>
      </c>
      <c r="I21" s="34">
        <f t="shared" ref="I21" si="21">SUBTOTAL(9,I22:I23)</f>
        <v>216616.1</v>
      </c>
      <c r="J21" s="35">
        <f t="shared" ref="J21" si="22">SUBTOTAL(9,J22:J23)</f>
        <v>234662.9</v>
      </c>
      <c r="K21" s="6">
        <f t="shared" ref="K21" si="23">SUBTOTAL(9,K22:K23)</f>
        <v>311915.8</v>
      </c>
      <c r="L21" s="34">
        <f t="shared" ref="L21" si="24">SUBTOTAL(9,L22:L23)</f>
        <v>216616.1</v>
      </c>
      <c r="M21" s="35">
        <f t="shared" ref="M21" si="25">SUBTOTAL(9,M22:M23)</f>
        <v>234662.9</v>
      </c>
    </row>
    <row r="22" spans="1:13" s="3" customFormat="1" ht="33.4" customHeight="1" x14ac:dyDescent="0.25">
      <c r="A22" s="15" t="s">
        <v>9</v>
      </c>
      <c r="B22" s="6">
        <v>155358.39999999999</v>
      </c>
      <c r="C22" s="4">
        <v>171543.6</v>
      </c>
      <c r="D22" s="7">
        <v>188003.4</v>
      </c>
      <c r="E22" s="6">
        <v>167398.39999999999</v>
      </c>
      <c r="F22" s="4">
        <v>171543.6</v>
      </c>
      <c r="G22" s="7">
        <v>188003.4</v>
      </c>
      <c r="H22" s="6">
        <v>167614.5</v>
      </c>
      <c r="I22" s="4">
        <v>171543.6</v>
      </c>
      <c r="J22" s="7">
        <v>188003.4</v>
      </c>
      <c r="K22" s="11">
        <v>224522.4</v>
      </c>
      <c r="L22" s="4">
        <v>171543.6</v>
      </c>
      <c r="M22" s="7">
        <v>188003.4</v>
      </c>
    </row>
    <row r="23" spans="1:13" s="3" customFormat="1" ht="21" customHeight="1" x14ac:dyDescent="0.25">
      <c r="A23" s="15" t="s">
        <v>10</v>
      </c>
      <c r="B23" s="6">
        <v>43554</v>
      </c>
      <c r="C23" s="4">
        <v>45072.5</v>
      </c>
      <c r="D23" s="7">
        <v>46659.5</v>
      </c>
      <c r="E23" s="6">
        <v>43554</v>
      </c>
      <c r="F23" s="4">
        <v>45072.5</v>
      </c>
      <c r="G23" s="7">
        <v>46659.5</v>
      </c>
      <c r="H23" s="12">
        <v>45937.8</v>
      </c>
      <c r="I23" s="4">
        <v>45072.5</v>
      </c>
      <c r="J23" s="7">
        <v>46659.5</v>
      </c>
      <c r="K23" s="11">
        <v>87393.4</v>
      </c>
      <c r="L23" s="4">
        <v>45072.5</v>
      </c>
      <c r="M23" s="7">
        <v>46659.5</v>
      </c>
    </row>
    <row r="24" spans="1:13" s="3" customFormat="1" ht="50.1" customHeight="1" x14ac:dyDescent="0.25">
      <c r="A24" s="15" t="s">
        <v>63</v>
      </c>
      <c r="B24" s="6">
        <f>SUBTOTAL(9,B25:B27)</f>
        <v>1695783.2999999998</v>
      </c>
      <c r="C24" s="34">
        <f t="shared" ref="C24:D24" si="26">SUBTOTAL(9,C25:C27)</f>
        <v>1747788.9</v>
      </c>
      <c r="D24" s="35">
        <f t="shared" si="26"/>
        <v>1795878.4000000001</v>
      </c>
      <c r="E24" s="34">
        <f t="shared" ref="E24:F24" si="27">SUBTOTAL(9,E25:E27)</f>
        <v>1899530.2</v>
      </c>
      <c r="F24" s="34">
        <f t="shared" si="27"/>
        <v>1747788.9</v>
      </c>
      <c r="G24" s="35">
        <f t="shared" ref="G24" si="28">SUBTOTAL(9,G25:G27)</f>
        <v>1795878.4000000001</v>
      </c>
      <c r="H24" s="6">
        <f t="shared" ref="H24" si="29">SUBTOTAL(9,H25:H27)</f>
        <v>2058876.4</v>
      </c>
      <c r="I24" s="34">
        <f t="shared" ref="I24" si="30">SUBTOTAL(9,I25:I27)</f>
        <v>1747788.9</v>
      </c>
      <c r="J24" s="35">
        <f t="shared" ref="J24" si="31">SUBTOTAL(9,J25:J27)</f>
        <v>1795878.4000000001</v>
      </c>
      <c r="K24" s="6">
        <f t="shared" ref="K24" si="32">SUBTOTAL(9,K25:K27)</f>
        <v>3033852.9</v>
      </c>
      <c r="L24" s="34">
        <f t="shared" ref="L24" si="33">SUBTOTAL(9,L25:L27)</f>
        <v>1747788.9</v>
      </c>
      <c r="M24" s="35">
        <f t="shared" ref="M24" si="34">SUBTOTAL(9,M25:M27)</f>
        <v>1795878.4000000001</v>
      </c>
    </row>
    <row r="25" spans="1:13" s="3" customFormat="1" ht="16.7" customHeight="1" x14ac:dyDescent="0.25">
      <c r="A25" s="15" t="s">
        <v>64</v>
      </c>
      <c r="B25" s="6">
        <v>12039.4</v>
      </c>
      <c r="C25" s="4">
        <v>12039.4</v>
      </c>
      <c r="D25" s="7">
        <v>5994.1</v>
      </c>
      <c r="E25" s="6">
        <v>12039.4</v>
      </c>
      <c r="F25" s="4">
        <v>12039.4</v>
      </c>
      <c r="G25" s="7">
        <v>5994.1</v>
      </c>
      <c r="H25" s="12">
        <v>12039.4</v>
      </c>
      <c r="I25" s="4">
        <v>12039.4</v>
      </c>
      <c r="J25" s="7">
        <v>5994.1</v>
      </c>
      <c r="K25" s="11">
        <v>9898.9</v>
      </c>
      <c r="L25" s="4">
        <v>12039.4</v>
      </c>
      <c r="M25" s="7">
        <v>5994.1</v>
      </c>
    </row>
    <row r="26" spans="1:13" s="3" customFormat="1" ht="66.95" customHeight="1" x14ac:dyDescent="0.25">
      <c r="A26" s="15" t="s">
        <v>65</v>
      </c>
      <c r="B26" s="6">
        <v>1548091.4</v>
      </c>
      <c r="C26" s="4">
        <v>1600097</v>
      </c>
      <c r="D26" s="7">
        <v>1654231.8</v>
      </c>
      <c r="E26" s="6">
        <v>1564938.3</v>
      </c>
      <c r="F26" s="4">
        <v>1600097</v>
      </c>
      <c r="G26" s="7">
        <v>1654231.8</v>
      </c>
      <c r="H26" s="6">
        <v>1724284.5</v>
      </c>
      <c r="I26" s="4">
        <v>1600097</v>
      </c>
      <c r="J26" s="7">
        <v>1654231.8</v>
      </c>
      <c r="K26" s="11">
        <v>2701401.5</v>
      </c>
      <c r="L26" s="4">
        <v>1600097</v>
      </c>
      <c r="M26" s="7">
        <v>1654231.8</v>
      </c>
    </row>
    <row r="27" spans="1:13" s="3" customFormat="1" ht="50.1" customHeight="1" x14ac:dyDescent="0.25">
      <c r="A27" s="15" t="s">
        <v>58</v>
      </c>
      <c r="B27" s="6">
        <v>135652.5</v>
      </c>
      <c r="C27" s="4">
        <v>135652.5</v>
      </c>
      <c r="D27" s="7">
        <v>135652.5</v>
      </c>
      <c r="E27" s="6">
        <v>322552.5</v>
      </c>
      <c r="F27" s="4">
        <v>135652.5</v>
      </c>
      <c r="G27" s="7">
        <v>135652.5</v>
      </c>
      <c r="H27" s="6">
        <v>322552.5</v>
      </c>
      <c r="I27" s="4">
        <v>135652.5</v>
      </c>
      <c r="J27" s="7">
        <v>135652.5</v>
      </c>
      <c r="K27" s="11">
        <v>322552.5</v>
      </c>
      <c r="L27" s="4">
        <v>135652.5</v>
      </c>
      <c r="M27" s="7">
        <v>135652.5</v>
      </c>
    </row>
    <row r="28" spans="1:13" s="3" customFormat="1" ht="16.7" customHeight="1" x14ac:dyDescent="0.25">
      <c r="A28" s="15" t="s">
        <v>66</v>
      </c>
      <c r="B28" s="6">
        <f>SUBTOTAL(9,B29:B37)</f>
        <v>106745540.39999999</v>
      </c>
      <c r="C28" s="34">
        <f t="shared" ref="C28:D28" si="35">SUBTOTAL(9,C29:C37)</f>
        <v>96091491.799999997</v>
      </c>
      <c r="D28" s="35">
        <f t="shared" si="35"/>
        <v>98956469.5</v>
      </c>
      <c r="E28" s="6">
        <f t="shared" ref="E28" si="36">SUBTOTAL(9,E29:E37)</f>
        <v>136095267.90000001</v>
      </c>
      <c r="F28" s="34">
        <f t="shared" ref="F28" si="37">SUBTOTAL(9,F29:F37)</f>
        <v>96091491.799999997</v>
      </c>
      <c r="G28" s="35">
        <f t="shared" ref="G28" si="38">SUBTOTAL(9,G29:G37)</f>
        <v>98957167.800000012</v>
      </c>
      <c r="H28" s="6">
        <f t="shared" ref="H28" si="39">SUBTOTAL(9,H29:H37)</f>
        <v>153089382</v>
      </c>
      <c r="I28" s="34">
        <f t="shared" ref="I28" si="40">SUBTOTAL(9,I29:I37)</f>
        <v>96091491.799999997</v>
      </c>
      <c r="J28" s="35">
        <f t="shared" ref="J28" si="41">SUBTOTAL(9,J29:J37)</f>
        <v>98957167.800000012</v>
      </c>
      <c r="K28" s="6">
        <f t="shared" ref="K28" si="42">SUBTOTAL(9,K29:K37)</f>
        <v>217389099.79999998</v>
      </c>
      <c r="L28" s="34">
        <f t="shared" ref="L28" si="43">SUBTOTAL(9,L29:L37)</f>
        <v>96091491.799999997</v>
      </c>
      <c r="M28" s="35">
        <f t="shared" ref="M28" si="44">SUBTOTAL(9,M29:M37)</f>
        <v>98957167.800000012</v>
      </c>
    </row>
    <row r="29" spans="1:13" s="3" customFormat="1" ht="16.7" customHeight="1" x14ac:dyDescent="0.25">
      <c r="A29" s="15" t="s">
        <v>11</v>
      </c>
      <c r="B29" s="6">
        <v>733735</v>
      </c>
      <c r="C29" s="4">
        <v>1522621.4</v>
      </c>
      <c r="D29" s="7">
        <v>710568</v>
      </c>
      <c r="E29" s="6">
        <v>781282.2</v>
      </c>
      <c r="F29" s="4">
        <v>1522621.4</v>
      </c>
      <c r="G29" s="7">
        <v>710568</v>
      </c>
      <c r="H29" s="11">
        <v>785955.5</v>
      </c>
      <c r="I29" s="4">
        <v>1522621.4</v>
      </c>
      <c r="J29" s="7">
        <v>710568</v>
      </c>
      <c r="K29" s="11">
        <v>790772.6</v>
      </c>
      <c r="L29" s="4">
        <v>1522621.4</v>
      </c>
      <c r="M29" s="7">
        <v>710568</v>
      </c>
    </row>
    <row r="30" spans="1:13" s="3" customFormat="1" ht="33.4" customHeight="1" x14ac:dyDescent="0.25">
      <c r="A30" s="15" t="s">
        <v>12</v>
      </c>
      <c r="B30" s="6">
        <v>114786.2</v>
      </c>
      <c r="C30" s="4">
        <v>102168</v>
      </c>
      <c r="D30" s="7">
        <v>104586.9</v>
      </c>
      <c r="E30" s="6">
        <v>114786.2</v>
      </c>
      <c r="F30" s="4">
        <v>102168</v>
      </c>
      <c r="G30" s="7">
        <v>104586.9</v>
      </c>
      <c r="H30" s="11">
        <v>120306.9</v>
      </c>
      <c r="I30" s="4">
        <v>102168</v>
      </c>
      <c r="J30" s="7">
        <v>104586.9</v>
      </c>
      <c r="K30" s="11">
        <v>121510.2</v>
      </c>
      <c r="L30" s="4">
        <v>102168</v>
      </c>
      <c r="M30" s="7">
        <v>104586.9</v>
      </c>
    </row>
    <row r="31" spans="1:13" s="3" customFormat="1" ht="16.7" customHeight="1" x14ac:dyDescent="0.25">
      <c r="A31" s="15" t="s">
        <v>13</v>
      </c>
      <c r="B31" s="6">
        <v>15033127.699999999</v>
      </c>
      <c r="C31" s="4">
        <v>11501357.1</v>
      </c>
      <c r="D31" s="7">
        <v>11900638</v>
      </c>
      <c r="E31" s="6">
        <v>14992682.4</v>
      </c>
      <c r="F31" s="4">
        <v>11501357.1</v>
      </c>
      <c r="G31" s="7">
        <v>11901336.4</v>
      </c>
      <c r="H31" s="11">
        <v>15213097.300000001</v>
      </c>
      <c r="I31" s="4">
        <v>11501357.1</v>
      </c>
      <c r="J31" s="7">
        <v>11901336.4</v>
      </c>
      <c r="K31" s="11">
        <v>15258714.5</v>
      </c>
      <c r="L31" s="4">
        <v>11501357.1</v>
      </c>
      <c r="M31" s="7">
        <v>11901336.4</v>
      </c>
    </row>
    <row r="32" spans="1:13" s="3" customFormat="1" ht="16.7" customHeight="1" x14ac:dyDescent="0.25">
      <c r="A32" s="15" t="s">
        <v>14</v>
      </c>
      <c r="B32" s="6">
        <v>591397.69999999995</v>
      </c>
      <c r="C32" s="4">
        <v>268540.09999999998</v>
      </c>
      <c r="D32" s="7">
        <v>211451.4</v>
      </c>
      <c r="E32" s="6">
        <v>434781.6</v>
      </c>
      <c r="F32" s="4">
        <v>268540.09999999998</v>
      </c>
      <c r="G32" s="7">
        <v>211451.4</v>
      </c>
      <c r="H32" s="11">
        <v>461208.2</v>
      </c>
      <c r="I32" s="4">
        <v>268540.09999999998</v>
      </c>
      <c r="J32" s="7">
        <v>211451.4</v>
      </c>
      <c r="K32" s="11">
        <v>798209.1</v>
      </c>
      <c r="L32" s="4">
        <v>268540.09999999998</v>
      </c>
      <c r="M32" s="7">
        <v>211451.4</v>
      </c>
    </row>
    <row r="33" spans="1:13" s="3" customFormat="1" ht="16.7" customHeight="1" x14ac:dyDescent="0.25">
      <c r="A33" s="15" t="s">
        <v>15</v>
      </c>
      <c r="B33" s="6">
        <v>1387214.4</v>
      </c>
      <c r="C33" s="4">
        <v>1301392.8999999999</v>
      </c>
      <c r="D33" s="7">
        <v>1374438.7</v>
      </c>
      <c r="E33" s="6">
        <v>1364514.4</v>
      </c>
      <c r="F33" s="4">
        <v>1301392.8999999999</v>
      </c>
      <c r="G33" s="7">
        <v>1374438.7</v>
      </c>
      <c r="H33" s="11">
        <v>1328470.3999999999</v>
      </c>
      <c r="I33" s="4">
        <v>1301392.8999999999</v>
      </c>
      <c r="J33" s="7">
        <v>1374438.7</v>
      </c>
      <c r="K33" s="11">
        <v>1468537.3</v>
      </c>
      <c r="L33" s="4">
        <v>1301392.8999999999</v>
      </c>
      <c r="M33" s="7">
        <v>1374438.7</v>
      </c>
    </row>
    <row r="34" spans="1:13" s="3" customFormat="1" ht="16.7" customHeight="1" x14ac:dyDescent="0.25">
      <c r="A34" s="15" t="s">
        <v>16</v>
      </c>
      <c r="B34" s="6">
        <v>2138800.7000000002</v>
      </c>
      <c r="C34" s="4">
        <v>2141921.1</v>
      </c>
      <c r="D34" s="7">
        <v>2145174.6</v>
      </c>
      <c r="E34" s="6">
        <v>10578169.199999999</v>
      </c>
      <c r="F34" s="4">
        <v>2141921.1</v>
      </c>
      <c r="G34" s="7">
        <v>2145174.6</v>
      </c>
      <c r="H34" s="11">
        <v>10930453.6</v>
      </c>
      <c r="I34" s="4">
        <v>2141921.1</v>
      </c>
      <c r="J34" s="7">
        <v>2145174.6</v>
      </c>
      <c r="K34" s="11">
        <v>29963439.399999999</v>
      </c>
      <c r="L34" s="4">
        <v>2141921.1</v>
      </c>
      <c r="M34" s="7">
        <v>2145174.6</v>
      </c>
    </row>
    <row r="35" spans="1:13" s="3" customFormat="1" ht="20.25" customHeight="1" x14ac:dyDescent="0.25">
      <c r="A35" s="15" t="s">
        <v>17</v>
      </c>
      <c r="B35" s="6">
        <v>55315620.899999999</v>
      </c>
      <c r="C35" s="4">
        <v>36515189.600000001</v>
      </c>
      <c r="D35" s="7">
        <v>36746854.700000003</v>
      </c>
      <c r="E35" s="6">
        <v>68514621.599999994</v>
      </c>
      <c r="F35" s="4">
        <v>36515189.600000001</v>
      </c>
      <c r="G35" s="7">
        <v>36746854.700000003</v>
      </c>
      <c r="H35" s="11">
        <v>84486507</v>
      </c>
      <c r="I35" s="4">
        <v>36515189.600000001</v>
      </c>
      <c r="J35" s="7">
        <v>36746854.700000003</v>
      </c>
      <c r="K35" s="11">
        <v>95209765.599999994</v>
      </c>
      <c r="L35" s="4">
        <v>36515189.600000001</v>
      </c>
      <c r="M35" s="7">
        <v>36746854.700000003</v>
      </c>
    </row>
    <row r="36" spans="1:13" s="3" customFormat="1" ht="16.7" customHeight="1" x14ac:dyDescent="0.25">
      <c r="A36" s="15" t="s">
        <v>18</v>
      </c>
      <c r="B36" s="6">
        <v>1636173.8</v>
      </c>
      <c r="C36" s="4">
        <v>1644628.3</v>
      </c>
      <c r="D36" s="7">
        <v>1651033.1</v>
      </c>
      <c r="E36" s="6">
        <v>3206484.2</v>
      </c>
      <c r="F36" s="4">
        <v>1644628.3</v>
      </c>
      <c r="G36" s="7">
        <v>1651033.1</v>
      </c>
      <c r="H36" s="11">
        <v>3290568.8</v>
      </c>
      <c r="I36" s="4">
        <v>1644628.3</v>
      </c>
      <c r="J36" s="7">
        <v>1651033.1</v>
      </c>
      <c r="K36" s="11">
        <v>3460458.5</v>
      </c>
      <c r="L36" s="4">
        <v>1644628.3</v>
      </c>
      <c r="M36" s="7">
        <v>1651033.1</v>
      </c>
    </row>
    <row r="37" spans="1:13" s="3" customFormat="1" ht="33.4" customHeight="1" x14ac:dyDescent="0.25">
      <c r="A37" s="15" t="s">
        <v>19</v>
      </c>
      <c r="B37" s="6">
        <v>29794684</v>
      </c>
      <c r="C37" s="4">
        <v>41093673.299999997</v>
      </c>
      <c r="D37" s="7">
        <v>44111724.100000001</v>
      </c>
      <c r="E37" s="6">
        <v>36107946.100000001</v>
      </c>
      <c r="F37" s="4">
        <v>41093673.299999997</v>
      </c>
      <c r="G37" s="7">
        <v>44111724</v>
      </c>
      <c r="H37" s="11">
        <v>36472814.299999997</v>
      </c>
      <c r="I37" s="4">
        <v>41093673.299999997</v>
      </c>
      <c r="J37" s="7">
        <v>44111724</v>
      </c>
      <c r="K37" s="11">
        <v>70317692.599999994</v>
      </c>
      <c r="L37" s="4">
        <v>41093673.299999997</v>
      </c>
      <c r="M37" s="7">
        <v>44111724</v>
      </c>
    </row>
    <row r="38" spans="1:13" s="3" customFormat="1" ht="33.4" customHeight="1" x14ac:dyDescent="0.25">
      <c r="A38" s="15" t="s">
        <v>67</v>
      </c>
      <c r="B38" s="6">
        <f>SUBTOTAL(9,B39:B42)</f>
        <v>10969275.699999999</v>
      </c>
      <c r="C38" s="34">
        <f t="shared" ref="C38:D38" si="45">SUBTOTAL(9,C39:C42)</f>
        <v>12209354.5</v>
      </c>
      <c r="D38" s="35">
        <f t="shared" si="45"/>
        <v>12989890.5</v>
      </c>
      <c r="E38" s="6">
        <f t="shared" ref="E38" si="46">SUBTOTAL(9,E39:E42)</f>
        <v>21081019.299999997</v>
      </c>
      <c r="F38" s="34">
        <f t="shared" ref="F38" si="47">SUBTOTAL(9,F39:F42)</f>
        <v>12223597.4</v>
      </c>
      <c r="G38" s="35">
        <f t="shared" ref="G38" si="48">SUBTOTAL(9,G39:G42)</f>
        <v>12989192.200000003</v>
      </c>
      <c r="H38" s="6">
        <f t="shared" ref="H38" si="49">SUBTOTAL(9,H39:H42)</f>
        <v>21890013.699999999</v>
      </c>
      <c r="I38" s="34">
        <f t="shared" ref="I38" si="50">SUBTOTAL(9,I39:I42)</f>
        <v>12223597.4</v>
      </c>
      <c r="J38" s="35">
        <f t="shared" ref="J38" si="51">SUBTOTAL(9,J39:J42)</f>
        <v>12989192.200000003</v>
      </c>
      <c r="K38" s="6">
        <f t="shared" ref="K38" si="52">SUBTOTAL(9,K39:K42)</f>
        <v>59633006.399999999</v>
      </c>
      <c r="L38" s="34">
        <f t="shared" ref="L38" si="53">SUBTOTAL(9,L39:L42)</f>
        <v>12223597.4</v>
      </c>
      <c r="M38" s="35">
        <f t="shared" ref="M38" si="54">SUBTOTAL(9,M39:M42)</f>
        <v>12989192.200000003</v>
      </c>
    </row>
    <row r="39" spans="1:13" s="3" customFormat="1" ht="16.7" customHeight="1" x14ac:dyDescent="0.25">
      <c r="A39" s="15" t="s">
        <v>20</v>
      </c>
      <c r="B39" s="6">
        <v>1515509.3</v>
      </c>
      <c r="C39" s="4">
        <v>1407443.1</v>
      </c>
      <c r="D39" s="7">
        <v>1419823.4</v>
      </c>
      <c r="E39" s="6">
        <v>1524878.4</v>
      </c>
      <c r="F39" s="4">
        <v>1407443.1</v>
      </c>
      <c r="G39" s="7">
        <v>1419823.4</v>
      </c>
      <c r="H39" s="11">
        <v>1874510.1</v>
      </c>
      <c r="I39" s="4">
        <v>1407443.1</v>
      </c>
      <c r="J39" s="7">
        <v>1419823.4</v>
      </c>
      <c r="K39" s="11">
        <v>2143070.4</v>
      </c>
      <c r="L39" s="4">
        <v>1407443.1</v>
      </c>
      <c r="M39" s="7">
        <v>1419823.4</v>
      </c>
    </row>
    <row r="40" spans="1:13" s="3" customFormat="1" ht="16.7" customHeight="1" x14ac:dyDescent="0.25">
      <c r="A40" s="15" t="s">
        <v>21</v>
      </c>
      <c r="B40" s="6">
        <v>6651759.9000000004</v>
      </c>
      <c r="C40" s="4">
        <v>7819070.5999999996</v>
      </c>
      <c r="D40" s="7">
        <v>8742394.5</v>
      </c>
      <c r="E40" s="6">
        <v>16123393</v>
      </c>
      <c r="F40" s="4">
        <v>7863711.5999999996</v>
      </c>
      <c r="G40" s="7">
        <v>8741696.3000000007</v>
      </c>
      <c r="H40" s="11">
        <v>13629923.6</v>
      </c>
      <c r="I40" s="4">
        <v>7863711.5999999996</v>
      </c>
      <c r="J40" s="7">
        <v>8741696.3000000007</v>
      </c>
      <c r="K40" s="11">
        <v>38676504.899999999</v>
      </c>
      <c r="L40" s="4">
        <v>7863711.5999999996</v>
      </c>
      <c r="M40" s="7">
        <v>8741696.3000000007</v>
      </c>
    </row>
    <row r="41" spans="1:13" s="3" customFormat="1" ht="16.7" customHeight="1" x14ac:dyDescent="0.25">
      <c r="A41" s="15" t="s">
        <v>22</v>
      </c>
      <c r="B41" s="6">
        <v>2666548.2999999998</v>
      </c>
      <c r="C41" s="4">
        <v>2843103.5</v>
      </c>
      <c r="D41" s="7">
        <v>2683479.7999999998</v>
      </c>
      <c r="E41" s="6">
        <v>3024021.4</v>
      </c>
      <c r="F41" s="4">
        <v>2812705.4</v>
      </c>
      <c r="G41" s="7">
        <v>2683479.7000000002</v>
      </c>
      <c r="H41" s="11">
        <v>5653525.2000000002</v>
      </c>
      <c r="I41" s="4">
        <v>2812705.4</v>
      </c>
      <c r="J41" s="7">
        <v>2683479.7000000002</v>
      </c>
      <c r="K41" s="11">
        <v>17257365.699999999</v>
      </c>
      <c r="L41" s="4">
        <v>2812705.4</v>
      </c>
      <c r="M41" s="7">
        <v>2683479.7000000002</v>
      </c>
    </row>
    <row r="42" spans="1:13" s="3" customFormat="1" ht="33.4" customHeight="1" x14ac:dyDescent="0.25">
      <c r="A42" s="15" t="s">
        <v>23</v>
      </c>
      <c r="B42" s="6">
        <v>135458.20000000001</v>
      </c>
      <c r="C42" s="4">
        <v>139737.29999999999</v>
      </c>
      <c r="D42" s="7">
        <v>144192.79999999999</v>
      </c>
      <c r="E42" s="6">
        <v>408726.5</v>
      </c>
      <c r="F42" s="4">
        <v>139737.29999999999</v>
      </c>
      <c r="G42" s="7">
        <v>144192.79999999999</v>
      </c>
      <c r="H42" s="11">
        <v>732054.8</v>
      </c>
      <c r="I42" s="4">
        <v>139737.29999999999</v>
      </c>
      <c r="J42" s="7">
        <v>144192.79999999999</v>
      </c>
      <c r="K42" s="11">
        <v>1556065.4</v>
      </c>
      <c r="L42" s="4">
        <v>139737.29999999999</v>
      </c>
      <c r="M42" s="7">
        <v>144192.79999999999</v>
      </c>
    </row>
    <row r="43" spans="1:13" s="3" customFormat="1" ht="16.7" customHeight="1" x14ac:dyDescent="0.25">
      <c r="A43" s="15" t="s">
        <v>68</v>
      </c>
      <c r="B43" s="6">
        <f>SUBTOTAL(9,B44:B46)</f>
        <v>5339775.4000000004</v>
      </c>
      <c r="C43" s="34">
        <f t="shared" ref="C43:D43" si="55">SUBTOTAL(9,C44:C46)</f>
        <v>402440.3</v>
      </c>
      <c r="D43" s="35">
        <f t="shared" si="55"/>
        <v>405794.6</v>
      </c>
      <c r="E43" s="6">
        <f t="shared" ref="E43" si="56">SUBTOTAL(9,E44:E46)</f>
        <v>5365826.5999999996</v>
      </c>
      <c r="F43" s="34">
        <f t="shared" ref="F43" si="57">SUBTOTAL(9,F44:F46)</f>
        <v>402440.3</v>
      </c>
      <c r="G43" s="35">
        <f t="shared" ref="G43" si="58">SUBTOTAL(9,G44:G46)</f>
        <v>405794.6</v>
      </c>
      <c r="H43" s="6">
        <f t="shared" ref="H43" si="59">SUBTOTAL(9,H44:H46)</f>
        <v>5473603.9000000004</v>
      </c>
      <c r="I43" s="34">
        <f t="shared" ref="I43" si="60">SUBTOTAL(9,I44:I46)</f>
        <v>402440.3</v>
      </c>
      <c r="J43" s="35">
        <f t="shared" ref="J43" si="61">SUBTOTAL(9,J44:J46)</f>
        <v>405794.6</v>
      </c>
      <c r="K43" s="6">
        <f t="shared" ref="K43" si="62">SUBTOTAL(9,K44:K46)</f>
        <v>4468460.2</v>
      </c>
      <c r="L43" s="34">
        <f t="shared" ref="L43" si="63">SUBTOTAL(9,L44:L46)</f>
        <v>402440.3</v>
      </c>
      <c r="M43" s="35">
        <f t="shared" ref="M43" si="64">SUBTOTAL(9,M44:M46)</f>
        <v>405794.6</v>
      </c>
    </row>
    <row r="44" spans="1:13" s="3" customFormat="1" ht="33.4" customHeight="1" x14ac:dyDescent="0.25">
      <c r="A44" s="15" t="s">
        <v>57</v>
      </c>
      <c r="B44" s="6">
        <v>2137271.6</v>
      </c>
      <c r="C44" s="4"/>
      <c r="D44" s="7"/>
      <c r="E44" s="6">
        <v>2137271.6</v>
      </c>
      <c r="F44" s="4"/>
      <c r="G44" s="7"/>
      <c r="H44" s="11">
        <v>2185755.2999999998</v>
      </c>
      <c r="I44" s="4"/>
      <c r="J44" s="7"/>
      <c r="K44" s="11">
        <v>2185755.2999999998</v>
      </c>
      <c r="L44" s="4"/>
      <c r="M44" s="7"/>
    </row>
    <row r="45" spans="1:13" s="3" customFormat="1" ht="37.5" customHeight="1" x14ac:dyDescent="0.25">
      <c r="A45" s="15" t="s">
        <v>24</v>
      </c>
      <c r="B45" s="6">
        <v>191681.8</v>
      </c>
      <c r="C45" s="4">
        <v>195444</v>
      </c>
      <c r="D45" s="7">
        <v>191824.9</v>
      </c>
      <c r="E45" s="6">
        <v>198403.8</v>
      </c>
      <c r="F45" s="4">
        <v>195444</v>
      </c>
      <c r="G45" s="7">
        <v>191824.9</v>
      </c>
      <c r="H45" s="11">
        <v>212271.6</v>
      </c>
      <c r="I45" s="4">
        <v>195444</v>
      </c>
      <c r="J45" s="7">
        <v>191824.9</v>
      </c>
      <c r="K45" s="11">
        <v>226468.2</v>
      </c>
      <c r="L45" s="4">
        <v>195444</v>
      </c>
      <c r="M45" s="7">
        <v>191824.9</v>
      </c>
    </row>
    <row r="46" spans="1:13" s="3" customFormat="1" ht="33.4" customHeight="1" x14ac:dyDescent="0.25">
      <c r="A46" s="15" t="s">
        <v>25</v>
      </c>
      <c r="B46" s="6">
        <v>3010822</v>
      </c>
      <c r="C46" s="4">
        <v>206996.3</v>
      </c>
      <c r="D46" s="7">
        <v>213969.7</v>
      </c>
      <c r="E46" s="6">
        <v>3030151.2</v>
      </c>
      <c r="F46" s="4">
        <v>206996.3</v>
      </c>
      <c r="G46" s="7">
        <v>213969.7</v>
      </c>
      <c r="H46" s="11">
        <v>3075577</v>
      </c>
      <c r="I46" s="4">
        <v>206996.3</v>
      </c>
      <c r="J46" s="7">
        <v>213969.7</v>
      </c>
      <c r="K46" s="11">
        <v>2056236.7</v>
      </c>
      <c r="L46" s="4">
        <v>206996.3</v>
      </c>
      <c r="M46" s="7">
        <v>213969.7</v>
      </c>
    </row>
    <row r="47" spans="1:13" s="3" customFormat="1" ht="16.7" customHeight="1" x14ac:dyDescent="0.25">
      <c r="A47" s="15" t="s">
        <v>69</v>
      </c>
      <c r="B47" s="6">
        <f>SUBTOTAL(9,B48:B55)</f>
        <v>82320243.199999988</v>
      </c>
      <c r="C47" s="34">
        <f t="shared" ref="C47:D47" si="65">SUBTOTAL(9,C48:C55)</f>
        <v>95131097.799999997</v>
      </c>
      <c r="D47" s="35">
        <f t="shared" si="65"/>
        <v>111413825.5</v>
      </c>
      <c r="E47" s="6">
        <f t="shared" ref="E47" si="66">SUBTOTAL(9,E48:E55)</f>
        <v>80912116.5</v>
      </c>
      <c r="F47" s="34">
        <f t="shared" ref="F47" si="67">SUBTOTAL(9,F48:F55)</f>
        <v>95131097.899999991</v>
      </c>
      <c r="G47" s="35">
        <f t="shared" ref="G47" si="68">SUBTOTAL(9,G48:G55)</f>
        <v>111558753.09999999</v>
      </c>
      <c r="H47" s="6">
        <f t="shared" ref="H47" si="69">SUBTOTAL(9,H48:H55)</f>
        <v>87537294.5</v>
      </c>
      <c r="I47" s="34">
        <f t="shared" ref="I47" si="70">SUBTOTAL(9,I48:I55)</f>
        <v>95131097.899999991</v>
      </c>
      <c r="J47" s="35">
        <f t="shared" ref="J47" si="71">SUBTOTAL(9,J48:J55)</f>
        <v>111558753.09999999</v>
      </c>
      <c r="K47" s="6">
        <f t="shared" ref="K47" si="72">SUBTOTAL(9,K48:K55)</f>
        <v>86727687.5</v>
      </c>
      <c r="L47" s="34">
        <f t="shared" ref="L47" si="73">SUBTOTAL(9,L48:L55)</f>
        <v>95131097.899999991</v>
      </c>
      <c r="M47" s="35">
        <f t="shared" ref="M47" si="74">SUBTOTAL(9,M48:M55)</f>
        <v>111558753.09999999</v>
      </c>
    </row>
    <row r="48" spans="1:13" s="3" customFormat="1" ht="16.7" customHeight="1" x14ac:dyDescent="0.25">
      <c r="A48" s="15" t="s">
        <v>26</v>
      </c>
      <c r="B48" s="6">
        <v>3194736</v>
      </c>
      <c r="C48" s="4">
        <v>4500000</v>
      </c>
      <c r="D48" s="7">
        <v>3200000</v>
      </c>
      <c r="E48" s="6">
        <v>2487712.4</v>
      </c>
      <c r="F48" s="4">
        <v>4500000</v>
      </c>
      <c r="G48" s="7">
        <v>3200000</v>
      </c>
      <c r="H48" s="11">
        <v>2934729.6</v>
      </c>
      <c r="I48" s="4">
        <v>4500000</v>
      </c>
      <c r="J48" s="7">
        <v>3200000</v>
      </c>
      <c r="K48" s="11">
        <v>2343427.1</v>
      </c>
      <c r="L48" s="4">
        <v>4500000</v>
      </c>
      <c r="M48" s="7">
        <v>3200000</v>
      </c>
    </row>
    <row r="49" spans="1:13" s="3" customFormat="1" ht="16.7" customHeight="1" x14ac:dyDescent="0.25">
      <c r="A49" s="15" t="s">
        <v>27</v>
      </c>
      <c r="B49" s="6">
        <v>14770047</v>
      </c>
      <c r="C49" s="4">
        <v>12617655.1</v>
      </c>
      <c r="D49" s="7">
        <v>14690970.300000001</v>
      </c>
      <c r="E49" s="6">
        <v>14423484.199999999</v>
      </c>
      <c r="F49" s="4">
        <v>12617655.1</v>
      </c>
      <c r="G49" s="7">
        <v>14690970.300000001</v>
      </c>
      <c r="H49" s="11">
        <v>19551331.600000001</v>
      </c>
      <c r="I49" s="4">
        <v>12617655.1</v>
      </c>
      <c r="J49" s="7">
        <v>14690970.300000001</v>
      </c>
      <c r="K49" s="11">
        <v>20610313.5</v>
      </c>
      <c r="L49" s="4">
        <v>12617655.1</v>
      </c>
      <c r="M49" s="7">
        <v>14690970.300000001</v>
      </c>
    </row>
    <row r="50" spans="1:13" s="3" customFormat="1" ht="16.7" customHeight="1" x14ac:dyDescent="0.25">
      <c r="A50" s="15" t="s">
        <v>28</v>
      </c>
      <c r="B50" s="6">
        <v>285286.7</v>
      </c>
      <c r="C50" s="4">
        <v>729671.9</v>
      </c>
      <c r="D50" s="7">
        <v>1182635</v>
      </c>
      <c r="E50" s="6">
        <v>678787.2</v>
      </c>
      <c r="F50" s="4">
        <v>729671.9</v>
      </c>
      <c r="G50" s="7">
        <v>1327562.6000000001</v>
      </c>
      <c r="H50" s="11">
        <v>700007.3</v>
      </c>
      <c r="I50" s="4">
        <v>729671.9</v>
      </c>
      <c r="J50" s="7">
        <v>1327562.6000000001</v>
      </c>
      <c r="K50" s="11">
        <v>1113219</v>
      </c>
      <c r="L50" s="4">
        <v>729671.9</v>
      </c>
      <c r="M50" s="7">
        <v>1327562.6000000001</v>
      </c>
    </row>
    <row r="51" spans="1:13" s="3" customFormat="1" ht="18.75" customHeight="1" x14ac:dyDescent="0.25">
      <c r="A51" s="15" t="s">
        <v>29</v>
      </c>
      <c r="B51" s="6">
        <v>9016033.1999999993</v>
      </c>
      <c r="C51" s="4">
        <v>10286260.9</v>
      </c>
      <c r="D51" s="7">
        <v>11463704.1</v>
      </c>
      <c r="E51" s="6">
        <v>8450080.0999999996</v>
      </c>
      <c r="F51" s="4">
        <v>10286260.9</v>
      </c>
      <c r="G51" s="7">
        <v>11463704.1</v>
      </c>
      <c r="H51" s="11">
        <v>8491462</v>
      </c>
      <c r="I51" s="4">
        <v>10286260.9</v>
      </c>
      <c r="J51" s="7">
        <v>11463704.1</v>
      </c>
      <c r="K51" s="11">
        <v>9164777.3000000007</v>
      </c>
      <c r="L51" s="4">
        <v>10286260.9</v>
      </c>
      <c r="M51" s="7">
        <v>11463704.1</v>
      </c>
    </row>
    <row r="52" spans="1:13" s="3" customFormat="1" ht="33" customHeight="1" x14ac:dyDescent="0.25">
      <c r="A52" s="15" t="s">
        <v>30</v>
      </c>
      <c r="B52" s="6">
        <v>617564.1</v>
      </c>
      <c r="C52" s="4">
        <v>610581.69999999995</v>
      </c>
      <c r="D52" s="7">
        <v>619477.30000000005</v>
      </c>
      <c r="E52" s="6">
        <v>576844.1</v>
      </c>
      <c r="F52" s="4">
        <v>610581.69999999995</v>
      </c>
      <c r="G52" s="7">
        <v>619477.30000000005</v>
      </c>
      <c r="H52" s="11">
        <v>581741.69999999995</v>
      </c>
      <c r="I52" s="4">
        <v>610581.69999999995</v>
      </c>
      <c r="J52" s="7">
        <v>619477.30000000005</v>
      </c>
      <c r="K52" s="11">
        <v>570057.69999999995</v>
      </c>
      <c r="L52" s="4">
        <v>610581.69999999995</v>
      </c>
      <c r="M52" s="7">
        <v>619477.30000000005</v>
      </c>
    </row>
    <row r="53" spans="1:13" s="3" customFormat="1" ht="16.7" customHeight="1" x14ac:dyDescent="0.25">
      <c r="A53" s="15" t="s">
        <v>31</v>
      </c>
      <c r="B53" s="6">
        <v>181699.4</v>
      </c>
      <c r="C53" s="4">
        <v>182838.7</v>
      </c>
      <c r="D53" s="7">
        <v>184039.3</v>
      </c>
      <c r="E53" s="6">
        <v>214352.7</v>
      </c>
      <c r="F53" s="4">
        <v>182838.7</v>
      </c>
      <c r="G53" s="7">
        <v>184039.3</v>
      </c>
      <c r="H53" s="11">
        <v>220959.5</v>
      </c>
      <c r="I53" s="4">
        <v>182838.7</v>
      </c>
      <c r="J53" s="7">
        <v>184039.3</v>
      </c>
      <c r="K53" s="11">
        <v>220959.5</v>
      </c>
      <c r="L53" s="4">
        <v>182838.7</v>
      </c>
      <c r="M53" s="7">
        <v>184039.3</v>
      </c>
    </row>
    <row r="54" spans="1:13" s="3" customFormat="1" ht="16.7" customHeight="1" x14ac:dyDescent="0.25">
      <c r="A54" s="15" t="s">
        <v>32</v>
      </c>
      <c r="B54" s="6">
        <v>3670625.4</v>
      </c>
      <c r="C54" s="4">
        <v>3915075.7</v>
      </c>
      <c r="D54" s="7">
        <v>3630117.9</v>
      </c>
      <c r="E54" s="6">
        <v>1845942.1</v>
      </c>
      <c r="F54" s="4">
        <v>3915075.7</v>
      </c>
      <c r="G54" s="7">
        <v>3630117.9</v>
      </c>
      <c r="H54" s="11">
        <v>1888400</v>
      </c>
      <c r="I54" s="4">
        <v>3915075.7</v>
      </c>
      <c r="J54" s="7">
        <v>3630117.9</v>
      </c>
      <c r="K54" s="11">
        <v>4619091.5</v>
      </c>
      <c r="L54" s="4">
        <v>3915075.7</v>
      </c>
      <c r="M54" s="7">
        <v>3630117.9</v>
      </c>
    </row>
    <row r="55" spans="1:13" s="3" customFormat="1" ht="19.5" customHeight="1" x14ac:dyDescent="0.25">
      <c r="A55" s="15" t="s">
        <v>33</v>
      </c>
      <c r="B55" s="6">
        <v>50584251.399999999</v>
      </c>
      <c r="C55" s="4">
        <v>62289013.799999997</v>
      </c>
      <c r="D55" s="7">
        <v>76442881.599999994</v>
      </c>
      <c r="E55" s="6">
        <v>52234913.700000003</v>
      </c>
      <c r="F55" s="4">
        <v>62289013.899999999</v>
      </c>
      <c r="G55" s="7">
        <v>76442881.599999994</v>
      </c>
      <c r="H55" s="11">
        <v>53168662.799999997</v>
      </c>
      <c r="I55" s="4">
        <v>62289013.899999999</v>
      </c>
      <c r="J55" s="7">
        <v>76442881.599999994</v>
      </c>
      <c r="K55" s="11">
        <v>48085841.899999999</v>
      </c>
      <c r="L55" s="4">
        <v>62289013.899999999</v>
      </c>
      <c r="M55" s="7">
        <v>76442881.599999994</v>
      </c>
    </row>
    <row r="56" spans="1:13" s="3" customFormat="1" ht="16.7" customHeight="1" x14ac:dyDescent="0.25">
      <c r="A56" s="15" t="s">
        <v>70</v>
      </c>
      <c r="B56" s="6">
        <f>SUBTOTAL(9,B57:B59)</f>
        <v>10106050</v>
      </c>
      <c r="C56" s="34">
        <f t="shared" ref="C56:D56" si="75">SUBTOTAL(9,C57:C59)</f>
        <v>11040025.300000001</v>
      </c>
      <c r="D56" s="35">
        <f t="shared" si="75"/>
        <v>12999345.299999999</v>
      </c>
      <c r="E56" s="6">
        <f t="shared" ref="E56" si="76">SUBTOTAL(9,E57:E59)</f>
        <v>10587761.799999999</v>
      </c>
      <c r="F56" s="34">
        <f t="shared" ref="F56" si="77">SUBTOTAL(9,F57:F59)</f>
        <v>10828352.5</v>
      </c>
      <c r="G56" s="35">
        <f t="shared" ref="G56" si="78">SUBTOTAL(9,G57:G59)</f>
        <v>12854417.699999999</v>
      </c>
      <c r="H56" s="6">
        <f t="shared" ref="H56" si="79">SUBTOTAL(9,H57:H59)</f>
        <v>23303438.600000001</v>
      </c>
      <c r="I56" s="34">
        <f t="shared" ref="I56" si="80">SUBTOTAL(9,I57:I59)</f>
        <v>10905870.699999999</v>
      </c>
      <c r="J56" s="35">
        <f t="shared" ref="J56" si="81">SUBTOTAL(9,J57:J59)</f>
        <v>12854417.699999999</v>
      </c>
      <c r="K56" s="6">
        <f t="shared" ref="K56" si="82">SUBTOTAL(9,K57:K59)</f>
        <v>25743853.099999998</v>
      </c>
      <c r="L56" s="34">
        <f t="shared" ref="L56" si="83">SUBTOTAL(9,L57:L59)</f>
        <v>10905870.699999999</v>
      </c>
      <c r="M56" s="35">
        <f t="shared" ref="M56" si="84">SUBTOTAL(9,M57:M59)</f>
        <v>12854417.699999999</v>
      </c>
    </row>
    <row r="57" spans="1:13" s="3" customFormat="1" ht="16.7" customHeight="1" x14ac:dyDescent="0.25">
      <c r="A57" s="15" t="s">
        <v>34</v>
      </c>
      <c r="B57" s="6">
        <v>9813999.4000000004</v>
      </c>
      <c r="C57" s="4">
        <v>10725754.800000001</v>
      </c>
      <c r="D57" s="7">
        <v>12665494.1</v>
      </c>
      <c r="E57" s="6">
        <v>10276402.9</v>
      </c>
      <c r="F57" s="4">
        <v>10514082</v>
      </c>
      <c r="G57" s="7">
        <v>12520566.5</v>
      </c>
      <c r="H57" s="11">
        <v>22968747.600000001</v>
      </c>
      <c r="I57" s="4">
        <v>10591600.199999999</v>
      </c>
      <c r="J57" s="7">
        <v>12520566.5</v>
      </c>
      <c r="K57" s="11">
        <v>25385753.800000001</v>
      </c>
      <c r="L57" s="4">
        <v>10591600.199999999</v>
      </c>
      <c r="M57" s="7">
        <v>12520566.5</v>
      </c>
    </row>
    <row r="58" spans="1:13" s="3" customFormat="1" ht="16.7" customHeight="1" x14ac:dyDescent="0.25">
      <c r="A58" s="15" t="s">
        <v>35</v>
      </c>
      <c r="B58" s="6">
        <v>96874.7</v>
      </c>
      <c r="C58" s="4">
        <v>109069.1</v>
      </c>
      <c r="D58" s="7">
        <v>121277.1</v>
      </c>
      <c r="E58" s="6">
        <v>96874.7</v>
      </c>
      <c r="F58" s="4">
        <v>109069.1</v>
      </c>
      <c r="G58" s="7">
        <v>121277.1</v>
      </c>
      <c r="H58" s="11">
        <v>97717</v>
      </c>
      <c r="I58" s="4">
        <v>109069.1</v>
      </c>
      <c r="J58" s="7">
        <v>121277.1</v>
      </c>
      <c r="K58" s="11">
        <v>95347.9</v>
      </c>
      <c r="L58" s="4">
        <v>109069.1</v>
      </c>
      <c r="M58" s="7">
        <v>121277.1</v>
      </c>
    </row>
    <row r="59" spans="1:13" s="3" customFormat="1" ht="33.4" customHeight="1" x14ac:dyDescent="0.25">
      <c r="A59" s="15" t="s">
        <v>36</v>
      </c>
      <c r="B59" s="6">
        <v>195175.9</v>
      </c>
      <c r="C59" s="4">
        <v>205201.4</v>
      </c>
      <c r="D59" s="7">
        <v>212574.1</v>
      </c>
      <c r="E59" s="6">
        <v>214484.2</v>
      </c>
      <c r="F59" s="4">
        <v>205201.4</v>
      </c>
      <c r="G59" s="7">
        <v>212574.1</v>
      </c>
      <c r="H59" s="11">
        <v>236974</v>
      </c>
      <c r="I59" s="4">
        <v>205201.4</v>
      </c>
      <c r="J59" s="7">
        <v>212574.1</v>
      </c>
      <c r="K59" s="11">
        <v>262751.40000000002</v>
      </c>
      <c r="L59" s="4">
        <v>205201.4</v>
      </c>
      <c r="M59" s="7">
        <v>212574.1</v>
      </c>
    </row>
    <row r="60" spans="1:13" s="3" customFormat="1" ht="16.7" customHeight="1" x14ac:dyDescent="0.25">
      <c r="A60" s="15" t="s">
        <v>71</v>
      </c>
      <c r="B60" s="6">
        <f>SUBTOTAL(9,B61:B68)</f>
        <v>43671464.899999991</v>
      </c>
      <c r="C60" s="34">
        <f t="shared" ref="C60:D60" si="85">SUBTOTAL(9,C61:C68)</f>
        <v>46099987.000000007</v>
      </c>
      <c r="D60" s="35">
        <f t="shared" si="85"/>
        <v>43828237.899999991</v>
      </c>
      <c r="E60" s="6">
        <f t="shared" ref="E60" si="86">SUBTOTAL(9,E61:E68)</f>
        <v>40886056.599999994</v>
      </c>
      <c r="F60" s="34">
        <f t="shared" ref="F60" si="87">SUBTOTAL(9,F61:F68)</f>
        <v>46191192.600000009</v>
      </c>
      <c r="G60" s="35">
        <f t="shared" ref="G60" si="88">SUBTOTAL(9,G61:G68)</f>
        <v>43938832.099999994</v>
      </c>
      <c r="H60" s="6">
        <f t="shared" ref="H60" si="89">SUBTOTAL(9,H61:H68)</f>
        <v>42950506.299999997</v>
      </c>
      <c r="I60" s="34">
        <f t="shared" ref="I60" si="90">SUBTOTAL(9,I61:I68)</f>
        <v>46191192.600000009</v>
      </c>
      <c r="J60" s="35">
        <f t="shared" ref="J60" si="91">SUBTOTAL(9,J61:J68)</f>
        <v>43938832.099999994</v>
      </c>
      <c r="K60" s="6">
        <f t="shared" ref="K60" si="92">SUBTOTAL(9,K61:K68)</f>
        <v>55090874.200000003</v>
      </c>
      <c r="L60" s="34">
        <f t="shared" ref="L60" si="93">SUBTOTAL(9,L61:L68)</f>
        <v>46191192.600000009</v>
      </c>
      <c r="M60" s="35">
        <f t="shared" ref="M60" si="94">SUBTOTAL(9,M61:M68)</f>
        <v>43938832.099999994</v>
      </c>
    </row>
    <row r="61" spans="1:13" s="3" customFormat="1" ht="16.7" customHeight="1" x14ac:dyDescent="0.25">
      <c r="A61" s="15" t="s">
        <v>37</v>
      </c>
      <c r="B61" s="6">
        <v>14446199.6</v>
      </c>
      <c r="C61" s="4">
        <v>15157055.9</v>
      </c>
      <c r="D61" s="7">
        <v>15337986.199999999</v>
      </c>
      <c r="E61" s="6">
        <v>11223755.4</v>
      </c>
      <c r="F61" s="4">
        <v>15157055.9</v>
      </c>
      <c r="G61" s="7">
        <v>15337986.199999999</v>
      </c>
      <c r="H61" s="11">
        <v>12030808</v>
      </c>
      <c r="I61" s="4">
        <v>15157055.9</v>
      </c>
      <c r="J61" s="7">
        <v>15337986.199999999</v>
      </c>
      <c r="K61" s="11">
        <v>18818672.699999999</v>
      </c>
      <c r="L61" s="4">
        <v>15157055.9</v>
      </c>
      <c r="M61" s="7">
        <v>15337986.199999999</v>
      </c>
    </row>
    <row r="62" spans="1:13" s="3" customFormat="1" ht="16.7" customHeight="1" x14ac:dyDescent="0.25">
      <c r="A62" s="15" t="s">
        <v>38</v>
      </c>
      <c r="B62" s="6">
        <v>3615641.8</v>
      </c>
      <c r="C62" s="4">
        <v>3806007.2</v>
      </c>
      <c r="D62" s="7">
        <v>4067764</v>
      </c>
      <c r="E62" s="6">
        <v>3769475.8</v>
      </c>
      <c r="F62" s="4">
        <v>3897212.8</v>
      </c>
      <c r="G62" s="7">
        <v>4178358.2</v>
      </c>
      <c r="H62" s="11">
        <v>3829334.2</v>
      </c>
      <c r="I62" s="4">
        <v>3897212.8</v>
      </c>
      <c r="J62" s="7">
        <v>4178358.2</v>
      </c>
      <c r="K62" s="11">
        <v>3868749.8</v>
      </c>
      <c r="L62" s="4">
        <v>3897212.8</v>
      </c>
      <c r="M62" s="7">
        <v>4178358.2</v>
      </c>
    </row>
    <row r="63" spans="1:13" s="3" customFormat="1" ht="16.7" customHeight="1" x14ac:dyDescent="0.25">
      <c r="A63" s="15" t="s">
        <v>39</v>
      </c>
      <c r="B63" s="6">
        <v>466427.2</v>
      </c>
      <c r="C63" s="4">
        <v>505255.6</v>
      </c>
      <c r="D63" s="7">
        <v>546870.5</v>
      </c>
      <c r="E63" s="6">
        <v>473116.2</v>
      </c>
      <c r="F63" s="4">
        <v>505255.6</v>
      </c>
      <c r="G63" s="7">
        <v>546870.5</v>
      </c>
      <c r="H63" s="11">
        <v>508416.2</v>
      </c>
      <c r="I63" s="4">
        <v>505255.6</v>
      </c>
      <c r="J63" s="7">
        <v>546870.5</v>
      </c>
      <c r="K63" s="11">
        <v>554923.1</v>
      </c>
      <c r="L63" s="4">
        <v>505255.6</v>
      </c>
      <c r="M63" s="7">
        <v>546870.5</v>
      </c>
    </row>
    <row r="64" spans="1:13" s="3" customFormat="1" ht="16.7" customHeight="1" x14ac:dyDescent="0.25">
      <c r="A64" s="15" t="s">
        <v>40</v>
      </c>
      <c r="B64" s="6">
        <v>38906.400000000001</v>
      </c>
      <c r="C64" s="4">
        <v>43249.1</v>
      </c>
      <c r="D64" s="7">
        <v>47858</v>
      </c>
      <c r="E64" s="6">
        <v>38906.400000000001</v>
      </c>
      <c r="F64" s="4">
        <v>43249.1</v>
      </c>
      <c r="G64" s="7">
        <v>47858</v>
      </c>
      <c r="H64" s="11">
        <v>38906.400000000001</v>
      </c>
      <c r="I64" s="4">
        <v>43249.1</v>
      </c>
      <c r="J64" s="7">
        <v>47858</v>
      </c>
      <c r="K64" s="11">
        <v>38921.599999999999</v>
      </c>
      <c r="L64" s="4">
        <v>43249.1</v>
      </c>
      <c r="M64" s="7">
        <v>47858</v>
      </c>
    </row>
    <row r="65" spans="1:13" s="3" customFormat="1" ht="50.1" customHeight="1" x14ac:dyDescent="0.25">
      <c r="A65" s="15" t="s">
        <v>41</v>
      </c>
      <c r="B65" s="6">
        <v>696026.4</v>
      </c>
      <c r="C65" s="4">
        <v>711035.8</v>
      </c>
      <c r="D65" s="7">
        <v>726755.4</v>
      </c>
      <c r="E65" s="6">
        <v>696026.4</v>
      </c>
      <c r="F65" s="4">
        <v>711035.8</v>
      </c>
      <c r="G65" s="7">
        <v>726755.4</v>
      </c>
      <c r="H65" s="11">
        <v>696026.4</v>
      </c>
      <c r="I65" s="4">
        <v>711035.8</v>
      </c>
      <c r="J65" s="7">
        <v>726755.4</v>
      </c>
      <c r="K65" s="11">
        <v>755249.9</v>
      </c>
      <c r="L65" s="4">
        <v>711035.8</v>
      </c>
      <c r="M65" s="7">
        <v>726755.4</v>
      </c>
    </row>
    <row r="66" spans="1:13" s="3" customFormat="1" ht="33.4" customHeight="1" x14ac:dyDescent="0.25">
      <c r="A66" s="15" t="s">
        <v>42</v>
      </c>
      <c r="B66" s="6">
        <v>156076.70000000001</v>
      </c>
      <c r="C66" s="4">
        <v>162332.29999999999</v>
      </c>
      <c r="D66" s="7">
        <v>168843.9</v>
      </c>
      <c r="E66" s="6">
        <v>156076.70000000001</v>
      </c>
      <c r="F66" s="4">
        <v>162332.29999999999</v>
      </c>
      <c r="G66" s="7">
        <v>168843.9</v>
      </c>
      <c r="H66" s="11">
        <v>156076.70000000001</v>
      </c>
      <c r="I66" s="4">
        <v>162332.29999999999</v>
      </c>
      <c r="J66" s="7">
        <v>168843.9</v>
      </c>
      <c r="K66" s="11">
        <v>354217.3</v>
      </c>
      <c r="L66" s="4">
        <v>162332.29999999999</v>
      </c>
      <c r="M66" s="7">
        <v>168843.9</v>
      </c>
    </row>
    <row r="67" spans="1:13" s="3" customFormat="1" ht="33.4" customHeight="1" x14ac:dyDescent="0.25">
      <c r="A67" s="15" t="s">
        <v>72</v>
      </c>
      <c r="B67" s="6">
        <v>39809.800000000003</v>
      </c>
      <c r="C67" s="4">
        <v>40001.599999999999</v>
      </c>
      <c r="D67" s="7">
        <v>40204.400000000001</v>
      </c>
      <c r="E67" s="6">
        <v>39809.800000000003</v>
      </c>
      <c r="F67" s="4">
        <v>40001.599999999999</v>
      </c>
      <c r="G67" s="7">
        <v>40204.400000000001</v>
      </c>
      <c r="H67" s="11">
        <v>39809.800000000003</v>
      </c>
      <c r="I67" s="4">
        <v>40001.599999999999</v>
      </c>
      <c r="J67" s="7">
        <v>40204.400000000001</v>
      </c>
      <c r="K67" s="11">
        <v>39809.800000000003</v>
      </c>
      <c r="L67" s="4">
        <v>40001.599999999999</v>
      </c>
      <c r="M67" s="7">
        <v>40204.400000000001</v>
      </c>
    </row>
    <row r="68" spans="1:13" s="3" customFormat="1" ht="21" customHeight="1" x14ac:dyDescent="0.25">
      <c r="A68" s="15" t="s">
        <v>73</v>
      </c>
      <c r="B68" s="6">
        <v>24212377</v>
      </c>
      <c r="C68" s="4">
        <v>25675049.5</v>
      </c>
      <c r="D68" s="7">
        <v>22891955.5</v>
      </c>
      <c r="E68" s="6">
        <v>24488889.899999999</v>
      </c>
      <c r="F68" s="4">
        <v>25675049.5</v>
      </c>
      <c r="G68" s="7">
        <v>22891955.5</v>
      </c>
      <c r="H68" s="11">
        <v>25651128.600000001</v>
      </c>
      <c r="I68" s="4">
        <v>25675049.5</v>
      </c>
      <c r="J68" s="7">
        <v>22891955.5</v>
      </c>
      <c r="K68" s="11">
        <v>30660330</v>
      </c>
      <c r="L68" s="4">
        <v>25675049.5</v>
      </c>
      <c r="M68" s="7">
        <v>22891955.5</v>
      </c>
    </row>
    <row r="69" spans="1:13" s="3" customFormat="1" ht="16.7" customHeight="1" x14ac:dyDescent="0.25">
      <c r="A69" s="15" t="s">
        <v>74</v>
      </c>
      <c r="B69" s="6">
        <f>SUBTOTAL(9,B70:B74)</f>
        <v>62514665.300000004</v>
      </c>
      <c r="C69" s="34">
        <f t="shared" ref="C69:D69" si="95">SUBTOTAL(9,C70:C74)</f>
        <v>67102587</v>
      </c>
      <c r="D69" s="35">
        <f t="shared" si="95"/>
        <v>68822892.399999991</v>
      </c>
      <c r="E69" s="6">
        <f t="shared" ref="E69" si="96">SUBTOTAL(9,E70:E74)</f>
        <v>64338105.199999996</v>
      </c>
      <c r="F69" s="34">
        <f t="shared" ref="F69" si="97">SUBTOTAL(9,F70:F74)</f>
        <v>67314259.799999997</v>
      </c>
      <c r="G69" s="35">
        <f t="shared" ref="G69" si="98">SUBTOTAL(9,G70:G74)</f>
        <v>68822892.399999991</v>
      </c>
      <c r="H69" s="6">
        <f t="shared" ref="H69" si="99">SUBTOTAL(9,H70:H74)</f>
        <v>64632244.399999999</v>
      </c>
      <c r="I69" s="34">
        <f t="shared" ref="I69" si="100">SUBTOTAL(9,I70:I74)</f>
        <v>67236741.600000009</v>
      </c>
      <c r="J69" s="35">
        <f t="shared" ref="J69" si="101">SUBTOTAL(9,J70:J74)</f>
        <v>68822892.399999991</v>
      </c>
      <c r="K69" s="6">
        <f t="shared" ref="K69" si="102">SUBTOTAL(9,K70:K74)</f>
        <v>62160985.399999999</v>
      </c>
      <c r="L69" s="34">
        <f t="shared" ref="L69" si="103">SUBTOTAL(9,L70:L74)</f>
        <v>67236741.600000009</v>
      </c>
      <c r="M69" s="35">
        <f t="shared" ref="M69" si="104">SUBTOTAL(9,M70:M74)</f>
        <v>68822892.399999991</v>
      </c>
    </row>
    <row r="70" spans="1:13" s="3" customFormat="1" ht="16.7" customHeight="1" x14ac:dyDescent="0.25">
      <c r="A70" s="15" t="s">
        <v>43</v>
      </c>
      <c r="B70" s="6">
        <v>1196159.3</v>
      </c>
      <c r="C70" s="4">
        <v>1252339.3</v>
      </c>
      <c r="D70" s="7">
        <v>1300366.5</v>
      </c>
      <c r="E70" s="6">
        <v>1154580.7</v>
      </c>
      <c r="F70" s="4">
        <v>1252339.3</v>
      </c>
      <c r="G70" s="7">
        <v>1300366.5</v>
      </c>
      <c r="H70" s="11">
        <v>1160017.3999999999</v>
      </c>
      <c r="I70" s="4">
        <v>1252339.3</v>
      </c>
      <c r="J70" s="7">
        <v>1300366.5</v>
      </c>
      <c r="K70" s="11">
        <v>1084976.2</v>
      </c>
      <c r="L70" s="4">
        <v>1252339.3</v>
      </c>
      <c r="M70" s="7">
        <v>1300366.5</v>
      </c>
    </row>
    <row r="71" spans="1:13" s="3" customFormat="1" ht="16.7" customHeight="1" x14ac:dyDescent="0.25">
      <c r="A71" s="15" t="s">
        <v>44</v>
      </c>
      <c r="B71" s="6">
        <v>7505050.2000000002</v>
      </c>
      <c r="C71" s="4">
        <v>8315581.7999999998</v>
      </c>
      <c r="D71" s="7">
        <v>9607132.5</v>
      </c>
      <c r="E71" s="6">
        <v>7753519.4000000004</v>
      </c>
      <c r="F71" s="4">
        <v>8527254.5999999996</v>
      </c>
      <c r="G71" s="7">
        <v>9607132.5</v>
      </c>
      <c r="H71" s="11">
        <v>8071935</v>
      </c>
      <c r="I71" s="4">
        <v>8449736.4000000004</v>
      </c>
      <c r="J71" s="7">
        <v>9607132.5</v>
      </c>
      <c r="K71" s="11">
        <v>7893373</v>
      </c>
      <c r="L71" s="4">
        <v>8449736.4000000004</v>
      </c>
      <c r="M71" s="7">
        <v>9607132.5</v>
      </c>
    </row>
    <row r="72" spans="1:13" s="3" customFormat="1" ht="16.7" customHeight="1" x14ac:dyDescent="0.25">
      <c r="A72" s="15" t="s">
        <v>45</v>
      </c>
      <c r="B72" s="6">
        <v>34847706.5</v>
      </c>
      <c r="C72" s="4">
        <v>36961221.700000003</v>
      </c>
      <c r="D72" s="7">
        <v>38417351.100000001</v>
      </c>
      <c r="E72" s="6">
        <v>36341949.399999999</v>
      </c>
      <c r="F72" s="4">
        <v>36961221.700000003</v>
      </c>
      <c r="G72" s="7">
        <v>38417351.100000001</v>
      </c>
      <c r="H72" s="11">
        <v>36234074.100000001</v>
      </c>
      <c r="I72" s="4">
        <v>36961221.700000003</v>
      </c>
      <c r="J72" s="7">
        <v>38417351.100000001</v>
      </c>
      <c r="K72" s="11">
        <v>35536702.899999999</v>
      </c>
      <c r="L72" s="4">
        <v>36961221.700000003</v>
      </c>
      <c r="M72" s="7">
        <v>38417351.100000001</v>
      </c>
    </row>
    <row r="73" spans="1:13" s="3" customFormat="1" ht="16.7" customHeight="1" x14ac:dyDescent="0.25">
      <c r="A73" s="15" t="s">
        <v>46</v>
      </c>
      <c r="B73" s="6">
        <v>18522756.699999999</v>
      </c>
      <c r="C73" s="4">
        <v>20134961.699999999</v>
      </c>
      <c r="D73" s="7">
        <v>19046126.699999999</v>
      </c>
      <c r="E73" s="6">
        <v>18599144.800000001</v>
      </c>
      <c r="F73" s="4">
        <v>20134961.699999999</v>
      </c>
      <c r="G73" s="7">
        <v>19046126.699999999</v>
      </c>
      <c r="H73" s="11">
        <v>18596798.800000001</v>
      </c>
      <c r="I73" s="4">
        <v>20134961.699999999</v>
      </c>
      <c r="J73" s="7">
        <v>19046126.699999999</v>
      </c>
      <c r="K73" s="11">
        <v>17030596.699999999</v>
      </c>
      <c r="L73" s="4">
        <v>20134961.699999999</v>
      </c>
      <c r="M73" s="7">
        <v>19046126.699999999</v>
      </c>
    </row>
    <row r="74" spans="1:13" s="3" customFormat="1" ht="33.4" customHeight="1" x14ac:dyDescent="0.25">
      <c r="A74" s="15" t="s">
        <v>47</v>
      </c>
      <c r="B74" s="6">
        <v>442992.6</v>
      </c>
      <c r="C74" s="4">
        <v>438482.5</v>
      </c>
      <c r="D74" s="7">
        <v>451915.6</v>
      </c>
      <c r="E74" s="6">
        <v>488910.9</v>
      </c>
      <c r="F74" s="4">
        <v>438482.5</v>
      </c>
      <c r="G74" s="7">
        <v>451915.6</v>
      </c>
      <c r="H74" s="11">
        <v>569419.1</v>
      </c>
      <c r="I74" s="4">
        <v>438482.5</v>
      </c>
      <c r="J74" s="7">
        <v>451915.6</v>
      </c>
      <c r="K74" s="11">
        <v>615336.6</v>
      </c>
      <c r="L74" s="4">
        <v>438482.5</v>
      </c>
      <c r="M74" s="7">
        <v>451915.6</v>
      </c>
    </row>
    <row r="75" spans="1:13" s="3" customFormat="1" ht="16.7" customHeight="1" x14ac:dyDescent="0.25">
      <c r="A75" s="15" t="s">
        <v>75</v>
      </c>
      <c r="B75" s="6">
        <f>SUBTOTAL(9,B76:B79)</f>
        <v>4750676</v>
      </c>
      <c r="C75" s="34">
        <f t="shared" ref="C75:D75" si="105">SUBTOTAL(9,C76:C79)</f>
        <v>6402436.3999999994</v>
      </c>
      <c r="D75" s="35">
        <f t="shared" si="105"/>
        <v>6520182.8999999994</v>
      </c>
      <c r="E75" s="6">
        <f t="shared" ref="E75" si="106">SUBTOTAL(9,E76:E79)</f>
        <v>4262219.2</v>
      </c>
      <c r="F75" s="34">
        <f t="shared" ref="F75" si="107">SUBTOTAL(9,F76:F79)</f>
        <v>6402436.3999999994</v>
      </c>
      <c r="G75" s="35">
        <f t="shared" ref="G75" si="108">SUBTOTAL(9,G76:G79)</f>
        <v>6520182.8999999994</v>
      </c>
      <c r="H75" s="6">
        <f t="shared" ref="H75" si="109">SUBTOTAL(9,H76:H79)</f>
        <v>4344219.9000000004</v>
      </c>
      <c r="I75" s="34">
        <f t="shared" ref="I75" si="110">SUBTOTAL(9,I76:I79)</f>
        <v>6402436.3999999994</v>
      </c>
      <c r="J75" s="35">
        <f t="shared" ref="J75" si="111">SUBTOTAL(9,J76:J79)</f>
        <v>6520182.8999999994</v>
      </c>
      <c r="K75" s="6">
        <f t="shared" ref="K75" si="112">SUBTOTAL(9,K76:K79)</f>
        <v>6545970.2999999998</v>
      </c>
      <c r="L75" s="34">
        <f t="shared" ref="L75" si="113">SUBTOTAL(9,L76:L79)</f>
        <v>6402436.3999999994</v>
      </c>
      <c r="M75" s="35">
        <f t="shared" ref="M75" si="114">SUBTOTAL(9,M76:M79)</f>
        <v>6520182.8999999994</v>
      </c>
    </row>
    <row r="76" spans="1:13" s="3" customFormat="1" ht="16.7" customHeight="1" x14ac:dyDescent="0.25">
      <c r="A76" s="15" t="s">
        <v>76</v>
      </c>
      <c r="B76" s="6">
        <v>3190577.9</v>
      </c>
      <c r="C76" s="4">
        <v>3257394</v>
      </c>
      <c r="D76" s="7">
        <v>4915100.0999999996</v>
      </c>
      <c r="E76" s="6">
        <v>2537101.2000000002</v>
      </c>
      <c r="F76" s="4">
        <v>3257394</v>
      </c>
      <c r="G76" s="7">
        <v>4915100.0999999996</v>
      </c>
      <c r="H76" s="11">
        <v>2480306.5</v>
      </c>
      <c r="I76" s="4">
        <v>3257394</v>
      </c>
      <c r="J76" s="7">
        <v>4915100.0999999996</v>
      </c>
      <c r="K76" s="11">
        <v>2754331.4</v>
      </c>
      <c r="L76" s="4">
        <v>3257394</v>
      </c>
      <c r="M76" s="7">
        <v>4915100.0999999996</v>
      </c>
    </row>
    <row r="77" spans="1:13" s="3" customFormat="1" ht="16.7" customHeight="1" x14ac:dyDescent="0.25">
      <c r="A77" s="15" t="s">
        <v>48</v>
      </c>
      <c r="B77" s="6">
        <v>209376.1</v>
      </c>
      <c r="C77" s="4">
        <v>1833792.8</v>
      </c>
      <c r="D77" s="7">
        <v>284167.5</v>
      </c>
      <c r="E77" s="6">
        <v>185276.4</v>
      </c>
      <c r="F77" s="4">
        <v>1833792.8</v>
      </c>
      <c r="G77" s="7">
        <v>284167.5</v>
      </c>
      <c r="H77" s="11">
        <v>186472.8</v>
      </c>
      <c r="I77" s="4">
        <v>1833792.8</v>
      </c>
      <c r="J77" s="7">
        <v>284167.5</v>
      </c>
      <c r="K77" s="11">
        <v>1903715.4</v>
      </c>
      <c r="L77" s="4">
        <v>1833792.8</v>
      </c>
      <c r="M77" s="7">
        <v>284167.5</v>
      </c>
    </row>
    <row r="78" spans="1:13" s="3" customFormat="1" ht="16.7" customHeight="1" x14ac:dyDescent="0.25">
      <c r="A78" s="15" t="s">
        <v>49</v>
      </c>
      <c r="B78" s="6">
        <v>1281185.2</v>
      </c>
      <c r="C78" s="4">
        <v>1239894.3999999999</v>
      </c>
      <c r="D78" s="7">
        <v>1247665</v>
      </c>
      <c r="E78" s="6">
        <v>1462607</v>
      </c>
      <c r="F78" s="4">
        <v>1239894.3999999999</v>
      </c>
      <c r="G78" s="7">
        <v>1247665</v>
      </c>
      <c r="H78" s="11">
        <v>1582394.7</v>
      </c>
      <c r="I78" s="4">
        <v>1239894.3999999999</v>
      </c>
      <c r="J78" s="7">
        <v>1247665</v>
      </c>
      <c r="K78" s="11">
        <v>1772726</v>
      </c>
      <c r="L78" s="4">
        <v>1239894.3999999999</v>
      </c>
      <c r="M78" s="7">
        <v>1247665</v>
      </c>
    </row>
    <row r="79" spans="1:13" s="3" customFormat="1" ht="33.4" customHeight="1" x14ac:dyDescent="0.25">
      <c r="A79" s="15" t="s">
        <v>50</v>
      </c>
      <c r="B79" s="6">
        <v>69536.800000000003</v>
      </c>
      <c r="C79" s="4">
        <v>71355.199999999997</v>
      </c>
      <c r="D79" s="7">
        <v>73250.3</v>
      </c>
      <c r="E79" s="6">
        <v>77234.600000000006</v>
      </c>
      <c r="F79" s="4">
        <v>71355.199999999997</v>
      </c>
      <c r="G79" s="7">
        <v>73250.3</v>
      </c>
      <c r="H79" s="11">
        <v>95045.9</v>
      </c>
      <c r="I79" s="4">
        <v>71355.199999999997</v>
      </c>
      <c r="J79" s="7">
        <v>73250.3</v>
      </c>
      <c r="K79" s="11">
        <v>115197.5</v>
      </c>
      <c r="L79" s="4">
        <v>71355.199999999997</v>
      </c>
      <c r="M79" s="7">
        <v>73250.3</v>
      </c>
    </row>
    <row r="80" spans="1:13" s="3" customFormat="1" ht="33.4" customHeight="1" x14ac:dyDescent="0.25">
      <c r="A80" s="15" t="s">
        <v>77</v>
      </c>
      <c r="B80" s="6">
        <f>SUBTOTAL(9,B81:B83)</f>
        <v>1735091.8</v>
      </c>
      <c r="C80" s="34">
        <f t="shared" ref="C80:D80" si="115">SUBTOTAL(9,C81:C83)</f>
        <v>1681883.7</v>
      </c>
      <c r="D80" s="35">
        <f t="shared" si="115"/>
        <v>1685482.7</v>
      </c>
      <c r="E80" s="6">
        <f t="shared" ref="E80" si="116">SUBTOTAL(9,E81:E83)</f>
        <v>1794066</v>
      </c>
      <c r="F80" s="34">
        <f t="shared" ref="F80" si="117">SUBTOTAL(9,F81:F83)</f>
        <v>1681883.7</v>
      </c>
      <c r="G80" s="35">
        <f t="shared" ref="G80" si="118">SUBTOTAL(9,G81:G83)</f>
        <v>1685482.7</v>
      </c>
      <c r="H80" s="6">
        <f t="shared" ref="H80" si="119">SUBTOTAL(9,H81:H83)</f>
        <v>1822492.1</v>
      </c>
      <c r="I80" s="34">
        <f t="shared" ref="I80" si="120">SUBTOTAL(9,I81:I83)</f>
        <v>1681883.7</v>
      </c>
      <c r="J80" s="35">
        <f t="shared" ref="J80" si="121">SUBTOTAL(9,J81:J83)</f>
        <v>1685482.7</v>
      </c>
      <c r="K80" s="6">
        <f t="shared" ref="K80" si="122">SUBTOTAL(9,K81:K83)</f>
        <v>1862308</v>
      </c>
      <c r="L80" s="34">
        <f t="shared" ref="L80" si="123">SUBTOTAL(9,L81:L83)</f>
        <v>1681883.7</v>
      </c>
      <c r="M80" s="35">
        <f t="shared" ref="M80" si="124">SUBTOTAL(9,M81:M83)</f>
        <v>1685482.7</v>
      </c>
    </row>
    <row r="81" spans="1:13" s="3" customFormat="1" ht="16.7" customHeight="1" x14ac:dyDescent="0.25">
      <c r="A81" s="15" t="s">
        <v>51</v>
      </c>
      <c r="B81" s="6">
        <v>995122</v>
      </c>
      <c r="C81" s="4">
        <v>995122</v>
      </c>
      <c r="D81" s="7">
        <v>995122</v>
      </c>
      <c r="E81" s="6">
        <v>1012595</v>
      </c>
      <c r="F81" s="4">
        <v>995122</v>
      </c>
      <c r="G81" s="7">
        <v>995122</v>
      </c>
      <c r="H81" s="11">
        <v>1032165</v>
      </c>
      <c r="I81" s="4">
        <v>995122</v>
      </c>
      <c r="J81" s="7">
        <v>995122</v>
      </c>
      <c r="K81" s="11">
        <v>1041645</v>
      </c>
      <c r="L81" s="4">
        <v>995122</v>
      </c>
      <c r="M81" s="7">
        <v>995122</v>
      </c>
    </row>
    <row r="82" spans="1:13" s="3" customFormat="1" ht="18.75" customHeight="1" x14ac:dyDescent="0.25">
      <c r="A82" s="15" t="s">
        <v>52</v>
      </c>
      <c r="B82" s="6">
        <v>716586</v>
      </c>
      <c r="C82" s="4">
        <v>662697.69999999995</v>
      </c>
      <c r="D82" s="7">
        <v>665589.19999999995</v>
      </c>
      <c r="E82" s="6">
        <v>755986</v>
      </c>
      <c r="F82" s="4">
        <v>662697.69999999995</v>
      </c>
      <c r="G82" s="7">
        <v>665589.19999999995</v>
      </c>
      <c r="H82" s="11">
        <v>760931.3</v>
      </c>
      <c r="I82" s="4">
        <v>662697.69999999995</v>
      </c>
      <c r="J82" s="7">
        <v>665589.19999999995</v>
      </c>
      <c r="K82" s="11">
        <v>778734.7</v>
      </c>
      <c r="L82" s="4">
        <v>662697.69999999995</v>
      </c>
      <c r="M82" s="7">
        <v>665589.19999999995</v>
      </c>
    </row>
    <row r="83" spans="1:13" s="3" customFormat="1" ht="33.4" customHeight="1" x14ac:dyDescent="0.25">
      <c r="A83" s="15" t="s">
        <v>53</v>
      </c>
      <c r="B83" s="6">
        <v>23383.8</v>
      </c>
      <c r="C83" s="4">
        <v>24064</v>
      </c>
      <c r="D83" s="7">
        <v>24771.5</v>
      </c>
      <c r="E83" s="6">
        <v>25485</v>
      </c>
      <c r="F83" s="4">
        <v>24064</v>
      </c>
      <c r="G83" s="7">
        <v>24771.5</v>
      </c>
      <c r="H83" s="11">
        <v>29395.8</v>
      </c>
      <c r="I83" s="4">
        <v>24064</v>
      </c>
      <c r="J83" s="7">
        <v>24771.5</v>
      </c>
      <c r="K83" s="11">
        <v>41928.300000000003</v>
      </c>
      <c r="L83" s="4">
        <v>24064</v>
      </c>
      <c r="M83" s="7">
        <v>24771.5</v>
      </c>
    </row>
    <row r="84" spans="1:13" s="3" customFormat="1" ht="50.1" customHeight="1" x14ac:dyDescent="0.25">
      <c r="A84" s="15" t="s">
        <v>78</v>
      </c>
      <c r="B84" s="6">
        <f>B85</f>
        <v>857243.9</v>
      </c>
      <c r="C84" s="34">
        <f t="shared" ref="C84:D84" si="125">C85</f>
        <v>814369.2</v>
      </c>
      <c r="D84" s="35">
        <f t="shared" si="125"/>
        <v>756529.9</v>
      </c>
      <c r="E84" s="6">
        <f t="shared" ref="E84" si="126">E85</f>
        <v>857243.9</v>
      </c>
      <c r="F84" s="34">
        <f t="shared" ref="F84" si="127">F85</f>
        <v>814369.2</v>
      </c>
      <c r="G84" s="35">
        <f t="shared" ref="G84" si="128">G85</f>
        <v>756529.9</v>
      </c>
      <c r="H84" s="6">
        <f t="shared" ref="H84" si="129">H85</f>
        <v>857243.9</v>
      </c>
      <c r="I84" s="34">
        <f t="shared" ref="I84" si="130">I85</f>
        <v>814369.2</v>
      </c>
      <c r="J84" s="35">
        <f t="shared" ref="J84" si="131">J85</f>
        <v>756529.9</v>
      </c>
      <c r="K84" s="6">
        <f t="shared" ref="K84" si="132">K85</f>
        <v>857243.9</v>
      </c>
      <c r="L84" s="34">
        <f t="shared" ref="L84" si="133">L85</f>
        <v>814369.2</v>
      </c>
      <c r="M84" s="35">
        <f t="shared" ref="M84" si="134">M85</f>
        <v>756529.9</v>
      </c>
    </row>
    <row r="85" spans="1:13" s="3" customFormat="1" ht="33.4" customHeight="1" x14ac:dyDescent="0.25">
      <c r="A85" s="15" t="s">
        <v>59</v>
      </c>
      <c r="B85" s="6">
        <v>857243.9</v>
      </c>
      <c r="C85" s="4">
        <v>814369.2</v>
      </c>
      <c r="D85" s="7">
        <v>756529.9</v>
      </c>
      <c r="E85" s="6">
        <v>857243.9</v>
      </c>
      <c r="F85" s="4">
        <v>814369.2</v>
      </c>
      <c r="G85" s="7">
        <v>756529.9</v>
      </c>
      <c r="H85" s="11">
        <v>857243.9</v>
      </c>
      <c r="I85" s="4">
        <v>814369.2</v>
      </c>
      <c r="J85" s="7">
        <v>756529.9</v>
      </c>
      <c r="K85" s="11">
        <v>857243.9</v>
      </c>
      <c r="L85" s="4">
        <v>814369.2</v>
      </c>
      <c r="M85" s="7">
        <v>756529.9</v>
      </c>
    </row>
    <row r="86" spans="1:13" s="3" customFormat="1" ht="66.95" customHeight="1" x14ac:dyDescent="0.25">
      <c r="A86" s="15" t="s">
        <v>79</v>
      </c>
      <c r="B86" s="6">
        <f>SUBTOTAL(9,B87:B89)</f>
        <v>26906581.5</v>
      </c>
      <c r="C86" s="34">
        <f t="shared" ref="C86:D86" si="135">SUBTOTAL(9,C87:C89)</f>
        <v>23110437.5</v>
      </c>
      <c r="D86" s="35">
        <f t="shared" si="135"/>
        <v>20525278.199999999</v>
      </c>
      <c r="E86" s="6">
        <f t="shared" ref="E86" si="136">SUBTOTAL(9,E87:E89)</f>
        <v>26906581.5</v>
      </c>
      <c r="F86" s="34">
        <f t="shared" ref="F86" si="137">SUBTOTAL(9,F87:F89)</f>
        <v>23110437.5</v>
      </c>
      <c r="G86" s="35">
        <f t="shared" ref="G86" si="138">SUBTOTAL(9,G87:G89)</f>
        <v>20525278.199999999</v>
      </c>
      <c r="H86" s="6">
        <f t="shared" ref="H86" si="139">SUBTOTAL(9,H87:H89)</f>
        <v>29697304.099999998</v>
      </c>
      <c r="I86" s="34">
        <f t="shared" ref="I86:J86" si="140">SUBTOTAL(9,I87:I89)</f>
        <v>23110437.5</v>
      </c>
      <c r="J86" s="35">
        <f t="shared" si="140"/>
        <v>20525278.199999999</v>
      </c>
      <c r="K86" s="6">
        <f t="shared" ref="K86" si="141">SUBTOTAL(9,K87:K89)</f>
        <v>33249928.199999999</v>
      </c>
      <c r="L86" s="34">
        <f t="shared" ref="L86" si="142">SUBTOTAL(9,L87:L89)</f>
        <v>23110437.5</v>
      </c>
      <c r="M86" s="35">
        <f t="shared" ref="M86" si="143">SUBTOTAL(9,M87:M89)</f>
        <v>20525278.199999999</v>
      </c>
    </row>
    <row r="87" spans="1:13" s="3" customFormat="1" ht="48" customHeight="1" x14ac:dyDescent="0.25">
      <c r="A87" s="15" t="s">
        <v>55</v>
      </c>
      <c r="B87" s="6">
        <v>1285292.3999999999</v>
      </c>
      <c r="C87" s="4">
        <v>1454571.6</v>
      </c>
      <c r="D87" s="7">
        <v>1194258.8999999999</v>
      </c>
      <c r="E87" s="6">
        <v>1285292.3999999999</v>
      </c>
      <c r="F87" s="4">
        <v>1454571.6</v>
      </c>
      <c r="G87" s="7">
        <v>1194258.8999999999</v>
      </c>
      <c r="H87" s="11">
        <v>1285292.3999999999</v>
      </c>
      <c r="I87" s="4">
        <v>1454571.6</v>
      </c>
      <c r="J87" s="7">
        <v>1194258.8999999999</v>
      </c>
      <c r="K87" s="11">
        <v>1285292.3999999999</v>
      </c>
      <c r="L87" s="4">
        <v>1454571.6</v>
      </c>
      <c r="M87" s="7">
        <v>1194258.8999999999</v>
      </c>
    </row>
    <row r="88" spans="1:13" s="3" customFormat="1" ht="19.5" customHeight="1" x14ac:dyDescent="0.25">
      <c r="A88" s="15" t="s">
        <v>60</v>
      </c>
      <c r="B88" s="6"/>
      <c r="C88" s="4"/>
      <c r="D88" s="7"/>
      <c r="E88" s="6"/>
      <c r="F88" s="4"/>
      <c r="G88" s="7"/>
      <c r="H88" s="11"/>
      <c r="I88" s="4"/>
      <c r="J88" s="7"/>
      <c r="K88" s="14">
        <v>68000</v>
      </c>
      <c r="L88" s="4"/>
      <c r="M88" s="7"/>
    </row>
    <row r="89" spans="1:13" s="3" customFormat="1" ht="33.4" customHeight="1" thickBot="1" x14ac:dyDescent="0.3">
      <c r="A89" s="16" t="s">
        <v>56</v>
      </c>
      <c r="B89" s="8">
        <v>25621289.100000001</v>
      </c>
      <c r="C89" s="9">
        <v>21655865.899999999</v>
      </c>
      <c r="D89" s="10">
        <v>19331019.300000001</v>
      </c>
      <c r="E89" s="8">
        <v>25621289.100000001</v>
      </c>
      <c r="F89" s="9">
        <v>21655865.899999999</v>
      </c>
      <c r="G89" s="10">
        <v>19331019.300000001</v>
      </c>
      <c r="H89" s="13">
        <v>28412011.699999999</v>
      </c>
      <c r="I89" s="9">
        <v>21655865.899999999</v>
      </c>
      <c r="J89" s="10">
        <v>19331019.300000001</v>
      </c>
      <c r="K89" s="13">
        <v>31896635.800000001</v>
      </c>
      <c r="L89" s="9">
        <v>21655865.899999999</v>
      </c>
      <c r="M89" s="10">
        <v>19331019.300000001</v>
      </c>
    </row>
    <row r="90" spans="1:13" ht="15" x14ac:dyDescent="0.25"/>
    <row r="91" spans="1:13" ht="16.5" customHeight="1" x14ac:dyDescent="0.25">
      <c r="A91" s="17" t="s">
        <v>87</v>
      </c>
    </row>
  </sheetData>
  <autoFilter ref="A8:N89" xr:uid="{00000000-0001-0000-0000-000000000000}"/>
  <mergeCells count="14">
    <mergeCell ref="A2:M2"/>
    <mergeCell ref="H5:J5"/>
    <mergeCell ref="H6:H7"/>
    <mergeCell ref="I6:J6"/>
    <mergeCell ref="K5:M5"/>
    <mergeCell ref="K6:K7"/>
    <mergeCell ref="L6:M6"/>
    <mergeCell ref="B5:D5"/>
    <mergeCell ref="E5:G5"/>
    <mergeCell ref="C6:D6"/>
    <mergeCell ref="B6:B7"/>
    <mergeCell ref="A5:A7"/>
    <mergeCell ref="E6:E7"/>
    <mergeCell ref="F6:G6"/>
  </mergeCells>
  <pageMargins left="0.39370078740157483" right="0.39370078740157483" top="0.59055118110236227" bottom="0.59055118110236227" header="0.39370078740157483" footer="0.3937007874015748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Алсу Назиповна Хусаинова</dc:creator>
  <cp:lastModifiedBy>Минфин РТ - Алсу Назиповна Хусаинова</cp:lastModifiedBy>
  <cp:lastPrinted>2025-04-28T14:48:32Z</cp:lastPrinted>
  <dcterms:created xsi:type="dcterms:W3CDTF">2019-05-29T12:57:53Z</dcterms:created>
  <dcterms:modified xsi:type="dcterms:W3CDTF">2025-04-28T14:51:43Z</dcterms:modified>
</cp:coreProperties>
</file>